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D:\doc\NYU-MFE\FRE-GY.6103 Valuation\assignment\assignment2\"/>
    </mc:Choice>
  </mc:AlternateContent>
  <xr:revisionPtr revIDLastSave="0" documentId="13_ncr:1_{0B3BD162-DAA9-4784-876D-761742028E2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ondPrice" sheetId="1" r:id="rId1"/>
    <sheet name="Output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" i="1" l="1"/>
  <c r="O9" i="1" l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8" i="1"/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8" i="1"/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8" i="1"/>
  <c r="G9" i="1"/>
  <c r="H9" i="1"/>
  <c r="L9" i="1" s="1"/>
  <c r="G10" i="1"/>
  <c r="H10" i="1"/>
  <c r="G11" i="1"/>
  <c r="H11" i="1"/>
  <c r="K11" i="1" s="1"/>
  <c r="G12" i="1"/>
  <c r="H12" i="1"/>
  <c r="K12" i="1" s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K19" i="1" s="1"/>
  <c r="G20" i="1"/>
  <c r="H20" i="1"/>
  <c r="K20" i="1" s="1"/>
  <c r="G21" i="1"/>
  <c r="H21" i="1"/>
  <c r="G22" i="1"/>
  <c r="H22" i="1"/>
  <c r="L22" i="1" s="1"/>
  <c r="G23" i="1"/>
  <c r="H23" i="1"/>
  <c r="G24" i="1"/>
  <c r="H24" i="1"/>
  <c r="G25" i="1"/>
  <c r="H25" i="1"/>
  <c r="L25" i="1" s="1"/>
  <c r="G26" i="1"/>
  <c r="H26" i="1"/>
  <c r="G27" i="1"/>
  <c r="H27" i="1"/>
  <c r="L27" i="1" s="1"/>
  <c r="G28" i="1"/>
  <c r="H28" i="1"/>
  <c r="L28" i="1" s="1"/>
  <c r="G29" i="1"/>
  <c r="H29" i="1"/>
  <c r="G30" i="1"/>
  <c r="H30" i="1"/>
  <c r="G31" i="1"/>
  <c r="H31" i="1"/>
  <c r="G32" i="1"/>
  <c r="H32" i="1"/>
  <c r="G33" i="1"/>
  <c r="H33" i="1"/>
  <c r="L33" i="1" s="1"/>
  <c r="G34" i="1"/>
  <c r="H34" i="1"/>
  <c r="G35" i="1"/>
  <c r="H35" i="1"/>
  <c r="K35" i="1" s="1"/>
  <c r="G36" i="1"/>
  <c r="H36" i="1"/>
  <c r="K36" i="1" s="1"/>
  <c r="G37" i="1"/>
  <c r="H37" i="1"/>
  <c r="G38" i="1"/>
  <c r="H38" i="1"/>
  <c r="L38" i="1" s="1"/>
  <c r="G39" i="1"/>
  <c r="H39" i="1"/>
  <c r="G40" i="1"/>
  <c r="H40" i="1"/>
  <c r="G41" i="1"/>
  <c r="H41" i="1"/>
  <c r="L41" i="1" s="1"/>
  <c r="G42" i="1"/>
  <c r="H42" i="1"/>
  <c r="G43" i="1"/>
  <c r="H43" i="1"/>
  <c r="L43" i="1" s="1"/>
  <c r="G44" i="1"/>
  <c r="H44" i="1"/>
  <c r="K44" i="1" s="1"/>
  <c r="G45" i="1"/>
  <c r="H45" i="1"/>
  <c r="G46" i="1"/>
  <c r="H46" i="1"/>
  <c r="K46" i="1" s="1"/>
  <c r="G47" i="1"/>
  <c r="H47" i="1"/>
  <c r="G48" i="1"/>
  <c r="H48" i="1"/>
  <c r="G49" i="1"/>
  <c r="H49" i="1"/>
  <c r="L49" i="1" s="1"/>
  <c r="G50" i="1"/>
  <c r="H50" i="1"/>
  <c r="G51" i="1"/>
  <c r="H51" i="1"/>
  <c r="K51" i="1" s="1"/>
  <c r="G52" i="1"/>
  <c r="H52" i="1"/>
  <c r="K52" i="1" s="1"/>
  <c r="G53" i="1"/>
  <c r="H53" i="1"/>
  <c r="G54" i="1"/>
  <c r="H54" i="1"/>
  <c r="L54" i="1" s="1"/>
  <c r="G55" i="1"/>
  <c r="H55" i="1"/>
  <c r="G56" i="1"/>
  <c r="H56" i="1"/>
  <c r="G57" i="1"/>
  <c r="H57" i="1"/>
  <c r="L57" i="1" s="1"/>
  <c r="G58" i="1"/>
  <c r="H58" i="1"/>
  <c r="G59" i="1"/>
  <c r="H59" i="1"/>
  <c r="G60" i="1"/>
  <c r="H60" i="1"/>
  <c r="G61" i="1"/>
  <c r="H61" i="1"/>
  <c r="G62" i="1"/>
  <c r="H62" i="1"/>
  <c r="K62" i="1" s="1"/>
  <c r="G63" i="1"/>
  <c r="H63" i="1"/>
  <c r="G64" i="1"/>
  <c r="H64" i="1"/>
  <c r="G65" i="1"/>
  <c r="H65" i="1"/>
  <c r="G66" i="1"/>
  <c r="H66" i="1"/>
  <c r="G67" i="1"/>
  <c r="H67" i="1"/>
  <c r="G68" i="1"/>
  <c r="H68" i="1"/>
  <c r="K68" i="1" s="1"/>
  <c r="G69" i="1"/>
  <c r="H69" i="1"/>
  <c r="G70" i="1"/>
  <c r="H70" i="1"/>
  <c r="G71" i="1"/>
  <c r="H71" i="1"/>
  <c r="G72" i="1"/>
  <c r="H72" i="1"/>
  <c r="G73" i="1"/>
  <c r="H73" i="1"/>
  <c r="L73" i="1" s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K84" i="1" s="1"/>
  <c r="G85" i="1"/>
  <c r="H85" i="1"/>
  <c r="G86" i="1"/>
  <c r="H86" i="1"/>
  <c r="G87" i="1"/>
  <c r="H87" i="1"/>
  <c r="G88" i="1"/>
  <c r="H88" i="1"/>
  <c r="G89" i="1"/>
  <c r="H89" i="1"/>
  <c r="L89" i="1" s="1"/>
  <c r="G90" i="1"/>
  <c r="H90" i="1"/>
  <c r="G91" i="1"/>
  <c r="H91" i="1"/>
  <c r="G92" i="1"/>
  <c r="H92" i="1"/>
  <c r="K92" i="1" s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K100" i="1" s="1"/>
  <c r="G101" i="1"/>
  <c r="H101" i="1"/>
  <c r="G102" i="1"/>
  <c r="H102" i="1"/>
  <c r="G103" i="1"/>
  <c r="H103" i="1"/>
  <c r="G104" i="1"/>
  <c r="H104" i="1"/>
  <c r="G105" i="1"/>
  <c r="H105" i="1"/>
  <c r="L105" i="1" s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K116" i="1" s="1"/>
  <c r="G117" i="1"/>
  <c r="H117" i="1"/>
  <c r="G118" i="1"/>
  <c r="H118" i="1"/>
  <c r="G119" i="1"/>
  <c r="H119" i="1"/>
  <c r="G120" i="1"/>
  <c r="H120" i="1"/>
  <c r="G121" i="1"/>
  <c r="H121" i="1"/>
  <c r="L121" i="1" s="1"/>
  <c r="G122" i="1"/>
  <c r="H122" i="1"/>
  <c r="G123" i="1"/>
  <c r="H123" i="1"/>
  <c r="G124" i="1"/>
  <c r="H124" i="1"/>
  <c r="K124" i="1" s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K132" i="1" s="1"/>
  <c r="G133" i="1"/>
  <c r="H133" i="1"/>
  <c r="G134" i="1"/>
  <c r="H134" i="1"/>
  <c r="G135" i="1"/>
  <c r="H135" i="1"/>
  <c r="G136" i="1"/>
  <c r="H136" i="1"/>
  <c r="G137" i="1"/>
  <c r="H137" i="1"/>
  <c r="L137" i="1" s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L153" i="1" s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K164" i="1" s="1"/>
  <c r="G165" i="1"/>
  <c r="H165" i="1"/>
  <c r="G166" i="1"/>
  <c r="H166" i="1"/>
  <c r="G167" i="1"/>
  <c r="H167" i="1"/>
  <c r="G168" i="1"/>
  <c r="H168" i="1"/>
  <c r="G169" i="1"/>
  <c r="H169" i="1"/>
  <c r="L169" i="1" s="1"/>
  <c r="G170" i="1"/>
  <c r="H170" i="1"/>
  <c r="G171" i="1"/>
  <c r="H171" i="1"/>
  <c r="G172" i="1"/>
  <c r="H172" i="1"/>
  <c r="K172" i="1" s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K180" i="1" s="1"/>
  <c r="G181" i="1"/>
  <c r="H181" i="1"/>
  <c r="G182" i="1"/>
  <c r="H182" i="1"/>
  <c r="G183" i="1"/>
  <c r="H183" i="1"/>
  <c r="G184" i="1"/>
  <c r="H184" i="1"/>
  <c r="G185" i="1"/>
  <c r="H185" i="1"/>
  <c r="L185" i="1" s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K196" i="1" s="1"/>
  <c r="G197" i="1"/>
  <c r="H197" i="1"/>
  <c r="G198" i="1"/>
  <c r="H198" i="1"/>
  <c r="G199" i="1"/>
  <c r="H199" i="1"/>
  <c r="G200" i="1"/>
  <c r="H200" i="1"/>
  <c r="G201" i="1"/>
  <c r="H201" i="1"/>
  <c r="K201" i="1" s="1"/>
  <c r="G202" i="1"/>
  <c r="H202" i="1"/>
  <c r="G203" i="1"/>
  <c r="H203" i="1"/>
  <c r="G204" i="1"/>
  <c r="H204" i="1"/>
  <c r="K204" i="1" s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K212" i="1" s="1"/>
  <c r="G213" i="1"/>
  <c r="H213" i="1"/>
  <c r="G214" i="1"/>
  <c r="H214" i="1"/>
  <c r="G215" i="1"/>
  <c r="H215" i="1"/>
  <c r="G216" i="1"/>
  <c r="H216" i="1"/>
  <c r="G217" i="1"/>
  <c r="H217" i="1"/>
  <c r="L217" i="1" s="1"/>
  <c r="G218" i="1"/>
  <c r="H218" i="1"/>
  <c r="G219" i="1"/>
  <c r="H219" i="1"/>
  <c r="G220" i="1"/>
  <c r="H220" i="1"/>
  <c r="K220" i="1" s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K233" i="1" s="1"/>
  <c r="G234" i="1"/>
  <c r="H234" i="1"/>
  <c r="G235" i="1"/>
  <c r="H235" i="1"/>
  <c r="G236" i="1"/>
  <c r="H236" i="1"/>
  <c r="K236" i="1" s="1"/>
  <c r="G237" i="1"/>
  <c r="H237" i="1"/>
  <c r="G238" i="1"/>
  <c r="H238" i="1"/>
  <c r="G239" i="1"/>
  <c r="H239" i="1"/>
  <c r="G240" i="1"/>
  <c r="H240" i="1"/>
  <c r="G241" i="1"/>
  <c r="H241" i="1"/>
  <c r="K241" i="1" s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L249" i="1" s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K257" i="1" s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L265" i="1" s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K273" i="1" s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L281" i="1" s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K289" i="1" s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K305" i="1" s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K313" i="1" s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8" i="1"/>
  <c r="H8" i="1"/>
  <c r="K74" i="1" l="1"/>
  <c r="L58" i="1"/>
  <c r="K50" i="1"/>
  <c r="L42" i="1"/>
  <c r="L26" i="1"/>
  <c r="L10" i="1"/>
  <c r="L16" i="1"/>
  <c r="K55" i="1"/>
  <c r="K47" i="1"/>
  <c r="K39" i="1"/>
  <c r="K23" i="1"/>
  <c r="K15" i="1"/>
  <c r="K285" i="1"/>
  <c r="L277" i="1"/>
  <c r="K269" i="1"/>
  <c r="K261" i="1"/>
  <c r="K253" i="1"/>
  <c r="K245" i="1"/>
  <c r="K237" i="1"/>
  <c r="K213" i="1"/>
  <c r="L197" i="1"/>
  <c r="K189" i="1"/>
  <c r="L181" i="1"/>
  <c r="L157" i="1"/>
  <c r="K149" i="1"/>
  <c r="L141" i="1"/>
  <c r="L133" i="1"/>
  <c r="K125" i="1"/>
  <c r="L117" i="1"/>
  <c r="L109" i="1"/>
  <c r="L101" i="1"/>
  <c r="L93" i="1"/>
  <c r="L85" i="1"/>
  <c r="L77" i="1"/>
  <c r="L69" i="1"/>
  <c r="K61" i="1"/>
  <c r="L53" i="1"/>
  <c r="K37" i="1"/>
  <c r="L21" i="1"/>
  <c r="L13" i="1"/>
  <c r="K300" i="1"/>
  <c r="L300" i="1"/>
  <c r="K244" i="1"/>
  <c r="L244" i="1"/>
  <c r="K287" i="1"/>
  <c r="L287" i="1"/>
  <c r="K294" i="1"/>
  <c r="L294" i="1"/>
  <c r="K270" i="1"/>
  <c r="L270" i="1"/>
  <c r="K254" i="1"/>
  <c r="L254" i="1"/>
  <c r="K230" i="1"/>
  <c r="L230" i="1"/>
  <c r="K214" i="1"/>
  <c r="L214" i="1"/>
  <c r="K190" i="1"/>
  <c r="L190" i="1"/>
  <c r="K182" i="1"/>
  <c r="L182" i="1"/>
  <c r="K158" i="1"/>
  <c r="N158" i="1" s="1"/>
  <c r="P158" i="1" s="1"/>
  <c r="L158" i="1"/>
  <c r="K142" i="1"/>
  <c r="L142" i="1"/>
  <c r="K317" i="1"/>
  <c r="L317" i="1"/>
  <c r="L316" i="1"/>
  <c r="K308" i="1"/>
  <c r="L308" i="1"/>
  <c r="K292" i="1"/>
  <c r="L292" i="1"/>
  <c r="K284" i="1"/>
  <c r="L284" i="1"/>
  <c r="K276" i="1"/>
  <c r="L276" i="1"/>
  <c r="K268" i="1"/>
  <c r="L268" i="1"/>
  <c r="K260" i="1"/>
  <c r="L260" i="1"/>
  <c r="K252" i="1"/>
  <c r="L252" i="1"/>
  <c r="K307" i="1"/>
  <c r="L307" i="1"/>
  <c r="K115" i="1"/>
  <c r="N115" i="1" s="1"/>
  <c r="P115" i="1" s="1"/>
  <c r="L115" i="1"/>
  <c r="K83" i="1"/>
  <c r="L83" i="1"/>
  <c r="K75" i="1"/>
  <c r="L75" i="1"/>
  <c r="K67" i="1"/>
  <c r="L67" i="1"/>
  <c r="K59" i="1"/>
  <c r="L59" i="1"/>
  <c r="K259" i="1"/>
  <c r="L259" i="1"/>
  <c r="K195" i="1"/>
  <c r="L195" i="1"/>
  <c r="K306" i="1"/>
  <c r="L306" i="1"/>
  <c r="K170" i="1"/>
  <c r="L170" i="1"/>
  <c r="K90" i="1"/>
  <c r="L90" i="1"/>
  <c r="K319" i="1"/>
  <c r="L319" i="1"/>
  <c r="K315" i="1"/>
  <c r="L315" i="1"/>
  <c r="K243" i="1"/>
  <c r="L243" i="1"/>
  <c r="K187" i="1"/>
  <c r="L187" i="1"/>
  <c r="K123" i="1"/>
  <c r="L123" i="1"/>
  <c r="K298" i="1"/>
  <c r="L298" i="1"/>
  <c r="K258" i="1"/>
  <c r="N258" i="1" s="1"/>
  <c r="P258" i="1" s="1"/>
  <c r="L258" i="1"/>
  <c r="K218" i="1"/>
  <c r="L218" i="1"/>
  <c r="K178" i="1"/>
  <c r="L178" i="1"/>
  <c r="K146" i="1"/>
  <c r="L146" i="1"/>
  <c r="K122" i="1"/>
  <c r="L122" i="1"/>
  <c r="K271" i="1"/>
  <c r="L271" i="1"/>
  <c r="K283" i="1"/>
  <c r="L283" i="1"/>
  <c r="K203" i="1"/>
  <c r="L203" i="1"/>
  <c r="K139" i="1"/>
  <c r="L139" i="1"/>
  <c r="K274" i="1"/>
  <c r="L274" i="1"/>
  <c r="K234" i="1"/>
  <c r="L234" i="1"/>
  <c r="K186" i="1"/>
  <c r="L186" i="1"/>
  <c r="K130" i="1"/>
  <c r="L130" i="1"/>
  <c r="K106" i="1"/>
  <c r="L106" i="1"/>
  <c r="K8" i="1"/>
  <c r="L8" i="1"/>
  <c r="K279" i="1"/>
  <c r="L279" i="1"/>
  <c r="K286" i="1"/>
  <c r="L286" i="1"/>
  <c r="K291" i="1"/>
  <c r="L291" i="1"/>
  <c r="K251" i="1"/>
  <c r="L251" i="1"/>
  <c r="K227" i="1"/>
  <c r="L227" i="1"/>
  <c r="K179" i="1"/>
  <c r="N179" i="1" s="1"/>
  <c r="P179" i="1" s="1"/>
  <c r="L179" i="1"/>
  <c r="K163" i="1"/>
  <c r="L163" i="1"/>
  <c r="K131" i="1"/>
  <c r="L131" i="1"/>
  <c r="K91" i="1"/>
  <c r="L91" i="1"/>
  <c r="K314" i="1"/>
  <c r="L314" i="1"/>
  <c r="K282" i="1"/>
  <c r="L282" i="1"/>
  <c r="K266" i="1"/>
  <c r="L266" i="1"/>
  <c r="K242" i="1"/>
  <c r="L242" i="1"/>
  <c r="K226" i="1"/>
  <c r="L226" i="1"/>
  <c r="K202" i="1"/>
  <c r="L202" i="1"/>
  <c r="K194" i="1"/>
  <c r="L194" i="1"/>
  <c r="K154" i="1"/>
  <c r="L154" i="1"/>
  <c r="K302" i="1"/>
  <c r="L302" i="1"/>
  <c r="K267" i="1"/>
  <c r="L267" i="1"/>
  <c r="K219" i="1"/>
  <c r="L219" i="1"/>
  <c r="K155" i="1"/>
  <c r="L155" i="1"/>
  <c r="K99" i="1"/>
  <c r="N99" i="1" s="1"/>
  <c r="P99" i="1" s="1"/>
  <c r="L99" i="1"/>
  <c r="K290" i="1"/>
  <c r="L290" i="1"/>
  <c r="K250" i="1"/>
  <c r="L250" i="1"/>
  <c r="K210" i="1"/>
  <c r="L210" i="1"/>
  <c r="K162" i="1"/>
  <c r="N162" i="1" s="1"/>
  <c r="P162" i="1" s="1"/>
  <c r="L162" i="1"/>
  <c r="K138" i="1"/>
  <c r="L138" i="1"/>
  <c r="K114" i="1"/>
  <c r="L114" i="1"/>
  <c r="K98" i="1"/>
  <c r="L98" i="1"/>
  <c r="K82" i="1"/>
  <c r="L82" i="1"/>
  <c r="K320" i="1"/>
  <c r="L320" i="1"/>
  <c r="K312" i="1"/>
  <c r="L312" i="1"/>
  <c r="K304" i="1"/>
  <c r="L304" i="1"/>
  <c r="K296" i="1"/>
  <c r="L296" i="1"/>
  <c r="K288" i="1"/>
  <c r="L288" i="1"/>
  <c r="K280" i="1"/>
  <c r="L280" i="1"/>
  <c r="L248" i="1"/>
  <c r="L232" i="1"/>
  <c r="L216" i="1"/>
  <c r="L200" i="1"/>
  <c r="L184" i="1"/>
  <c r="L168" i="1"/>
  <c r="L152" i="1"/>
  <c r="L136" i="1"/>
  <c r="L104" i="1"/>
  <c r="L88" i="1"/>
  <c r="L56" i="1"/>
  <c r="L40" i="1"/>
  <c r="L24" i="1"/>
  <c r="K295" i="1"/>
  <c r="L295" i="1"/>
  <c r="K318" i="1"/>
  <c r="L318" i="1"/>
  <c r="L299" i="1"/>
  <c r="L275" i="1"/>
  <c r="K235" i="1"/>
  <c r="L235" i="1"/>
  <c r="K211" i="1"/>
  <c r="L211" i="1"/>
  <c r="K171" i="1"/>
  <c r="L171" i="1"/>
  <c r="K147" i="1"/>
  <c r="L147" i="1"/>
  <c r="N147" i="1" s="1"/>
  <c r="P147" i="1" s="1"/>
  <c r="K107" i="1"/>
  <c r="L107" i="1"/>
  <c r="N107" i="1" s="1"/>
  <c r="P107" i="1" s="1"/>
  <c r="K239" i="1"/>
  <c r="L239" i="1"/>
  <c r="K175" i="1"/>
  <c r="L175" i="1"/>
  <c r="K119" i="1"/>
  <c r="L119" i="1"/>
  <c r="K79" i="1"/>
  <c r="L79" i="1"/>
  <c r="K71" i="1"/>
  <c r="L71" i="1"/>
  <c r="K63" i="1"/>
  <c r="L63" i="1"/>
  <c r="K303" i="1"/>
  <c r="L303" i="1"/>
  <c r="K263" i="1"/>
  <c r="L263" i="1"/>
  <c r="K255" i="1"/>
  <c r="L255" i="1"/>
  <c r="K247" i="1"/>
  <c r="L247" i="1"/>
  <c r="K231" i="1"/>
  <c r="L231" i="1"/>
  <c r="K223" i="1"/>
  <c r="L223" i="1"/>
  <c r="K215" i="1"/>
  <c r="L215" i="1"/>
  <c r="K207" i="1"/>
  <c r="L207" i="1"/>
  <c r="K199" i="1"/>
  <c r="L199" i="1"/>
  <c r="K191" i="1"/>
  <c r="L191" i="1"/>
  <c r="K183" i="1"/>
  <c r="L183" i="1"/>
  <c r="K167" i="1"/>
  <c r="L167" i="1"/>
  <c r="K159" i="1"/>
  <c r="L159" i="1"/>
  <c r="K151" i="1"/>
  <c r="L151" i="1"/>
  <c r="K143" i="1"/>
  <c r="L143" i="1"/>
  <c r="K135" i="1"/>
  <c r="L135" i="1"/>
  <c r="K127" i="1"/>
  <c r="L127" i="1"/>
  <c r="K111" i="1"/>
  <c r="L111" i="1"/>
  <c r="K103" i="1"/>
  <c r="L103" i="1"/>
  <c r="K95" i="1"/>
  <c r="L95" i="1"/>
  <c r="K87" i="1"/>
  <c r="L87" i="1"/>
  <c r="K238" i="1"/>
  <c r="L238" i="1"/>
  <c r="K134" i="1"/>
  <c r="L134" i="1"/>
  <c r="K94" i="1"/>
  <c r="L94" i="1"/>
  <c r="K78" i="1"/>
  <c r="L78" i="1"/>
  <c r="K70" i="1"/>
  <c r="L70" i="1"/>
  <c r="K310" i="1"/>
  <c r="L310" i="1"/>
  <c r="K262" i="1"/>
  <c r="L262" i="1"/>
  <c r="K222" i="1"/>
  <c r="L222" i="1"/>
  <c r="K198" i="1"/>
  <c r="L198" i="1"/>
  <c r="K174" i="1"/>
  <c r="L174" i="1"/>
  <c r="K150" i="1"/>
  <c r="L150" i="1"/>
  <c r="K118" i="1"/>
  <c r="L118" i="1"/>
  <c r="K110" i="1"/>
  <c r="L110" i="1"/>
  <c r="K102" i="1"/>
  <c r="L102" i="1"/>
  <c r="K86" i="1"/>
  <c r="L86" i="1"/>
  <c r="K311" i="1"/>
  <c r="L311" i="1"/>
  <c r="K278" i="1"/>
  <c r="L278" i="1"/>
  <c r="K246" i="1"/>
  <c r="L246" i="1"/>
  <c r="K206" i="1"/>
  <c r="L206" i="1"/>
  <c r="K166" i="1"/>
  <c r="L166" i="1"/>
  <c r="K126" i="1"/>
  <c r="L126" i="1"/>
  <c r="K309" i="1"/>
  <c r="L309" i="1"/>
  <c r="K301" i="1"/>
  <c r="L301" i="1"/>
  <c r="K293" i="1"/>
  <c r="L293" i="1"/>
  <c r="K229" i="1"/>
  <c r="K221" i="1"/>
  <c r="K205" i="1"/>
  <c r="K173" i="1"/>
  <c r="K165" i="1"/>
  <c r="L11" i="1"/>
  <c r="N11" i="1" s="1"/>
  <c r="P11" i="1" s="1"/>
  <c r="L44" i="1"/>
  <c r="N44" i="1" s="1"/>
  <c r="P44" i="1" s="1"/>
  <c r="K156" i="1"/>
  <c r="K76" i="1"/>
  <c r="K60" i="1"/>
  <c r="K28" i="1"/>
  <c r="L74" i="1"/>
  <c r="K228" i="1"/>
  <c r="K188" i="1"/>
  <c r="K148" i="1"/>
  <c r="K140" i="1"/>
  <c r="K108" i="1"/>
  <c r="L313" i="1"/>
  <c r="N313" i="1" s="1"/>
  <c r="P313" i="1" s="1"/>
  <c r="L297" i="1"/>
  <c r="L233" i="1"/>
  <c r="N233" i="1" s="1"/>
  <c r="P233" i="1" s="1"/>
  <c r="L201" i="1"/>
  <c r="N201" i="1" s="1"/>
  <c r="P201" i="1" s="1"/>
  <c r="K43" i="1"/>
  <c r="K27" i="1"/>
  <c r="L264" i="1"/>
  <c r="L120" i="1"/>
  <c r="L72" i="1"/>
  <c r="K66" i="1"/>
  <c r="K58" i="1"/>
  <c r="K42" i="1"/>
  <c r="K34" i="1"/>
  <c r="K26" i="1"/>
  <c r="K18" i="1"/>
  <c r="K10" i="1"/>
  <c r="L55" i="1"/>
  <c r="N55" i="1" s="1"/>
  <c r="P55" i="1" s="1"/>
  <c r="L39" i="1"/>
  <c r="N39" i="1" s="1"/>
  <c r="P39" i="1" s="1"/>
  <c r="L23" i="1"/>
  <c r="N23" i="1" s="1"/>
  <c r="P23" i="1" s="1"/>
  <c r="L261" i="1"/>
  <c r="L245" i="1"/>
  <c r="N245" i="1" s="1"/>
  <c r="P245" i="1" s="1"/>
  <c r="L229" i="1"/>
  <c r="L213" i="1"/>
  <c r="N213" i="1" s="1"/>
  <c r="P213" i="1" s="1"/>
  <c r="L165" i="1"/>
  <c r="L149" i="1"/>
  <c r="N149" i="1" s="1"/>
  <c r="P149" i="1" s="1"/>
  <c r="K297" i="1"/>
  <c r="K265" i="1"/>
  <c r="K225" i="1"/>
  <c r="K217" i="1"/>
  <c r="K209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N105" i="1" s="1"/>
  <c r="P105" i="1" s="1"/>
  <c r="K97" i="1"/>
  <c r="K89" i="1"/>
  <c r="K81" i="1"/>
  <c r="K73" i="1"/>
  <c r="K65" i="1"/>
  <c r="K57" i="1"/>
  <c r="K49" i="1"/>
  <c r="K41" i="1"/>
  <c r="N41" i="1" s="1"/>
  <c r="P41" i="1" s="1"/>
  <c r="K33" i="1"/>
  <c r="K25" i="1"/>
  <c r="K17" i="1"/>
  <c r="K9" i="1"/>
  <c r="L37" i="1"/>
  <c r="N37" i="1" s="1"/>
  <c r="P37" i="1" s="1"/>
  <c r="L228" i="1"/>
  <c r="L212" i="1"/>
  <c r="N212" i="1" s="1"/>
  <c r="P212" i="1" s="1"/>
  <c r="L196" i="1"/>
  <c r="N196" i="1" s="1"/>
  <c r="P196" i="1" s="1"/>
  <c r="L180" i="1"/>
  <c r="N180" i="1" s="1"/>
  <c r="P180" i="1" s="1"/>
  <c r="L164" i="1"/>
  <c r="N164" i="1" s="1"/>
  <c r="P164" i="1" s="1"/>
  <c r="L148" i="1"/>
  <c r="L132" i="1"/>
  <c r="N132" i="1" s="1"/>
  <c r="P132" i="1" s="1"/>
  <c r="L116" i="1"/>
  <c r="N116" i="1" s="1"/>
  <c r="P116" i="1" s="1"/>
  <c r="L100" i="1"/>
  <c r="N100" i="1" s="1"/>
  <c r="P100" i="1" s="1"/>
  <c r="L84" i="1"/>
  <c r="N84" i="1" s="1"/>
  <c r="P84" i="1" s="1"/>
  <c r="L68" i="1"/>
  <c r="N68" i="1" s="1"/>
  <c r="P68" i="1" s="1"/>
  <c r="K281" i="1"/>
  <c r="K249" i="1"/>
  <c r="L52" i="1"/>
  <c r="N52" i="1" s="1"/>
  <c r="P52" i="1" s="1"/>
  <c r="L36" i="1"/>
  <c r="N36" i="1" s="1"/>
  <c r="P36" i="1" s="1"/>
  <c r="L20" i="1"/>
  <c r="N20" i="1" s="1"/>
  <c r="P20" i="1" s="1"/>
  <c r="K272" i="1"/>
  <c r="K264" i="1"/>
  <c r="K256" i="1"/>
  <c r="K240" i="1"/>
  <c r="K232" i="1"/>
  <c r="K224" i="1"/>
  <c r="K216" i="1"/>
  <c r="K208" i="1"/>
  <c r="K200" i="1"/>
  <c r="K192" i="1"/>
  <c r="K184" i="1"/>
  <c r="K176" i="1"/>
  <c r="K168" i="1"/>
  <c r="K160" i="1"/>
  <c r="K152" i="1"/>
  <c r="K144" i="1"/>
  <c r="K136" i="1"/>
  <c r="K128" i="1"/>
  <c r="K120" i="1"/>
  <c r="K112" i="1"/>
  <c r="K104" i="1"/>
  <c r="K96" i="1"/>
  <c r="K88" i="1"/>
  <c r="K80" i="1"/>
  <c r="K72" i="1"/>
  <c r="K64" i="1"/>
  <c r="K56" i="1"/>
  <c r="K48" i="1"/>
  <c r="K40" i="1"/>
  <c r="K32" i="1"/>
  <c r="K24" i="1"/>
  <c r="K16" i="1"/>
  <c r="N16" i="1" s="1"/>
  <c r="P16" i="1" s="1"/>
  <c r="L51" i="1"/>
  <c r="N51" i="1" s="1"/>
  <c r="P51" i="1" s="1"/>
  <c r="L35" i="1"/>
  <c r="N35" i="1" s="1"/>
  <c r="P35" i="1" s="1"/>
  <c r="L19" i="1"/>
  <c r="N19" i="1" s="1"/>
  <c r="P19" i="1" s="1"/>
  <c r="L66" i="1"/>
  <c r="N66" i="1" s="1"/>
  <c r="P66" i="1" s="1"/>
  <c r="L17" i="1"/>
  <c r="L50" i="1"/>
  <c r="N50" i="1" s="1"/>
  <c r="P50" i="1" s="1"/>
  <c r="L34" i="1"/>
  <c r="L18" i="1"/>
  <c r="L305" i="1"/>
  <c r="N305" i="1" s="1"/>
  <c r="P305" i="1" s="1"/>
  <c r="L289" i="1"/>
  <c r="N289" i="1" s="1"/>
  <c r="P289" i="1" s="1"/>
  <c r="L273" i="1"/>
  <c r="N273" i="1" s="1"/>
  <c r="P273" i="1" s="1"/>
  <c r="L257" i="1"/>
  <c r="N257" i="1" s="1"/>
  <c r="P257" i="1" s="1"/>
  <c r="L241" i="1"/>
  <c r="N241" i="1" s="1"/>
  <c r="P241" i="1" s="1"/>
  <c r="L225" i="1"/>
  <c r="L209" i="1"/>
  <c r="L193" i="1"/>
  <c r="L177" i="1"/>
  <c r="L161" i="1"/>
  <c r="L145" i="1"/>
  <c r="L129" i="1"/>
  <c r="L113" i="1"/>
  <c r="N113" i="1" s="1"/>
  <c r="P113" i="1" s="1"/>
  <c r="L97" i="1"/>
  <c r="L81" i="1"/>
  <c r="L65" i="1"/>
  <c r="K31" i="1"/>
  <c r="L272" i="1"/>
  <c r="L256" i="1"/>
  <c r="L240" i="1"/>
  <c r="L224" i="1"/>
  <c r="L208" i="1"/>
  <c r="L192" i="1"/>
  <c r="L176" i="1"/>
  <c r="L160" i="1"/>
  <c r="L144" i="1"/>
  <c r="L128" i="1"/>
  <c r="L112" i="1"/>
  <c r="L96" i="1"/>
  <c r="L80" i="1"/>
  <c r="L64" i="1"/>
  <c r="L15" i="1"/>
  <c r="N15" i="1" s="1"/>
  <c r="P15" i="1" s="1"/>
  <c r="L48" i="1"/>
  <c r="L32" i="1"/>
  <c r="K54" i="1"/>
  <c r="K38" i="1"/>
  <c r="N38" i="1"/>
  <c r="P38" i="1" s="1"/>
  <c r="K30" i="1"/>
  <c r="K22" i="1"/>
  <c r="K14" i="1"/>
  <c r="L14" i="1"/>
  <c r="L47" i="1"/>
  <c r="N47" i="1" s="1"/>
  <c r="P47" i="1" s="1"/>
  <c r="L31" i="1"/>
  <c r="L62" i="1"/>
  <c r="N62" i="1" s="1"/>
  <c r="P62" i="1" s="1"/>
  <c r="L46" i="1"/>
  <c r="N46" i="1" s="1"/>
  <c r="P46" i="1" s="1"/>
  <c r="L30" i="1"/>
  <c r="N30" i="1" s="1"/>
  <c r="P30" i="1" s="1"/>
  <c r="L285" i="1"/>
  <c r="N285" i="1" s="1"/>
  <c r="P285" i="1" s="1"/>
  <c r="L269" i="1"/>
  <c r="L253" i="1"/>
  <c r="N253" i="1" s="1"/>
  <c r="P253" i="1" s="1"/>
  <c r="L237" i="1"/>
  <c r="N237" i="1" s="1"/>
  <c r="P237" i="1" s="1"/>
  <c r="L221" i="1"/>
  <c r="L205" i="1"/>
  <c r="L189" i="1"/>
  <c r="N189" i="1" s="1"/>
  <c r="P189" i="1" s="1"/>
  <c r="L173" i="1"/>
  <c r="L125" i="1"/>
  <c r="N125" i="1" s="1"/>
  <c r="P125" i="1" s="1"/>
  <c r="L61" i="1"/>
  <c r="N61" i="1" s="1"/>
  <c r="P61" i="1" s="1"/>
  <c r="K277" i="1"/>
  <c r="K197" i="1"/>
  <c r="K181" i="1"/>
  <c r="K157" i="1"/>
  <c r="K141" i="1"/>
  <c r="K133" i="1"/>
  <c r="K117" i="1"/>
  <c r="K109" i="1"/>
  <c r="N109" i="1"/>
  <c r="P109" i="1" s="1"/>
  <c r="K101" i="1"/>
  <c r="K93" i="1"/>
  <c r="K85" i="1"/>
  <c r="K77" i="1"/>
  <c r="K69" i="1"/>
  <c r="K53" i="1"/>
  <c r="K45" i="1"/>
  <c r="K29" i="1"/>
  <c r="K21" i="1"/>
  <c r="K13" i="1"/>
  <c r="L12" i="1"/>
  <c r="N12" i="1" s="1"/>
  <c r="P12" i="1" s="1"/>
  <c r="L45" i="1"/>
  <c r="L29" i="1"/>
  <c r="L236" i="1"/>
  <c r="N236" i="1" s="1"/>
  <c r="P236" i="1" s="1"/>
  <c r="L220" i="1"/>
  <c r="N220" i="1" s="1"/>
  <c r="P220" i="1" s="1"/>
  <c r="L204" i="1"/>
  <c r="N204" i="1" s="1"/>
  <c r="P204" i="1" s="1"/>
  <c r="L188" i="1"/>
  <c r="L172" i="1"/>
  <c r="N172" i="1" s="1"/>
  <c r="P172" i="1" s="1"/>
  <c r="L156" i="1"/>
  <c r="L140" i="1"/>
  <c r="L124" i="1"/>
  <c r="N124" i="1" s="1"/>
  <c r="P124" i="1" s="1"/>
  <c r="L108" i="1"/>
  <c r="L92" i="1"/>
  <c r="N92" i="1" s="1"/>
  <c r="P92" i="1" s="1"/>
  <c r="L76" i="1"/>
  <c r="L60" i="1"/>
  <c r="N259" i="1" l="1"/>
  <c r="P259" i="1" s="1"/>
  <c r="N87" i="1"/>
  <c r="P87" i="1" s="1"/>
  <c r="N74" i="1"/>
  <c r="P74" i="1" s="1"/>
  <c r="N261" i="1"/>
  <c r="P261" i="1" s="1"/>
  <c r="N317" i="1"/>
  <c r="P317" i="1" s="1"/>
  <c r="N174" i="1"/>
  <c r="P174" i="1" s="1"/>
  <c r="N195" i="1"/>
  <c r="P195" i="1" s="1"/>
  <c r="N151" i="1"/>
  <c r="P151" i="1" s="1"/>
  <c r="N211" i="1"/>
  <c r="P211" i="1" s="1"/>
  <c r="N101" i="1"/>
  <c r="P101" i="1" s="1"/>
  <c r="N320" i="1"/>
  <c r="P320" i="1" s="1"/>
  <c r="N142" i="1"/>
  <c r="P142" i="1" s="1"/>
  <c r="N276" i="1"/>
  <c r="P276" i="1" s="1"/>
  <c r="N310" i="1"/>
  <c r="P310" i="1" s="1"/>
  <c r="N234" i="1"/>
  <c r="P234" i="1" s="1"/>
  <c r="N239" i="1"/>
  <c r="P239" i="1" s="1"/>
  <c r="N200" i="1"/>
  <c r="P200" i="1" s="1"/>
  <c r="N34" i="1"/>
  <c r="P34" i="1" s="1"/>
  <c r="N288" i="1"/>
  <c r="P288" i="1" s="1"/>
  <c r="N126" i="1"/>
  <c r="P126" i="1" s="1"/>
  <c r="N197" i="1"/>
  <c r="P197" i="1" s="1"/>
  <c r="N24" i="1"/>
  <c r="P24" i="1" s="1"/>
  <c r="N159" i="1"/>
  <c r="P159" i="1" s="1"/>
  <c r="N119" i="1"/>
  <c r="P119" i="1" s="1"/>
  <c r="N95" i="1"/>
  <c r="P95" i="1" s="1"/>
  <c r="N60" i="1"/>
  <c r="P60" i="1" s="1"/>
  <c r="N177" i="1"/>
  <c r="P177" i="1" s="1"/>
  <c r="N131" i="1"/>
  <c r="P131" i="1" s="1"/>
  <c r="N235" i="1"/>
  <c r="P235" i="1" s="1"/>
  <c r="N155" i="1"/>
  <c r="P155" i="1" s="1"/>
  <c r="N98" i="1"/>
  <c r="P98" i="1" s="1"/>
  <c r="N29" i="1"/>
  <c r="P29" i="1" s="1"/>
  <c r="N240" i="1"/>
  <c r="P240" i="1" s="1"/>
  <c r="N228" i="1"/>
  <c r="P228" i="1" s="1"/>
  <c r="N97" i="1"/>
  <c r="P97" i="1" s="1"/>
  <c r="N165" i="1"/>
  <c r="P165" i="1" s="1"/>
  <c r="N160" i="1"/>
  <c r="P160" i="1" s="1"/>
  <c r="N13" i="1"/>
  <c r="P13" i="1" s="1"/>
  <c r="N141" i="1"/>
  <c r="P141" i="1" s="1"/>
  <c r="N17" i="1"/>
  <c r="P17" i="1" s="1"/>
  <c r="N143" i="1"/>
  <c r="P143" i="1" s="1"/>
  <c r="N198" i="1"/>
  <c r="P198" i="1" s="1"/>
  <c r="N157" i="1"/>
  <c r="P157" i="1" s="1"/>
  <c r="N25" i="1"/>
  <c r="P25" i="1" s="1"/>
  <c r="N210" i="1"/>
  <c r="P210" i="1" s="1"/>
  <c r="N91" i="1"/>
  <c r="P91" i="1" s="1"/>
  <c r="N192" i="1"/>
  <c r="P192" i="1" s="1"/>
  <c r="N28" i="1"/>
  <c r="P28" i="1" s="1"/>
  <c r="N111" i="1"/>
  <c r="P111" i="1" s="1"/>
  <c r="N168" i="1"/>
  <c r="P168" i="1" s="1"/>
  <c r="N312" i="1"/>
  <c r="P312" i="1" s="1"/>
  <c r="N314" i="1"/>
  <c r="P314" i="1" s="1"/>
  <c r="N178" i="1"/>
  <c r="P178" i="1" s="1"/>
  <c r="N315" i="1"/>
  <c r="P315" i="1" s="1"/>
  <c r="N268" i="1"/>
  <c r="P268" i="1" s="1"/>
  <c r="N127" i="1"/>
  <c r="P127" i="1" s="1"/>
  <c r="N199" i="1"/>
  <c r="P199" i="1" s="1"/>
  <c r="N303" i="1"/>
  <c r="P303" i="1" s="1"/>
  <c r="N218" i="1"/>
  <c r="P218" i="1" s="1"/>
  <c r="N319" i="1"/>
  <c r="P319" i="1" s="1"/>
  <c r="N249" i="1"/>
  <c r="P249" i="1" s="1"/>
  <c r="N135" i="1"/>
  <c r="P135" i="1" s="1"/>
  <c r="N207" i="1"/>
  <c r="P207" i="1" s="1"/>
  <c r="N22" i="1"/>
  <c r="P22" i="1" s="1"/>
  <c r="N205" i="1"/>
  <c r="P205" i="1" s="1"/>
  <c r="N21" i="1"/>
  <c r="P21" i="1" s="1"/>
  <c r="N121" i="1"/>
  <c r="P121" i="1" s="1"/>
  <c r="N301" i="1"/>
  <c r="P301" i="1" s="1"/>
  <c r="N134" i="1"/>
  <c r="P134" i="1" s="1"/>
  <c r="N215" i="1"/>
  <c r="P215" i="1" s="1"/>
  <c r="N295" i="1"/>
  <c r="P295" i="1" s="1"/>
  <c r="N280" i="1"/>
  <c r="P280" i="1" s="1"/>
  <c r="N290" i="1"/>
  <c r="P290" i="1" s="1"/>
  <c r="N90" i="1"/>
  <c r="P90" i="1" s="1"/>
  <c r="N83" i="1"/>
  <c r="P83" i="1" s="1"/>
  <c r="N209" i="1"/>
  <c r="P209" i="1" s="1"/>
  <c r="N297" i="1"/>
  <c r="P297" i="1" s="1"/>
  <c r="N58" i="1"/>
  <c r="P58" i="1" s="1"/>
  <c r="N156" i="1"/>
  <c r="P156" i="1" s="1"/>
  <c r="N102" i="1"/>
  <c r="P102" i="1" s="1"/>
  <c r="N222" i="1"/>
  <c r="P222" i="1" s="1"/>
  <c r="N238" i="1"/>
  <c r="P238" i="1" s="1"/>
  <c r="N71" i="1"/>
  <c r="P71" i="1" s="1"/>
  <c r="N298" i="1"/>
  <c r="P298" i="1" s="1"/>
  <c r="N269" i="1"/>
  <c r="P269" i="1" s="1"/>
  <c r="N176" i="1"/>
  <c r="P176" i="1" s="1"/>
  <c r="N54" i="1"/>
  <c r="P54" i="1" s="1"/>
  <c r="N144" i="1"/>
  <c r="P144" i="1" s="1"/>
  <c r="N256" i="1"/>
  <c r="P256" i="1" s="1"/>
  <c r="N57" i="1"/>
  <c r="P57" i="1" s="1"/>
  <c r="N104" i="1"/>
  <c r="P104" i="1" s="1"/>
  <c r="N231" i="1"/>
  <c r="P231" i="1" s="1"/>
  <c r="N79" i="1"/>
  <c r="P79" i="1" s="1"/>
  <c r="N226" i="1"/>
  <c r="P226" i="1" s="1"/>
  <c r="N271" i="1"/>
  <c r="P271" i="1" s="1"/>
  <c r="N307" i="1"/>
  <c r="P307" i="1" s="1"/>
  <c r="N230" i="1"/>
  <c r="P230" i="1" s="1"/>
  <c r="N181" i="1"/>
  <c r="P181" i="1" s="1"/>
  <c r="N229" i="1"/>
  <c r="P229" i="1" s="1"/>
  <c r="N130" i="1"/>
  <c r="P130" i="1" s="1"/>
  <c r="N123" i="1"/>
  <c r="P123" i="1" s="1"/>
  <c r="N77" i="1"/>
  <c r="P77" i="1" s="1"/>
  <c r="N264" i="1"/>
  <c r="P264" i="1" s="1"/>
  <c r="N118" i="1"/>
  <c r="P118" i="1" s="1"/>
  <c r="N138" i="1"/>
  <c r="P138" i="1" s="1"/>
  <c r="N219" i="1"/>
  <c r="P219" i="1" s="1"/>
  <c r="N266" i="1"/>
  <c r="P266" i="1" s="1"/>
  <c r="N186" i="1"/>
  <c r="P186" i="1" s="1"/>
  <c r="N48" i="1"/>
  <c r="P48" i="1" s="1"/>
  <c r="N93" i="1"/>
  <c r="P93" i="1" s="1"/>
  <c r="N277" i="1"/>
  <c r="P277" i="1" s="1"/>
  <c r="N89" i="1"/>
  <c r="P89" i="1" s="1"/>
  <c r="N183" i="1"/>
  <c r="P183" i="1" s="1"/>
  <c r="N255" i="1"/>
  <c r="P255" i="1" s="1"/>
  <c r="N53" i="1"/>
  <c r="P53" i="1" s="1"/>
  <c r="N14" i="1"/>
  <c r="P14" i="1" s="1"/>
  <c r="N56" i="1"/>
  <c r="P56" i="1" s="1"/>
  <c r="N128" i="1"/>
  <c r="P128" i="1" s="1"/>
  <c r="N9" i="1"/>
  <c r="P9" i="1" s="1"/>
  <c r="N73" i="1"/>
  <c r="P73" i="1" s="1"/>
  <c r="N137" i="1"/>
  <c r="P137" i="1" s="1"/>
  <c r="N216" i="1"/>
  <c r="P216" i="1" s="1"/>
  <c r="N206" i="1"/>
  <c r="P206" i="1" s="1"/>
  <c r="N110" i="1"/>
  <c r="P110" i="1" s="1"/>
  <c r="N262" i="1"/>
  <c r="P262" i="1" s="1"/>
  <c r="N191" i="1"/>
  <c r="P191" i="1" s="1"/>
  <c r="N318" i="1"/>
  <c r="P318" i="1" s="1"/>
  <c r="N82" i="1"/>
  <c r="P82" i="1" s="1"/>
  <c r="N250" i="1"/>
  <c r="P250" i="1" s="1"/>
  <c r="N146" i="1"/>
  <c r="P146" i="1" s="1"/>
  <c r="N170" i="1"/>
  <c r="P170" i="1" s="1"/>
  <c r="N59" i="1"/>
  <c r="P59" i="1" s="1"/>
  <c r="N284" i="1"/>
  <c r="P284" i="1" s="1"/>
  <c r="N270" i="1"/>
  <c r="P270" i="1" s="1"/>
  <c r="N232" i="1"/>
  <c r="P232" i="1" s="1"/>
  <c r="K299" i="1"/>
  <c r="N299" i="1" s="1"/>
  <c r="P299" i="1" s="1"/>
  <c r="N133" i="1"/>
  <c r="P133" i="1" s="1"/>
  <c r="N31" i="1"/>
  <c r="P31" i="1" s="1"/>
  <c r="N32" i="1"/>
  <c r="P32" i="1" s="1"/>
  <c r="N224" i="1"/>
  <c r="P224" i="1" s="1"/>
  <c r="N281" i="1"/>
  <c r="P281" i="1" s="1"/>
  <c r="N42" i="1"/>
  <c r="P42" i="1" s="1"/>
  <c r="N43" i="1"/>
  <c r="P43" i="1" s="1"/>
  <c r="N148" i="1"/>
  <c r="P148" i="1" s="1"/>
  <c r="N120" i="1"/>
  <c r="P120" i="1" s="1"/>
  <c r="N227" i="1"/>
  <c r="P227" i="1" s="1"/>
  <c r="N274" i="1"/>
  <c r="P274" i="1" s="1"/>
  <c r="N243" i="1"/>
  <c r="P243" i="1" s="1"/>
  <c r="N296" i="1"/>
  <c r="P296" i="1" s="1"/>
  <c r="N154" i="1"/>
  <c r="P154" i="1" s="1"/>
  <c r="P8" i="1"/>
  <c r="N306" i="1"/>
  <c r="P306" i="1" s="1"/>
  <c r="N69" i="1"/>
  <c r="P69" i="1" s="1"/>
  <c r="N136" i="1"/>
  <c r="P136" i="1" s="1"/>
  <c r="N293" i="1"/>
  <c r="P293" i="1" s="1"/>
  <c r="N246" i="1"/>
  <c r="P246" i="1" s="1"/>
  <c r="N263" i="1"/>
  <c r="P263" i="1" s="1"/>
  <c r="N282" i="1"/>
  <c r="P282" i="1" s="1"/>
  <c r="N139" i="1"/>
  <c r="P139" i="1" s="1"/>
  <c r="N67" i="1"/>
  <c r="P67" i="1" s="1"/>
  <c r="N292" i="1"/>
  <c r="P292" i="1" s="1"/>
  <c r="N182" i="1"/>
  <c r="P182" i="1" s="1"/>
  <c r="N217" i="1"/>
  <c r="P217" i="1" s="1"/>
  <c r="N294" i="1"/>
  <c r="P294" i="1" s="1"/>
  <c r="K248" i="1"/>
  <c r="N248" i="1" s="1"/>
  <c r="P248" i="1" s="1"/>
  <c r="N278" i="1"/>
  <c r="P278" i="1" s="1"/>
  <c r="N175" i="1"/>
  <c r="P175" i="1" s="1"/>
  <c r="N171" i="1"/>
  <c r="P171" i="1" s="1"/>
  <c r="N304" i="1"/>
  <c r="P304" i="1" s="1"/>
  <c r="N114" i="1"/>
  <c r="P114" i="1" s="1"/>
  <c r="N194" i="1"/>
  <c r="P194" i="1" s="1"/>
  <c r="N251" i="1"/>
  <c r="P251" i="1" s="1"/>
  <c r="N106" i="1"/>
  <c r="P106" i="1" s="1"/>
  <c r="N75" i="1"/>
  <c r="P75" i="1" s="1"/>
  <c r="N308" i="1"/>
  <c r="P308" i="1" s="1"/>
  <c r="N190" i="1"/>
  <c r="P190" i="1" s="1"/>
  <c r="N287" i="1"/>
  <c r="P287" i="1" s="1"/>
  <c r="N225" i="1"/>
  <c r="P225" i="1" s="1"/>
  <c r="N85" i="1"/>
  <c r="P85" i="1" s="1"/>
  <c r="N64" i="1"/>
  <c r="P64" i="1" s="1"/>
  <c r="N33" i="1"/>
  <c r="P33" i="1" s="1"/>
  <c r="N161" i="1"/>
  <c r="P161" i="1" s="1"/>
  <c r="N76" i="1"/>
  <c r="P76" i="1" s="1"/>
  <c r="N173" i="1"/>
  <c r="P173" i="1" s="1"/>
  <c r="N311" i="1"/>
  <c r="P311" i="1" s="1"/>
  <c r="N202" i="1"/>
  <c r="P202" i="1" s="1"/>
  <c r="N291" i="1"/>
  <c r="P291" i="1" s="1"/>
  <c r="N203" i="1"/>
  <c r="P203" i="1" s="1"/>
  <c r="N252" i="1"/>
  <c r="P252" i="1" s="1"/>
  <c r="N153" i="1"/>
  <c r="P153" i="1" s="1"/>
  <c r="N188" i="1"/>
  <c r="P188" i="1" s="1"/>
  <c r="K316" i="1"/>
  <c r="N316" i="1" s="1"/>
  <c r="P316" i="1" s="1"/>
  <c r="N214" i="1"/>
  <c r="P214" i="1" s="1"/>
  <c r="N88" i="1"/>
  <c r="P88" i="1" s="1"/>
  <c r="N150" i="1"/>
  <c r="P150" i="1" s="1"/>
  <c r="N80" i="1"/>
  <c r="P80" i="1" s="1"/>
  <c r="N272" i="1"/>
  <c r="P272" i="1" s="1"/>
  <c r="N169" i="1"/>
  <c r="P169" i="1" s="1"/>
  <c r="N265" i="1"/>
  <c r="P265" i="1" s="1"/>
  <c r="N10" i="1"/>
  <c r="P10" i="1" s="1"/>
  <c r="N309" i="1"/>
  <c r="P309" i="1" s="1"/>
  <c r="N70" i="1"/>
  <c r="P70" i="1" s="1"/>
  <c r="N223" i="1"/>
  <c r="P223" i="1" s="1"/>
  <c r="N286" i="1"/>
  <c r="P286" i="1" s="1"/>
  <c r="N283" i="1"/>
  <c r="P283" i="1" s="1"/>
  <c r="N260" i="1"/>
  <c r="P260" i="1" s="1"/>
  <c r="N244" i="1"/>
  <c r="P244" i="1" s="1"/>
  <c r="N108" i="1"/>
  <c r="P108" i="1" s="1"/>
  <c r="N40" i="1"/>
  <c r="P40" i="1" s="1"/>
  <c r="N86" i="1"/>
  <c r="P86" i="1" s="1"/>
  <c r="N145" i="1"/>
  <c r="P145" i="1" s="1"/>
  <c r="N184" i="1"/>
  <c r="P184" i="1" s="1"/>
  <c r="N96" i="1"/>
  <c r="P96" i="1" s="1"/>
  <c r="N49" i="1"/>
  <c r="P49" i="1" s="1"/>
  <c r="N18" i="1"/>
  <c r="P18" i="1" s="1"/>
  <c r="N267" i="1"/>
  <c r="P267" i="1" s="1"/>
  <c r="N300" i="1"/>
  <c r="P300" i="1" s="1"/>
  <c r="N152" i="1"/>
  <c r="P152" i="1" s="1"/>
  <c r="N78" i="1"/>
  <c r="P78" i="1" s="1"/>
  <c r="N167" i="1"/>
  <c r="P167" i="1" s="1"/>
  <c r="N45" i="1"/>
  <c r="P45" i="1" s="1"/>
  <c r="N112" i="1"/>
  <c r="P112" i="1" s="1"/>
  <c r="N185" i="1"/>
  <c r="P185" i="1" s="1"/>
  <c r="N26" i="1"/>
  <c r="P26" i="1" s="1"/>
  <c r="N221" i="1"/>
  <c r="P221" i="1" s="1"/>
  <c r="N166" i="1"/>
  <c r="P166" i="1" s="1"/>
  <c r="N103" i="1"/>
  <c r="P103" i="1" s="1"/>
  <c r="N63" i="1"/>
  <c r="P63" i="1" s="1"/>
  <c r="K275" i="1"/>
  <c r="N275" i="1" s="1"/>
  <c r="P275" i="1" s="1"/>
  <c r="N242" i="1"/>
  <c r="P242" i="1" s="1"/>
  <c r="N163" i="1"/>
  <c r="P163" i="1" s="1"/>
  <c r="N279" i="1"/>
  <c r="P279" i="1" s="1"/>
  <c r="N122" i="1"/>
  <c r="P122" i="1" s="1"/>
  <c r="N254" i="1"/>
  <c r="P254" i="1" s="1"/>
  <c r="N81" i="1"/>
  <c r="P81" i="1" s="1"/>
  <c r="N117" i="1"/>
  <c r="P117" i="1" s="1"/>
  <c r="N208" i="1"/>
  <c r="P208" i="1" s="1"/>
  <c r="N65" i="1"/>
  <c r="P65" i="1" s="1"/>
  <c r="N129" i="1"/>
  <c r="P129" i="1" s="1"/>
  <c r="N193" i="1"/>
  <c r="P193" i="1" s="1"/>
  <c r="N27" i="1"/>
  <c r="P27" i="1" s="1"/>
  <c r="N140" i="1"/>
  <c r="P140" i="1" s="1"/>
  <c r="N94" i="1"/>
  <c r="P94" i="1" s="1"/>
  <c r="N247" i="1"/>
  <c r="P247" i="1" s="1"/>
  <c r="N72" i="1"/>
  <c r="P72" i="1" s="1"/>
  <c r="N302" i="1"/>
  <c r="P302" i="1" s="1"/>
  <c r="N187" i="1"/>
  <c r="P187" i="1" s="1"/>
</calcChain>
</file>

<file path=xl/sharedStrings.xml><?xml version="1.0" encoding="utf-8"?>
<sst xmlns="http://schemas.openxmlformats.org/spreadsheetml/2006/main" count="381" uniqueCount="227">
  <si>
    <t>MATURITY</t>
  </si>
  <si>
    <t>COUPON</t>
  </si>
  <si>
    <t>BID</t>
  </si>
  <si>
    <t>ASKED</t>
  </si>
  <si>
    <t>CHG</t>
  </si>
  <si>
    <t>ASKED YIELD</t>
  </si>
  <si>
    <t>9/30/2020</t>
  </si>
  <si>
    <t>unch.</t>
  </si>
  <si>
    <t>10/15/2020</t>
  </si>
  <si>
    <t>10/31/2020</t>
  </si>
  <si>
    <t>11/15/2020</t>
  </si>
  <si>
    <t>11/30/2020</t>
  </si>
  <si>
    <t>12/15/2020</t>
  </si>
  <si>
    <t>12/31/2020</t>
  </si>
  <si>
    <t>1/15/2021</t>
  </si>
  <si>
    <t>1/31/2021</t>
  </si>
  <si>
    <t>2/15/2021</t>
  </si>
  <si>
    <t>2/28/2021</t>
  </si>
  <si>
    <t>3/15/2021</t>
  </si>
  <si>
    <t>3/31/2021</t>
  </si>
  <si>
    <t>4/15/2021</t>
  </si>
  <si>
    <t>4/30/2021</t>
  </si>
  <si>
    <t>5/15/2021</t>
  </si>
  <si>
    <t>5/31/2021</t>
  </si>
  <si>
    <t>6/15/2021</t>
  </si>
  <si>
    <t>6/30/2021</t>
  </si>
  <si>
    <t>7/15/2021</t>
  </si>
  <si>
    <t>7/31/2021</t>
  </si>
  <si>
    <t>8/15/2021</t>
  </si>
  <si>
    <t>8/31/2021</t>
  </si>
  <si>
    <t>9/15/2021</t>
  </si>
  <si>
    <t>9/30/2021</t>
  </si>
  <si>
    <t>10/15/2021</t>
  </si>
  <si>
    <t>10/31/2021</t>
  </si>
  <si>
    <t>11/15/2021</t>
  </si>
  <si>
    <t>11/30/2021</t>
  </si>
  <si>
    <t>12/15/2021</t>
  </si>
  <si>
    <t>12/31/2021</t>
  </si>
  <si>
    <t>1/15/2022</t>
  </si>
  <si>
    <t>1/31/2022</t>
  </si>
  <si>
    <t>2/15/2022</t>
  </si>
  <si>
    <t>2/28/2022</t>
  </si>
  <si>
    <t>3/15/2022</t>
  </si>
  <si>
    <t>3/31/2022</t>
  </si>
  <si>
    <t>4/15/2022</t>
  </si>
  <si>
    <t>4/30/2022</t>
  </si>
  <si>
    <t>5/15/2022</t>
  </si>
  <si>
    <t>5/31/2022</t>
  </si>
  <si>
    <t>6/15/2022</t>
  </si>
  <si>
    <t>6/30/2022</t>
  </si>
  <si>
    <t>7/15/2022</t>
  </si>
  <si>
    <t>7/31/2022</t>
  </si>
  <si>
    <t>8/15/2022</t>
  </si>
  <si>
    <t>8/31/2022</t>
  </si>
  <si>
    <t>9/15/2022</t>
  </si>
  <si>
    <t>9/30/2022</t>
  </si>
  <si>
    <t>10/15/2022</t>
  </si>
  <si>
    <t>10/31/2022</t>
  </si>
  <si>
    <t>11/15/2022</t>
  </si>
  <si>
    <t>11/30/2022</t>
  </si>
  <si>
    <t>12/15/2022</t>
  </si>
  <si>
    <t>12/31/2022</t>
  </si>
  <si>
    <t>1/15/2023</t>
  </si>
  <si>
    <t>1/31/2023</t>
  </si>
  <si>
    <t>2/15/2023</t>
  </si>
  <si>
    <t>2/28/2023</t>
  </si>
  <si>
    <t>3/15/2023</t>
  </si>
  <si>
    <t>3/31/2023</t>
  </si>
  <si>
    <t>4/15/2023</t>
  </si>
  <si>
    <t>4/30/2023</t>
  </si>
  <si>
    <t>5/15/2023</t>
  </si>
  <si>
    <t>5/31/2023</t>
  </si>
  <si>
    <t>6/15/2023</t>
  </si>
  <si>
    <t>6/30/2023</t>
  </si>
  <si>
    <t>7/15/2023</t>
  </si>
  <si>
    <t>7/31/2023</t>
  </si>
  <si>
    <t>8/15/2023</t>
  </si>
  <si>
    <t>8/31/2023</t>
  </si>
  <si>
    <t>9/15/2023</t>
  </si>
  <si>
    <t>9/30/2023</t>
  </si>
  <si>
    <t>10/31/2023</t>
  </si>
  <si>
    <t>11/15/2023</t>
  </si>
  <si>
    <t>11/30/2023</t>
  </si>
  <si>
    <t>12/31/2023</t>
  </si>
  <si>
    <t>1/31/2024</t>
  </si>
  <si>
    <t>2/15/2024</t>
  </si>
  <si>
    <t>2/29/2024</t>
  </si>
  <si>
    <t>3/31/2024</t>
  </si>
  <si>
    <t>4/30/2024</t>
  </si>
  <si>
    <t>5/15/2024</t>
  </si>
  <si>
    <t>5/31/2024</t>
  </si>
  <si>
    <t>6/30/2024</t>
  </si>
  <si>
    <t>7/31/2024</t>
  </si>
  <si>
    <t>8/15/2024</t>
  </si>
  <si>
    <t>8/31/2024</t>
  </si>
  <si>
    <t>9/30/2024</t>
  </si>
  <si>
    <t>10/31/2024</t>
  </si>
  <si>
    <t>11/15/2024</t>
  </si>
  <si>
    <t>11/30/2024</t>
  </si>
  <si>
    <t>12/31/2024</t>
  </si>
  <si>
    <t>1/31/2025</t>
  </si>
  <si>
    <t>2/15/2025</t>
  </si>
  <si>
    <t>2/28/2025</t>
  </si>
  <si>
    <t>3/31/2025</t>
  </si>
  <si>
    <t>4/30/2025</t>
  </si>
  <si>
    <t>5/15/2025</t>
  </si>
  <si>
    <t>5/31/2025</t>
  </si>
  <si>
    <t>6/30/2025</t>
  </si>
  <si>
    <t>7/31/2025</t>
  </si>
  <si>
    <t>8/15/2025</t>
  </si>
  <si>
    <t>8/31/2025</t>
  </si>
  <si>
    <t>9/30/2025</t>
  </si>
  <si>
    <t>10/31/2025</t>
  </si>
  <si>
    <t>11/15/2025</t>
  </si>
  <si>
    <t>11/30/2025</t>
  </si>
  <si>
    <t>12/31/2025</t>
  </si>
  <si>
    <t>1/31/2026</t>
  </si>
  <si>
    <t>2/15/2026</t>
  </si>
  <si>
    <t>2/28/2026</t>
  </si>
  <si>
    <t>3/31/2026</t>
  </si>
  <si>
    <t>4/30/2026</t>
  </si>
  <si>
    <t>5/15/2026</t>
  </si>
  <si>
    <t>5/31/2026</t>
  </si>
  <si>
    <t>6/30/2026</t>
  </si>
  <si>
    <t>7/31/2026</t>
  </si>
  <si>
    <t>8/15/2026</t>
  </si>
  <si>
    <t>8/31/2026</t>
  </si>
  <si>
    <t>9/30/2026</t>
  </si>
  <si>
    <t>10/31/2026</t>
  </si>
  <si>
    <t>11/15/2026</t>
  </si>
  <si>
    <t>11/30/2026</t>
  </si>
  <si>
    <t>12/31/2026</t>
  </si>
  <si>
    <t>1/31/2027</t>
  </si>
  <si>
    <t>2/15/2027</t>
  </si>
  <si>
    <t>2/28/2027</t>
  </si>
  <si>
    <t>3/31/2027</t>
  </si>
  <si>
    <t>4/30/2027</t>
  </si>
  <si>
    <t>5/15/2027</t>
  </si>
  <si>
    <t>5/31/2027</t>
  </si>
  <si>
    <t>6/30/2027</t>
  </si>
  <si>
    <t>7/31/2027</t>
  </si>
  <si>
    <t>8/15/2027</t>
  </si>
  <si>
    <t>8/31/2027</t>
  </si>
  <si>
    <t>11/15/2027</t>
  </si>
  <si>
    <t>2/15/2028</t>
  </si>
  <si>
    <t>5/15/2028</t>
  </si>
  <si>
    <t>8/15/2028</t>
  </si>
  <si>
    <t>11/15/2028</t>
  </si>
  <si>
    <t>2/15/2029</t>
  </si>
  <si>
    <t>5/15/2029</t>
  </si>
  <si>
    <t>8/15/2029</t>
  </si>
  <si>
    <t>11/15/2029</t>
  </si>
  <si>
    <t>2/15/2030</t>
  </si>
  <si>
    <t>5/15/2030</t>
  </si>
  <si>
    <t>8/15/2030</t>
  </si>
  <si>
    <t>2/15/2031</t>
  </si>
  <si>
    <t>2/15/2036</t>
  </si>
  <si>
    <t>2/15/2037</t>
  </si>
  <si>
    <t>5/15/2037</t>
  </si>
  <si>
    <t>2/15/2038</t>
  </si>
  <si>
    <t>5/15/2038</t>
  </si>
  <si>
    <t>2/15/2039</t>
  </si>
  <si>
    <t>5/15/2039</t>
  </si>
  <si>
    <t>8/15/2039</t>
  </si>
  <si>
    <t>11/15/2039</t>
  </si>
  <si>
    <t>2/15/2040</t>
  </si>
  <si>
    <t>5/15/2040</t>
  </si>
  <si>
    <t>8/15/2040</t>
  </si>
  <si>
    <t>11/15/2040</t>
  </si>
  <si>
    <t>2/15/2041</t>
  </si>
  <si>
    <t>5/15/2041</t>
  </si>
  <si>
    <t>8/15/2041</t>
  </si>
  <si>
    <t>11/15/2041</t>
  </si>
  <si>
    <t>2/15/2042</t>
  </si>
  <si>
    <t>5/15/2042</t>
  </si>
  <si>
    <t>8/15/2042</t>
  </si>
  <si>
    <t>11/15/2042</t>
  </si>
  <si>
    <t>2/15/2043</t>
  </si>
  <si>
    <t>5/15/2043</t>
  </si>
  <si>
    <t>8/15/2043</t>
  </si>
  <si>
    <t>11/15/2043</t>
  </si>
  <si>
    <t>2/15/2044</t>
  </si>
  <si>
    <t>5/15/2044</t>
  </si>
  <si>
    <t>8/15/2044</t>
  </si>
  <si>
    <t>11/15/2044</t>
  </si>
  <si>
    <t>2/15/2045</t>
  </si>
  <si>
    <t>5/15/2045</t>
  </si>
  <si>
    <t>8/15/2045</t>
  </si>
  <si>
    <t>11/15/2045</t>
  </si>
  <si>
    <t>2/15/2046</t>
  </si>
  <si>
    <t>5/15/2046</t>
  </si>
  <si>
    <t>8/15/2046</t>
  </si>
  <si>
    <t>11/15/2046</t>
  </si>
  <si>
    <t>2/15/2047</t>
  </si>
  <si>
    <t>5/15/2047</t>
  </si>
  <si>
    <t>8/15/2047</t>
  </si>
  <si>
    <t>11/15/2047</t>
  </si>
  <si>
    <t>2/15/2048</t>
  </si>
  <si>
    <t>5/15/2048</t>
  </si>
  <si>
    <t>8/15/2048</t>
  </si>
  <si>
    <t>11/15/2048</t>
  </si>
  <si>
    <t>2/15/2049</t>
  </si>
  <si>
    <t>5/15/2049</t>
  </si>
  <si>
    <t>8/15/2049</t>
  </si>
  <si>
    <t>11/15/2049</t>
  </si>
  <si>
    <t>2/15/2050</t>
  </si>
  <si>
    <t>5/15/2050</t>
  </si>
  <si>
    <t>8/15/2050</t>
  </si>
  <si>
    <t>9/14/2020</t>
    <phoneticPr fontId="1" type="noConversion"/>
  </si>
  <si>
    <t>SettlementDate</t>
    <phoneticPr fontId="1" type="noConversion"/>
  </si>
  <si>
    <t>LastCouponDate</t>
    <phoneticPr fontId="1" type="noConversion"/>
  </si>
  <si>
    <t>NextCouponDate</t>
    <phoneticPr fontId="1" type="noConversion"/>
  </si>
  <si>
    <t>IssueDate</t>
    <phoneticPr fontId="1" type="noConversion"/>
  </si>
  <si>
    <t>FirstInterestDate</t>
    <phoneticPr fontId="1" type="noConversion"/>
  </si>
  <si>
    <t>Frequency</t>
    <phoneticPr fontId="1" type="noConversion"/>
  </si>
  <si>
    <t>MaturityDate</t>
    <phoneticPr fontId="1" type="noConversion"/>
  </si>
  <si>
    <t>QuotationDate</t>
    <phoneticPr fontId="1" type="noConversion"/>
  </si>
  <si>
    <t>AccruedInterest</t>
    <phoneticPr fontId="1" type="noConversion"/>
  </si>
  <si>
    <t>Par</t>
    <phoneticPr fontId="1" type="noConversion"/>
  </si>
  <si>
    <t>AnnualCouponRate</t>
    <phoneticPr fontId="1" type="noConversion"/>
  </si>
  <si>
    <t>CleanPrice</t>
    <phoneticPr fontId="1" type="noConversion"/>
  </si>
  <si>
    <t>FullPrice</t>
    <phoneticPr fontId="1" type="noConversion"/>
  </si>
  <si>
    <t>discount_facotr</t>
  </si>
  <si>
    <t>days</t>
  </si>
  <si>
    <t>years</t>
  </si>
  <si>
    <t>yield</t>
  </si>
  <si>
    <t>yield_fit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</si>
</sst>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%"/>
    <numFmt numFmtId="177" formatCode="0.000"/>
    <numFmt numFmtId="178" formatCode="0.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14" fontId="0" fillId="0" borderId="0" xfId="0" applyNumberFormat="1"/>
    <xf numFmtId="49" fontId="0" fillId="0" borderId="0" xfId="0" applyNumberFormat="1"/>
    <xf numFmtId="14" fontId="0" fillId="0" borderId="0" xfId="0" applyNumberFormat="1" applyAlignment="1">
      <alignment horizontal="right"/>
    </xf>
    <xf numFmtId="176" fontId="0" fillId="0" borderId="0" xfId="1" applyNumberFormat="1" applyFont="1" applyAlignment="1"/>
    <xf numFmtId="177" fontId="0" fillId="0" borderId="0" xfId="0" applyNumberFormat="1"/>
    <xf numFmtId="178" fontId="0" fillId="0" borderId="0" xfId="0" applyNumberFormat="1"/>
    <xf numFmtId="0" fontId="0" fillId="0" borderId="0" xfId="0" applyFill="1"/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176" fontId="0" fillId="0" borderId="0" xfId="1" applyNumberFormat="1" applyFont="1" applyFill="1" applyAlignment="1"/>
    <xf numFmtId="177" fontId="0" fillId="0" borderId="0" xfId="0" applyNumberFormat="1" applyFill="1"/>
    <xf numFmtId="178" fontId="0" fillId="0" borderId="0" xfId="0" applyNumberForma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P320"/>
  <sheetViews>
    <sheetView tabSelected="1" topLeftCell="C1" workbookViewId="0">
      <pane ySplit="7" topLeftCell="A8" activePane="bottomLeft" state="frozen"/>
      <selection pane="bottomLeft" activeCell="L16" sqref="L16"/>
    </sheetView>
  </sheetViews>
  <sheetFormatPr defaultRowHeight="14.25" x14ac:dyDescent="0.2"/>
  <cols>
    <col min="1" max="1" width="14" bestFit="1" customWidth="1"/>
    <col min="2" max="2" width="10" bestFit="1" customWidth="1"/>
    <col min="3" max="4" width="8.5" bestFit="1" customWidth="1"/>
    <col min="5" max="5" width="7.5" bestFit="1" customWidth="1"/>
    <col min="6" max="7" width="12.375" bestFit="1" customWidth="1"/>
    <col min="8" max="8" width="14.75" bestFit="1" customWidth="1"/>
    <col min="9" max="9" width="15.625" bestFit="1" customWidth="1"/>
    <col min="10" max="10" width="16.375" bestFit="1" customWidth="1"/>
    <col min="11" max="11" width="10" bestFit="1" customWidth="1"/>
    <col min="12" max="12" width="15.25" bestFit="1" customWidth="1"/>
    <col min="13" max="13" width="18.125" bestFit="1" customWidth="1"/>
    <col min="14" max="14" width="14.875" bestFit="1" customWidth="1"/>
    <col min="16" max="16" width="9.125" bestFit="1" customWidth="1"/>
  </cols>
  <sheetData>
    <row r="2" spans="1:16" x14ac:dyDescent="0.2">
      <c r="A2" t="s">
        <v>216</v>
      </c>
      <c r="B2" s="2" t="s">
        <v>208</v>
      </c>
    </row>
    <row r="3" spans="1:16" x14ac:dyDescent="0.2">
      <c r="A3" t="s">
        <v>218</v>
      </c>
      <c r="B3">
        <v>100</v>
      </c>
      <c r="H3" s="1"/>
    </row>
    <row r="4" spans="1:16" x14ac:dyDescent="0.2">
      <c r="A4" t="s">
        <v>214</v>
      </c>
      <c r="B4">
        <v>2</v>
      </c>
      <c r="H4" s="1"/>
    </row>
    <row r="7" spans="1:16" x14ac:dyDescent="0.2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215</v>
      </c>
      <c r="H7" t="s">
        <v>209</v>
      </c>
      <c r="I7" t="s">
        <v>210</v>
      </c>
      <c r="J7" t="s">
        <v>211</v>
      </c>
      <c r="K7" t="s">
        <v>212</v>
      </c>
      <c r="L7" t="s">
        <v>213</v>
      </c>
      <c r="M7" t="s">
        <v>219</v>
      </c>
      <c r="N7" t="s">
        <v>217</v>
      </c>
      <c r="O7" t="s">
        <v>220</v>
      </c>
      <c r="P7" t="s">
        <v>221</v>
      </c>
    </row>
    <row r="8" spans="1:16" x14ac:dyDescent="0.2">
      <c r="A8" t="s">
        <v>6</v>
      </c>
      <c r="B8">
        <v>1.375</v>
      </c>
      <c r="C8">
        <v>100.014</v>
      </c>
      <c r="D8">
        <v>100.02</v>
      </c>
      <c r="E8" t="s">
        <v>7</v>
      </c>
      <c r="F8">
        <v>-0.1489</v>
      </c>
      <c r="G8" s="1">
        <f t="shared" ref="G8:G71" si="0">DATEVALUE(A8)</f>
        <v>44104</v>
      </c>
      <c r="H8" s="3">
        <f>DATEVALUE($B$2)+1</f>
        <v>44089</v>
      </c>
      <c r="I8" s="1">
        <f>COUPPCD($B$2,G8,$B$4,1)</f>
        <v>43921</v>
      </c>
      <c r="J8" s="1">
        <f>COUPNCD($B$2,G8,$B$4)</f>
        <v>44104</v>
      </c>
      <c r="K8" s="1">
        <f>I8</f>
        <v>43921</v>
      </c>
      <c r="L8" s="1">
        <f>J8</f>
        <v>44104</v>
      </c>
      <c r="M8" s="4">
        <f t="shared" ref="M8:M71" si="1">B8/100</f>
        <v>1.375E-2</v>
      </c>
      <c r="N8" s="5">
        <f>IF(H8=I8,0,ACCRINT(K8,L8,H8,M8,$B$3,$B$4,))</f>
        <v>0.63020833333333326</v>
      </c>
      <c r="O8">
        <f>(C8+D8)/2</f>
        <v>100.017</v>
      </c>
      <c r="P8" s="6">
        <f>O8+N8</f>
        <v>100.64720833333332</v>
      </c>
    </row>
    <row r="9" spans="1:16" x14ac:dyDescent="0.2">
      <c r="A9" t="s">
        <v>6</v>
      </c>
      <c r="B9">
        <v>2</v>
      </c>
      <c r="C9">
        <v>100.024</v>
      </c>
      <c r="D9">
        <v>100.03</v>
      </c>
      <c r="E9">
        <v>2E-3</v>
      </c>
      <c r="F9">
        <v>-0.28439999999999999</v>
      </c>
      <c r="G9" s="1">
        <f t="shared" si="0"/>
        <v>44104</v>
      </c>
      <c r="H9" s="3">
        <f t="shared" ref="H9:H72" si="2">DATEVALUE($B$2)+1</f>
        <v>44089</v>
      </c>
      <c r="I9" s="1">
        <f t="shared" ref="I9:I72" si="3">COUPPCD($B$2,G9,$B$4,1)</f>
        <v>43921</v>
      </c>
      <c r="J9" s="1">
        <f t="shared" ref="J9:J72" si="4">COUPNCD($B$2,G9,$B$4)</f>
        <v>44104</v>
      </c>
      <c r="K9" s="1">
        <f t="shared" ref="K9:K72" si="5">I9</f>
        <v>43921</v>
      </c>
      <c r="L9" s="1">
        <f t="shared" ref="L9:L72" si="6">J9</f>
        <v>44104</v>
      </c>
      <c r="M9" s="4">
        <f t="shared" si="1"/>
        <v>0.02</v>
      </c>
      <c r="N9" s="5">
        <f t="shared" ref="N9:N72" si="7">IF(H9=I9,0,ACCRINT(K9,L9,H9,M9,$B$3,$B$4,))</f>
        <v>0.91666666666666663</v>
      </c>
      <c r="O9">
        <f t="shared" ref="O9:O72" si="8">(C9+D9)/2</f>
        <v>100.027</v>
      </c>
      <c r="P9" s="6">
        <f t="shared" ref="P9:P72" si="9">O9+N9</f>
        <v>100.94366666666667</v>
      </c>
    </row>
    <row r="10" spans="1:16" x14ac:dyDescent="0.2">
      <c r="A10" t="s">
        <v>6</v>
      </c>
      <c r="B10">
        <v>2.75</v>
      </c>
      <c r="C10">
        <v>100.032</v>
      </c>
      <c r="D10">
        <v>100.036</v>
      </c>
      <c r="E10">
        <v>-2E-3</v>
      </c>
      <c r="F10">
        <v>-0.108</v>
      </c>
      <c r="G10" s="1">
        <f t="shared" si="0"/>
        <v>44104</v>
      </c>
      <c r="H10" s="3">
        <f t="shared" si="2"/>
        <v>44089</v>
      </c>
      <c r="I10" s="1">
        <f t="shared" si="3"/>
        <v>43921</v>
      </c>
      <c r="J10" s="1">
        <f t="shared" si="4"/>
        <v>44104</v>
      </c>
      <c r="K10" s="1">
        <f t="shared" si="5"/>
        <v>43921</v>
      </c>
      <c r="L10" s="1">
        <f t="shared" si="6"/>
        <v>44104</v>
      </c>
      <c r="M10" s="4">
        <f t="shared" si="1"/>
        <v>2.75E-2</v>
      </c>
      <c r="N10" s="5">
        <f t="shared" si="7"/>
        <v>1.2604166666666665</v>
      </c>
      <c r="O10">
        <f t="shared" si="8"/>
        <v>100.03399999999999</v>
      </c>
      <c r="P10" s="6">
        <f t="shared" si="9"/>
        <v>101.29441666666666</v>
      </c>
    </row>
    <row r="11" spans="1:16" x14ac:dyDescent="0.2">
      <c r="A11" t="s">
        <v>8</v>
      </c>
      <c r="B11">
        <v>1.625</v>
      </c>
      <c r="C11">
        <v>100.04</v>
      </c>
      <c r="D11">
        <v>100.044</v>
      </c>
      <c r="E11">
        <v>4.0000000000000001E-3</v>
      </c>
      <c r="F11">
        <v>-0.09</v>
      </c>
      <c r="G11" s="1">
        <f t="shared" si="0"/>
        <v>44119</v>
      </c>
      <c r="H11" s="3">
        <f t="shared" si="2"/>
        <v>44089</v>
      </c>
      <c r="I11" s="1">
        <f t="shared" si="3"/>
        <v>43936</v>
      </c>
      <c r="J11" s="1">
        <f t="shared" si="4"/>
        <v>44119</v>
      </c>
      <c r="K11" s="1">
        <f t="shared" si="5"/>
        <v>43936</v>
      </c>
      <c r="L11" s="1">
        <f t="shared" si="6"/>
        <v>44119</v>
      </c>
      <c r="M11" s="4">
        <f t="shared" si="1"/>
        <v>1.6250000000000001E-2</v>
      </c>
      <c r="N11" s="5">
        <f t="shared" si="7"/>
        <v>0.67708333333333337</v>
      </c>
      <c r="O11">
        <f t="shared" si="8"/>
        <v>100.042</v>
      </c>
      <c r="P11" s="6">
        <f t="shared" si="9"/>
        <v>100.71908333333333</v>
      </c>
    </row>
    <row r="12" spans="1:16" x14ac:dyDescent="0.2">
      <c r="A12" t="s">
        <v>9</v>
      </c>
      <c r="B12">
        <v>1.375</v>
      </c>
      <c r="C12">
        <v>100.05</v>
      </c>
      <c r="D12">
        <v>100.054</v>
      </c>
      <c r="E12">
        <v>4.0000000000000001E-3</v>
      </c>
      <c r="F12">
        <v>0</v>
      </c>
      <c r="G12" s="1">
        <f t="shared" si="0"/>
        <v>44135</v>
      </c>
      <c r="H12" s="3">
        <f t="shared" si="2"/>
        <v>44089</v>
      </c>
      <c r="I12" s="1">
        <f t="shared" si="3"/>
        <v>43951</v>
      </c>
      <c r="J12" s="1">
        <f t="shared" si="4"/>
        <v>44135</v>
      </c>
      <c r="K12" s="1">
        <f t="shared" si="5"/>
        <v>43951</v>
      </c>
      <c r="L12" s="1">
        <f t="shared" si="6"/>
        <v>44135</v>
      </c>
      <c r="M12" s="4">
        <f t="shared" si="1"/>
        <v>1.375E-2</v>
      </c>
      <c r="N12" s="5">
        <f t="shared" si="7"/>
        <v>0.515625</v>
      </c>
      <c r="O12">
        <f t="shared" si="8"/>
        <v>100.05199999999999</v>
      </c>
      <c r="P12" s="6">
        <f t="shared" si="9"/>
        <v>100.56762499999999</v>
      </c>
    </row>
    <row r="13" spans="1:16" x14ac:dyDescent="0.2">
      <c r="A13" t="s">
        <v>9</v>
      </c>
      <c r="B13">
        <v>1.75</v>
      </c>
      <c r="C13">
        <v>100.06399999999999</v>
      </c>
      <c r="D13">
        <v>100.07</v>
      </c>
      <c r="E13" t="s">
        <v>7</v>
      </c>
      <c r="F13">
        <v>0</v>
      </c>
      <c r="G13" s="1">
        <f t="shared" si="0"/>
        <v>44135</v>
      </c>
      <c r="H13" s="3">
        <f t="shared" si="2"/>
        <v>44089</v>
      </c>
      <c r="I13" s="1">
        <f t="shared" si="3"/>
        <v>43951</v>
      </c>
      <c r="J13" s="1">
        <f t="shared" si="4"/>
        <v>44135</v>
      </c>
      <c r="K13" s="1">
        <f t="shared" si="5"/>
        <v>43951</v>
      </c>
      <c r="L13" s="1">
        <f t="shared" si="6"/>
        <v>44135</v>
      </c>
      <c r="M13" s="4">
        <f t="shared" si="1"/>
        <v>1.7500000000000002E-2</v>
      </c>
      <c r="N13" s="5">
        <f t="shared" si="7"/>
        <v>0.65625000000000011</v>
      </c>
      <c r="O13">
        <f t="shared" si="8"/>
        <v>100.06699999999999</v>
      </c>
      <c r="P13" s="6">
        <f t="shared" si="9"/>
        <v>100.72324999999999</v>
      </c>
    </row>
    <row r="14" spans="1:16" x14ac:dyDescent="0.2">
      <c r="A14" t="s">
        <v>9</v>
      </c>
      <c r="B14">
        <v>2.875</v>
      </c>
      <c r="C14">
        <v>100.11</v>
      </c>
      <c r="D14">
        <v>100.114</v>
      </c>
      <c r="E14" t="s">
        <v>7</v>
      </c>
      <c r="F14">
        <v>0</v>
      </c>
      <c r="G14" s="1">
        <f t="shared" si="0"/>
        <v>44135</v>
      </c>
      <c r="H14" s="3">
        <f t="shared" si="2"/>
        <v>44089</v>
      </c>
      <c r="I14" s="1">
        <f t="shared" si="3"/>
        <v>43951</v>
      </c>
      <c r="J14" s="1">
        <f t="shared" si="4"/>
        <v>44135</v>
      </c>
      <c r="K14" s="1">
        <f t="shared" si="5"/>
        <v>43951</v>
      </c>
      <c r="L14" s="1">
        <f t="shared" si="6"/>
        <v>44135</v>
      </c>
      <c r="M14" s="4">
        <f t="shared" si="1"/>
        <v>2.8750000000000001E-2</v>
      </c>
      <c r="N14" s="5">
        <f t="shared" si="7"/>
        <v>1.078125</v>
      </c>
      <c r="O14">
        <f t="shared" si="8"/>
        <v>100.11199999999999</v>
      </c>
      <c r="P14" s="6">
        <f t="shared" si="9"/>
        <v>101.19012499999999</v>
      </c>
    </row>
    <row r="15" spans="1:16" x14ac:dyDescent="0.2">
      <c r="A15" t="s">
        <v>10</v>
      </c>
      <c r="B15">
        <v>1.75</v>
      </c>
      <c r="C15">
        <v>100.084</v>
      </c>
      <c r="D15">
        <v>100.09</v>
      </c>
      <c r="E15">
        <v>-2E-3</v>
      </c>
      <c r="F15">
        <v>5.2999999999999999E-2</v>
      </c>
      <c r="G15" s="1">
        <f t="shared" si="0"/>
        <v>44150</v>
      </c>
      <c r="H15" s="3">
        <f t="shared" si="2"/>
        <v>44089</v>
      </c>
      <c r="I15" s="1">
        <f t="shared" si="3"/>
        <v>43966</v>
      </c>
      <c r="J15" s="1">
        <f t="shared" si="4"/>
        <v>44150</v>
      </c>
      <c r="K15" s="1">
        <f t="shared" si="5"/>
        <v>43966</v>
      </c>
      <c r="L15" s="1">
        <f t="shared" si="6"/>
        <v>44150</v>
      </c>
      <c r="M15" s="4">
        <f t="shared" si="1"/>
        <v>1.7500000000000002E-2</v>
      </c>
      <c r="N15" s="5">
        <f t="shared" si="7"/>
        <v>0.58333333333333337</v>
      </c>
      <c r="O15">
        <f t="shared" si="8"/>
        <v>100.087</v>
      </c>
      <c r="P15" s="6">
        <f t="shared" si="9"/>
        <v>100.67033333333333</v>
      </c>
    </row>
    <row r="16" spans="1:16" x14ac:dyDescent="0.2">
      <c r="A16" t="s">
        <v>10</v>
      </c>
      <c r="B16">
        <v>2.625</v>
      </c>
      <c r="C16">
        <v>100.13200000000001</v>
      </c>
      <c r="D16">
        <v>100.136</v>
      </c>
      <c r="E16" t="s">
        <v>7</v>
      </c>
      <c r="F16">
        <v>3.2000000000000001E-2</v>
      </c>
      <c r="G16" s="1">
        <f t="shared" si="0"/>
        <v>44150</v>
      </c>
      <c r="H16" s="3">
        <f t="shared" si="2"/>
        <v>44089</v>
      </c>
      <c r="I16" s="1">
        <f t="shared" si="3"/>
        <v>43966</v>
      </c>
      <c r="J16" s="1">
        <f t="shared" si="4"/>
        <v>44150</v>
      </c>
      <c r="K16" s="1">
        <f t="shared" si="5"/>
        <v>43966</v>
      </c>
      <c r="L16" s="1">
        <f t="shared" si="6"/>
        <v>44150</v>
      </c>
      <c r="M16" s="4">
        <f t="shared" si="1"/>
        <v>2.6249999999999999E-2</v>
      </c>
      <c r="N16" s="5">
        <f t="shared" si="7"/>
        <v>0.875</v>
      </c>
      <c r="O16">
        <f t="shared" si="8"/>
        <v>100.134</v>
      </c>
      <c r="P16" s="6">
        <f t="shared" si="9"/>
        <v>101.009</v>
      </c>
    </row>
    <row r="17" spans="1:16" x14ac:dyDescent="0.2">
      <c r="A17" t="s">
        <v>11</v>
      </c>
      <c r="B17">
        <v>1.625</v>
      </c>
      <c r="C17">
        <v>100.1</v>
      </c>
      <c r="D17">
        <v>100.104</v>
      </c>
      <c r="E17" t="s">
        <v>7</v>
      </c>
      <c r="F17">
        <v>4.4999999999999998E-2</v>
      </c>
      <c r="G17" s="1">
        <f t="shared" si="0"/>
        <v>44165</v>
      </c>
      <c r="H17" s="3">
        <f t="shared" si="2"/>
        <v>44089</v>
      </c>
      <c r="I17" s="1">
        <f t="shared" si="3"/>
        <v>43982</v>
      </c>
      <c r="J17" s="1">
        <f t="shared" si="4"/>
        <v>44165</v>
      </c>
      <c r="K17" s="1">
        <f t="shared" si="5"/>
        <v>43982</v>
      </c>
      <c r="L17" s="1">
        <f t="shared" si="6"/>
        <v>44165</v>
      </c>
      <c r="M17" s="4">
        <f t="shared" si="1"/>
        <v>1.6250000000000001E-2</v>
      </c>
      <c r="N17" s="5">
        <f t="shared" si="7"/>
        <v>0.47395833333333337</v>
      </c>
      <c r="O17">
        <f t="shared" si="8"/>
        <v>100.102</v>
      </c>
      <c r="P17" s="6">
        <f t="shared" si="9"/>
        <v>100.57595833333333</v>
      </c>
    </row>
    <row r="18" spans="1:16" x14ac:dyDescent="0.2">
      <c r="A18" t="s">
        <v>11</v>
      </c>
      <c r="B18">
        <v>2</v>
      </c>
      <c r="C18">
        <v>100.124</v>
      </c>
      <c r="D18">
        <v>100.13</v>
      </c>
      <c r="E18" t="s">
        <v>7</v>
      </c>
      <c r="F18">
        <v>4.2999999999999997E-2</v>
      </c>
      <c r="G18" s="1">
        <f t="shared" si="0"/>
        <v>44165</v>
      </c>
      <c r="H18" s="3">
        <f t="shared" si="2"/>
        <v>44089</v>
      </c>
      <c r="I18" s="1">
        <f t="shared" si="3"/>
        <v>43982</v>
      </c>
      <c r="J18" s="1">
        <f t="shared" si="4"/>
        <v>44165</v>
      </c>
      <c r="K18" s="1">
        <f t="shared" si="5"/>
        <v>43982</v>
      </c>
      <c r="L18" s="1">
        <f t="shared" si="6"/>
        <v>44165</v>
      </c>
      <c r="M18" s="4">
        <f t="shared" si="1"/>
        <v>0.02</v>
      </c>
      <c r="N18" s="5">
        <f t="shared" si="7"/>
        <v>0.58333333333333337</v>
      </c>
      <c r="O18">
        <f t="shared" si="8"/>
        <v>100.127</v>
      </c>
      <c r="P18" s="6">
        <f t="shared" si="9"/>
        <v>100.71033333333332</v>
      </c>
    </row>
    <row r="19" spans="1:16" x14ac:dyDescent="0.2">
      <c r="A19" t="s">
        <v>11</v>
      </c>
      <c r="B19">
        <v>2.75</v>
      </c>
      <c r="C19">
        <v>100.17400000000001</v>
      </c>
      <c r="D19">
        <v>100.18</v>
      </c>
      <c r="E19" t="s">
        <v>7</v>
      </c>
      <c r="F19">
        <v>4.1000000000000002E-2</v>
      </c>
      <c r="G19" s="1">
        <f t="shared" si="0"/>
        <v>44165</v>
      </c>
      <c r="H19" s="3">
        <f t="shared" si="2"/>
        <v>44089</v>
      </c>
      <c r="I19" s="1">
        <f t="shared" si="3"/>
        <v>43982</v>
      </c>
      <c r="J19" s="1">
        <f t="shared" si="4"/>
        <v>44165</v>
      </c>
      <c r="K19" s="1">
        <f t="shared" si="5"/>
        <v>43982</v>
      </c>
      <c r="L19" s="1">
        <f t="shared" si="6"/>
        <v>44165</v>
      </c>
      <c r="M19" s="4">
        <f t="shared" si="1"/>
        <v>2.75E-2</v>
      </c>
      <c r="N19" s="5">
        <f t="shared" si="7"/>
        <v>0.80208333333333337</v>
      </c>
      <c r="O19">
        <f t="shared" si="8"/>
        <v>100.17700000000001</v>
      </c>
      <c r="P19" s="6">
        <f t="shared" si="9"/>
        <v>100.97908333333334</v>
      </c>
    </row>
    <row r="20" spans="1:16" x14ac:dyDescent="0.2">
      <c r="A20" t="s">
        <v>12</v>
      </c>
      <c r="B20">
        <v>1.875</v>
      </c>
      <c r="C20">
        <v>100.14400000000001</v>
      </c>
      <c r="D20">
        <v>100.15</v>
      </c>
      <c r="E20" t="s">
        <v>7</v>
      </c>
      <c r="F20">
        <v>-0.01</v>
      </c>
      <c r="G20" s="1">
        <f t="shared" si="0"/>
        <v>44180</v>
      </c>
      <c r="H20" s="3">
        <f t="shared" si="2"/>
        <v>44089</v>
      </c>
      <c r="I20" s="1">
        <f t="shared" si="3"/>
        <v>43997</v>
      </c>
      <c r="J20" s="1">
        <f t="shared" si="4"/>
        <v>44180</v>
      </c>
      <c r="K20" s="1">
        <f t="shared" si="5"/>
        <v>43997</v>
      </c>
      <c r="L20" s="1">
        <f t="shared" si="6"/>
        <v>44180</v>
      </c>
      <c r="M20" s="4">
        <f t="shared" si="1"/>
        <v>1.8749999999999999E-2</v>
      </c>
      <c r="N20" s="5">
        <f t="shared" si="7"/>
        <v>0.46875</v>
      </c>
      <c r="O20">
        <f t="shared" si="8"/>
        <v>100.14700000000001</v>
      </c>
      <c r="P20" s="6">
        <f t="shared" si="9"/>
        <v>100.61575000000001</v>
      </c>
    </row>
    <row r="21" spans="1:16" x14ac:dyDescent="0.2">
      <c r="A21" t="s">
        <v>13</v>
      </c>
      <c r="B21">
        <v>1.75</v>
      </c>
      <c r="C21">
        <v>100.152</v>
      </c>
      <c r="D21">
        <v>100.15600000000001</v>
      </c>
      <c r="E21" t="s">
        <v>7</v>
      </c>
      <c r="F21">
        <v>5.7000000000000002E-2</v>
      </c>
      <c r="G21" s="1">
        <f t="shared" si="0"/>
        <v>44196</v>
      </c>
      <c r="H21" s="3">
        <f t="shared" si="2"/>
        <v>44089</v>
      </c>
      <c r="I21" s="1">
        <f t="shared" si="3"/>
        <v>44012</v>
      </c>
      <c r="J21" s="1">
        <f t="shared" si="4"/>
        <v>44196</v>
      </c>
      <c r="K21" s="1">
        <f t="shared" si="5"/>
        <v>44012</v>
      </c>
      <c r="L21" s="1">
        <f t="shared" si="6"/>
        <v>44196</v>
      </c>
      <c r="M21" s="4">
        <f t="shared" si="1"/>
        <v>1.7500000000000002E-2</v>
      </c>
      <c r="N21" s="5">
        <f t="shared" si="7"/>
        <v>0.36458333333333337</v>
      </c>
      <c r="O21">
        <f t="shared" si="8"/>
        <v>100.154</v>
      </c>
      <c r="P21" s="6">
        <f t="shared" si="9"/>
        <v>100.51858333333332</v>
      </c>
    </row>
    <row r="22" spans="1:16" x14ac:dyDescent="0.2">
      <c r="A22" t="s">
        <v>13</v>
      </c>
      <c r="B22">
        <v>2.375</v>
      </c>
      <c r="C22">
        <v>100.206</v>
      </c>
      <c r="D22">
        <v>100.212</v>
      </c>
      <c r="E22">
        <v>-6.0000000000000001E-3</v>
      </c>
      <c r="F22">
        <v>0.09</v>
      </c>
      <c r="G22" s="1">
        <f t="shared" si="0"/>
        <v>44196</v>
      </c>
      <c r="H22" s="3">
        <f t="shared" si="2"/>
        <v>44089</v>
      </c>
      <c r="I22" s="1">
        <f t="shared" si="3"/>
        <v>44012</v>
      </c>
      <c r="J22" s="1">
        <f t="shared" si="4"/>
        <v>44196</v>
      </c>
      <c r="K22" s="1">
        <f t="shared" si="5"/>
        <v>44012</v>
      </c>
      <c r="L22" s="1">
        <f t="shared" si="6"/>
        <v>44196</v>
      </c>
      <c r="M22" s="4">
        <f t="shared" si="1"/>
        <v>2.375E-2</v>
      </c>
      <c r="N22" s="5">
        <f t="shared" si="7"/>
        <v>0.49479166666666669</v>
      </c>
      <c r="O22">
        <f t="shared" si="8"/>
        <v>100.209</v>
      </c>
      <c r="P22" s="6">
        <f t="shared" si="9"/>
        <v>100.70379166666667</v>
      </c>
    </row>
    <row r="23" spans="1:16" x14ac:dyDescent="0.2">
      <c r="A23" t="s">
        <v>13</v>
      </c>
      <c r="B23">
        <v>2.5</v>
      </c>
      <c r="C23">
        <v>100.22</v>
      </c>
      <c r="D23">
        <v>100.224</v>
      </c>
      <c r="E23">
        <v>-2E-3</v>
      </c>
      <c r="F23">
        <v>8.1000000000000003E-2</v>
      </c>
      <c r="G23" s="1">
        <f t="shared" si="0"/>
        <v>44196</v>
      </c>
      <c r="H23" s="3">
        <f t="shared" si="2"/>
        <v>44089</v>
      </c>
      <c r="I23" s="1">
        <f t="shared" si="3"/>
        <v>44012</v>
      </c>
      <c r="J23" s="1">
        <f t="shared" si="4"/>
        <v>44196</v>
      </c>
      <c r="K23" s="1">
        <f t="shared" si="5"/>
        <v>44012</v>
      </c>
      <c r="L23" s="1">
        <f t="shared" si="6"/>
        <v>44196</v>
      </c>
      <c r="M23" s="4">
        <f t="shared" si="1"/>
        <v>2.5000000000000001E-2</v>
      </c>
      <c r="N23" s="5">
        <f t="shared" si="7"/>
        <v>0.52083333333333337</v>
      </c>
      <c r="O23">
        <f t="shared" si="8"/>
        <v>100.22200000000001</v>
      </c>
      <c r="P23" s="6">
        <f t="shared" si="9"/>
        <v>100.74283333333334</v>
      </c>
    </row>
    <row r="24" spans="1:16" x14ac:dyDescent="0.2">
      <c r="A24" t="s">
        <v>14</v>
      </c>
      <c r="B24">
        <v>2</v>
      </c>
      <c r="C24">
        <v>100.2</v>
      </c>
      <c r="D24">
        <v>100.20399999999999</v>
      </c>
      <c r="E24">
        <v>-2E-3</v>
      </c>
      <c r="F24">
        <v>6.7000000000000004E-2</v>
      </c>
      <c r="G24" s="1">
        <f t="shared" si="0"/>
        <v>44211</v>
      </c>
      <c r="H24" s="3">
        <f t="shared" si="2"/>
        <v>44089</v>
      </c>
      <c r="I24" s="1">
        <f t="shared" si="3"/>
        <v>44027</v>
      </c>
      <c r="J24" s="1">
        <f t="shared" si="4"/>
        <v>44211</v>
      </c>
      <c r="K24" s="1">
        <f t="shared" si="5"/>
        <v>44027</v>
      </c>
      <c r="L24" s="1">
        <f t="shared" si="6"/>
        <v>44211</v>
      </c>
      <c r="M24" s="4">
        <f t="shared" si="1"/>
        <v>0.02</v>
      </c>
      <c r="N24" s="5">
        <f t="shared" si="7"/>
        <v>0.33333333333333331</v>
      </c>
      <c r="O24">
        <f t="shared" si="8"/>
        <v>100.202</v>
      </c>
      <c r="P24" s="6">
        <f t="shared" si="9"/>
        <v>100.53533333333333</v>
      </c>
    </row>
    <row r="25" spans="1:16" x14ac:dyDescent="0.2">
      <c r="A25" t="s">
        <v>15</v>
      </c>
      <c r="B25">
        <v>1.375</v>
      </c>
      <c r="C25">
        <v>100.15</v>
      </c>
      <c r="D25">
        <v>100.154</v>
      </c>
      <c r="E25">
        <v>-2E-3</v>
      </c>
      <c r="F25">
        <v>8.3000000000000004E-2</v>
      </c>
      <c r="G25" s="1">
        <f t="shared" si="0"/>
        <v>44227</v>
      </c>
      <c r="H25" s="3">
        <f t="shared" si="2"/>
        <v>44089</v>
      </c>
      <c r="I25" s="1">
        <f t="shared" si="3"/>
        <v>44043</v>
      </c>
      <c r="J25" s="1">
        <f t="shared" si="4"/>
        <v>44227</v>
      </c>
      <c r="K25" s="1">
        <f t="shared" si="5"/>
        <v>44043</v>
      </c>
      <c r="L25" s="1">
        <f t="shared" si="6"/>
        <v>44227</v>
      </c>
      <c r="M25" s="4">
        <f t="shared" si="1"/>
        <v>1.375E-2</v>
      </c>
      <c r="N25" s="5">
        <f t="shared" si="7"/>
        <v>0.171875</v>
      </c>
      <c r="O25">
        <f t="shared" si="8"/>
        <v>100.152</v>
      </c>
      <c r="P25" s="6">
        <f t="shared" si="9"/>
        <v>100.323875</v>
      </c>
    </row>
    <row r="26" spans="1:16" x14ac:dyDescent="0.2">
      <c r="A26" t="s">
        <v>15</v>
      </c>
      <c r="B26">
        <v>2.125</v>
      </c>
      <c r="C26">
        <v>100.24</v>
      </c>
      <c r="D26">
        <v>100.244</v>
      </c>
      <c r="E26" t="s">
        <v>7</v>
      </c>
      <c r="F26">
        <v>8.3000000000000004E-2</v>
      </c>
      <c r="G26" s="1">
        <f t="shared" si="0"/>
        <v>44227</v>
      </c>
      <c r="H26" s="3">
        <f t="shared" si="2"/>
        <v>44089</v>
      </c>
      <c r="I26" s="1">
        <f t="shared" si="3"/>
        <v>44043</v>
      </c>
      <c r="J26" s="1">
        <f t="shared" si="4"/>
        <v>44227</v>
      </c>
      <c r="K26" s="1">
        <f t="shared" si="5"/>
        <v>44043</v>
      </c>
      <c r="L26" s="1">
        <f t="shared" si="6"/>
        <v>44227</v>
      </c>
      <c r="M26" s="4">
        <f t="shared" si="1"/>
        <v>2.1250000000000002E-2</v>
      </c>
      <c r="N26" s="5">
        <f t="shared" si="7"/>
        <v>0.265625</v>
      </c>
      <c r="O26">
        <f t="shared" si="8"/>
        <v>100.24199999999999</v>
      </c>
      <c r="P26" s="6">
        <f t="shared" si="9"/>
        <v>100.50762499999999</v>
      </c>
    </row>
    <row r="27" spans="1:16" x14ac:dyDescent="0.2">
      <c r="A27" t="s">
        <v>15</v>
      </c>
      <c r="B27">
        <v>2.5</v>
      </c>
      <c r="C27">
        <v>100.28400000000001</v>
      </c>
      <c r="D27">
        <v>100.29</v>
      </c>
      <c r="E27">
        <v>-2E-3</v>
      </c>
      <c r="F27">
        <v>8.2000000000000003E-2</v>
      </c>
      <c r="G27" s="1">
        <f t="shared" si="0"/>
        <v>44227</v>
      </c>
      <c r="H27" s="3">
        <f t="shared" si="2"/>
        <v>44089</v>
      </c>
      <c r="I27" s="1">
        <f t="shared" si="3"/>
        <v>44043</v>
      </c>
      <c r="J27" s="1">
        <f t="shared" si="4"/>
        <v>44227</v>
      </c>
      <c r="K27" s="1">
        <f t="shared" si="5"/>
        <v>44043</v>
      </c>
      <c r="L27" s="1">
        <f t="shared" si="6"/>
        <v>44227</v>
      </c>
      <c r="M27" s="4">
        <f t="shared" si="1"/>
        <v>2.5000000000000001E-2</v>
      </c>
      <c r="N27" s="5">
        <f t="shared" si="7"/>
        <v>0.3125</v>
      </c>
      <c r="O27">
        <f t="shared" si="8"/>
        <v>100.28700000000001</v>
      </c>
      <c r="P27" s="6">
        <f t="shared" si="9"/>
        <v>100.59950000000001</v>
      </c>
    </row>
    <row r="28" spans="1:16" x14ac:dyDescent="0.2">
      <c r="A28" t="s">
        <v>16</v>
      </c>
      <c r="B28">
        <v>2.25</v>
      </c>
      <c r="C28">
        <v>100.282</v>
      </c>
      <c r="D28">
        <v>100.286</v>
      </c>
      <c r="E28" t="s">
        <v>7</v>
      </c>
      <c r="F28">
        <v>8.7999999999999995E-2</v>
      </c>
      <c r="G28" s="1">
        <f t="shared" si="0"/>
        <v>44242</v>
      </c>
      <c r="H28" s="3">
        <f t="shared" si="2"/>
        <v>44089</v>
      </c>
      <c r="I28" s="1">
        <f t="shared" si="3"/>
        <v>44058</v>
      </c>
      <c r="J28" s="1">
        <f t="shared" si="4"/>
        <v>44242</v>
      </c>
      <c r="K28" s="1">
        <f t="shared" si="5"/>
        <v>44058</v>
      </c>
      <c r="L28" s="1">
        <f t="shared" si="6"/>
        <v>44242</v>
      </c>
      <c r="M28" s="4">
        <f t="shared" si="1"/>
        <v>2.2499999999999999E-2</v>
      </c>
      <c r="N28" s="5">
        <f t="shared" si="7"/>
        <v>0.1875</v>
      </c>
      <c r="O28">
        <f t="shared" si="8"/>
        <v>100.28399999999999</v>
      </c>
      <c r="P28" s="6">
        <f t="shared" si="9"/>
        <v>100.47149999999999</v>
      </c>
    </row>
    <row r="29" spans="1:16" x14ac:dyDescent="0.2">
      <c r="A29" t="s">
        <v>16</v>
      </c>
      <c r="B29">
        <v>3.625</v>
      </c>
      <c r="C29">
        <v>101.14400000000001</v>
      </c>
      <c r="D29">
        <v>101.15</v>
      </c>
      <c r="E29">
        <v>-2E-3</v>
      </c>
      <c r="F29">
        <v>9.0999999999999998E-2</v>
      </c>
      <c r="G29" s="1">
        <f t="shared" si="0"/>
        <v>44242</v>
      </c>
      <c r="H29" s="3">
        <f t="shared" si="2"/>
        <v>44089</v>
      </c>
      <c r="I29" s="1">
        <f t="shared" si="3"/>
        <v>44058</v>
      </c>
      <c r="J29" s="1">
        <f t="shared" si="4"/>
        <v>44242</v>
      </c>
      <c r="K29" s="1">
        <f t="shared" si="5"/>
        <v>44058</v>
      </c>
      <c r="L29" s="1">
        <f t="shared" si="6"/>
        <v>44242</v>
      </c>
      <c r="M29" s="4">
        <f t="shared" si="1"/>
        <v>3.6249999999999998E-2</v>
      </c>
      <c r="N29" s="5">
        <f t="shared" si="7"/>
        <v>0.30208333333333326</v>
      </c>
      <c r="O29">
        <f t="shared" si="8"/>
        <v>101.14700000000001</v>
      </c>
      <c r="P29" s="6">
        <f t="shared" si="9"/>
        <v>101.44908333333333</v>
      </c>
    </row>
    <row r="30" spans="1:16" x14ac:dyDescent="0.2">
      <c r="A30" t="s">
        <v>16</v>
      </c>
      <c r="B30">
        <v>7.875</v>
      </c>
      <c r="C30">
        <v>103.072</v>
      </c>
      <c r="D30">
        <v>103.07599999999999</v>
      </c>
      <c r="E30">
        <v>-1.4E-2</v>
      </c>
      <c r="F30">
        <v>7.3999999999999996E-2</v>
      </c>
      <c r="G30" s="1">
        <f t="shared" si="0"/>
        <v>44242</v>
      </c>
      <c r="H30" s="3">
        <f t="shared" si="2"/>
        <v>44089</v>
      </c>
      <c r="I30" s="1">
        <f t="shared" si="3"/>
        <v>44058</v>
      </c>
      <c r="J30" s="1">
        <f t="shared" si="4"/>
        <v>44242</v>
      </c>
      <c r="K30" s="1">
        <f t="shared" si="5"/>
        <v>44058</v>
      </c>
      <c r="L30" s="1">
        <f t="shared" si="6"/>
        <v>44242</v>
      </c>
      <c r="M30" s="4">
        <f t="shared" si="1"/>
        <v>7.8750000000000001E-2</v>
      </c>
      <c r="N30" s="5">
        <f t="shared" si="7"/>
        <v>0.65625</v>
      </c>
      <c r="O30">
        <f t="shared" si="8"/>
        <v>103.074</v>
      </c>
      <c r="P30" s="6">
        <f t="shared" si="9"/>
        <v>103.73025</v>
      </c>
    </row>
    <row r="31" spans="1:16" x14ac:dyDescent="0.2">
      <c r="A31" t="s">
        <v>17</v>
      </c>
      <c r="B31">
        <v>1.125</v>
      </c>
      <c r="C31">
        <v>100.14400000000001</v>
      </c>
      <c r="D31">
        <v>100.15</v>
      </c>
      <c r="E31" t="s">
        <v>7</v>
      </c>
      <c r="F31">
        <v>0.10199999999999999</v>
      </c>
      <c r="G31" s="1">
        <f t="shared" si="0"/>
        <v>44255</v>
      </c>
      <c r="H31" s="3">
        <f t="shared" si="2"/>
        <v>44089</v>
      </c>
      <c r="I31" s="1">
        <f t="shared" si="3"/>
        <v>44074</v>
      </c>
      <c r="J31" s="1">
        <f t="shared" si="4"/>
        <v>44255</v>
      </c>
      <c r="K31" s="1">
        <f t="shared" si="5"/>
        <v>44074</v>
      </c>
      <c r="L31" s="1">
        <f t="shared" si="6"/>
        <v>44255</v>
      </c>
      <c r="M31" s="4">
        <f t="shared" si="1"/>
        <v>1.125E-2</v>
      </c>
      <c r="N31" s="5">
        <f t="shared" si="7"/>
        <v>4.6875E-2</v>
      </c>
      <c r="O31">
        <f t="shared" si="8"/>
        <v>100.14700000000001</v>
      </c>
      <c r="P31" s="6">
        <f t="shared" si="9"/>
        <v>100.19387500000001</v>
      </c>
    </row>
    <row r="32" spans="1:16" x14ac:dyDescent="0.2">
      <c r="A32" t="s">
        <v>17</v>
      </c>
      <c r="B32">
        <v>2</v>
      </c>
      <c r="C32">
        <v>100.274</v>
      </c>
      <c r="D32">
        <v>100.28</v>
      </c>
      <c r="E32">
        <v>2E-3</v>
      </c>
      <c r="F32">
        <v>9.0999999999999998E-2</v>
      </c>
      <c r="G32" s="1">
        <f t="shared" si="0"/>
        <v>44255</v>
      </c>
      <c r="H32" s="3">
        <f t="shared" si="2"/>
        <v>44089</v>
      </c>
      <c r="I32" s="1">
        <f t="shared" si="3"/>
        <v>44074</v>
      </c>
      <c r="J32" s="1">
        <f t="shared" si="4"/>
        <v>44255</v>
      </c>
      <c r="K32" s="1">
        <f t="shared" si="5"/>
        <v>44074</v>
      </c>
      <c r="L32" s="1">
        <f t="shared" si="6"/>
        <v>44255</v>
      </c>
      <c r="M32" s="4">
        <f t="shared" si="1"/>
        <v>0.02</v>
      </c>
      <c r="N32" s="5">
        <f t="shared" si="7"/>
        <v>8.3333333333333329E-2</v>
      </c>
      <c r="O32">
        <f t="shared" si="8"/>
        <v>100.277</v>
      </c>
      <c r="P32" s="6">
        <f t="shared" si="9"/>
        <v>100.36033333333333</v>
      </c>
    </row>
    <row r="33" spans="1:16" x14ac:dyDescent="0.2">
      <c r="A33" t="s">
        <v>17</v>
      </c>
      <c r="B33">
        <v>2.5</v>
      </c>
      <c r="C33">
        <v>101.026</v>
      </c>
      <c r="D33">
        <v>101.032</v>
      </c>
      <c r="E33" t="s">
        <v>7</v>
      </c>
      <c r="F33">
        <v>9.7000000000000003E-2</v>
      </c>
      <c r="G33" s="1">
        <f t="shared" si="0"/>
        <v>44255</v>
      </c>
      <c r="H33" s="3">
        <f t="shared" si="2"/>
        <v>44089</v>
      </c>
      <c r="I33" s="1">
        <f t="shared" si="3"/>
        <v>44074</v>
      </c>
      <c r="J33" s="1">
        <f t="shared" si="4"/>
        <v>44255</v>
      </c>
      <c r="K33" s="1">
        <f t="shared" si="5"/>
        <v>44074</v>
      </c>
      <c r="L33" s="1">
        <f t="shared" si="6"/>
        <v>44255</v>
      </c>
      <c r="M33" s="4">
        <f t="shared" si="1"/>
        <v>2.5000000000000001E-2</v>
      </c>
      <c r="N33" s="5">
        <f t="shared" si="7"/>
        <v>0.10416666666666666</v>
      </c>
      <c r="O33">
        <f t="shared" si="8"/>
        <v>101.029</v>
      </c>
      <c r="P33" s="6">
        <f t="shared" si="9"/>
        <v>101.13316666666667</v>
      </c>
    </row>
    <row r="34" spans="1:16" s="7" customFormat="1" x14ac:dyDescent="0.2">
      <c r="A34" s="7" t="s">
        <v>18</v>
      </c>
      <c r="B34" s="7">
        <v>2.375</v>
      </c>
      <c r="C34" s="7">
        <v>101.036</v>
      </c>
      <c r="D34" s="7">
        <v>101.042</v>
      </c>
      <c r="E34" s="7" t="s">
        <v>7</v>
      </c>
      <c r="F34" s="7">
        <v>0.108</v>
      </c>
      <c r="G34" s="8">
        <f t="shared" si="0"/>
        <v>44270</v>
      </c>
      <c r="H34" s="9">
        <f t="shared" si="2"/>
        <v>44089</v>
      </c>
      <c r="I34" s="8">
        <f t="shared" si="3"/>
        <v>43905</v>
      </c>
      <c r="J34" s="1">
        <f t="shared" si="4"/>
        <v>44089</v>
      </c>
      <c r="K34" s="8">
        <f t="shared" si="5"/>
        <v>43905</v>
      </c>
      <c r="L34" s="8">
        <f t="shared" si="6"/>
        <v>44089</v>
      </c>
      <c r="M34" s="10">
        <f t="shared" si="1"/>
        <v>2.375E-2</v>
      </c>
      <c r="N34" s="11">
        <f t="shared" si="7"/>
        <v>1.1875</v>
      </c>
      <c r="O34">
        <f t="shared" si="8"/>
        <v>101.039</v>
      </c>
      <c r="P34" s="12">
        <f t="shared" si="9"/>
        <v>102.2265</v>
      </c>
    </row>
    <row r="35" spans="1:16" x14ac:dyDescent="0.2">
      <c r="A35" t="s">
        <v>19</v>
      </c>
      <c r="B35">
        <v>1.25</v>
      </c>
      <c r="C35">
        <v>100.19199999999999</v>
      </c>
      <c r="D35">
        <v>100.196</v>
      </c>
      <c r="E35" t="s">
        <v>7</v>
      </c>
      <c r="F35">
        <v>0.109</v>
      </c>
      <c r="G35" s="1">
        <f t="shared" si="0"/>
        <v>44286</v>
      </c>
      <c r="H35" s="3">
        <f t="shared" si="2"/>
        <v>44089</v>
      </c>
      <c r="I35" s="1">
        <f t="shared" si="3"/>
        <v>43921</v>
      </c>
      <c r="J35" s="1">
        <f t="shared" si="4"/>
        <v>44104</v>
      </c>
      <c r="K35" s="1">
        <f t="shared" si="5"/>
        <v>43921</v>
      </c>
      <c r="L35" s="1">
        <f t="shared" si="6"/>
        <v>44104</v>
      </c>
      <c r="M35" s="4">
        <f t="shared" si="1"/>
        <v>1.2500000000000001E-2</v>
      </c>
      <c r="N35" s="5">
        <f t="shared" si="7"/>
        <v>0.57291666666666663</v>
      </c>
      <c r="O35">
        <f t="shared" si="8"/>
        <v>100.19399999999999</v>
      </c>
      <c r="P35" s="6">
        <f t="shared" si="9"/>
        <v>100.76691666666666</v>
      </c>
    </row>
    <row r="36" spans="1:16" x14ac:dyDescent="0.2">
      <c r="A36" t="s">
        <v>19</v>
      </c>
      <c r="B36">
        <v>2.25</v>
      </c>
      <c r="C36">
        <v>101.04600000000001</v>
      </c>
      <c r="D36">
        <v>101.05200000000001</v>
      </c>
      <c r="E36" t="s">
        <v>7</v>
      </c>
      <c r="F36">
        <v>9.7000000000000003E-2</v>
      </c>
      <c r="G36" s="1">
        <f t="shared" si="0"/>
        <v>44286</v>
      </c>
      <c r="H36" s="3">
        <f t="shared" si="2"/>
        <v>44089</v>
      </c>
      <c r="I36" s="1">
        <f t="shared" si="3"/>
        <v>43921</v>
      </c>
      <c r="J36" s="1">
        <f t="shared" si="4"/>
        <v>44104</v>
      </c>
      <c r="K36" s="1">
        <f t="shared" si="5"/>
        <v>43921</v>
      </c>
      <c r="L36" s="1">
        <f t="shared" si="6"/>
        <v>44104</v>
      </c>
      <c r="M36" s="4">
        <f t="shared" si="1"/>
        <v>2.2499999999999999E-2</v>
      </c>
      <c r="N36" s="5">
        <f t="shared" si="7"/>
        <v>1.03125</v>
      </c>
      <c r="O36">
        <f t="shared" si="8"/>
        <v>101.04900000000001</v>
      </c>
      <c r="P36" s="6">
        <f t="shared" si="9"/>
        <v>102.08025000000001</v>
      </c>
    </row>
    <row r="37" spans="1:16" x14ac:dyDescent="0.2">
      <c r="A37" t="s">
        <v>20</v>
      </c>
      <c r="B37">
        <v>2.375</v>
      </c>
      <c r="C37">
        <v>101.1</v>
      </c>
      <c r="D37">
        <v>101.104</v>
      </c>
      <c r="E37" t="s">
        <v>7</v>
      </c>
      <c r="F37">
        <v>9.1999999999999998E-2</v>
      </c>
      <c r="G37" s="1">
        <f t="shared" si="0"/>
        <v>44301</v>
      </c>
      <c r="H37" s="3">
        <f t="shared" si="2"/>
        <v>44089</v>
      </c>
      <c r="I37" s="1">
        <f t="shared" si="3"/>
        <v>43936</v>
      </c>
      <c r="J37" s="1">
        <f t="shared" si="4"/>
        <v>44119</v>
      </c>
      <c r="K37" s="1">
        <f t="shared" si="5"/>
        <v>43936</v>
      </c>
      <c r="L37" s="1">
        <f t="shared" si="6"/>
        <v>44119</v>
      </c>
      <c r="M37" s="4">
        <f t="shared" si="1"/>
        <v>2.375E-2</v>
      </c>
      <c r="N37" s="5">
        <f t="shared" si="7"/>
        <v>0.98958333333333337</v>
      </c>
      <c r="O37">
        <f t="shared" si="8"/>
        <v>101.102</v>
      </c>
      <c r="P37" s="6">
        <f t="shared" si="9"/>
        <v>102.09158333333333</v>
      </c>
    </row>
    <row r="38" spans="1:16" x14ac:dyDescent="0.2">
      <c r="A38" t="s">
        <v>21</v>
      </c>
      <c r="B38">
        <v>1.375</v>
      </c>
      <c r="C38">
        <v>100.246</v>
      </c>
      <c r="D38">
        <v>100.252</v>
      </c>
      <c r="E38" t="s">
        <v>7</v>
      </c>
      <c r="F38">
        <v>0.112</v>
      </c>
      <c r="G38" s="1">
        <f t="shared" si="0"/>
        <v>44316</v>
      </c>
      <c r="H38" s="3">
        <f t="shared" si="2"/>
        <v>44089</v>
      </c>
      <c r="I38" s="1">
        <f t="shared" si="3"/>
        <v>43951</v>
      </c>
      <c r="J38" s="1">
        <f t="shared" si="4"/>
        <v>44135</v>
      </c>
      <c r="K38" s="1">
        <f t="shared" si="5"/>
        <v>43951</v>
      </c>
      <c r="L38" s="1">
        <f t="shared" si="6"/>
        <v>44135</v>
      </c>
      <c r="M38" s="4">
        <f t="shared" si="1"/>
        <v>1.375E-2</v>
      </c>
      <c r="N38" s="5">
        <f t="shared" si="7"/>
        <v>0.515625</v>
      </c>
      <c r="O38">
        <f t="shared" si="8"/>
        <v>100.249</v>
      </c>
      <c r="P38" s="6">
        <f t="shared" si="9"/>
        <v>100.764625</v>
      </c>
    </row>
    <row r="39" spans="1:16" x14ac:dyDescent="0.2">
      <c r="A39" t="s">
        <v>21</v>
      </c>
      <c r="B39">
        <v>2.25</v>
      </c>
      <c r="C39">
        <v>101.102</v>
      </c>
      <c r="D39">
        <v>101.10599999999999</v>
      </c>
      <c r="E39" t="s">
        <v>7</v>
      </c>
      <c r="F39">
        <v>0.111</v>
      </c>
      <c r="G39" s="1">
        <f t="shared" si="0"/>
        <v>44316</v>
      </c>
      <c r="H39" s="3">
        <f t="shared" si="2"/>
        <v>44089</v>
      </c>
      <c r="I39" s="1">
        <f t="shared" si="3"/>
        <v>43951</v>
      </c>
      <c r="J39" s="1">
        <f t="shared" si="4"/>
        <v>44135</v>
      </c>
      <c r="K39" s="1">
        <f t="shared" si="5"/>
        <v>43951</v>
      </c>
      <c r="L39" s="1">
        <f t="shared" si="6"/>
        <v>44135</v>
      </c>
      <c r="M39" s="4">
        <f t="shared" si="1"/>
        <v>2.2499999999999999E-2</v>
      </c>
      <c r="N39" s="5">
        <f t="shared" si="7"/>
        <v>0.84375</v>
      </c>
      <c r="O39">
        <f t="shared" si="8"/>
        <v>101.104</v>
      </c>
      <c r="P39" s="6">
        <f t="shared" si="9"/>
        <v>101.94775</v>
      </c>
    </row>
    <row r="40" spans="1:16" x14ac:dyDescent="0.2">
      <c r="A40" t="s">
        <v>22</v>
      </c>
      <c r="B40">
        <v>2.625</v>
      </c>
      <c r="C40">
        <v>101.21</v>
      </c>
      <c r="D40">
        <v>101.214</v>
      </c>
      <c r="E40" t="s">
        <v>7</v>
      </c>
      <c r="F40">
        <v>0.112</v>
      </c>
      <c r="G40" s="1">
        <f t="shared" si="0"/>
        <v>44331</v>
      </c>
      <c r="H40" s="3">
        <f t="shared" si="2"/>
        <v>44089</v>
      </c>
      <c r="I40" s="1">
        <f t="shared" si="3"/>
        <v>43966</v>
      </c>
      <c r="J40" s="1">
        <f t="shared" si="4"/>
        <v>44150</v>
      </c>
      <c r="K40" s="1">
        <f t="shared" si="5"/>
        <v>43966</v>
      </c>
      <c r="L40" s="1">
        <f t="shared" si="6"/>
        <v>44150</v>
      </c>
      <c r="M40" s="4">
        <f t="shared" si="1"/>
        <v>2.6249999999999999E-2</v>
      </c>
      <c r="N40" s="5">
        <f t="shared" si="7"/>
        <v>0.875</v>
      </c>
      <c r="O40">
        <f t="shared" si="8"/>
        <v>101.21199999999999</v>
      </c>
      <c r="P40" s="6">
        <f t="shared" si="9"/>
        <v>102.08699999999999</v>
      </c>
    </row>
    <row r="41" spans="1:16" x14ac:dyDescent="0.2">
      <c r="A41" t="s">
        <v>22</v>
      </c>
      <c r="B41">
        <v>3.125</v>
      </c>
      <c r="C41">
        <v>101.31399999999999</v>
      </c>
      <c r="D41">
        <v>102</v>
      </c>
      <c r="E41" t="s">
        <v>7</v>
      </c>
      <c r="F41">
        <v>0.11899999999999999</v>
      </c>
      <c r="G41" s="1">
        <f t="shared" si="0"/>
        <v>44331</v>
      </c>
      <c r="H41" s="3">
        <f t="shared" si="2"/>
        <v>44089</v>
      </c>
      <c r="I41" s="1">
        <f t="shared" si="3"/>
        <v>43966</v>
      </c>
      <c r="J41" s="1">
        <f t="shared" si="4"/>
        <v>44150</v>
      </c>
      <c r="K41" s="1">
        <f t="shared" si="5"/>
        <v>43966</v>
      </c>
      <c r="L41" s="1">
        <f t="shared" si="6"/>
        <v>44150</v>
      </c>
      <c r="M41" s="4">
        <f t="shared" si="1"/>
        <v>3.125E-2</v>
      </c>
      <c r="N41" s="5">
        <f t="shared" si="7"/>
        <v>1.0416666666666665</v>
      </c>
      <c r="O41">
        <f t="shared" si="8"/>
        <v>101.657</v>
      </c>
      <c r="P41" s="6">
        <f t="shared" si="9"/>
        <v>102.69866666666667</v>
      </c>
    </row>
    <row r="42" spans="1:16" x14ac:dyDescent="0.2">
      <c r="A42" t="s">
        <v>22</v>
      </c>
      <c r="B42">
        <v>8.125</v>
      </c>
      <c r="C42">
        <v>105.102</v>
      </c>
      <c r="D42">
        <v>105.10599999999999</v>
      </c>
      <c r="E42">
        <v>-8.0000000000000002E-3</v>
      </c>
      <c r="F42">
        <v>0.105</v>
      </c>
      <c r="G42" s="1">
        <f t="shared" si="0"/>
        <v>44331</v>
      </c>
      <c r="H42" s="3">
        <f t="shared" si="2"/>
        <v>44089</v>
      </c>
      <c r="I42" s="1">
        <f t="shared" si="3"/>
        <v>43966</v>
      </c>
      <c r="J42" s="1">
        <f t="shared" si="4"/>
        <v>44150</v>
      </c>
      <c r="K42" s="1">
        <f t="shared" si="5"/>
        <v>43966</v>
      </c>
      <c r="L42" s="1">
        <f t="shared" si="6"/>
        <v>44150</v>
      </c>
      <c r="M42" s="4">
        <f t="shared" si="1"/>
        <v>8.1250000000000003E-2</v>
      </c>
      <c r="N42" s="5">
        <f t="shared" si="7"/>
        <v>2.708333333333333</v>
      </c>
      <c r="O42">
        <f t="shared" si="8"/>
        <v>105.104</v>
      </c>
      <c r="P42" s="6">
        <f t="shared" si="9"/>
        <v>107.81233333333333</v>
      </c>
    </row>
    <row r="43" spans="1:16" x14ac:dyDescent="0.2">
      <c r="A43" t="s">
        <v>23</v>
      </c>
      <c r="B43">
        <v>1.375</v>
      </c>
      <c r="C43">
        <v>100.28</v>
      </c>
      <c r="D43">
        <v>100.28400000000001</v>
      </c>
      <c r="E43" t="s">
        <v>7</v>
      </c>
      <c r="F43">
        <v>0.11600000000000001</v>
      </c>
      <c r="G43" s="1">
        <f t="shared" si="0"/>
        <v>44347</v>
      </c>
      <c r="H43" s="3">
        <f t="shared" si="2"/>
        <v>44089</v>
      </c>
      <c r="I43" s="1">
        <f t="shared" si="3"/>
        <v>43982</v>
      </c>
      <c r="J43" s="1">
        <f t="shared" si="4"/>
        <v>44165</v>
      </c>
      <c r="K43" s="1">
        <f t="shared" si="5"/>
        <v>43982</v>
      </c>
      <c r="L43" s="1">
        <f t="shared" si="6"/>
        <v>44165</v>
      </c>
      <c r="M43" s="4">
        <f t="shared" si="1"/>
        <v>1.375E-2</v>
      </c>
      <c r="N43" s="5">
        <f t="shared" si="7"/>
        <v>0.40104166666666669</v>
      </c>
      <c r="O43">
        <f t="shared" si="8"/>
        <v>100.28200000000001</v>
      </c>
      <c r="P43" s="6">
        <f t="shared" si="9"/>
        <v>100.68304166666668</v>
      </c>
    </row>
    <row r="44" spans="1:16" x14ac:dyDescent="0.2">
      <c r="A44" t="s">
        <v>23</v>
      </c>
      <c r="B44">
        <v>2</v>
      </c>
      <c r="C44">
        <v>101.102</v>
      </c>
      <c r="D44">
        <v>101.10599999999999</v>
      </c>
      <c r="E44">
        <v>2E-3</v>
      </c>
      <c r="F44">
        <v>0.111</v>
      </c>
      <c r="G44" s="1">
        <f t="shared" si="0"/>
        <v>44347</v>
      </c>
      <c r="H44" s="3">
        <f t="shared" si="2"/>
        <v>44089</v>
      </c>
      <c r="I44" s="1">
        <f t="shared" si="3"/>
        <v>43982</v>
      </c>
      <c r="J44" s="1">
        <f t="shared" si="4"/>
        <v>44165</v>
      </c>
      <c r="K44" s="1">
        <f t="shared" si="5"/>
        <v>43982</v>
      </c>
      <c r="L44" s="1">
        <f t="shared" si="6"/>
        <v>44165</v>
      </c>
      <c r="M44" s="4">
        <f t="shared" si="1"/>
        <v>0.02</v>
      </c>
      <c r="N44" s="5">
        <f t="shared" si="7"/>
        <v>0.58333333333333337</v>
      </c>
      <c r="O44">
        <f t="shared" si="8"/>
        <v>101.104</v>
      </c>
      <c r="P44" s="6">
        <f t="shared" si="9"/>
        <v>101.68733333333333</v>
      </c>
    </row>
    <row r="45" spans="1:16" x14ac:dyDescent="0.2">
      <c r="A45" t="s">
        <v>23</v>
      </c>
      <c r="B45">
        <v>2.125</v>
      </c>
      <c r="C45">
        <v>101.13</v>
      </c>
      <c r="D45">
        <v>101.134</v>
      </c>
      <c r="E45">
        <v>4.0000000000000001E-3</v>
      </c>
      <c r="F45">
        <v>0.114</v>
      </c>
      <c r="G45" s="1">
        <f t="shared" si="0"/>
        <v>44347</v>
      </c>
      <c r="H45" s="3">
        <f t="shared" si="2"/>
        <v>44089</v>
      </c>
      <c r="I45" s="1">
        <f t="shared" si="3"/>
        <v>43982</v>
      </c>
      <c r="J45" s="1">
        <f t="shared" si="4"/>
        <v>44165</v>
      </c>
      <c r="K45" s="1">
        <f t="shared" si="5"/>
        <v>43982</v>
      </c>
      <c r="L45" s="1">
        <f t="shared" si="6"/>
        <v>44165</v>
      </c>
      <c r="M45" s="4">
        <f t="shared" si="1"/>
        <v>2.1250000000000002E-2</v>
      </c>
      <c r="N45" s="5">
        <f t="shared" si="7"/>
        <v>0.61979166666666674</v>
      </c>
      <c r="O45">
        <f t="shared" si="8"/>
        <v>101.13200000000001</v>
      </c>
      <c r="P45" s="6">
        <f t="shared" si="9"/>
        <v>101.75179166666668</v>
      </c>
    </row>
    <row r="46" spans="1:16" x14ac:dyDescent="0.2">
      <c r="A46" t="s">
        <v>24</v>
      </c>
      <c r="B46">
        <v>2.625</v>
      </c>
      <c r="C46">
        <v>101.274</v>
      </c>
      <c r="D46">
        <v>101.28</v>
      </c>
      <c r="E46">
        <v>-2E-3</v>
      </c>
      <c r="F46">
        <v>0.11899999999999999</v>
      </c>
      <c r="G46" s="1">
        <f t="shared" si="0"/>
        <v>44362</v>
      </c>
      <c r="H46" s="3">
        <f t="shared" si="2"/>
        <v>44089</v>
      </c>
      <c r="I46" s="1">
        <f t="shared" si="3"/>
        <v>43997</v>
      </c>
      <c r="J46" s="1">
        <f t="shared" si="4"/>
        <v>44180</v>
      </c>
      <c r="K46" s="1">
        <f t="shared" si="5"/>
        <v>43997</v>
      </c>
      <c r="L46" s="1">
        <f t="shared" si="6"/>
        <v>44180</v>
      </c>
      <c r="M46" s="4">
        <f t="shared" si="1"/>
        <v>2.6249999999999999E-2</v>
      </c>
      <c r="N46" s="5">
        <f t="shared" si="7"/>
        <v>0.65625</v>
      </c>
      <c r="O46">
        <f t="shared" si="8"/>
        <v>101.277</v>
      </c>
      <c r="P46" s="6">
        <f t="shared" si="9"/>
        <v>101.93325</v>
      </c>
    </row>
    <row r="47" spans="1:16" x14ac:dyDescent="0.2">
      <c r="A47" t="s">
        <v>25</v>
      </c>
      <c r="B47">
        <v>1.125</v>
      </c>
      <c r="C47">
        <v>100.25</v>
      </c>
      <c r="D47">
        <v>100.254</v>
      </c>
      <c r="E47">
        <v>-2E-3</v>
      </c>
      <c r="F47">
        <v>0.11700000000000001</v>
      </c>
      <c r="G47" s="1">
        <f t="shared" si="0"/>
        <v>44377</v>
      </c>
      <c r="H47" s="3">
        <f t="shared" si="2"/>
        <v>44089</v>
      </c>
      <c r="I47" s="1">
        <f t="shared" si="3"/>
        <v>44012</v>
      </c>
      <c r="J47" s="1">
        <f t="shared" si="4"/>
        <v>44196</v>
      </c>
      <c r="K47" s="1">
        <f t="shared" si="5"/>
        <v>44012</v>
      </c>
      <c r="L47" s="1">
        <f t="shared" si="6"/>
        <v>44196</v>
      </c>
      <c r="M47" s="4">
        <f t="shared" si="1"/>
        <v>1.125E-2</v>
      </c>
      <c r="N47" s="5">
        <f t="shared" si="7"/>
        <v>0.234375</v>
      </c>
      <c r="O47">
        <f t="shared" si="8"/>
        <v>100.25200000000001</v>
      </c>
      <c r="P47" s="6">
        <f t="shared" si="9"/>
        <v>100.48637500000001</v>
      </c>
    </row>
    <row r="48" spans="1:16" x14ac:dyDescent="0.2">
      <c r="A48" t="s">
        <v>25</v>
      </c>
      <c r="B48">
        <v>1.625</v>
      </c>
      <c r="C48">
        <v>101.056</v>
      </c>
      <c r="D48">
        <v>101.062</v>
      </c>
      <c r="E48" t="s">
        <v>7</v>
      </c>
      <c r="F48">
        <v>0.112</v>
      </c>
      <c r="G48" s="1">
        <f t="shared" si="0"/>
        <v>44377</v>
      </c>
      <c r="H48" s="3">
        <f t="shared" si="2"/>
        <v>44089</v>
      </c>
      <c r="I48" s="1">
        <f t="shared" si="3"/>
        <v>44012</v>
      </c>
      <c r="J48" s="1">
        <f t="shared" si="4"/>
        <v>44196</v>
      </c>
      <c r="K48" s="1">
        <f t="shared" si="5"/>
        <v>44012</v>
      </c>
      <c r="L48" s="1">
        <f t="shared" si="6"/>
        <v>44196</v>
      </c>
      <c r="M48" s="4">
        <f t="shared" si="1"/>
        <v>1.6250000000000001E-2</v>
      </c>
      <c r="N48" s="5">
        <f t="shared" si="7"/>
        <v>0.33854166666666669</v>
      </c>
      <c r="O48">
        <f t="shared" si="8"/>
        <v>101.059</v>
      </c>
      <c r="P48" s="6">
        <f t="shared" si="9"/>
        <v>101.39754166666667</v>
      </c>
    </row>
    <row r="49" spans="1:16" x14ac:dyDescent="0.2">
      <c r="A49" t="s">
        <v>25</v>
      </c>
      <c r="B49">
        <v>2.125</v>
      </c>
      <c r="C49">
        <v>101.182</v>
      </c>
      <c r="D49">
        <v>101.18600000000001</v>
      </c>
      <c r="E49">
        <v>-2E-3</v>
      </c>
      <c r="F49">
        <v>0.11799999999999999</v>
      </c>
      <c r="G49" s="1">
        <f t="shared" si="0"/>
        <v>44377</v>
      </c>
      <c r="H49" s="3">
        <f t="shared" si="2"/>
        <v>44089</v>
      </c>
      <c r="I49" s="1">
        <f t="shared" si="3"/>
        <v>44012</v>
      </c>
      <c r="J49" s="1">
        <f t="shared" si="4"/>
        <v>44196</v>
      </c>
      <c r="K49" s="1">
        <f t="shared" si="5"/>
        <v>44012</v>
      </c>
      <c r="L49" s="1">
        <f t="shared" si="6"/>
        <v>44196</v>
      </c>
      <c r="M49" s="4">
        <f t="shared" si="1"/>
        <v>2.1250000000000002E-2</v>
      </c>
      <c r="N49" s="5">
        <f t="shared" si="7"/>
        <v>0.44270833333333337</v>
      </c>
      <c r="O49">
        <f t="shared" si="8"/>
        <v>101.184</v>
      </c>
      <c r="P49" s="6">
        <f t="shared" si="9"/>
        <v>101.62670833333333</v>
      </c>
    </row>
    <row r="50" spans="1:16" x14ac:dyDescent="0.2">
      <c r="A50" t="s">
        <v>26</v>
      </c>
      <c r="B50">
        <v>2.625</v>
      </c>
      <c r="C50">
        <v>102.02</v>
      </c>
      <c r="D50">
        <v>102.024</v>
      </c>
      <c r="E50">
        <v>-2E-3</v>
      </c>
      <c r="F50">
        <v>0.124</v>
      </c>
      <c r="G50" s="1">
        <f t="shared" si="0"/>
        <v>44392</v>
      </c>
      <c r="H50" s="3">
        <f t="shared" si="2"/>
        <v>44089</v>
      </c>
      <c r="I50" s="1">
        <f t="shared" si="3"/>
        <v>44027</v>
      </c>
      <c r="J50" s="1">
        <f t="shared" si="4"/>
        <v>44211</v>
      </c>
      <c r="K50" s="1">
        <f t="shared" si="5"/>
        <v>44027</v>
      </c>
      <c r="L50" s="1">
        <f t="shared" si="6"/>
        <v>44211</v>
      </c>
      <c r="M50" s="4">
        <f t="shared" si="1"/>
        <v>2.6249999999999999E-2</v>
      </c>
      <c r="N50" s="5">
        <f t="shared" si="7"/>
        <v>0.4375</v>
      </c>
      <c r="O50">
        <f t="shared" si="8"/>
        <v>102.02199999999999</v>
      </c>
      <c r="P50" s="6">
        <f t="shared" si="9"/>
        <v>102.45949999999999</v>
      </c>
    </row>
    <row r="51" spans="1:16" x14ac:dyDescent="0.2">
      <c r="A51" t="s">
        <v>27</v>
      </c>
      <c r="B51">
        <v>1.125</v>
      </c>
      <c r="C51">
        <v>100.274</v>
      </c>
      <c r="D51">
        <v>100.28</v>
      </c>
      <c r="E51" t="s">
        <v>7</v>
      </c>
      <c r="F51">
        <v>0.124</v>
      </c>
      <c r="G51" s="1">
        <f t="shared" si="0"/>
        <v>44408</v>
      </c>
      <c r="H51" s="3">
        <f t="shared" si="2"/>
        <v>44089</v>
      </c>
      <c r="I51" s="1">
        <f t="shared" si="3"/>
        <v>44043</v>
      </c>
      <c r="J51" s="1">
        <f t="shared" si="4"/>
        <v>44227</v>
      </c>
      <c r="K51" s="1">
        <f t="shared" si="5"/>
        <v>44043</v>
      </c>
      <c r="L51" s="1">
        <f t="shared" si="6"/>
        <v>44227</v>
      </c>
      <c r="M51" s="4">
        <f t="shared" si="1"/>
        <v>1.125E-2</v>
      </c>
      <c r="N51" s="5">
        <f t="shared" si="7"/>
        <v>0.140625</v>
      </c>
      <c r="O51">
        <f t="shared" si="8"/>
        <v>100.277</v>
      </c>
      <c r="P51" s="6">
        <f t="shared" si="9"/>
        <v>100.417625</v>
      </c>
    </row>
    <row r="52" spans="1:16" x14ac:dyDescent="0.2">
      <c r="A52" t="s">
        <v>27</v>
      </c>
      <c r="B52">
        <v>1.75</v>
      </c>
      <c r="C52">
        <v>101.13</v>
      </c>
      <c r="D52">
        <v>101.134</v>
      </c>
      <c r="E52">
        <v>-2E-3</v>
      </c>
      <c r="F52">
        <v>0.124</v>
      </c>
      <c r="G52" s="1">
        <f t="shared" si="0"/>
        <v>44408</v>
      </c>
      <c r="H52" s="3">
        <f t="shared" si="2"/>
        <v>44089</v>
      </c>
      <c r="I52" s="1">
        <f t="shared" si="3"/>
        <v>44043</v>
      </c>
      <c r="J52" s="1">
        <f t="shared" si="4"/>
        <v>44227</v>
      </c>
      <c r="K52" s="1">
        <f t="shared" si="5"/>
        <v>44043</v>
      </c>
      <c r="L52" s="1">
        <f t="shared" si="6"/>
        <v>44227</v>
      </c>
      <c r="M52" s="4">
        <f t="shared" si="1"/>
        <v>1.7500000000000002E-2</v>
      </c>
      <c r="N52" s="5">
        <f t="shared" si="7"/>
        <v>0.21875000000000003</v>
      </c>
      <c r="O52">
        <f t="shared" si="8"/>
        <v>101.13200000000001</v>
      </c>
      <c r="P52" s="6">
        <f t="shared" si="9"/>
        <v>101.35075000000001</v>
      </c>
    </row>
    <row r="53" spans="1:16" x14ac:dyDescent="0.2">
      <c r="A53" t="s">
        <v>27</v>
      </c>
      <c r="B53">
        <v>2.25</v>
      </c>
      <c r="C53">
        <v>101.27200000000001</v>
      </c>
      <c r="D53">
        <v>101.276</v>
      </c>
      <c r="E53" t="s">
        <v>7</v>
      </c>
      <c r="F53">
        <v>0.114</v>
      </c>
      <c r="G53" s="1">
        <f t="shared" si="0"/>
        <v>44408</v>
      </c>
      <c r="H53" s="3">
        <f t="shared" si="2"/>
        <v>44089</v>
      </c>
      <c r="I53" s="1">
        <f t="shared" si="3"/>
        <v>44043</v>
      </c>
      <c r="J53" s="1">
        <f t="shared" si="4"/>
        <v>44227</v>
      </c>
      <c r="K53" s="1">
        <f t="shared" si="5"/>
        <v>44043</v>
      </c>
      <c r="L53" s="1">
        <f t="shared" si="6"/>
        <v>44227</v>
      </c>
      <c r="M53" s="4">
        <f t="shared" si="1"/>
        <v>2.2499999999999999E-2</v>
      </c>
      <c r="N53" s="5">
        <f t="shared" si="7"/>
        <v>0.28125</v>
      </c>
      <c r="O53">
        <f t="shared" si="8"/>
        <v>101.274</v>
      </c>
      <c r="P53" s="6">
        <f t="shared" si="9"/>
        <v>101.55525</v>
      </c>
    </row>
    <row r="54" spans="1:16" x14ac:dyDescent="0.2">
      <c r="A54" t="s">
        <v>28</v>
      </c>
      <c r="B54">
        <v>2.125</v>
      </c>
      <c r="C54">
        <v>101.26</v>
      </c>
      <c r="D54">
        <v>101.264</v>
      </c>
      <c r="E54">
        <v>-2E-3</v>
      </c>
      <c r="F54">
        <v>0.127</v>
      </c>
      <c r="G54" s="1">
        <f t="shared" si="0"/>
        <v>44423</v>
      </c>
      <c r="H54" s="3">
        <f t="shared" si="2"/>
        <v>44089</v>
      </c>
      <c r="I54" s="1">
        <f t="shared" si="3"/>
        <v>44058</v>
      </c>
      <c r="J54" s="1">
        <f t="shared" si="4"/>
        <v>44242</v>
      </c>
      <c r="K54" s="1">
        <f t="shared" si="5"/>
        <v>44058</v>
      </c>
      <c r="L54" s="1">
        <f t="shared" si="6"/>
        <v>44242</v>
      </c>
      <c r="M54" s="4">
        <f t="shared" si="1"/>
        <v>2.1250000000000002E-2</v>
      </c>
      <c r="N54" s="5">
        <f t="shared" si="7"/>
        <v>0.17708333333333331</v>
      </c>
      <c r="O54">
        <f t="shared" si="8"/>
        <v>101.262</v>
      </c>
      <c r="P54" s="6">
        <f t="shared" si="9"/>
        <v>101.43908333333333</v>
      </c>
    </row>
    <row r="55" spans="1:16" x14ac:dyDescent="0.2">
      <c r="A55" t="s">
        <v>28</v>
      </c>
      <c r="B55">
        <v>2.75</v>
      </c>
      <c r="C55">
        <v>102.122</v>
      </c>
      <c r="D55">
        <v>102.126</v>
      </c>
      <c r="E55">
        <v>-2E-3</v>
      </c>
      <c r="F55">
        <v>0.129</v>
      </c>
      <c r="G55" s="1">
        <f t="shared" si="0"/>
        <v>44423</v>
      </c>
      <c r="H55" s="3">
        <f t="shared" si="2"/>
        <v>44089</v>
      </c>
      <c r="I55" s="1">
        <f t="shared" si="3"/>
        <v>44058</v>
      </c>
      <c r="J55" s="1">
        <f t="shared" si="4"/>
        <v>44242</v>
      </c>
      <c r="K55" s="1">
        <f t="shared" si="5"/>
        <v>44058</v>
      </c>
      <c r="L55" s="1">
        <f t="shared" si="6"/>
        <v>44242</v>
      </c>
      <c r="M55" s="4">
        <f t="shared" si="1"/>
        <v>2.75E-2</v>
      </c>
      <c r="N55" s="5">
        <f t="shared" si="7"/>
        <v>0.22916666666666666</v>
      </c>
      <c r="O55">
        <f t="shared" si="8"/>
        <v>102.124</v>
      </c>
      <c r="P55" s="6">
        <f t="shared" si="9"/>
        <v>102.35316666666667</v>
      </c>
    </row>
    <row r="56" spans="1:16" x14ac:dyDescent="0.2">
      <c r="A56" t="s">
        <v>28</v>
      </c>
      <c r="B56">
        <v>8.125</v>
      </c>
      <c r="C56">
        <v>107.104</v>
      </c>
      <c r="D56">
        <v>107.11</v>
      </c>
      <c r="E56">
        <v>-8.0000000000000002E-3</v>
      </c>
      <c r="F56">
        <v>0.1</v>
      </c>
      <c r="G56" s="1">
        <f t="shared" si="0"/>
        <v>44423</v>
      </c>
      <c r="H56" s="3">
        <f t="shared" si="2"/>
        <v>44089</v>
      </c>
      <c r="I56" s="1">
        <f t="shared" si="3"/>
        <v>44058</v>
      </c>
      <c r="J56" s="1">
        <f t="shared" si="4"/>
        <v>44242</v>
      </c>
      <c r="K56" s="1">
        <f t="shared" si="5"/>
        <v>44058</v>
      </c>
      <c r="L56" s="1">
        <f t="shared" si="6"/>
        <v>44242</v>
      </c>
      <c r="M56" s="4">
        <f t="shared" si="1"/>
        <v>8.1250000000000003E-2</v>
      </c>
      <c r="N56" s="5">
        <f t="shared" si="7"/>
        <v>0.67708333333333326</v>
      </c>
      <c r="O56">
        <f t="shared" si="8"/>
        <v>107.107</v>
      </c>
      <c r="P56" s="6">
        <f t="shared" si="9"/>
        <v>107.78408333333333</v>
      </c>
    </row>
    <row r="57" spans="1:16" x14ac:dyDescent="0.2">
      <c r="A57" t="s">
        <v>29</v>
      </c>
      <c r="B57">
        <v>1.125</v>
      </c>
      <c r="C57">
        <v>100.3</v>
      </c>
      <c r="D57">
        <v>100.304</v>
      </c>
      <c r="E57" t="s">
        <v>7</v>
      </c>
      <c r="F57">
        <v>0.13</v>
      </c>
      <c r="G57" s="1">
        <f t="shared" si="0"/>
        <v>44439</v>
      </c>
      <c r="H57" s="3">
        <f t="shared" si="2"/>
        <v>44089</v>
      </c>
      <c r="I57" s="1">
        <f t="shared" si="3"/>
        <v>44074</v>
      </c>
      <c r="J57" s="1">
        <f t="shared" si="4"/>
        <v>44255</v>
      </c>
      <c r="K57" s="1">
        <f t="shared" si="5"/>
        <v>44074</v>
      </c>
      <c r="L57" s="1">
        <f t="shared" si="6"/>
        <v>44255</v>
      </c>
      <c r="M57" s="4">
        <f t="shared" si="1"/>
        <v>1.125E-2</v>
      </c>
      <c r="N57" s="5">
        <f t="shared" si="7"/>
        <v>4.6875E-2</v>
      </c>
      <c r="O57">
        <f t="shared" si="8"/>
        <v>100.30199999999999</v>
      </c>
      <c r="P57" s="6">
        <f t="shared" si="9"/>
        <v>100.34887499999999</v>
      </c>
    </row>
    <row r="58" spans="1:16" x14ac:dyDescent="0.2">
      <c r="A58" t="s">
        <v>29</v>
      </c>
      <c r="B58">
        <v>1.5</v>
      </c>
      <c r="C58">
        <v>101.09399999999999</v>
      </c>
      <c r="D58">
        <v>101.1</v>
      </c>
      <c r="E58">
        <v>-2E-3</v>
      </c>
      <c r="F58">
        <v>0.13</v>
      </c>
      <c r="G58" s="1">
        <f t="shared" si="0"/>
        <v>44439</v>
      </c>
      <c r="H58" s="3">
        <f t="shared" si="2"/>
        <v>44089</v>
      </c>
      <c r="I58" s="1">
        <f t="shared" si="3"/>
        <v>44074</v>
      </c>
      <c r="J58" s="1">
        <f t="shared" si="4"/>
        <v>44255</v>
      </c>
      <c r="K58" s="1">
        <f t="shared" si="5"/>
        <v>44074</v>
      </c>
      <c r="L58" s="1">
        <f t="shared" si="6"/>
        <v>44255</v>
      </c>
      <c r="M58" s="4">
        <f t="shared" si="1"/>
        <v>1.4999999999999999E-2</v>
      </c>
      <c r="N58" s="5">
        <f t="shared" si="7"/>
        <v>6.25E-2</v>
      </c>
      <c r="O58">
        <f t="shared" si="8"/>
        <v>101.09699999999999</v>
      </c>
      <c r="P58" s="6">
        <f t="shared" si="9"/>
        <v>101.15949999999999</v>
      </c>
    </row>
    <row r="59" spans="1:16" x14ac:dyDescent="0.2">
      <c r="A59" t="s">
        <v>29</v>
      </c>
      <c r="B59">
        <v>2</v>
      </c>
      <c r="C59">
        <v>101.246</v>
      </c>
      <c r="D59">
        <v>101.252</v>
      </c>
      <c r="E59">
        <v>-4.0000000000000001E-3</v>
      </c>
      <c r="F59">
        <v>0.13200000000000001</v>
      </c>
      <c r="G59" s="1">
        <f t="shared" si="0"/>
        <v>44439</v>
      </c>
      <c r="H59" s="3">
        <f t="shared" si="2"/>
        <v>44089</v>
      </c>
      <c r="I59" s="1">
        <f t="shared" si="3"/>
        <v>44074</v>
      </c>
      <c r="J59" s="1">
        <f t="shared" si="4"/>
        <v>44255</v>
      </c>
      <c r="K59" s="1">
        <f t="shared" si="5"/>
        <v>44074</v>
      </c>
      <c r="L59" s="1">
        <f t="shared" si="6"/>
        <v>44255</v>
      </c>
      <c r="M59" s="4">
        <f t="shared" si="1"/>
        <v>0.02</v>
      </c>
      <c r="N59" s="5">
        <f t="shared" si="7"/>
        <v>8.3333333333333329E-2</v>
      </c>
      <c r="O59">
        <f t="shared" si="8"/>
        <v>101.249</v>
      </c>
      <c r="P59" s="6">
        <f t="shared" si="9"/>
        <v>101.33233333333332</v>
      </c>
    </row>
    <row r="60" spans="1:16" x14ac:dyDescent="0.2">
      <c r="A60" t="s">
        <v>30</v>
      </c>
      <c r="B60">
        <v>2.75</v>
      </c>
      <c r="C60">
        <v>102.19199999999999</v>
      </c>
      <c r="D60">
        <v>102.196</v>
      </c>
      <c r="E60">
        <v>-2E-3</v>
      </c>
      <c r="F60">
        <v>0.13</v>
      </c>
      <c r="G60" s="1">
        <f t="shared" si="0"/>
        <v>44454</v>
      </c>
      <c r="H60" s="3">
        <f t="shared" si="2"/>
        <v>44089</v>
      </c>
      <c r="I60" s="1">
        <f t="shared" si="3"/>
        <v>43905</v>
      </c>
      <c r="J60" s="1">
        <f t="shared" si="4"/>
        <v>44089</v>
      </c>
      <c r="K60" s="1">
        <f t="shared" si="5"/>
        <v>43905</v>
      </c>
      <c r="L60" s="1">
        <f t="shared" si="6"/>
        <v>44089</v>
      </c>
      <c r="M60" s="4">
        <f t="shared" si="1"/>
        <v>2.75E-2</v>
      </c>
      <c r="N60" s="5">
        <f t="shared" si="7"/>
        <v>1.375</v>
      </c>
      <c r="O60">
        <f t="shared" si="8"/>
        <v>102.19399999999999</v>
      </c>
      <c r="P60" s="6">
        <f t="shared" si="9"/>
        <v>103.56899999999999</v>
      </c>
    </row>
    <row r="61" spans="1:16" x14ac:dyDescent="0.2">
      <c r="A61" t="s">
        <v>31</v>
      </c>
      <c r="B61">
        <v>1.125</v>
      </c>
      <c r="C61">
        <v>101.006</v>
      </c>
      <c r="D61">
        <v>101.012</v>
      </c>
      <c r="E61" t="s">
        <v>7</v>
      </c>
      <c r="F61">
        <v>0.126</v>
      </c>
      <c r="G61" s="1">
        <f t="shared" si="0"/>
        <v>44469</v>
      </c>
      <c r="H61" s="3">
        <f t="shared" si="2"/>
        <v>44089</v>
      </c>
      <c r="I61" s="1">
        <f t="shared" si="3"/>
        <v>43921</v>
      </c>
      <c r="J61" s="1">
        <f t="shared" si="4"/>
        <v>44104</v>
      </c>
      <c r="K61" s="1">
        <f t="shared" si="5"/>
        <v>43921</v>
      </c>
      <c r="L61" s="1">
        <f t="shared" si="6"/>
        <v>44104</v>
      </c>
      <c r="M61" s="4">
        <f t="shared" si="1"/>
        <v>1.125E-2</v>
      </c>
      <c r="N61" s="5">
        <f t="shared" si="7"/>
        <v>0.515625</v>
      </c>
      <c r="O61">
        <f t="shared" si="8"/>
        <v>101.009</v>
      </c>
      <c r="P61" s="6">
        <f t="shared" si="9"/>
        <v>101.524625</v>
      </c>
    </row>
    <row r="62" spans="1:16" x14ac:dyDescent="0.2">
      <c r="A62" t="s">
        <v>31</v>
      </c>
      <c r="B62">
        <v>1.5</v>
      </c>
      <c r="C62">
        <v>101.13200000000001</v>
      </c>
      <c r="D62">
        <v>101.136</v>
      </c>
      <c r="E62" t="s">
        <v>7</v>
      </c>
      <c r="F62">
        <v>0.125</v>
      </c>
      <c r="G62" s="1">
        <f t="shared" si="0"/>
        <v>44469</v>
      </c>
      <c r="H62" s="3">
        <f t="shared" si="2"/>
        <v>44089</v>
      </c>
      <c r="I62" s="1">
        <f t="shared" si="3"/>
        <v>43921</v>
      </c>
      <c r="J62" s="1">
        <f t="shared" si="4"/>
        <v>44104</v>
      </c>
      <c r="K62" s="1">
        <f t="shared" si="5"/>
        <v>43921</v>
      </c>
      <c r="L62" s="1">
        <f t="shared" si="6"/>
        <v>44104</v>
      </c>
      <c r="M62" s="4">
        <f t="shared" si="1"/>
        <v>1.4999999999999999E-2</v>
      </c>
      <c r="N62" s="5">
        <f t="shared" si="7"/>
        <v>0.6875</v>
      </c>
      <c r="O62">
        <f t="shared" si="8"/>
        <v>101.134</v>
      </c>
      <c r="P62" s="6">
        <f t="shared" si="9"/>
        <v>101.8215</v>
      </c>
    </row>
    <row r="63" spans="1:16" x14ac:dyDescent="0.2">
      <c r="A63" t="s">
        <v>31</v>
      </c>
      <c r="B63">
        <v>2.125</v>
      </c>
      <c r="C63">
        <v>102.01600000000001</v>
      </c>
      <c r="D63">
        <v>102.02200000000001</v>
      </c>
      <c r="E63">
        <v>-4.0000000000000001E-3</v>
      </c>
      <c r="F63">
        <v>0.13400000000000001</v>
      </c>
      <c r="G63" s="1">
        <f t="shared" si="0"/>
        <v>44469</v>
      </c>
      <c r="H63" s="3">
        <f t="shared" si="2"/>
        <v>44089</v>
      </c>
      <c r="I63" s="1">
        <f t="shared" si="3"/>
        <v>43921</v>
      </c>
      <c r="J63" s="1">
        <f t="shared" si="4"/>
        <v>44104</v>
      </c>
      <c r="K63" s="1">
        <f t="shared" si="5"/>
        <v>43921</v>
      </c>
      <c r="L63" s="1">
        <f t="shared" si="6"/>
        <v>44104</v>
      </c>
      <c r="M63" s="4">
        <f t="shared" si="1"/>
        <v>2.1250000000000002E-2</v>
      </c>
      <c r="N63" s="5">
        <f t="shared" si="7"/>
        <v>0.97395833333333326</v>
      </c>
      <c r="O63">
        <f t="shared" si="8"/>
        <v>102.01900000000001</v>
      </c>
      <c r="P63" s="6">
        <f t="shared" si="9"/>
        <v>102.99295833333333</v>
      </c>
    </row>
    <row r="64" spans="1:16" x14ac:dyDescent="0.2">
      <c r="A64" t="s">
        <v>32</v>
      </c>
      <c r="B64">
        <v>2.875</v>
      </c>
      <c r="C64">
        <v>102.30200000000001</v>
      </c>
      <c r="D64">
        <v>102.306</v>
      </c>
      <c r="E64">
        <v>-2E-3</v>
      </c>
      <c r="F64">
        <v>0.13500000000000001</v>
      </c>
      <c r="G64" s="1">
        <f t="shared" si="0"/>
        <v>44484</v>
      </c>
      <c r="H64" s="3">
        <f t="shared" si="2"/>
        <v>44089</v>
      </c>
      <c r="I64" s="1">
        <f t="shared" si="3"/>
        <v>43936</v>
      </c>
      <c r="J64" s="1">
        <f t="shared" si="4"/>
        <v>44119</v>
      </c>
      <c r="K64" s="1">
        <f t="shared" si="5"/>
        <v>43936</v>
      </c>
      <c r="L64" s="1">
        <f t="shared" si="6"/>
        <v>44119</v>
      </c>
      <c r="M64" s="4">
        <f t="shared" si="1"/>
        <v>2.8750000000000001E-2</v>
      </c>
      <c r="N64" s="5">
        <f t="shared" si="7"/>
        <v>1.1979166666666667</v>
      </c>
      <c r="O64">
        <f t="shared" si="8"/>
        <v>102.304</v>
      </c>
      <c r="P64" s="6">
        <f t="shared" si="9"/>
        <v>103.50191666666667</v>
      </c>
    </row>
    <row r="65" spans="1:16" x14ac:dyDescent="0.2">
      <c r="A65" t="s">
        <v>33</v>
      </c>
      <c r="B65">
        <v>1.25</v>
      </c>
      <c r="C65">
        <v>101.07599999999999</v>
      </c>
      <c r="D65">
        <v>101.08199999999999</v>
      </c>
      <c r="E65" t="s">
        <v>7</v>
      </c>
      <c r="F65">
        <v>0.13100000000000001</v>
      </c>
      <c r="G65" s="1">
        <f t="shared" si="0"/>
        <v>44500</v>
      </c>
      <c r="H65" s="3">
        <f t="shared" si="2"/>
        <v>44089</v>
      </c>
      <c r="I65" s="1">
        <f t="shared" si="3"/>
        <v>43951</v>
      </c>
      <c r="J65" s="1">
        <f t="shared" si="4"/>
        <v>44135</v>
      </c>
      <c r="K65" s="1">
        <f t="shared" si="5"/>
        <v>43951</v>
      </c>
      <c r="L65" s="1">
        <f t="shared" si="6"/>
        <v>44135</v>
      </c>
      <c r="M65" s="4">
        <f t="shared" si="1"/>
        <v>1.2500000000000001E-2</v>
      </c>
      <c r="N65" s="5">
        <f t="shared" si="7"/>
        <v>0.46875</v>
      </c>
      <c r="O65">
        <f t="shared" si="8"/>
        <v>101.07899999999999</v>
      </c>
      <c r="P65" s="6">
        <f t="shared" si="9"/>
        <v>101.54774999999999</v>
      </c>
    </row>
    <row r="66" spans="1:16" x14ac:dyDescent="0.2">
      <c r="A66" t="s">
        <v>33</v>
      </c>
      <c r="B66">
        <v>1.5</v>
      </c>
      <c r="C66">
        <v>101.166</v>
      </c>
      <c r="D66">
        <v>101.172</v>
      </c>
      <c r="E66" t="s">
        <v>7</v>
      </c>
      <c r="F66">
        <v>0.13100000000000001</v>
      </c>
      <c r="G66" s="1">
        <f t="shared" si="0"/>
        <v>44500</v>
      </c>
      <c r="H66" s="3">
        <f t="shared" si="2"/>
        <v>44089</v>
      </c>
      <c r="I66" s="1">
        <f t="shared" si="3"/>
        <v>43951</v>
      </c>
      <c r="J66" s="1">
        <f t="shared" si="4"/>
        <v>44135</v>
      </c>
      <c r="K66" s="1">
        <f t="shared" si="5"/>
        <v>43951</v>
      </c>
      <c r="L66" s="1">
        <f t="shared" si="6"/>
        <v>44135</v>
      </c>
      <c r="M66" s="4">
        <f t="shared" si="1"/>
        <v>1.4999999999999999E-2</v>
      </c>
      <c r="N66" s="5">
        <f t="shared" si="7"/>
        <v>0.5625</v>
      </c>
      <c r="O66">
        <f t="shared" si="8"/>
        <v>101.169</v>
      </c>
      <c r="P66" s="6">
        <f t="shared" si="9"/>
        <v>101.7315</v>
      </c>
    </row>
    <row r="67" spans="1:16" x14ac:dyDescent="0.2">
      <c r="A67" t="s">
        <v>33</v>
      </c>
      <c r="B67">
        <v>2</v>
      </c>
      <c r="C67">
        <v>102.026</v>
      </c>
      <c r="D67">
        <v>102.032</v>
      </c>
      <c r="E67" t="s">
        <v>7</v>
      </c>
      <c r="F67">
        <v>0.13</v>
      </c>
      <c r="G67" s="1">
        <f t="shared" si="0"/>
        <v>44500</v>
      </c>
      <c r="H67" s="3">
        <f t="shared" si="2"/>
        <v>44089</v>
      </c>
      <c r="I67" s="1">
        <f t="shared" si="3"/>
        <v>43951</v>
      </c>
      <c r="J67" s="1">
        <f t="shared" si="4"/>
        <v>44135</v>
      </c>
      <c r="K67" s="1">
        <f t="shared" si="5"/>
        <v>43951</v>
      </c>
      <c r="L67" s="1">
        <f t="shared" si="6"/>
        <v>44135</v>
      </c>
      <c r="M67" s="4">
        <f t="shared" si="1"/>
        <v>0.02</v>
      </c>
      <c r="N67" s="5">
        <f t="shared" si="7"/>
        <v>0.75</v>
      </c>
      <c r="O67">
        <f t="shared" si="8"/>
        <v>102.029</v>
      </c>
      <c r="P67" s="6">
        <f t="shared" si="9"/>
        <v>102.779</v>
      </c>
    </row>
    <row r="68" spans="1:16" x14ac:dyDescent="0.2">
      <c r="A68" t="s">
        <v>34</v>
      </c>
      <c r="B68">
        <v>2</v>
      </c>
      <c r="C68">
        <v>102.05200000000001</v>
      </c>
      <c r="D68">
        <v>102.056</v>
      </c>
      <c r="E68">
        <v>-2E-3</v>
      </c>
      <c r="F68">
        <v>0.128</v>
      </c>
      <c r="G68" s="1">
        <f t="shared" si="0"/>
        <v>44515</v>
      </c>
      <c r="H68" s="3">
        <f t="shared" si="2"/>
        <v>44089</v>
      </c>
      <c r="I68" s="1">
        <f t="shared" si="3"/>
        <v>43966</v>
      </c>
      <c r="J68" s="1">
        <f t="shared" si="4"/>
        <v>44150</v>
      </c>
      <c r="K68" s="1">
        <f t="shared" si="5"/>
        <v>43966</v>
      </c>
      <c r="L68" s="1">
        <f t="shared" si="6"/>
        <v>44150</v>
      </c>
      <c r="M68" s="4">
        <f t="shared" si="1"/>
        <v>0.02</v>
      </c>
      <c r="N68" s="5">
        <f t="shared" si="7"/>
        <v>0.66666666666666663</v>
      </c>
      <c r="O68">
        <f t="shared" si="8"/>
        <v>102.054</v>
      </c>
      <c r="P68" s="6">
        <f t="shared" si="9"/>
        <v>102.72066666666667</v>
      </c>
    </row>
    <row r="69" spans="1:16" x14ac:dyDescent="0.2">
      <c r="A69" t="s">
        <v>34</v>
      </c>
      <c r="B69">
        <v>2.875</v>
      </c>
      <c r="C69">
        <v>103.056</v>
      </c>
      <c r="D69">
        <v>103.062</v>
      </c>
      <c r="E69">
        <v>-4.0000000000000001E-3</v>
      </c>
      <c r="F69">
        <v>0.13100000000000001</v>
      </c>
      <c r="G69" s="1">
        <f t="shared" si="0"/>
        <v>44515</v>
      </c>
      <c r="H69" s="3">
        <f t="shared" si="2"/>
        <v>44089</v>
      </c>
      <c r="I69" s="1">
        <f t="shared" si="3"/>
        <v>43966</v>
      </c>
      <c r="J69" s="1">
        <f t="shared" si="4"/>
        <v>44150</v>
      </c>
      <c r="K69" s="1">
        <f t="shared" si="5"/>
        <v>43966</v>
      </c>
      <c r="L69" s="1">
        <f t="shared" si="6"/>
        <v>44150</v>
      </c>
      <c r="M69" s="4">
        <f t="shared" si="1"/>
        <v>2.8750000000000001E-2</v>
      </c>
      <c r="N69" s="5">
        <f t="shared" si="7"/>
        <v>0.95833333333333326</v>
      </c>
      <c r="O69">
        <f t="shared" si="8"/>
        <v>103.059</v>
      </c>
      <c r="P69" s="6">
        <f t="shared" si="9"/>
        <v>104.01733333333333</v>
      </c>
    </row>
    <row r="70" spans="1:16" x14ac:dyDescent="0.2">
      <c r="A70" t="s">
        <v>34</v>
      </c>
      <c r="B70">
        <v>8</v>
      </c>
      <c r="C70">
        <v>109.06</v>
      </c>
      <c r="D70">
        <v>109.06399999999999</v>
      </c>
      <c r="E70">
        <v>-2E-3</v>
      </c>
      <c r="F70">
        <v>9.9000000000000005E-2</v>
      </c>
      <c r="G70" s="1">
        <f t="shared" si="0"/>
        <v>44515</v>
      </c>
      <c r="H70" s="3">
        <f t="shared" si="2"/>
        <v>44089</v>
      </c>
      <c r="I70" s="1">
        <f t="shared" si="3"/>
        <v>43966</v>
      </c>
      <c r="J70" s="1">
        <f t="shared" si="4"/>
        <v>44150</v>
      </c>
      <c r="K70" s="1">
        <f t="shared" si="5"/>
        <v>43966</v>
      </c>
      <c r="L70" s="1">
        <f t="shared" si="6"/>
        <v>44150</v>
      </c>
      <c r="M70" s="4">
        <f t="shared" si="1"/>
        <v>0.08</v>
      </c>
      <c r="N70" s="5">
        <f t="shared" si="7"/>
        <v>2.6666666666666665</v>
      </c>
      <c r="O70">
        <f t="shared" si="8"/>
        <v>109.062</v>
      </c>
      <c r="P70" s="6">
        <f t="shared" si="9"/>
        <v>111.72866666666667</v>
      </c>
    </row>
    <row r="71" spans="1:16" x14ac:dyDescent="0.2">
      <c r="A71" t="s">
        <v>35</v>
      </c>
      <c r="B71">
        <v>1.5</v>
      </c>
      <c r="C71">
        <v>101.20399999999999</v>
      </c>
      <c r="D71">
        <v>101.21</v>
      </c>
      <c r="E71">
        <v>2E-3</v>
      </c>
      <c r="F71">
        <v>0.127</v>
      </c>
      <c r="G71" s="1">
        <f t="shared" si="0"/>
        <v>44530</v>
      </c>
      <c r="H71" s="3">
        <f t="shared" si="2"/>
        <v>44089</v>
      </c>
      <c r="I71" s="1">
        <f t="shared" si="3"/>
        <v>43982</v>
      </c>
      <c r="J71" s="1">
        <f t="shared" si="4"/>
        <v>44165</v>
      </c>
      <c r="K71" s="1">
        <f t="shared" si="5"/>
        <v>43982</v>
      </c>
      <c r="L71" s="1">
        <f t="shared" si="6"/>
        <v>44165</v>
      </c>
      <c r="M71" s="4">
        <f t="shared" si="1"/>
        <v>1.4999999999999999E-2</v>
      </c>
      <c r="N71" s="5">
        <f t="shared" si="7"/>
        <v>0.4375</v>
      </c>
      <c r="O71">
        <f t="shared" si="8"/>
        <v>101.20699999999999</v>
      </c>
      <c r="P71" s="6">
        <f t="shared" si="9"/>
        <v>101.64449999999999</v>
      </c>
    </row>
    <row r="72" spans="1:16" x14ac:dyDescent="0.2">
      <c r="A72" t="s">
        <v>35</v>
      </c>
      <c r="B72">
        <v>1.75</v>
      </c>
      <c r="C72">
        <v>101.3</v>
      </c>
      <c r="D72">
        <v>101.304</v>
      </c>
      <c r="E72" t="s">
        <v>7</v>
      </c>
      <c r="F72">
        <v>0.13100000000000001</v>
      </c>
      <c r="G72" s="1">
        <f t="shared" ref="G72:G135" si="10">DATEVALUE(A72)</f>
        <v>44530</v>
      </c>
      <c r="H72" s="3">
        <f t="shared" si="2"/>
        <v>44089</v>
      </c>
      <c r="I72" s="1">
        <f t="shared" si="3"/>
        <v>43982</v>
      </c>
      <c r="J72" s="1">
        <f t="shared" si="4"/>
        <v>44165</v>
      </c>
      <c r="K72" s="1">
        <f t="shared" si="5"/>
        <v>43982</v>
      </c>
      <c r="L72" s="1">
        <f t="shared" si="6"/>
        <v>44165</v>
      </c>
      <c r="M72" s="4">
        <f t="shared" ref="M72:M135" si="11">B72/100</f>
        <v>1.7500000000000002E-2</v>
      </c>
      <c r="N72" s="5">
        <f t="shared" si="7"/>
        <v>0.51041666666666674</v>
      </c>
      <c r="O72">
        <f t="shared" si="8"/>
        <v>101.30199999999999</v>
      </c>
      <c r="P72" s="6">
        <f t="shared" si="9"/>
        <v>101.81241666666666</v>
      </c>
    </row>
    <row r="73" spans="1:16" x14ac:dyDescent="0.2">
      <c r="A73" t="s">
        <v>35</v>
      </c>
      <c r="B73">
        <v>1.875</v>
      </c>
      <c r="C73">
        <v>102.03</v>
      </c>
      <c r="D73">
        <v>102.03400000000001</v>
      </c>
      <c r="E73">
        <v>4.0000000000000001E-3</v>
      </c>
      <c r="F73">
        <v>0.126</v>
      </c>
      <c r="G73" s="1">
        <f t="shared" si="10"/>
        <v>44530</v>
      </c>
      <c r="H73" s="3">
        <f t="shared" ref="H73:H136" si="12">DATEVALUE($B$2)+1</f>
        <v>44089</v>
      </c>
      <c r="I73" s="1">
        <f t="shared" ref="I73:I136" si="13">COUPPCD($B$2,G73,$B$4,1)</f>
        <v>43982</v>
      </c>
      <c r="J73" s="1">
        <f t="shared" ref="J73:J136" si="14">COUPNCD($B$2,G73,$B$4)</f>
        <v>44165</v>
      </c>
      <c r="K73" s="1">
        <f t="shared" ref="K73:K136" si="15">I73</f>
        <v>43982</v>
      </c>
      <c r="L73" s="1">
        <f t="shared" ref="L73:L136" si="16">J73</f>
        <v>44165</v>
      </c>
      <c r="M73" s="4">
        <f t="shared" si="11"/>
        <v>1.8749999999999999E-2</v>
      </c>
      <c r="N73" s="5">
        <f t="shared" ref="N73:N136" si="17">IF(H73=I73,0,ACCRINT(K73,L73,H73,M73,$B$3,$B$4,))</f>
        <v>0.546875</v>
      </c>
      <c r="O73">
        <f t="shared" ref="O73:O136" si="18">(C73+D73)/2</f>
        <v>102.03200000000001</v>
      </c>
      <c r="P73" s="6">
        <f t="shared" ref="P73:P136" si="19">O73+N73</f>
        <v>102.57887500000001</v>
      </c>
    </row>
    <row r="74" spans="1:16" x14ac:dyDescent="0.2">
      <c r="A74" t="s">
        <v>36</v>
      </c>
      <c r="B74">
        <v>2.625</v>
      </c>
      <c r="C74">
        <v>103.03</v>
      </c>
      <c r="D74">
        <v>103.03400000000001</v>
      </c>
      <c r="E74">
        <v>-2E-3</v>
      </c>
      <c r="F74">
        <v>0.13200000000000001</v>
      </c>
      <c r="G74" s="1">
        <f t="shared" si="10"/>
        <v>44545</v>
      </c>
      <c r="H74" s="3">
        <f t="shared" si="12"/>
        <v>44089</v>
      </c>
      <c r="I74" s="1">
        <f t="shared" si="13"/>
        <v>43997</v>
      </c>
      <c r="J74" s="1">
        <f t="shared" si="14"/>
        <v>44180</v>
      </c>
      <c r="K74" s="1">
        <f t="shared" si="15"/>
        <v>43997</v>
      </c>
      <c r="L74" s="1">
        <f t="shared" si="16"/>
        <v>44180</v>
      </c>
      <c r="M74" s="4">
        <f t="shared" si="11"/>
        <v>2.6249999999999999E-2</v>
      </c>
      <c r="N74" s="5">
        <f t="shared" si="17"/>
        <v>0.65625</v>
      </c>
      <c r="O74">
        <f t="shared" si="18"/>
        <v>103.03200000000001</v>
      </c>
      <c r="P74" s="6">
        <f t="shared" si="19"/>
        <v>103.68825000000001</v>
      </c>
    </row>
    <row r="75" spans="1:16" x14ac:dyDescent="0.2">
      <c r="A75" t="s">
        <v>37</v>
      </c>
      <c r="B75">
        <v>1.625</v>
      </c>
      <c r="C75">
        <v>101.292</v>
      </c>
      <c r="D75">
        <v>101.29600000000001</v>
      </c>
      <c r="E75">
        <v>-2E-3</v>
      </c>
      <c r="F75">
        <v>0.128</v>
      </c>
      <c r="G75" s="1">
        <f t="shared" si="10"/>
        <v>44561</v>
      </c>
      <c r="H75" s="3">
        <f t="shared" si="12"/>
        <v>44089</v>
      </c>
      <c r="I75" s="1">
        <f t="shared" si="13"/>
        <v>44012</v>
      </c>
      <c r="J75" s="1">
        <f t="shared" si="14"/>
        <v>44196</v>
      </c>
      <c r="K75" s="1">
        <f t="shared" si="15"/>
        <v>44012</v>
      </c>
      <c r="L75" s="1">
        <f t="shared" si="16"/>
        <v>44196</v>
      </c>
      <c r="M75" s="4">
        <f t="shared" si="11"/>
        <v>1.6250000000000001E-2</v>
      </c>
      <c r="N75" s="5">
        <f t="shared" si="17"/>
        <v>0.33854166666666669</v>
      </c>
      <c r="O75">
        <f t="shared" si="18"/>
        <v>101.29400000000001</v>
      </c>
      <c r="P75" s="6">
        <f t="shared" si="19"/>
        <v>101.63254166666668</v>
      </c>
    </row>
    <row r="76" spans="1:16" x14ac:dyDescent="0.2">
      <c r="A76" t="s">
        <v>37</v>
      </c>
      <c r="B76">
        <v>2</v>
      </c>
      <c r="C76">
        <v>102.126</v>
      </c>
      <c r="D76">
        <v>102.13200000000001</v>
      </c>
      <c r="E76">
        <v>-4.0000000000000001E-3</v>
      </c>
      <c r="F76">
        <v>0.128</v>
      </c>
      <c r="G76" s="1">
        <f t="shared" si="10"/>
        <v>44561</v>
      </c>
      <c r="H76" s="3">
        <f t="shared" si="12"/>
        <v>44089</v>
      </c>
      <c r="I76" s="1">
        <f t="shared" si="13"/>
        <v>44012</v>
      </c>
      <c r="J76" s="1">
        <f t="shared" si="14"/>
        <v>44196</v>
      </c>
      <c r="K76" s="1">
        <f t="shared" si="15"/>
        <v>44012</v>
      </c>
      <c r="L76" s="1">
        <f t="shared" si="16"/>
        <v>44196</v>
      </c>
      <c r="M76" s="4">
        <f t="shared" si="11"/>
        <v>0.02</v>
      </c>
      <c r="N76" s="5">
        <f t="shared" si="17"/>
        <v>0.41666666666666669</v>
      </c>
      <c r="O76">
        <f t="shared" si="18"/>
        <v>102.129</v>
      </c>
      <c r="P76" s="6">
        <f t="shared" si="19"/>
        <v>102.54566666666668</v>
      </c>
    </row>
    <row r="77" spans="1:16" x14ac:dyDescent="0.2">
      <c r="A77" t="s">
        <v>37</v>
      </c>
      <c r="B77">
        <v>2.125</v>
      </c>
      <c r="C77">
        <v>102.176</v>
      </c>
      <c r="D77">
        <v>102.182</v>
      </c>
      <c r="E77">
        <v>-4.0000000000000001E-3</v>
      </c>
      <c r="F77">
        <v>0.13100000000000001</v>
      </c>
      <c r="G77" s="1">
        <f t="shared" si="10"/>
        <v>44561</v>
      </c>
      <c r="H77" s="3">
        <f t="shared" si="12"/>
        <v>44089</v>
      </c>
      <c r="I77" s="1">
        <f t="shared" si="13"/>
        <v>44012</v>
      </c>
      <c r="J77" s="1">
        <f t="shared" si="14"/>
        <v>44196</v>
      </c>
      <c r="K77" s="1">
        <f t="shared" si="15"/>
        <v>44012</v>
      </c>
      <c r="L77" s="1">
        <f t="shared" si="16"/>
        <v>44196</v>
      </c>
      <c r="M77" s="4">
        <f t="shared" si="11"/>
        <v>2.1250000000000002E-2</v>
      </c>
      <c r="N77" s="5">
        <f t="shared" si="17"/>
        <v>0.44270833333333337</v>
      </c>
      <c r="O77">
        <f t="shared" si="18"/>
        <v>102.179</v>
      </c>
      <c r="P77" s="6">
        <f t="shared" si="19"/>
        <v>102.62170833333333</v>
      </c>
    </row>
    <row r="78" spans="1:16" x14ac:dyDescent="0.2">
      <c r="A78" t="s">
        <v>38</v>
      </c>
      <c r="B78">
        <v>2.5</v>
      </c>
      <c r="C78">
        <v>103.044</v>
      </c>
      <c r="D78">
        <v>103.05</v>
      </c>
      <c r="E78">
        <v>-2E-3</v>
      </c>
      <c r="F78">
        <v>0.127</v>
      </c>
      <c r="G78" s="1">
        <f t="shared" si="10"/>
        <v>44576</v>
      </c>
      <c r="H78" s="3">
        <f t="shared" si="12"/>
        <v>44089</v>
      </c>
      <c r="I78" s="1">
        <f t="shared" si="13"/>
        <v>44027</v>
      </c>
      <c r="J78" s="1">
        <f t="shared" si="14"/>
        <v>44211</v>
      </c>
      <c r="K78" s="1">
        <f t="shared" si="15"/>
        <v>44027</v>
      </c>
      <c r="L78" s="1">
        <f t="shared" si="16"/>
        <v>44211</v>
      </c>
      <c r="M78" s="4">
        <f t="shared" si="11"/>
        <v>2.5000000000000001E-2</v>
      </c>
      <c r="N78" s="5">
        <f t="shared" si="17"/>
        <v>0.41666666666666663</v>
      </c>
      <c r="O78">
        <f t="shared" si="18"/>
        <v>103.047</v>
      </c>
      <c r="P78" s="6">
        <f t="shared" si="19"/>
        <v>103.46366666666667</v>
      </c>
    </row>
    <row r="79" spans="1:16" x14ac:dyDescent="0.2">
      <c r="A79" t="s">
        <v>39</v>
      </c>
      <c r="B79">
        <v>1.375</v>
      </c>
      <c r="C79">
        <v>101.224</v>
      </c>
      <c r="D79">
        <v>101.23</v>
      </c>
      <c r="E79" t="s">
        <v>7</v>
      </c>
      <c r="F79">
        <v>0.124</v>
      </c>
      <c r="G79" s="1">
        <f t="shared" si="10"/>
        <v>44592</v>
      </c>
      <c r="H79" s="3">
        <f t="shared" si="12"/>
        <v>44089</v>
      </c>
      <c r="I79" s="1">
        <f t="shared" si="13"/>
        <v>44043</v>
      </c>
      <c r="J79" s="1">
        <f t="shared" si="14"/>
        <v>44227</v>
      </c>
      <c r="K79" s="1">
        <f t="shared" si="15"/>
        <v>44043</v>
      </c>
      <c r="L79" s="1">
        <f t="shared" si="16"/>
        <v>44227</v>
      </c>
      <c r="M79" s="4">
        <f t="shared" si="11"/>
        <v>1.375E-2</v>
      </c>
      <c r="N79" s="5">
        <f t="shared" si="17"/>
        <v>0.171875</v>
      </c>
      <c r="O79">
        <f t="shared" si="18"/>
        <v>101.227</v>
      </c>
      <c r="P79" s="6">
        <f t="shared" si="19"/>
        <v>101.398875</v>
      </c>
    </row>
    <row r="80" spans="1:16" x14ac:dyDescent="0.2">
      <c r="A80" t="s">
        <v>39</v>
      </c>
      <c r="B80">
        <v>1.5</v>
      </c>
      <c r="C80">
        <v>101.28</v>
      </c>
      <c r="D80">
        <v>101.28400000000001</v>
      </c>
      <c r="E80" t="s">
        <v>7</v>
      </c>
      <c r="F80">
        <v>0.123</v>
      </c>
      <c r="G80" s="1">
        <f t="shared" si="10"/>
        <v>44592</v>
      </c>
      <c r="H80" s="3">
        <f t="shared" si="12"/>
        <v>44089</v>
      </c>
      <c r="I80" s="1">
        <f t="shared" si="13"/>
        <v>44043</v>
      </c>
      <c r="J80" s="1">
        <f t="shared" si="14"/>
        <v>44227</v>
      </c>
      <c r="K80" s="1">
        <f t="shared" si="15"/>
        <v>44043</v>
      </c>
      <c r="L80" s="1">
        <f t="shared" si="16"/>
        <v>44227</v>
      </c>
      <c r="M80" s="4">
        <f t="shared" si="11"/>
        <v>1.4999999999999999E-2</v>
      </c>
      <c r="N80" s="5">
        <f t="shared" si="17"/>
        <v>0.1875</v>
      </c>
      <c r="O80">
        <f t="shared" si="18"/>
        <v>101.28200000000001</v>
      </c>
      <c r="P80" s="6">
        <f t="shared" si="19"/>
        <v>101.46950000000001</v>
      </c>
    </row>
    <row r="81" spans="1:16" x14ac:dyDescent="0.2">
      <c r="A81" t="s">
        <v>39</v>
      </c>
      <c r="B81">
        <v>1.875</v>
      </c>
      <c r="C81">
        <v>102.122</v>
      </c>
      <c r="D81">
        <v>102.126</v>
      </c>
      <c r="E81">
        <v>-2E-3</v>
      </c>
      <c r="F81">
        <v>0.129</v>
      </c>
      <c r="G81" s="1">
        <f t="shared" si="10"/>
        <v>44592</v>
      </c>
      <c r="H81" s="3">
        <f t="shared" si="12"/>
        <v>44089</v>
      </c>
      <c r="I81" s="1">
        <f t="shared" si="13"/>
        <v>44043</v>
      </c>
      <c r="J81" s="1">
        <f t="shared" si="14"/>
        <v>44227</v>
      </c>
      <c r="K81" s="1">
        <f t="shared" si="15"/>
        <v>44043</v>
      </c>
      <c r="L81" s="1">
        <f t="shared" si="16"/>
        <v>44227</v>
      </c>
      <c r="M81" s="4">
        <f t="shared" si="11"/>
        <v>1.8749999999999999E-2</v>
      </c>
      <c r="N81" s="5">
        <f t="shared" si="17"/>
        <v>0.234375</v>
      </c>
      <c r="O81">
        <f t="shared" si="18"/>
        <v>102.124</v>
      </c>
      <c r="P81" s="6">
        <f t="shared" si="19"/>
        <v>102.358375</v>
      </c>
    </row>
    <row r="82" spans="1:16" x14ac:dyDescent="0.2">
      <c r="A82" t="s">
        <v>40</v>
      </c>
      <c r="B82">
        <v>2</v>
      </c>
      <c r="C82">
        <v>102.202</v>
      </c>
      <c r="D82">
        <v>102.206</v>
      </c>
      <c r="E82" t="s">
        <v>7</v>
      </c>
      <c r="F82">
        <v>0.127</v>
      </c>
      <c r="G82" s="1">
        <f t="shared" si="10"/>
        <v>44607</v>
      </c>
      <c r="H82" s="3">
        <f t="shared" si="12"/>
        <v>44089</v>
      </c>
      <c r="I82" s="1">
        <f t="shared" si="13"/>
        <v>44058</v>
      </c>
      <c r="J82" s="1">
        <f t="shared" si="14"/>
        <v>44242</v>
      </c>
      <c r="K82" s="1">
        <f t="shared" si="15"/>
        <v>44058</v>
      </c>
      <c r="L82" s="1">
        <f t="shared" si="16"/>
        <v>44242</v>
      </c>
      <c r="M82" s="4">
        <f t="shared" si="11"/>
        <v>0.02</v>
      </c>
      <c r="N82" s="5">
        <f t="shared" si="17"/>
        <v>0.16666666666666666</v>
      </c>
      <c r="O82">
        <f t="shared" si="18"/>
        <v>102.20400000000001</v>
      </c>
      <c r="P82" s="6">
        <f t="shared" si="19"/>
        <v>102.37066666666668</v>
      </c>
    </row>
    <row r="83" spans="1:16" x14ac:dyDescent="0.2">
      <c r="A83" t="s">
        <v>40</v>
      </c>
      <c r="B83">
        <v>2.5</v>
      </c>
      <c r="C83">
        <v>103.10599999999999</v>
      </c>
      <c r="D83">
        <v>103.11199999999999</v>
      </c>
      <c r="E83">
        <v>-4.0000000000000001E-3</v>
      </c>
      <c r="F83">
        <v>0.13</v>
      </c>
      <c r="G83" s="1">
        <f t="shared" si="10"/>
        <v>44607</v>
      </c>
      <c r="H83" s="3">
        <f t="shared" si="12"/>
        <v>44089</v>
      </c>
      <c r="I83" s="1">
        <f t="shared" si="13"/>
        <v>44058</v>
      </c>
      <c r="J83" s="1">
        <f t="shared" si="14"/>
        <v>44242</v>
      </c>
      <c r="K83" s="1">
        <f t="shared" si="15"/>
        <v>44058</v>
      </c>
      <c r="L83" s="1">
        <f t="shared" si="16"/>
        <v>44242</v>
      </c>
      <c r="M83" s="4">
        <f t="shared" si="11"/>
        <v>2.5000000000000001E-2</v>
      </c>
      <c r="N83" s="5">
        <f t="shared" si="17"/>
        <v>0.20833333333333331</v>
      </c>
      <c r="O83">
        <f t="shared" si="18"/>
        <v>103.10899999999999</v>
      </c>
      <c r="P83" s="6">
        <f t="shared" si="19"/>
        <v>103.31733333333332</v>
      </c>
    </row>
    <row r="84" spans="1:16" x14ac:dyDescent="0.2">
      <c r="A84" t="s">
        <v>41</v>
      </c>
      <c r="B84">
        <v>1.125</v>
      </c>
      <c r="C84">
        <v>101.14</v>
      </c>
      <c r="D84">
        <v>101.14400000000001</v>
      </c>
      <c r="E84">
        <v>-2E-3</v>
      </c>
      <c r="F84">
        <v>0.128</v>
      </c>
      <c r="G84" s="1">
        <f t="shared" si="10"/>
        <v>44620</v>
      </c>
      <c r="H84" s="3">
        <f t="shared" si="12"/>
        <v>44089</v>
      </c>
      <c r="I84" s="1">
        <f t="shared" si="13"/>
        <v>44074</v>
      </c>
      <c r="J84" s="1">
        <f t="shared" si="14"/>
        <v>44255</v>
      </c>
      <c r="K84" s="1">
        <f t="shared" si="15"/>
        <v>44074</v>
      </c>
      <c r="L84" s="1">
        <f t="shared" si="16"/>
        <v>44255</v>
      </c>
      <c r="M84" s="4">
        <f t="shared" si="11"/>
        <v>1.125E-2</v>
      </c>
      <c r="N84" s="5">
        <f t="shared" si="17"/>
        <v>4.6875E-2</v>
      </c>
      <c r="O84">
        <f t="shared" si="18"/>
        <v>101.142</v>
      </c>
      <c r="P84" s="6">
        <f t="shared" si="19"/>
        <v>101.188875</v>
      </c>
    </row>
    <row r="85" spans="1:16" x14ac:dyDescent="0.2">
      <c r="A85" t="s">
        <v>41</v>
      </c>
      <c r="B85">
        <v>1.75</v>
      </c>
      <c r="C85">
        <v>102.11</v>
      </c>
      <c r="D85">
        <v>102.114</v>
      </c>
      <c r="E85">
        <v>-2E-3</v>
      </c>
      <c r="F85">
        <v>0.13</v>
      </c>
      <c r="G85" s="1">
        <f t="shared" si="10"/>
        <v>44620</v>
      </c>
      <c r="H85" s="3">
        <f t="shared" si="12"/>
        <v>44089</v>
      </c>
      <c r="I85" s="1">
        <f t="shared" si="13"/>
        <v>44074</v>
      </c>
      <c r="J85" s="1">
        <f t="shared" si="14"/>
        <v>44255</v>
      </c>
      <c r="K85" s="1">
        <f t="shared" si="15"/>
        <v>44074</v>
      </c>
      <c r="L85" s="1">
        <f t="shared" si="16"/>
        <v>44255</v>
      </c>
      <c r="M85" s="4">
        <f t="shared" si="11"/>
        <v>1.7500000000000002E-2</v>
      </c>
      <c r="N85" s="5">
        <f t="shared" si="17"/>
        <v>7.2916666666666671E-2</v>
      </c>
      <c r="O85">
        <f t="shared" si="18"/>
        <v>102.11199999999999</v>
      </c>
      <c r="P85" s="6">
        <f t="shared" si="19"/>
        <v>102.18491666666667</v>
      </c>
    </row>
    <row r="86" spans="1:16" x14ac:dyDescent="0.2">
      <c r="A86" t="s">
        <v>41</v>
      </c>
      <c r="B86">
        <v>1.875</v>
      </c>
      <c r="C86">
        <v>102.17</v>
      </c>
      <c r="D86">
        <v>102.17400000000001</v>
      </c>
      <c r="E86" t="s">
        <v>7</v>
      </c>
      <c r="F86">
        <v>0.127</v>
      </c>
      <c r="G86" s="1">
        <f t="shared" si="10"/>
        <v>44620</v>
      </c>
      <c r="H86" s="3">
        <f t="shared" si="12"/>
        <v>44089</v>
      </c>
      <c r="I86" s="1">
        <f t="shared" si="13"/>
        <v>44074</v>
      </c>
      <c r="J86" s="1">
        <f t="shared" si="14"/>
        <v>44255</v>
      </c>
      <c r="K86" s="1">
        <f t="shared" si="15"/>
        <v>44074</v>
      </c>
      <c r="L86" s="1">
        <f t="shared" si="16"/>
        <v>44255</v>
      </c>
      <c r="M86" s="4">
        <f t="shared" si="11"/>
        <v>1.8749999999999999E-2</v>
      </c>
      <c r="N86" s="5">
        <f t="shared" si="17"/>
        <v>7.8125E-2</v>
      </c>
      <c r="O86">
        <f t="shared" si="18"/>
        <v>102.172</v>
      </c>
      <c r="P86" s="6">
        <f t="shared" si="19"/>
        <v>102.250125</v>
      </c>
    </row>
    <row r="87" spans="1:16" x14ac:dyDescent="0.2">
      <c r="A87" t="s">
        <v>42</v>
      </c>
      <c r="B87">
        <v>2.375</v>
      </c>
      <c r="C87">
        <v>103.11</v>
      </c>
      <c r="D87">
        <v>103.114</v>
      </c>
      <c r="E87">
        <v>-2E-3</v>
      </c>
      <c r="F87">
        <v>0.13200000000000001</v>
      </c>
      <c r="G87" s="1">
        <f t="shared" si="10"/>
        <v>44635</v>
      </c>
      <c r="H87" s="3">
        <f t="shared" si="12"/>
        <v>44089</v>
      </c>
      <c r="I87" s="1">
        <f t="shared" si="13"/>
        <v>43905</v>
      </c>
      <c r="J87" s="1">
        <f t="shared" si="14"/>
        <v>44089</v>
      </c>
      <c r="K87" s="1">
        <f t="shared" si="15"/>
        <v>43905</v>
      </c>
      <c r="L87" s="1">
        <f t="shared" si="16"/>
        <v>44089</v>
      </c>
      <c r="M87" s="4">
        <f t="shared" si="11"/>
        <v>2.375E-2</v>
      </c>
      <c r="N87" s="5">
        <f t="shared" si="17"/>
        <v>1.1875</v>
      </c>
      <c r="O87">
        <f t="shared" si="18"/>
        <v>103.11199999999999</v>
      </c>
      <c r="P87" s="6">
        <f t="shared" si="19"/>
        <v>104.29949999999999</v>
      </c>
    </row>
    <row r="88" spans="1:16" x14ac:dyDescent="0.2">
      <c r="A88" t="s">
        <v>43</v>
      </c>
      <c r="B88">
        <v>0.375</v>
      </c>
      <c r="C88">
        <v>100.114</v>
      </c>
      <c r="D88">
        <v>100.12</v>
      </c>
      <c r="E88">
        <v>-2E-3</v>
      </c>
      <c r="F88">
        <v>0.13100000000000001</v>
      </c>
      <c r="G88" s="1">
        <f t="shared" si="10"/>
        <v>44651</v>
      </c>
      <c r="H88" s="3">
        <f t="shared" si="12"/>
        <v>44089</v>
      </c>
      <c r="I88" s="1">
        <f t="shared" si="13"/>
        <v>43921</v>
      </c>
      <c r="J88" s="1">
        <f t="shared" si="14"/>
        <v>44104</v>
      </c>
      <c r="K88" s="1">
        <f t="shared" si="15"/>
        <v>43921</v>
      </c>
      <c r="L88" s="1">
        <f t="shared" si="16"/>
        <v>44104</v>
      </c>
      <c r="M88" s="4">
        <f t="shared" si="11"/>
        <v>3.7499999999999999E-3</v>
      </c>
      <c r="N88" s="5">
        <f t="shared" si="17"/>
        <v>0.171875</v>
      </c>
      <c r="O88">
        <f t="shared" si="18"/>
        <v>100.117</v>
      </c>
      <c r="P88" s="6">
        <f t="shared" si="19"/>
        <v>100.288875</v>
      </c>
    </row>
    <row r="89" spans="1:16" x14ac:dyDescent="0.2">
      <c r="A89" t="s">
        <v>43</v>
      </c>
      <c r="B89">
        <v>1.75</v>
      </c>
      <c r="C89">
        <v>102.152</v>
      </c>
      <c r="D89">
        <v>102.15600000000001</v>
      </c>
      <c r="E89">
        <v>-2E-3</v>
      </c>
      <c r="F89">
        <v>0.13100000000000001</v>
      </c>
      <c r="G89" s="1">
        <f t="shared" si="10"/>
        <v>44651</v>
      </c>
      <c r="H89" s="3">
        <f t="shared" si="12"/>
        <v>44089</v>
      </c>
      <c r="I89" s="1">
        <f t="shared" si="13"/>
        <v>43921</v>
      </c>
      <c r="J89" s="1">
        <f t="shared" si="14"/>
        <v>44104</v>
      </c>
      <c r="K89" s="1">
        <f t="shared" si="15"/>
        <v>43921</v>
      </c>
      <c r="L89" s="1">
        <f t="shared" si="16"/>
        <v>44104</v>
      </c>
      <c r="M89" s="4">
        <f t="shared" si="11"/>
        <v>1.7500000000000002E-2</v>
      </c>
      <c r="N89" s="5">
        <f t="shared" si="17"/>
        <v>0.80208333333333337</v>
      </c>
      <c r="O89">
        <f t="shared" si="18"/>
        <v>102.154</v>
      </c>
      <c r="P89" s="6">
        <f t="shared" si="19"/>
        <v>102.95608333333332</v>
      </c>
    </row>
    <row r="90" spans="1:16" x14ac:dyDescent="0.2">
      <c r="A90" t="s">
        <v>43</v>
      </c>
      <c r="B90">
        <v>1.875</v>
      </c>
      <c r="C90">
        <v>102.214</v>
      </c>
      <c r="D90">
        <v>102.22</v>
      </c>
      <c r="E90">
        <v>-2E-3</v>
      </c>
      <c r="F90">
        <v>0.129</v>
      </c>
      <c r="G90" s="1">
        <f t="shared" si="10"/>
        <v>44651</v>
      </c>
      <c r="H90" s="3">
        <f t="shared" si="12"/>
        <v>44089</v>
      </c>
      <c r="I90" s="1">
        <f t="shared" si="13"/>
        <v>43921</v>
      </c>
      <c r="J90" s="1">
        <f t="shared" si="14"/>
        <v>44104</v>
      </c>
      <c r="K90" s="1">
        <f t="shared" si="15"/>
        <v>43921</v>
      </c>
      <c r="L90" s="1">
        <f t="shared" si="16"/>
        <v>44104</v>
      </c>
      <c r="M90" s="4">
        <f t="shared" si="11"/>
        <v>1.8749999999999999E-2</v>
      </c>
      <c r="N90" s="5">
        <f t="shared" si="17"/>
        <v>0.859375</v>
      </c>
      <c r="O90">
        <f t="shared" si="18"/>
        <v>102.217</v>
      </c>
      <c r="P90" s="6">
        <f t="shared" si="19"/>
        <v>103.076375</v>
      </c>
    </row>
    <row r="91" spans="1:16" x14ac:dyDescent="0.2">
      <c r="A91" t="s">
        <v>44</v>
      </c>
      <c r="B91">
        <v>2.25</v>
      </c>
      <c r="C91">
        <v>103.10599999999999</v>
      </c>
      <c r="D91">
        <v>103.11199999999999</v>
      </c>
      <c r="E91">
        <v>-4.0000000000000001E-3</v>
      </c>
      <c r="F91">
        <v>0.129</v>
      </c>
      <c r="G91" s="1">
        <f t="shared" si="10"/>
        <v>44666</v>
      </c>
      <c r="H91" s="3">
        <f t="shared" si="12"/>
        <v>44089</v>
      </c>
      <c r="I91" s="1">
        <f t="shared" si="13"/>
        <v>43936</v>
      </c>
      <c r="J91" s="1">
        <f t="shared" si="14"/>
        <v>44119</v>
      </c>
      <c r="K91" s="1">
        <f t="shared" si="15"/>
        <v>43936</v>
      </c>
      <c r="L91" s="1">
        <f t="shared" si="16"/>
        <v>44119</v>
      </c>
      <c r="M91" s="4">
        <f t="shared" si="11"/>
        <v>2.2499999999999999E-2</v>
      </c>
      <c r="N91" s="5">
        <f t="shared" si="17"/>
        <v>0.9375</v>
      </c>
      <c r="O91">
        <f t="shared" si="18"/>
        <v>103.10899999999999</v>
      </c>
      <c r="P91" s="6">
        <f t="shared" si="19"/>
        <v>104.04649999999999</v>
      </c>
    </row>
    <row r="92" spans="1:16" x14ac:dyDescent="0.2">
      <c r="A92" t="s">
        <v>45</v>
      </c>
      <c r="B92">
        <v>0.125</v>
      </c>
      <c r="C92">
        <v>99.313999999999993</v>
      </c>
      <c r="D92">
        <v>100</v>
      </c>
      <c r="E92" t="s">
        <v>7</v>
      </c>
      <c r="F92">
        <v>0.125</v>
      </c>
      <c r="G92" s="1">
        <f t="shared" si="10"/>
        <v>44681</v>
      </c>
      <c r="H92" s="3">
        <f t="shared" si="12"/>
        <v>44089</v>
      </c>
      <c r="I92" s="1">
        <f t="shared" si="13"/>
        <v>43951</v>
      </c>
      <c r="J92" s="1">
        <f t="shared" si="14"/>
        <v>44135</v>
      </c>
      <c r="K92" s="1">
        <f t="shared" si="15"/>
        <v>43951</v>
      </c>
      <c r="L92" s="1">
        <f t="shared" si="16"/>
        <v>44135</v>
      </c>
      <c r="M92" s="4">
        <f t="shared" si="11"/>
        <v>1.25E-3</v>
      </c>
      <c r="N92" s="5">
        <f t="shared" si="17"/>
        <v>4.6875E-2</v>
      </c>
      <c r="O92">
        <f t="shared" si="18"/>
        <v>99.656999999999996</v>
      </c>
      <c r="P92" s="6">
        <f t="shared" si="19"/>
        <v>99.703874999999996</v>
      </c>
    </row>
    <row r="93" spans="1:16" x14ac:dyDescent="0.2">
      <c r="A93" t="s">
        <v>45</v>
      </c>
      <c r="B93">
        <v>1.75</v>
      </c>
      <c r="C93">
        <v>102.194</v>
      </c>
      <c r="D93">
        <v>102.2</v>
      </c>
      <c r="E93">
        <v>-2E-3</v>
      </c>
      <c r="F93">
        <v>0.13200000000000001</v>
      </c>
      <c r="G93" s="1">
        <f t="shared" si="10"/>
        <v>44681</v>
      </c>
      <c r="H93" s="3">
        <f t="shared" si="12"/>
        <v>44089</v>
      </c>
      <c r="I93" s="1">
        <f t="shared" si="13"/>
        <v>43951</v>
      </c>
      <c r="J93" s="1">
        <f t="shared" si="14"/>
        <v>44135</v>
      </c>
      <c r="K93" s="1">
        <f t="shared" si="15"/>
        <v>43951</v>
      </c>
      <c r="L93" s="1">
        <f t="shared" si="16"/>
        <v>44135</v>
      </c>
      <c r="M93" s="4">
        <f t="shared" si="11"/>
        <v>1.7500000000000002E-2</v>
      </c>
      <c r="N93" s="5">
        <f t="shared" si="17"/>
        <v>0.65625000000000011</v>
      </c>
      <c r="O93">
        <f t="shared" si="18"/>
        <v>102.197</v>
      </c>
      <c r="P93" s="6">
        <f t="shared" si="19"/>
        <v>102.85325</v>
      </c>
    </row>
    <row r="94" spans="1:16" x14ac:dyDescent="0.2">
      <c r="A94" t="s">
        <v>45</v>
      </c>
      <c r="B94">
        <v>1.875</v>
      </c>
      <c r="C94">
        <v>102.262</v>
      </c>
      <c r="D94">
        <v>102.26600000000001</v>
      </c>
      <c r="E94" t="s">
        <v>7</v>
      </c>
      <c r="F94">
        <v>0.127</v>
      </c>
      <c r="G94" s="1">
        <f t="shared" si="10"/>
        <v>44681</v>
      </c>
      <c r="H94" s="3">
        <f t="shared" si="12"/>
        <v>44089</v>
      </c>
      <c r="I94" s="1">
        <f t="shared" si="13"/>
        <v>43951</v>
      </c>
      <c r="J94" s="1">
        <f t="shared" si="14"/>
        <v>44135</v>
      </c>
      <c r="K94" s="1">
        <f t="shared" si="15"/>
        <v>43951</v>
      </c>
      <c r="L94" s="1">
        <f t="shared" si="16"/>
        <v>44135</v>
      </c>
      <c r="M94" s="4">
        <f t="shared" si="11"/>
        <v>1.8749999999999999E-2</v>
      </c>
      <c r="N94" s="5">
        <f t="shared" si="17"/>
        <v>0.703125</v>
      </c>
      <c r="O94">
        <f t="shared" si="18"/>
        <v>102.26400000000001</v>
      </c>
      <c r="P94" s="6">
        <f t="shared" si="19"/>
        <v>102.96712500000001</v>
      </c>
    </row>
    <row r="95" spans="1:16" x14ac:dyDescent="0.2">
      <c r="A95" t="s">
        <v>46</v>
      </c>
      <c r="B95">
        <v>1.75</v>
      </c>
      <c r="C95">
        <v>102.21599999999999</v>
      </c>
      <c r="D95">
        <v>102.22199999999999</v>
      </c>
      <c r="E95" t="s">
        <v>7</v>
      </c>
      <c r="F95">
        <v>0.13</v>
      </c>
      <c r="G95" s="1">
        <f t="shared" si="10"/>
        <v>44696</v>
      </c>
      <c r="H95" s="3">
        <f t="shared" si="12"/>
        <v>44089</v>
      </c>
      <c r="I95" s="1">
        <f t="shared" si="13"/>
        <v>43966</v>
      </c>
      <c r="J95" s="1">
        <f t="shared" si="14"/>
        <v>44150</v>
      </c>
      <c r="K95" s="1">
        <f t="shared" si="15"/>
        <v>43966</v>
      </c>
      <c r="L95" s="1">
        <f t="shared" si="16"/>
        <v>44150</v>
      </c>
      <c r="M95" s="4">
        <f t="shared" si="11"/>
        <v>1.7500000000000002E-2</v>
      </c>
      <c r="N95" s="5">
        <f t="shared" si="17"/>
        <v>0.58333333333333337</v>
      </c>
      <c r="O95">
        <f t="shared" si="18"/>
        <v>102.21899999999999</v>
      </c>
      <c r="P95" s="6">
        <f t="shared" si="19"/>
        <v>102.80233333333332</v>
      </c>
    </row>
    <row r="96" spans="1:16" x14ac:dyDescent="0.2">
      <c r="A96" t="s">
        <v>46</v>
      </c>
      <c r="B96">
        <v>2.125</v>
      </c>
      <c r="C96">
        <v>103.096</v>
      </c>
      <c r="D96">
        <v>103.102</v>
      </c>
      <c r="E96" t="s">
        <v>7</v>
      </c>
      <c r="F96">
        <v>0.129</v>
      </c>
      <c r="G96" s="1">
        <f t="shared" si="10"/>
        <v>44696</v>
      </c>
      <c r="H96" s="3">
        <f t="shared" si="12"/>
        <v>44089</v>
      </c>
      <c r="I96" s="1">
        <f t="shared" si="13"/>
        <v>43966</v>
      </c>
      <c r="J96" s="1">
        <f t="shared" si="14"/>
        <v>44150</v>
      </c>
      <c r="K96" s="1">
        <f t="shared" si="15"/>
        <v>43966</v>
      </c>
      <c r="L96" s="1">
        <f t="shared" si="16"/>
        <v>44150</v>
      </c>
      <c r="M96" s="4">
        <f t="shared" si="11"/>
        <v>2.1250000000000002E-2</v>
      </c>
      <c r="N96" s="5">
        <f t="shared" si="17"/>
        <v>0.70833333333333326</v>
      </c>
      <c r="O96">
        <f t="shared" si="18"/>
        <v>103.099</v>
      </c>
      <c r="P96" s="6">
        <f t="shared" si="19"/>
        <v>103.80733333333333</v>
      </c>
    </row>
    <row r="97" spans="1:16" x14ac:dyDescent="0.2">
      <c r="A97" t="s">
        <v>47</v>
      </c>
      <c r="B97">
        <v>0.125</v>
      </c>
      <c r="C97">
        <v>99.311999999999998</v>
      </c>
      <c r="D97">
        <v>99.316000000000003</v>
      </c>
      <c r="E97" t="s">
        <v>7</v>
      </c>
      <c r="F97">
        <v>0.13</v>
      </c>
      <c r="G97" s="1">
        <f t="shared" si="10"/>
        <v>44712</v>
      </c>
      <c r="H97" s="3">
        <f t="shared" si="12"/>
        <v>44089</v>
      </c>
      <c r="I97" s="1">
        <f t="shared" si="13"/>
        <v>43982</v>
      </c>
      <c r="J97" s="1">
        <f t="shared" si="14"/>
        <v>44165</v>
      </c>
      <c r="K97" s="1">
        <f t="shared" si="15"/>
        <v>43982</v>
      </c>
      <c r="L97" s="1">
        <f t="shared" si="16"/>
        <v>44165</v>
      </c>
      <c r="M97" s="4">
        <f t="shared" si="11"/>
        <v>1.25E-3</v>
      </c>
      <c r="N97" s="5">
        <f t="shared" si="17"/>
        <v>3.6458333333333336E-2</v>
      </c>
      <c r="O97">
        <f t="shared" si="18"/>
        <v>99.313999999999993</v>
      </c>
      <c r="P97" s="6">
        <f t="shared" si="19"/>
        <v>99.350458333333322</v>
      </c>
    </row>
    <row r="98" spans="1:16" x14ac:dyDescent="0.2">
      <c r="A98" t="s">
        <v>47</v>
      </c>
      <c r="B98">
        <v>1.75</v>
      </c>
      <c r="C98">
        <v>102.236</v>
      </c>
      <c r="D98">
        <v>102.242</v>
      </c>
      <c r="E98">
        <v>-4.0000000000000001E-3</v>
      </c>
      <c r="F98">
        <v>0.13300000000000001</v>
      </c>
      <c r="G98" s="1">
        <f t="shared" si="10"/>
        <v>44712</v>
      </c>
      <c r="H98" s="3">
        <f t="shared" si="12"/>
        <v>44089</v>
      </c>
      <c r="I98" s="1">
        <f t="shared" si="13"/>
        <v>43982</v>
      </c>
      <c r="J98" s="1">
        <f t="shared" si="14"/>
        <v>44165</v>
      </c>
      <c r="K98" s="1">
        <f t="shared" si="15"/>
        <v>43982</v>
      </c>
      <c r="L98" s="1">
        <f t="shared" si="16"/>
        <v>44165</v>
      </c>
      <c r="M98" s="4">
        <f t="shared" si="11"/>
        <v>1.7500000000000002E-2</v>
      </c>
      <c r="N98" s="5">
        <f t="shared" si="17"/>
        <v>0.51041666666666674</v>
      </c>
      <c r="O98">
        <f t="shared" si="18"/>
        <v>102.239</v>
      </c>
      <c r="P98" s="6">
        <f t="shared" si="19"/>
        <v>102.74941666666668</v>
      </c>
    </row>
    <row r="99" spans="1:16" x14ac:dyDescent="0.2">
      <c r="A99" t="s">
        <v>47</v>
      </c>
      <c r="B99">
        <v>1.875</v>
      </c>
      <c r="C99">
        <v>102.306</v>
      </c>
      <c r="D99">
        <v>102.312</v>
      </c>
      <c r="E99">
        <v>-4.0000000000000001E-3</v>
      </c>
      <c r="F99">
        <v>0.129</v>
      </c>
      <c r="G99" s="1">
        <f t="shared" si="10"/>
        <v>44712</v>
      </c>
      <c r="H99" s="3">
        <f t="shared" si="12"/>
        <v>44089</v>
      </c>
      <c r="I99" s="1">
        <f t="shared" si="13"/>
        <v>43982</v>
      </c>
      <c r="J99" s="1">
        <f t="shared" si="14"/>
        <v>44165</v>
      </c>
      <c r="K99" s="1">
        <f t="shared" si="15"/>
        <v>43982</v>
      </c>
      <c r="L99" s="1">
        <f t="shared" si="16"/>
        <v>44165</v>
      </c>
      <c r="M99" s="4">
        <f t="shared" si="11"/>
        <v>1.8749999999999999E-2</v>
      </c>
      <c r="N99" s="5">
        <f t="shared" si="17"/>
        <v>0.546875</v>
      </c>
      <c r="O99">
        <f t="shared" si="18"/>
        <v>102.309</v>
      </c>
      <c r="P99" s="6">
        <f t="shared" si="19"/>
        <v>102.855875</v>
      </c>
    </row>
    <row r="100" spans="1:16" x14ac:dyDescent="0.2">
      <c r="A100" t="s">
        <v>48</v>
      </c>
      <c r="B100">
        <v>1.75</v>
      </c>
      <c r="C100">
        <v>102.26</v>
      </c>
      <c r="D100">
        <v>102.264</v>
      </c>
      <c r="E100">
        <v>-4.0000000000000001E-3</v>
      </c>
      <c r="F100">
        <v>0.13</v>
      </c>
      <c r="G100" s="1">
        <f t="shared" si="10"/>
        <v>44727</v>
      </c>
      <c r="H100" s="3">
        <f t="shared" si="12"/>
        <v>44089</v>
      </c>
      <c r="I100" s="1">
        <f t="shared" si="13"/>
        <v>43997</v>
      </c>
      <c r="J100" s="1">
        <f t="shared" si="14"/>
        <v>44180</v>
      </c>
      <c r="K100" s="1">
        <f t="shared" si="15"/>
        <v>43997</v>
      </c>
      <c r="L100" s="1">
        <f t="shared" si="16"/>
        <v>44180</v>
      </c>
      <c r="M100" s="4">
        <f t="shared" si="11"/>
        <v>1.7500000000000002E-2</v>
      </c>
      <c r="N100" s="5">
        <f t="shared" si="17"/>
        <v>0.43750000000000006</v>
      </c>
      <c r="O100">
        <f t="shared" si="18"/>
        <v>102.262</v>
      </c>
      <c r="P100" s="6">
        <f t="shared" si="19"/>
        <v>102.6995</v>
      </c>
    </row>
    <row r="101" spans="1:16" x14ac:dyDescent="0.2">
      <c r="A101" t="s">
        <v>49</v>
      </c>
      <c r="B101">
        <v>0.125</v>
      </c>
      <c r="C101">
        <v>99.311999999999998</v>
      </c>
      <c r="D101">
        <v>99.316000000000003</v>
      </c>
      <c r="E101">
        <v>-2E-3</v>
      </c>
      <c r="F101">
        <v>0.129</v>
      </c>
      <c r="G101" s="1">
        <f t="shared" si="10"/>
        <v>44742</v>
      </c>
      <c r="H101" s="3">
        <f t="shared" si="12"/>
        <v>44089</v>
      </c>
      <c r="I101" s="1">
        <f t="shared" si="13"/>
        <v>44012</v>
      </c>
      <c r="J101" s="1">
        <f t="shared" si="14"/>
        <v>44196</v>
      </c>
      <c r="K101" s="1">
        <f t="shared" si="15"/>
        <v>44012</v>
      </c>
      <c r="L101" s="1">
        <f t="shared" si="16"/>
        <v>44196</v>
      </c>
      <c r="M101" s="4">
        <f t="shared" si="11"/>
        <v>1.25E-3</v>
      </c>
      <c r="N101" s="5">
        <f t="shared" si="17"/>
        <v>2.6041666666666668E-2</v>
      </c>
      <c r="O101">
        <f t="shared" si="18"/>
        <v>99.313999999999993</v>
      </c>
      <c r="P101" s="6">
        <f t="shared" si="19"/>
        <v>99.340041666666664</v>
      </c>
    </row>
    <row r="102" spans="1:16" x14ac:dyDescent="0.2">
      <c r="A102" t="s">
        <v>49</v>
      </c>
      <c r="B102">
        <v>1.75</v>
      </c>
      <c r="C102">
        <v>102.282</v>
      </c>
      <c r="D102">
        <v>102.286</v>
      </c>
      <c r="E102">
        <v>-4.0000000000000001E-3</v>
      </c>
      <c r="F102">
        <v>0.129</v>
      </c>
      <c r="G102" s="1">
        <f t="shared" si="10"/>
        <v>44742</v>
      </c>
      <c r="H102" s="3">
        <f t="shared" si="12"/>
        <v>44089</v>
      </c>
      <c r="I102" s="1">
        <f t="shared" si="13"/>
        <v>44012</v>
      </c>
      <c r="J102" s="1">
        <f t="shared" si="14"/>
        <v>44196</v>
      </c>
      <c r="K102" s="1">
        <f t="shared" si="15"/>
        <v>44012</v>
      </c>
      <c r="L102" s="1">
        <f t="shared" si="16"/>
        <v>44196</v>
      </c>
      <c r="M102" s="4">
        <f t="shared" si="11"/>
        <v>1.7500000000000002E-2</v>
      </c>
      <c r="N102" s="5">
        <f t="shared" si="17"/>
        <v>0.36458333333333337</v>
      </c>
      <c r="O102">
        <f t="shared" si="18"/>
        <v>102.28399999999999</v>
      </c>
      <c r="P102" s="6">
        <f t="shared" si="19"/>
        <v>102.64858333333332</v>
      </c>
    </row>
    <row r="103" spans="1:16" x14ac:dyDescent="0.2">
      <c r="A103" t="s">
        <v>49</v>
      </c>
      <c r="B103">
        <v>2.125</v>
      </c>
      <c r="C103">
        <v>103.176</v>
      </c>
      <c r="D103">
        <v>103.182</v>
      </c>
      <c r="E103">
        <v>-4.0000000000000001E-3</v>
      </c>
      <c r="F103">
        <v>0.128</v>
      </c>
      <c r="G103" s="1">
        <f t="shared" si="10"/>
        <v>44742</v>
      </c>
      <c r="H103" s="3">
        <f t="shared" si="12"/>
        <v>44089</v>
      </c>
      <c r="I103" s="1">
        <f t="shared" si="13"/>
        <v>44012</v>
      </c>
      <c r="J103" s="1">
        <f t="shared" si="14"/>
        <v>44196</v>
      </c>
      <c r="K103" s="1">
        <f t="shared" si="15"/>
        <v>44012</v>
      </c>
      <c r="L103" s="1">
        <f t="shared" si="16"/>
        <v>44196</v>
      </c>
      <c r="M103" s="4">
        <f t="shared" si="11"/>
        <v>2.1250000000000002E-2</v>
      </c>
      <c r="N103" s="5">
        <f t="shared" si="17"/>
        <v>0.44270833333333337</v>
      </c>
      <c r="O103">
        <f t="shared" si="18"/>
        <v>103.179</v>
      </c>
      <c r="P103" s="6">
        <f t="shared" si="19"/>
        <v>103.62170833333333</v>
      </c>
    </row>
    <row r="104" spans="1:16" x14ac:dyDescent="0.2">
      <c r="A104" t="s">
        <v>50</v>
      </c>
      <c r="B104">
        <v>1.75</v>
      </c>
      <c r="C104">
        <v>102.30200000000001</v>
      </c>
      <c r="D104">
        <v>102.306</v>
      </c>
      <c r="E104">
        <v>-4.0000000000000001E-3</v>
      </c>
      <c r="F104">
        <v>0.13100000000000001</v>
      </c>
      <c r="G104" s="1">
        <f t="shared" si="10"/>
        <v>44757</v>
      </c>
      <c r="H104" s="3">
        <f t="shared" si="12"/>
        <v>44089</v>
      </c>
      <c r="I104" s="1">
        <f t="shared" si="13"/>
        <v>44027</v>
      </c>
      <c r="J104" s="1">
        <f t="shared" si="14"/>
        <v>44211</v>
      </c>
      <c r="K104" s="1">
        <f t="shared" si="15"/>
        <v>44027</v>
      </c>
      <c r="L104" s="1">
        <f t="shared" si="16"/>
        <v>44211</v>
      </c>
      <c r="M104" s="4">
        <f t="shared" si="11"/>
        <v>1.7500000000000002E-2</v>
      </c>
      <c r="N104" s="5">
        <f t="shared" si="17"/>
        <v>0.29166666666666669</v>
      </c>
      <c r="O104">
        <f t="shared" si="18"/>
        <v>102.304</v>
      </c>
      <c r="P104" s="6">
        <f t="shared" si="19"/>
        <v>102.59566666666667</v>
      </c>
    </row>
    <row r="105" spans="1:16" x14ac:dyDescent="0.2">
      <c r="A105" t="s">
        <v>51</v>
      </c>
      <c r="B105">
        <v>0.125</v>
      </c>
      <c r="C105">
        <v>99.313999999999993</v>
      </c>
      <c r="D105">
        <v>100</v>
      </c>
      <c r="E105">
        <v>-2E-3</v>
      </c>
      <c r="F105">
        <v>0.125</v>
      </c>
      <c r="G105" s="1">
        <f t="shared" si="10"/>
        <v>44773</v>
      </c>
      <c r="H105" s="3">
        <f t="shared" si="12"/>
        <v>44089</v>
      </c>
      <c r="I105" s="1">
        <f t="shared" si="13"/>
        <v>44043</v>
      </c>
      <c r="J105" s="1">
        <f t="shared" si="14"/>
        <v>44227</v>
      </c>
      <c r="K105" s="1">
        <f t="shared" si="15"/>
        <v>44043</v>
      </c>
      <c r="L105" s="1">
        <f t="shared" si="16"/>
        <v>44227</v>
      </c>
      <c r="M105" s="4">
        <f t="shared" si="11"/>
        <v>1.25E-3</v>
      </c>
      <c r="N105" s="5">
        <f t="shared" si="17"/>
        <v>1.5625E-2</v>
      </c>
      <c r="O105">
        <f t="shared" si="18"/>
        <v>99.656999999999996</v>
      </c>
      <c r="P105" s="6">
        <f t="shared" si="19"/>
        <v>99.672624999999996</v>
      </c>
    </row>
    <row r="106" spans="1:16" x14ac:dyDescent="0.2">
      <c r="A106" t="s">
        <v>51</v>
      </c>
      <c r="B106">
        <v>1.875</v>
      </c>
      <c r="C106">
        <v>103.08199999999999</v>
      </c>
      <c r="D106">
        <v>103.086</v>
      </c>
      <c r="E106">
        <v>-2E-3</v>
      </c>
      <c r="F106">
        <v>0.127</v>
      </c>
      <c r="G106" s="1">
        <f t="shared" si="10"/>
        <v>44773</v>
      </c>
      <c r="H106" s="3">
        <f t="shared" si="12"/>
        <v>44089</v>
      </c>
      <c r="I106" s="1">
        <f t="shared" si="13"/>
        <v>44043</v>
      </c>
      <c r="J106" s="1">
        <f t="shared" si="14"/>
        <v>44227</v>
      </c>
      <c r="K106" s="1">
        <f t="shared" si="15"/>
        <v>44043</v>
      </c>
      <c r="L106" s="1">
        <f t="shared" si="16"/>
        <v>44227</v>
      </c>
      <c r="M106" s="4">
        <f t="shared" si="11"/>
        <v>1.8749999999999999E-2</v>
      </c>
      <c r="N106" s="5">
        <f t="shared" si="17"/>
        <v>0.234375</v>
      </c>
      <c r="O106">
        <f t="shared" si="18"/>
        <v>103.084</v>
      </c>
      <c r="P106" s="6">
        <f t="shared" si="19"/>
        <v>103.318375</v>
      </c>
    </row>
    <row r="107" spans="1:16" x14ac:dyDescent="0.2">
      <c r="A107" t="s">
        <v>51</v>
      </c>
      <c r="B107">
        <v>2</v>
      </c>
      <c r="C107">
        <v>103.154</v>
      </c>
      <c r="D107">
        <v>103.16</v>
      </c>
      <c r="E107">
        <v>-6.0000000000000001E-3</v>
      </c>
      <c r="F107">
        <v>0.13</v>
      </c>
      <c r="G107" s="1">
        <f t="shared" si="10"/>
        <v>44773</v>
      </c>
      <c r="H107" s="3">
        <f t="shared" si="12"/>
        <v>44089</v>
      </c>
      <c r="I107" s="1">
        <f t="shared" si="13"/>
        <v>44043</v>
      </c>
      <c r="J107" s="1">
        <f t="shared" si="14"/>
        <v>44227</v>
      </c>
      <c r="K107" s="1">
        <f t="shared" si="15"/>
        <v>44043</v>
      </c>
      <c r="L107" s="1">
        <f t="shared" si="16"/>
        <v>44227</v>
      </c>
      <c r="M107" s="4">
        <f t="shared" si="11"/>
        <v>0.02</v>
      </c>
      <c r="N107" s="5">
        <f t="shared" si="17"/>
        <v>0.25</v>
      </c>
      <c r="O107">
        <f t="shared" si="18"/>
        <v>103.157</v>
      </c>
      <c r="P107" s="6">
        <f t="shared" si="19"/>
        <v>103.407</v>
      </c>
    </row>
    <row r="108" spans="1:16" x14ac:dyDescent="0.2">
      <c r="A108" t="s">
        <v>52</v>
      </c>
      <c r="B108">
        <v>1.5</v>
      </c>
      <c r="C108">
        <v>102.196</v>
      </c>
      <c r="D108">
        <v>102.202</v>
      </c>
      <c r="E108">
        <v>-4.0000000000000001E-3</v>
      </c>
      <c r="F108">
        <v>0.124</v>
      </c>
      <c r="G108" s="1">
        <f t="shared" si="10"/>
        <v>44788</v>
      </c>
      <c r="H108" s="3">
        <f t="shared" si="12"/>
        <v>44089</v>
      </c>
      <c r="I108" s="1">
        <f t="shared" si="13"/>
        <v>44058</v>
      </c>
      <c r="J108" s="1">
        <f t="shared" si="14"/>
        <v>44242</v>
      </c>
      <c r="K108" s="1">
        <f t="shared" si="15"/>
        <v>44058</v>
      </c>
      <c r="L108" s="1">
        <f t="shared" si="16"/>
        <v>44242</v>
      </c>
      <c r="M108" s="4">
        <f t="shared" si="11"/>
        <v>1.4999999999999999E-2</v>
      </c>
      <c r="N108" s="5">
        <f t="shared" si="17"/>
        <v>0.125</v>
      </c>
      <c r="O108">
        <f t="shared" si="18"/>
        <v>102.199</v>
      </c>
      <c r="P108" s="6">
        <f t="shared" si="19"/>
        <v>102.324</v>
      </c>
    </row>
    <row r="109" spans="1:16" x14ac:dyDescent="0.2">
      <c r="A109" t="s">
        <v>52</v>
      </c>
      <c r="B109">
        <v>1.625</v>
      </c>
      <c r="C109">
        <v>102.26600000000001</v>
      </c>
      <c r="D109">
        <v>102.27200000000001</v>
      </c>
      <c r="E109">
        <v>-6.0000000000000001E-3</v>
      </c>
      <c r="F109">
        <v>0.13400000000000001</v>
      </c>
      <c r="G109" s="1">
        <f t="shared" si="10"/>
        <v>44788</v>
      </c>
      <c r="H109" s="3">
        <f t="shared" si="12"/>
        <v>44089</v>
      </c>
      <c r="I109" s="1">
        <f t="shared" si="13"/>
        <v>44058</v>
      </c>
      <c r="J109" s="1">
        <f t="shared" si="14"/>
        <v>44242</v>
      </c>
      <c r="K109" s="1">
        <f t="shared" si="15"/>
        <v>44058</v>
      </c>
      <c r="L109" s="1">
        <f t="shared" si="16"/>
        <v>44242</v>
      </c>
      <c r="M109" s="4">
        <f t="shared" si="11"/>
        <v>1.6250000000000001E-2</v>
      </c>
      <c r="N109" s="5">
        <f t="shared" si="17"/>
        <v>0.13541666666666666</v>
      </c>
      <c r="O109">
        <f t="shared" si="18"/>
        <v>102.26900000000001</v>
      </c>
      <c r="P109" s="6">
        <f t="shared" si="19"/>
        <v>102.40441666666668</v>
      </c>
    </row>
    <row r="110" spans="1:16" x14ac:dyDescent="0.2">
      <c r="A110" t="s">
        <v>52</v>
      </c>
      <c r="B110">
        <v>7.25</v>
      </c>
      <c r="C110">
        <v>113.196</v>
      </c>
      <c r="D110">
        <v>113.202</v>
      </c>
      <c r="E110">
        <v>-0.01</v>
      </c>
      <c r="F110">
        <v>0.123</v>
      </c>
      <c r="G110" s="1">
        <f t="shared" si="10"/>
        <v>44788</v>
      </c>
      <c r="H110" s="3">
        <f t="shared" si="12"/>
        <v>44089</v>
      </c>
      <c r="I110" s="1">
        <f t="shared" si="13"/>
        <v>44058</v>
      </c>
      <c r="J110" s="1">
        <f t="shared" si="14"/>
        <v>44242</v>
      </c>
      <c r="K110" s="1">
        <f t="shared" si="15"/>
        <v>44058</v>
      </c>
      <c r="L110" s="1">
        <f t="shared" si="16"/>
        <v>44242</v>
      </c>
      <c r="M110" s="4">
        <f t="shared" si="11"/>
        <v>7.2499999999999995E-2</v>
      </c>
      <c r="N110" s="5">
        <f t="shared" si="17"/>
        <v>0.60416666666666652</v>
      </c>
      <c r="O110">
        <f t="shared" si="18"/>
        <v>113.199</v>
      </c>
      <c r="P110" s="6">
        <f t="shared" si="19"/>
        <v>113.80316666666667</v>
      </c>
    </row>
    <row r="111" spans="1:16" x14ac:dyDescent="0.2">
      <c r="A111" t="s">
        <v>53</v>
      </c>
      <c r="B111">
        <v>0.125</v>
      </c>
      <c r="C111">
        <v>99.31</v>
      </c>
      <c r="D111">
        <v>99.313999999999993</v>
      </c>
      <c r="E111">
        <v>-4.0000000000000001E-3</v>
      </c>
      <c r="F111">
        <v>0.13300000000000001</v>
      </c>
      <c r="G111" s="1">
        <f t="shared" si="10"/>
        <v>44804</v>
      </c>
      <c r="H111" s="3">
        <f t="shared" si="12"/>
        <v>44089</v>
      </c>
      <c r="I111" s="1">
        <f t="shared" si="13"/>
        <v>44074</v>
      </c>
      <c r="J111" s="1">
        <f t="shared" si="14"/>
        <v>44255</v>
      </c>
      <c r="K111" s="1">
        <f t="shared" si="15"/>
        <v>44074</v>
      </c>
      <c r="L111" s="1">
        <f t="shared" si="16"/>
        <v>44255</v>
      </c>
      <c r="M111" s="4">
        <f t="shared" si="11"/>
        <v>1.25E-3</v>
      </c>
      <c r="N111" s="5">
        <f t="shared" si="17"/>
        <v>5.208333333333333E-3</v>
      </c>
      <c r="O111">
        <f t="shared" si="18"/>
        <v>99.311999999999998</v>
      </c>
      <c r="P111" s="6">
        <f t="shared" si="19"/>
        <v>99.317208333333326</v>
      </c>
    </row>
    <row r="112" spans="1:16" x14ac:dyDescent="0.2">
      <c r="A112" t="s">
        <v>53</v>
      </c>
      <c r="B112">
        <v>1.625</v>
      </c>
      <c r="C112">
        <v>102.286</v>
      </c>
      <c r="D112">
        <v>102.292</v>
      </c>
      <c r="E112">
        <v>-6.0000000000000001E-3</v>
      </c>
      <c r="F112">
        <v>0.13500000000000001</v>
      </c>
      <c r="G112" s="1">
        <f t="shared" si="10"/>
        <v>44804</v>
      </c>
      <c r="H112" s="3">
        <f t="shared" si="12"/>
        <v>44089</v>
      </c>
      <c r="I112" s="1">
        <f t="shared" si="13"/>
        <v>44074</v>
      </c>
      <c r="J112" s="1">
        <f t="shared" si="14"/>
        <v>44255</v>
      </c>
      <c r="K112" s="1">
        <f t="shared" si="15"/>
        <v>44074</v>
      </c>
      <c r="L112" s="1">
        <f t="shared" si="16"/>
        <v>44255</v>
      </c>
      <c r="M112" s="4">
        <f t="shared" si="11"/>
        <v>1.6250000000000001E-2</v>
      </c>
      <c r="N112" s="5">
        <f t="shared" si="17"/>
        <v>6.7708333333333329E-2</v>
      </c>
      <c r="O112">
        <f t="shared" si="18"/>
        <v>102.289</v>
      </c>
      <c r="P112" s="6">
        <f t="shared" si="19"/>
        <v>102.35670833333333</v>
      </c>
    </row>
    <row r="113" spans="1:16" x14ac:dyDescent="0.2">
      <c r="A113" t="s">
        <v>53</v>
      </c>
      <c r="B113">
        <v>1.875</v>
      </c>
      <c r="C113">
        <v>103.122</v>
      </c>
      <c r="D113">
        <v>103.126</v>
      </c>
      <c r="E113">
        <v>-4.0000000000000001E-3</v>
      </c>
      <c r="F113">
        <v>0.13700000000000001</v>
      </c>
      <c r="G113" s="1">
        <f t="shared" si="10"/>
        <v>44804</v>
      </c>
      <c r="H113" s="3">
        <f t="shared" si="12"/>
        <v>44089</v>
      </c>
      <c r="I113" s="1">
        <f t="shared" si="13"/>
        <v>44074</v>
      </c>
      <c r="J113" s="1">
        <f t="shared" si="14"/>
        <v>44255</v>
      </c>
      <c r="K113" s="1">
        <f t="shared" si="15"/>
        <v>44074</v>
      </c>
      <c r="L113" s="1">
        <f t="shared" si="16"/>
        <v>44255</v>
      </c>
      <c r="M113" s="4">
        <f t="shared" si="11"/>
        <v>1.8749999999999999E-2</v>
      </c>
      <c r="N113" s="5">
        <f t="shared" si="17"/>
        <v>7.8125E-2</v>
      </c>
      <c r="O113">
        <f t="shared" si="18"/>
        <v>103.124</v>
      </c>
      <c r="P113" s="6">
        <f t="shared" si="19"/>
        <v>103.202125</v>
      </c>
    </row>
    <row r="114" spans="1:16" x14ac:dyDescent="0.2">
      <c r="A114" t="s">
        <v>54</v>
      </c>
      <c r="B114">
        <v>1.5</v>
      </c>
      <c r="C114">
        <v>102.23399999999999</v>
      </c>
      <c r="D114">
        <v>102.24</v>
      </c>
      <c r="E114">
        <v>-2E-3</v>
      </c>
      <c r="F114">
        <v>0.123</v>
      </c>
      <c r="G114" s="1">
        <f t="shared" si="10"/>
        <v>44819</v>
      </c>
      <c r="H114" s="3">
        <f t="shared" si="12"/>
        <v>44089</v>
      </c>
      <c r="I114" s="1">
        <f t="shared" si="13"/>
        <v>43905</v>
      </c>
      <c r="J114" s="1">
        <f t="shared" si="14"/>
        <v>44089</v>
      </c>
      <c r="K114" s="1">
        <f t="shared" si="15"/>
        <v>43905</v>
      </c>
      <c r="L114" s="1">
        <f t="shared" si="16"/>
        <v>44089</v>
      </c>
      <c r="M114" s="4">
        <f t="shared" si="11"/>
        <v>1.4999999999999999E-2</v>
      </c>
      <c r="N114" s="5">
        <f t="shared" si="17"/>
        <v>0.75</v>
      </c>
      <c r="O114">
        <f t="shared" si="18"/>
        <v>102.23699999999999</v>
      </c>
      <c r="P114" s="6">
        <f t="shared" si="19"/>
        <v>102.98699999999999</v>
      </c>
    </row>
    <row r="115" spans="1:16" x14ac:dyDescent="0.2">
      <c r="A115" t="s">
        <v>55</v>
      </c>
      <c r="B115">
        <v>1.75</v>
      </c>
      <c r="C115">
        <v>103.084</v>
      </c>
      <c r="D115">
        <v>103.09</v>
      </c>
      <c r="E115">
        <v>-6.0000000000000001E-3</v>
      </c>
      <c r="F115">
        <v>0.14000000000000001</v>
      </c>
      <c r="G115" s="1">
        <f t="shared" si="10"/>
        <v>44834</v>
      </c>
      <c r="H115" s="3">
        <f t="shared" si="12"/>
        <v>44089</v>
      </c>
      <c r="I115" s="1">
        <f t="shared" si="13"/>
        <v>43921</v>
      </c>
      <c r="J115" s="1">
        <f t="shared" si="14"/>
        <v>44104</v>
      </c>
      <c r="K115" s="1">
        <f t="shared" si="15"/>
        <v>43921</v>
      </c>
      <c r="L115" s="1">
        <f t="shared" si="16"/>
        <v>44104</v>
      </c>
      <c r="M115" s="4">
        <f t="shared" si="11"/>
        <v>1.7500000000000002E-2</v>
      </c>
      <c r="N115" s="5">
        <f t="shared" si="17"/>
        <v>0.80208333333333337</v>
      </c>
      <c r="O115">
        <f t="shared" si="18"/>
        <v>103.087</v>
      </c>
      <c r="P115" s="6">
        <f t="shared" si="19"/>
        <v>103.88908333333333</v>
      </c>
    </row>
    <row r="116" spans="1:16" x14ac:dyDescent="0.2">
      <c r="A116" t="s">
        <v>55</v>
      </c>
      <c r="B116">
        <v>1.875</v>
      </c>
      <c r="C116">
        <v>103.172</v>
      </c>
      <c r="D116">
        <v>103.176</v>
      </c>
      <c r="E116">
        <v>-2E-3</v>
      </c>
      <c r="F116">
        <v>0.13</v>
      </c>
      <c r="G116" s="1">
        <f t="shared" si="10"/>
        <v>44834</v>
      </c>
      <c r="H116" s="3">
        <f t="shared" si="12"/>
        <v>44089</v>
      </c>
      <c r="I116" s="1">
        <f t="shared" si="13"/>
        <v>43921</v>
      </c>
      <c r="J116" s="1">
        <f t="shared" si="14"/>
        <v>44104</v>
      </c>
      <c r="K116" s="1">
        <f t="shared" si="15"/>
        <v>43921</v>
      </c>
      <c r="L116" s="1">
        <f t="shared" si="16"/>
        <v>44104</v>
      </c>
      <c r="M116" s="4">
        <f t="shared" si="11"/>
        <v>1.8749999999999999E-2</v>
      </c>
      <c r="N116" s="5">
        <f t="shared" si="17"/>
        <v>0.859375</v>
      </c>
      <c r="O116">
        <f t="shared" si="18"/>
        <v>103.17400000000001</v>
      </c>
      <c r="P116" s="6">
        <f t="shared" si="19"/>
        <v>104.03337500000001</v>
      </c>
    </row>
    <row r="117" spans="1:16" x14ac:dyDescent="0.2">
      <c r="A117" t="s">
        <v>56</v>
      </c>
      <c r="B117">
        <v>1.375</v>
      </c>
      <c r="C117">
        <v>102.182</v>
      </c>
      <c r="D117">
        <v>102.18600000000001</v>
      </c>
      <c r="E117">
        <v>-4.0000000000000001E-3</v>
      </c>
      <c r="F117">
        <v>0.13100000000000001</v>
      </c>
      <c r="G117" s="1">
        <f t="shared" si="10"/>
        <v>44849</v>
      </c>
      <c r="H117" s="3">
        <f t="shared" si="12"/>
        <v>44089</v>
      </c>
      <c r="I117" s="1">
        <f t="shared" si="13"/>
        <v>43936</v>
      </c>
      <c r="J117" s="1">
        <f t="shared" si="14"/>
        <v>44119</v>
      </c>
      <c r="K117" s="1">
        <f t="shared" si="15"/>
        <v>43936</v>
      </c>
      <c r="L117" s="1">
        <f t="shared" si="16"/>
        <v>44119</v>
      </c>
      <c r="M117" s="4">
        <f t="shared" si="11"/>
        <v>1.375E-2</v>
      </c>
      <c r="N117" s="5">
        <f t="shared" si="17"/>
        <v>0.57291666666666674</v>
      </c>
      <c r="O117">
        <f t="shared" si="18"/>
        <v>102.184</v>
      </c>
      <c r="P117" s="6">
        <f t="shared" si="19"/>
        <v>102.75691666666667</v>
      </c>
    </row>
    <row r="118" spans="1:16" x14ac:dyDescent="0.2">
      <c r="A118" t="s">
        <v>57</v>
      </c>
      <c r="B118">
        <v>1.875</v>
      </c>
      <c r="C118">
        <v>103.214</v>
      </c>
      <c r="D118">
        <v>103.22</v>
      </c>
      <c r="E118">
        <v>-8.0000000000000002E-3</v>
      </c>
      <c r="F118">
        <v>0.13700000000000001</v>
      </c>
      <c r="G118" s="1">
        <f t="shared" si="10"/>
        <v>44865</v>
      </c>
      <c r="H118" s="3">
        <f t="shared" si="12"/>
        <v>44089</v>
      </c>
      <c r="I118" s="1">
        <f t="shared" si="13"/>
        <v>43951</v>
      </c>
      <c r="J118" s="1">
        <f t="shared" si="14"/>
        <v>44135</v>
      </c>
      <c r="K118" s="1">
        <f t="shared" si="15"/>
        <v>43951</v>
      </c>
      <c r="L118" s="1">
        <f t="shared" si="16"/>
        <v>44135</v>
      </c>
      <c r="M118" s="4">
        <f t="shared" si="11"/>
        <v>1.8749999999999999E-2</v>
      </c>
      <c r="N118" s="5">
        <f t="shared" si="17"/>
        <v>0.703125</v>
      </c>
      <c r="O118">
        <f t="shared" si="18"/>
        <v>103.217</v>
      </c>
      <c r="P118" s="6">
        <f t="shared" si="19"/>
        <v>103.920125</v>
      </c>
    </row>
    <row r="119" spans="1:16" x14ac:dyDescent="0.2">
      <c r="A119" t="s">
        <v>57</v>
      </c>
      <c r="B119">
        <v>2</v>
      </c>
      <c r="C119">
        <v>103.304</v>
      </c>
      <c r="D119">
        <v>103.31</v>
      </c>
      <c r="E119">
        <v>-2E-3</v>
      </c>
      <c r="F119">
        <v>0.129</v>
      </c>
      <c r="G119" s="1">
        <f t="shared" si="10"/>
        <v>44865</v>
      </c>
      <c r="H119" s="3">
        <f t="shared" si="12"/>
        <v>44089</v>
      </c>
      <c r="I119" s="1">
        <f t="shared" si="13"/>
        <v>43951</v>
      </c>
      <c r="J119" s="1">
        <f t="shared" si="14"/>
        <v>44135</v>
      </c>
      <c r="K119" s="1">
        <f t="shared" si="15"/>
        <v>43951</v>
      </c>
      <c r="L119" s="1">
        <f t="shared" si="16"/>
        <v>44135</v>
      </c>
      <c r="M119" s="4">
        <f t="shared" si="11"/>
        <v>0.02</v>
      </c>
      <c r="N119" s="5">
        <f t="shared" si="17"/>
        <v>0.75</v>
      </c>
      <c r="O119">
        <f t="shared" si="18"/>
        <v>103.307</v>
      </c>
      <c r="P119" s="6">
        <f t="shared" si="19"/>
        <v>104.057</v>
      </c>
    </row>
    <row r="120" spans="1:16" x14ac:dyDescent="0.2">
      <c r="A120" t="s">
        <v>58</v>
      </c>
      <c r="B120">
        <v>1.625</v>
      </c>
      <c r="C120">
        <v>103.066</v>
      </c>
      <c r="D120">
        <v>103.072</v>
      </c>
      <c r="E120">
        <v>-4.0000000000000001E-3</v>
      </c>
      <c r="F120">
        <v>0.13300000000000001</v>
      </c>
      <c r="G120" s="1">
        <f t="shared" si="10"/>
        <v>44880</v>
      </c>
      <c r="H120" s="3">
        <f t="shared" si="12"/>
        <v>44089</v>
      </c>
      <c r="I120" s="1">
        <f t="shared" si="13"/>
        <v>43966</v>
      </c>
      <c r="J120" s="1">
        <f t="shared" si="14"/>
        <v>44150</v>
      </c>
      <c r="K120" s="1">
        <f t="shared" si="15"/>
        <v>43966</v>
      </c>
      <c r="L120" s="1">
        <f t="shared" si="16"/>
        <v>44150</v>
      </c>
      <c r="M120" s="4">
        <f t="shared" si="11"/>
        <v>1.6250000000000001E-2</v>
      </c>
      <c r="N120" s="5">
        <f t="shared" si="17"/>
        <v>0.54166666666666663</v>
      </c>
      <c r="O120">
        <f t="shared" si="18"/>
        <v>103.069</v>
      </c>
      <c r="P120" s="6">
        <f t="shared" si="19"/>
        <v>103.61066666666667</v>
      </c>
    </row>
    <row r="121" spans="1:16" x14ac:dyDescent="0.2">
      <c r="A121" t="s">
        <v>58</v>
      </c>
      <c r="B121">
        <v>7.625</v>
      </c>
      <c r="C121">
        <v>116.072</v>
      </c>
      <c r="D121">
        <v>116.07599999999999</v>
      </c>
      <c r="E121">
        <v>-0.01</v>
      </c>
      <c r="F121">
        <v>0.114</v>
      </c>
      <c r="G121" s="1">
        <f t="shared" si="10"/>
        <v>44880</v>
      </c>
      <c r="H121" s="3">
        <f t="shared" si="12"/>
        <v>44089</v>
      </c>
      <c r="I121" s="1">
        <f t="shared" si="13"/>
        <v>43966</v>
      </c>
      <c r="J121" s="1">
        <f t="shared" si="14"/>
        <v>44150</v>
      </c>
      <c r="K121" s="1">
        <f t="shared" si="15"/>
        <v>43966</v>
      </c>
      <c r="L121" s="1">
        <f t="shared" si="16"/>
        <v>44150</v>
      </c>
      <c r="M121" s="4">
        <f t="shared" si="11"/>
        <v>7.6249999999999998E-2</v>
      </c>
      <c r="N121" s="5">
        <f t="shared" si="17"/>
        <v>2.5416666666666665</v>
      </c>
      <c r="O121">
        <f t="shared" si="18"/>
        <v>116.074</v>
      </c>
      <c r="P121" s="6">
        <f t="shared" si="19"/>
        <v>118.61566666666667</v>
      </c>
    </row>
    <row r="122" spans="1:16" x14ac:dyDescent="0.2">
      <c r="A122" t="s">
        <v>59</v>
      </c>
      <c r="B122">
        <v>2</v>
      </c>
      <c r="C122">
        <v>104.032</v>
      </c>
      <c r="D122">
        <v>104.036</v>
      </c>
      <c r="E122">
        <v>-2E-3</v>
      </c>
      <c r="F122">
        <v>0.13200000000000001</v>
      </c>
      <c r="G122" s="1">
        <f t="shared" si="10"/>
        <v>44895</v>
      </c>
      <c r="H122" s="3">
        <f t="shared" si="12"/>
        <v>44089</v>
      </c>
      <c r="I122" s="1">
        <f t="shared" si="13"/>
        <v>43982</v>
      </c>
      <c r="J122" s="1">
        <f t="shared" si="14"/>
        <v>44165</v>
      </c>
      <c r="K122" s="1">
        <f t="shared" si="15"/>
        <v>43982</v>
      </c>
      <c r="L122" s="1">
        <f t="shared" si="16"/>
        <v>44165</v>
      </c>
      <c r="M122" s="4">
        <f t="shared" si="11"/>
        <v>0.02</v>
      </c>
      <c r="N122" s="5">
        <f t="shared" si="17"/>
        <v>0.58333333333333337</v>
      </c>
      <c r="O122">
        <f t="shared" si="18"/>
        <v>104.03399999999999</v>
      </c>
      <c r="P122" s="6">
        <f t="shared" si="19"/>
        <v>104.61733333333332</v>
      </c>
    </row>
    <row r="123" spans="1:16" x14ac:dyDescent="0.2">
      <c r="A123" t="s">
        <v>60</v>
      </c>
      <c r="B123">
        <v>1.625</v>
      </c>
      <c r="C123">
        <v>103.11199999999999</v>
      </c>
      <c r="D123">
        <v>103.116</v>
      </c>
      <c r="E123">
        <v>-2E-3</v>
      </c>
      <c r="F123">
        <v>0.125</v>
      </c>
      <c r="G123" s="1">
        <f t="shared" si="10"/>
        <v>44910</v>
      </c>
      <c r="H123" s="3">
        <f t="shared" si="12"/>
        <v>44089</v>
      </c>
      <c r="I123" s="1">
        <f t="shared" si="13"/>
        <v>43997</v>
      </c>
      <c r="J123" s="1">
        <f t="shared" si="14"/>
        <v>44180</v>
      </c>
      <c r="K123" s="1">
        <f t="shared" si="15"/>
        <v>43997</v>
      </c>
      <c r="L123" s="1">
        <f t="shared" si="16"/>
        <v>44180</v>
      </c>
      <c r="M123" s="4">
        <f t="shared" si="11"/>
        <v>1.6250000000000001E-2</v>
      </c>
      <c r="N123" s="5">
        <f t="shared" si="17"/>
        <v>0.40625</v>
      </c>
      <c r="O123">
        <f t="shared" si="18"/>
        <v>103.114</v>
      </c>
      <c r="P123" s="6">
        <f t="shared" si="19"/>
        <v>103.52025</v>
      </c>
    </row>
    <row r="124" spans="1:16" x14ac:dyDescent="0.2">
      <c r="A124" t="s">
        <v>61</v>
      </c>
      <c r="B124">
        <v>2.125</v>
      </c>
      <c r="C124">
        <v>104.172</v>
      </c>
      <c r="D124">
        <v>104.176</v>
      </c>
      <c r="E124">
        <v>-2E-3</v>
      </c>
      <c r="F124">
        <v>0.13300000000000001</v>
      </c>
      <c r="G124" s="1">
        <f t="shared" si="10"/>
        <v>44926</v>
      </c>
      <c r="H124" s="3">
        <f t="shared" si="12"/>
        <v>44089</v>
      </c>
      <c r="I124" s="1">
        <f t="shared" si="13"/>
        <v>44012</v>
      </c>
      <c r="J124" s="1">
        <f t="shared" si="14"/>
        <v>44196</v>
      </c>
      <c r="K124" s="1">
        <f t="shared" si="15"/>
        <v>44012</v>
      </c>
      <c r="L124" s="1">
        <f t="shared" si="16"/>
        <v>44196</v>
      </c>
      <c r="M124" s="4">
        <f t="shared" si="11"/>
        <v>2.1250000000000002E-2</v>
      </c>
      <c r="N124" s="5">
        <f t="shared" si="17"/>
        <v>0.44270833333333337</v>
      </c>
      <c r="O124">
        <f t="shared" si="18"/>
        <v>104.17400000000001</v>
      </c>
      <c r="P124" s="6">
        <f t="shared" si="19"/>
        <v>104.61670833333334</v>
      </c>
    </row>
    <row r="125" spans="1:16" x14ac:dyDescent="0.2">
      <c r="A125" t="s">
        <v>62</v>
      </c>
      <c r="B125">
        <v>1.5</v>
      </c>
      <c r="C125">
        <v>103.05</v>
      </c>
      <c r="D125">
        <v>103.054</v>
      </c>
      <c r="E125">
        <v>-4.0000000000000001E-3</v>
      </c>
      <c r="F125">
        <v>0.13700000000000001</v>
      </c>
      <c r="G125" s="1">
        <f t="shared" si="10"/>
        <v>44941</v>
      </c>
      <c r="H125" s="3">
        <f t="shared" si="12"/>
        <v>44089</v>
      </c>
      <c r="I125" s="1">
        <f t="shared" si="13"/>
        <v>44027</v>
      </c>
      <c r="J125" s="1">
        <f t="shared" si="14"/>
        <v>44211</v>
      </c>
      <c r="K125" s="1">
        <f t="shared" si="15"/>
        <v>44027</v>
      </c>
      <c r="L125" s="1">
        <f t="shared" si="16"/>
        <v>44211</v>
      </c>
      <c r="M125" s="4">
        <f t="shared" si="11"/>
        <v>1.4999999999999999E-2</v>
      </c>
      <c r="N125" s="5">
        <f t="shared" si="17"/>
        <v>0.25</v>
      </c>
      <c r="O125">
        <f t="shared" si="18"/>
        <v>103.05199999999999</v>
      </c>
      <c r="P125" s="6">
        <f t="shared" si="19"/>
        <v>103.30199999999999</v>
      </c>
    </row>
    <row r="126" spans="1:16" x14ac:dyDescent="0.2">
      <c r="A126" t="s">
        <v>63</v>
      </c>
      <c r="B126">
        <v>1.75</v>
      </c>
      <c r="C126">
        <v>103.256</v>
      </c>
      <c r="D126">
        <v>103.262</v>
      </c>
      <c r="E126">
        <v>-6.0000000000000001E-3</v>
      </c>
      <c r="F126">
        <v>0.13800000000000001</v>
      </c>
      <c r="G126" s="1">
        <f t="shared" si="10"/>
        <v>44957</v>
      </c>
      <c r="H126" s="3">
        <f t="shared" si="12"/>
        <v>44089</v>
      </c>
      <c r="I126" s="1">
        <f t="shared" si="13"/>
        <v>44043</v>
      </c>
      <c r="J126" s="1">
        <f t="shared" si="14"/>
        <v>44227</v>
      </c>
      <c r="K126" s="1">
        <f t="shared" si="15"/>
        <v>44043</v>
      </c>
      <c r="L126" s="1">
        <f t="shared" si="16"/>
        <v>44227</v>
      </c>
      <c r="M126" s="4">
        <f t="shared" si="11"/>
        <v>1.7500000000000002E-2</v>
      </c>
      <c r="N126" s="5">
        <f t="shared" si="17"/>
        <v>0.21875000000000003</v>
      </c>
      <c r="O126">
        <f t="shared" si="18"/>
        <v>103.259</v>
      </c>
      <c r="P126" s="6">
        <f t="shared" si="19"/>
        <v>103.47775</v>
      </c>
    </row>
    <row r="127" spans="1:16" x14ac:dyDescent="0.2">
      <c r="A127" t="s">
        <v>63</v>
      </c>
      <c r="B127">
        <v>2.375</v>
      </c>
      <c r="C127">
        <v>105.09</v>
      </c>
      <c r="D127">
        <v>105.09399999999999</v>
      </c>
      <c r="E127">
        <v>-6.0000000000000001E-3</v>
      </c>
      <c r="F127">
        <v>0.14000000000000001</v>
      </c>
      <c r="G127" s="1">
        <f t="shared" si="10"/>
        <v>44957</v>
      </c>
      <c r="H127" s="3">
        <f t="shared" si="12"/>
        <v>44089</v>
      </c>
      <c r="I127" s="1">
        <f t="shared" si="13"/>
        <v>44043</v>
      </c>
      <c r="J127" s="1">
        <f t="shared" si="14"/>
        <v>44227</v>
      </c>
      <c r="K127" s="1">
        <f t="shared" si="15"/>
        <v>44043</v>
      </c>
      <c r="L127" s="1">
        <f t="shared" si="16"/>
        <v>44227</v>
      </c>
      <c r="M127" s="4">
        <f t="shared" si="11"/>
        <v>2.375E-2</v>
      </c>
      <c r="N127" s="5">
        <f t="shared" si="17"/>
        <v>0.296875</v>
      </c>
      <c r="O127">
        <f t="shared" si="18"/>
        <v>105.092</v>
      </c>
      <c r="P127" s="6">
        <f t="shared" si="19"/>
        <v>105.388875</v>
      </c>
    </row>
    <row r="128" spans="1:16" x14ac:dyDescent="0.2">
      <c r="A128" t="s">
        <v>64</v>
      </c>
      <c r="B128">
        <v>1.375</v>
      </c>
      <c r="C128">
        <v>102.306</v>
      </c>
      <c r="D128">
        <v>102.312</v>
      </c>
      <c r="E128">
        <v>-8.0000000000000002E-3</v>
      </c>
      <c r="F128">
        <v>0.14000000000000001</v>
      </c>
      <c r="G128" s="1">
        <f t="shared" si="10"/>
        <v>44972</v>
      </c>
      <c r="H128" s="3">
        <f t="shared" si="12"/>
        <v>44089</v>
      </c>
      <c r="I128" s="1">
        <f t="shared" si="13"/>
        <v>44058</v>
      </c>
      <c r="J128" s="1">
        <f t="shared" si="14"/>
        <v>44242</v>
      </c>
      <c r="K128" s="1">
        <f t="shared" si="15"/>
        <v>44058</v>
      </c>
      <c r="L128" s="1">
        <f t="shared" si="16"/>
        <v>44242</v>
      </c>
      <c r="M128" s="4">
        <f t="shared" si="11"/>
        <v>1.375E-2</v>
      </c>
      <c r="N128" s="5">
        <f t="shared" si="17"/>
        <v>0.11458333333333333</v>
      </c>
      <c r="O128">
        <f t="shared" si="18"/>
        <v>102.309</v>
      </c>
      <c r="P128" s="6">
        <f t="shared" si="19"/>
        <v>102.42358333333333</v>
      </c>
    </row>
    <row r="129" spans="1:16" x14ac:dyDescent="0.2">
      <c r="A129" t="s">
        <v>64</v>
      </c>
      <c r="B129">
        <v>2</v>
      </c>
      <c r="C129">
        <v>104.146</v>
      </c>
      <c r="D129">
        <v>104.152</v>
      </c>
      <c r="E129">
        <v>-6.0000000000000001E-3</v>
      </c>
      <c r="F129">
        <v>0.14299999999999999</v>
      </c>
      <c r="G129" s="1">
        <f t="shared" si="10"/>
        <v>44972</v>
      </c>
      <c r="H129" s="3">
        <f t="shared" si="12"/>
        <v>44089</v>
      </c>
      <c r="I129" s="1">
        <f t="shared" si="13"/>
        <v>44058</v>
      </c>
      <c r="J129" s="1">
        <f t="shared" si="14"/>
        <v>44242</v>
      </c>
      <c r="K129" s="1">
        <f t="shared" si="15"/>
        <v>44058</v>
      </c>
      <c r="L129" s="1">
        <f t="shared" si="16"/>
        <v>44242</v>
      </c>
      <c r="M129" s="4">
        <f t="shared" si="11"/>
        <v>0.02</v>
      </c>
      <c r="N129" s="5">
        <f t="shared" si="17"/>
        <v>0.16666666666666666</v>
      </c>
      <c r="O129">
        <f t="shared" si="18"/>
        <v>104.149</v>
      </c>
      <c r="P129" s="6">
        <f t="shared" si="19"/>
        <v>104.31566666666667</v>
      </c>
    </row>
    <row r="130" spans="1:16" x14ac:dyDescent="0.2">
      <c r="A130" t="s">
        <v>64</v>
      </c>
      <c r="B130">
        <v>7.125</v>
      </c>
      <c r="C130">
        <v>116.282</v>
      </c>
      <c r="D130">
        <v>116.286</v>
      </c>
      <c r="E130">
        <v>-0.01</v>
      </c>
      <c r="F130">
        <v>0.11799999999999999</v>
      </c>
      <c r="G130" s="1">
        <f t="shared" si="10"/>
        <v>44972</v>
      </c>
      <c r="H130" s="3">
        <f t="shared" si="12"/>
        <v>44089</v>
      </c>
      <c r="I130" s="1">
        <f t="shared" si="13"/>
        <v>44058</v>
      </c>
      <c r="J130" s="1">
        <f t="shared" si="14"/>
        <v>44242</v>
      </c>
      <c r="K130" s="1">
        <f t="shared" si="15"/>
        <v>44058</v>
      </c>
      <c r="L130" s="1">
        <f t="shared" si="16"/>
        <v>44242</v>
      </c>
      <c r="M130" s="4">
        <f t="shared" si="11"/>
        <v>7.1249999999999994E-2</v>
      </c>
      <c r="N130" s="5">
        <f t="shared" si="17"/>
        <v>0.59374999999999989</v>
      </c>
      <c r="O130">
        <f t="shared" si="18"/>
        <v>116.28399999999999</v>
      </c>
      <c r="P130" s="6">
        <f t="shared" si="19"/>
        <v>116.87774999999999</v>
      </c>
    </row>
    <row r="131" spans="1:16" x14ac:dyDescent="0.2">
      <c r="A131" t="s">
        <v>65</v>
      </c>
      <c r="B131">
        <v>1.5</v>
      </c>
      <c r="C131">
        <v>103.104</v>
      </c>
      <c r="D131">
        <v>103.11</v>
      </c>
      <c r="E131">
        <v>-6.0000000000000001E-3</v>
      </c>
      <c r="F131">
        <v>0.13700000000000001</v>
      </c>
      <c r="G131" s="1">
        <f t="shared" si="10"/>
        <v>44985</v>
      </c>
      <c r="H131" s="3">
        <f t="shared" si="12"/>
        <v>44089</v>
      </c>
      <c r="I131" s="1">
        <f t="shared" si="13"/>
        <v>44074</v>
      </c>
      <c r="J131" s="1">
        <f t="shared" si="14"/>
        <v>44255</v>
      </c>
      <c r="K131" s="1">
        <f t="shared" si="15"/>
        <v>44074</v>
      </c>
      <c r="L131" s="1">
        <f t="shared" si="16"/>
        <v>44255</v>
      </c>
      <c r="M131" s="4">
        <f t="shared" si="11"/>
        <v>1.4999999999999999E-2</v>
      </c>
      <c r="N131" s="5">
        <f t="shared" si="17"/>
        <v>6.25E-2</v>
      </c>
      <c r="O131">
        <f t="shared" si="18"/>
        <v>103.107</v>
      </c>
      <c r="P131" s="6">
        <f t="shared" si="19"/>
        <v>103.1695</v>
      </c>
    </row>
    <row r="132" spans="1:16" x14ac:dyDescent="0.2">
      <c r="A132" t="s">
        <v>65</v>
      </c>
      <c r="B132">
        <v>2.625</v>
      </c>
      <c r="C132">
        <v>106.024</v>
      </c>
      <c r="D132">
        <v>106.03</v>
      </c>
      <c r="E132">
        <v>-8.0000000000000002E-3</v>
      </c>
      <c r="F132">
        <v>0.14099999999999999</v>
      </c>
      <c r="G132" s="1">
        <f t="shared" si="10"/>
        <v>44985</v>
      </c>
      <c r="H132" s="3">
        <f t="shared" si="12"/>
        <v>44089</v>
      </c>
      <c r="I132" s="1">
        <f t="shared" si="13"/>
        <v>44074</v>
      </c>
      <c r="J132" s="1">
        <f t="shared" si="14"/>
        <v>44255</v>
      </c>
      <c r="K132" s="1">
        <f t="shared" si="15"/>
        <v>44074</v>
      </c>
      <c r="L132" s="1">
        <f t="shared" si="16"/>
        <v>44255</v>
      </c>
      <c r="M132" s="4">
        <f t="shared" si="11"/>
        <v>2.6249999999999999E-2</v>
      </c>
      <c r="N132" s="5">
        <f t="shared" si="17"/>
        <v>0.109375</v>
      </c>
      <c r="O132">
        <f t="shared" si="18"/>
        <v>106.027</v>
      </c>
      <c r="P132" s="6">
        <f t="shared" si="19"/>
        <v>106.136375</v>
      </c>
    </row>
    <row r="133" spans="1:16" x14ac:dyDescent="0.2">
      <c r="A133" t="s">
        <v>66</v>
      </c>
      <c r="B133">
        <v>0.5</v>
      </c>
      <c r="C133">
        <v>100.28400000000001</v>
      </c>
      <c r="D133">
        <v>100.29</v>
      </c>
      <c r="E133">
        <v>-6.0000000000000001E-3</v>
      </c>
      <c r="F133">
        <v>0.13700000000000001</v>
      </c>
      <c r="G133" s="1">
        <f t="shared" si="10"/>
        <v>45000</v>
      </c>
      <c r="H133" s="3">
        <f t="shared" si="12"/>
        <v>44089</v>
      </c>
      <c r="I133" s="1">
        <f t="shared" si="13"/>
        <v>43905</v>
      </c>
      <c r="J133" s="1">
        <f t="shared" si="14"/>
        <v>44089</v>
      </c>
      <c r="K133" s="1">
        <f t="shared" si="15"/>
        <v>43905</v>
      </c>
      <c r="L133" s="1">
        <f t="shared" si="16"/>
        <v>44089</v>
      </c>
      <c r="M133" s="4">
        <f t="shared" si="11"/>
        <v>5.0000000000000001E-3</v>
      </c>
      <c r="N133" s="5">
        <f t="shared" si="17"/>
        <v>0.25</v>
      </c>
      <c r="O133">
        <f t="shared" si="18"/>
        <v>100.28700000000001</v>
      </c>
      <c r="P133" s="6">
        <f t="shared" si="19"/>
        <v>100.53700000000001</v>
      </c>
    </row>
    <row r="134" spans="1:16" x14ac:dyDescent="0.2">
      <c r="A134" t="s">
        <v>67</v>
      </c>
      <c r="B134">
        <v>1.5</v>
      </c>
      <c r="C134">
        <v>103.14</v>
      </c>
      <c r="D134">
        <v>103.14400000000001</v>
      </c>
      <c r="E134">
        <v>-4.0000000000000001E-3</v>
      </c>
      <c r="F134">
        <v>0.13800000000000001</v>
      </c>
      <c r="G134" s="1">
        <f t="shared" si="10"/>
        <v>45016</v>
      </c>
      <c r="H134" s="3">
        <f t="shared" si="12"/>
        <v>44089</v>
      </c>
      <c r="I134" s="1">
        <f t="shared" si="13"/>
        <v>43921</v>
      </c>
      <c r="J134" s="1">
        <f t="shared" si="14"/>
        <v>44104</v>
      </c>
      <c r="K134" s="1">
        <f t="shared" si="15"/>
        <v>43921</v>
      </c>
      <c r="L134" s="1">
        <f t="shared" si="16"/>
        <v>44104</v>
      </c>
      <c r="M134" s="4">
        <f t="shared" si="11"/>
        <v>1.4999999999999999E-2</v>
      </c>
      <c r="N134" s="5">
        <f t="shared" si="17"/>
        <v>0.6875</v>
      </c>
      <c r="O134">
        <f t="shared" si="18"/>
        <v>103.142</v>
      </c>
      <c r="P134" s="6">
        <f t="shared" si="19"/>
        <v>103.8295</v>
      </c>
    </row>
    <row r="135" spans="1:16" x14ac:dyDescent="0.2">
      <c r="A135" t="s">
        <v>67</v>
      </c>
      <c r="B135">
        <v>2.5</v>
      </c>
      <c r="C135">
        <v>105.31399999999999</v>
      </c>
      <c r="D135">
        <v>106</v>
      </c>
      <c r="E135">
        <v>-0.68600000000000005</v>
      </c>
      <c r="F135">
        <v>0.13400000000000001</v>
      </c>
      <c r="G135" s="1">
        <f t="shared" si="10"/>
        <v>45016</v>
      </c>
      <c r="H135" s="3">
        <f t="shared" si="12"/>
        <v>44089</v>
      </c>
      <c r="I135" s="1">
        <f t="shared" si="13"/>
        <v>43921</v>
      </c>
      <c r="J135" s="1">
        <f t="shared" si="14"/>
        <v>44104</v>
      </c>
      <c r="K135" s="1">
        <f t="shared" si="15"/>
        <v>43921</v>
      </c>
      <c r="L135" s="1">
        <f t="shared" si="16"/>
        <v>44104</v>
      </c>
      <c r="M135" s="4">
        <f t="shared" si="11"/>
        <v>2.5000000000000001E-2</v>
      </c>
      <c r="N135" s="5">
        <f t="shared" si="17"/>
        <v>1.1458333333333333</v>
      </c>
      <c r="O135">
        <f t="shared" si="18"/>
        <v>105.657</v>
      </c>
      <c r="P135" s="6">
        <f t="shared" si="19"/>
        <v>106.80283333333333</v>
      </c>
    </row>
    <row r="136" spans="1:16" x14ac:dyDescent="0.2">
      <c r="A136" t="s">
        <v>68</v>
      </c>
      <c r="B136">
        <v>0.25</v>
      </c>
      <c r="C136">
        <v>100.09</v>
      </c>
      <c r="D136">
        <v>100.09399999999999</v>
      </c>
      <c r="E136">
        <v>-2E-3</v>
      </c>
      <c r="F136">
        <v>0.13500000000000001</v>
      </c>
      <c r="G136" s="1">
        <f t="shared" ref="G136:G199" si="20">DATEVALUE(A136)</f>
        <v>45031</v>
      </c>
      <c r="H136" s="3">
        <f t="shared" si="12"/>
        <v>44089</v>
      </c>
      <c r="I136" s="1">
        <f t="shared" si="13"/>
        <v>43936</v>
      </c>
      <c r="J136" s="1">
        <f t="shared" si="14"/>
        <v>44119</v>
      </c>
      <c r="K136" s="1">
        <f t="shared" si="15"/>
        <v>43936</v>
      </c>
      <c r="L136" s="1">
        <f t="shared" si="16"/>
        <v>44119</v>
      </c>
      <c r="M136" s="4">
        <f t="shared" ref="M136:M199" si="21">B136/100</f>
        <v>2.5000000000000001E-3</v>
      </c>
      <c r="N136" s="5">
        <f t="shared" si="17"/>
        <v>0.10416666666666667</v>
      </c>
      <c r="O136">
        <f t="shared" si="18"/>
        <v>100.092</v>
      </c>
      <c r="P136" s="6">
        <f t="shared" si="19"/>
        <v>100.19616666666667</v>
      </c>
    </row>
    <row r="137" spans="1:16" x14ac:dyDescent="0.2">
      <c r="A137" t="s">
        <v>69</v>
      </c>
      <c r="B137">
        <v>1.625</v>
      </c>
      <c r="C137">
        <v>103.28</v>
      </c>
      <c r="D137">
        <v>103.28400000000001</v>
      </c>
      <c r="E137">
        <v>-2E-3</v>
      </c>
      <c r="F137">
        <v>0.14000000000000001</v>
      </c>
      <c r="G137" s="1">
        <f t="shared" si="20"/>
        <v>45046</v>
      </c>
      <c r="H137" s="3">
        <f t="shared" ref="H137:H200" si="22">DATEVALUE($B$2)+1</f>
        <v>44089</v>
      </c>
      <c r="I137" s="1">
        <f t="shared" ref="I137:I200" si="23">COUPPCD($B$2,G137,$B$4,1)</f>
        <v>43951</v>
      </c>
      <c r="J137" s="1">
        <f t="shared" ref="J137:J200" si="24">COUPNCD($B$2,G137,$B$4)</f>
        <v>44135</v>
      </c>
      <c r="K137" s="1">
        <f t="shared" ref="K137:K200" si="25">I137</f>
        <v>43951</v>
      </c>
      <c r="L137" s="1">
        <f t="shared" ref="L137:L200" si="26">J137</f>
        <v>44135</v>
      </c>
      <c r="M137" s="4">
        <f t="shared" si="21"/>
        <v>1.6250000000000001E-2</v>
      </c>
      <c r="N137" s="5">
        <f t="shared" ref="N137:N200" si="27">IF(H137=I137,0,ACCRINT(K137,L137,H137,M137,$B$3,$B$4,))</f>
        <v>0.609375</v>
      </c>
      <c r="O137">
        <f t="shared" ref="O137:O200" si="28">(C137+D137)/2</f>
        <v>103.28200000000001</v>
      </c>
      <c r="P137" s="6">
        <f t="shared" ref="P137:P200" si="29">O137+N137</f>
        <v>103.89137500000001</v>
      </c>
    </row>
    <row r="138" spans="1:16" x14ac:dyDescent="0.2">
      <c r="A138" t="s">
        <v>69</v>
      </c>
      <c r="B138">
        <v>2.75</v>
      </c>
      <c r="C138">
        <v>106.26</v>
      </c>
      <c r="D138">
        <v>106.264</v>
      </c>
      <c r="E138">
        <v>-4.0000000000000001E-3</v>
      </c>
      <c r="F138">
        <v>0.14299999999999999</v>
      </c>
      <c r="G138" s="1">
        <f t="shared" si="20"/>
        <v>45046</v>
      </c>
      <c r="H138" s="3">
        <f t="shared" si="22"/>
        <v>44089</v>
      </c>
      <c r="I138" s="1">
        <f t="shared" si="23"/>
        <v>43951</v>
      </c>
      <c r="J138" s="1">
        <f t="shared" si="24"/>
        <v>44135</v>
      </c>
      <c r="K138" s="1">
        <f t="shared" si="25"/>
        <v>43951</v>
      </c>
      <c r="L138" s="1">
        <f t="shared" si="26"/>
        <v>44135</v>
      </c>
      <c r="M138" s="4">
        <f t="shared" si="21"/>
        <v>2.75E-2</v>
      </c>
      <c r="N138" s="5">
        <f t="shared" si="27"/>
        <v>1.03125</v>
      </c>
      <c r="O138">
        <f t="shared" si="28"/>
        <v>106.262</v>
      </c>
      <c r="P138" s="6">
        <f t="shared" si="29"/>
        <v>107.29325</v>
      </c>
    </row>
    <row r="139" spans="1:16" x14ac:dyDescent="0.2">
      <c r="A139" t="s">
        <v>70</v>
      </c>
      <c r="B139">
        <v>0.125</v>
      </c>
      <c r="C139">
        <v>99.302000000000007</v>
      </c>
      <c r="D139">
        <v>99.305999999999997</v>
      </c>
      <c r="E139">
        <v>-2E-3</v>
      </c>
      <c r="F139">
        <v>0.14000000000000001</v>
      </c>
      <c r="G139" s="1">
        <f t="shared" si="20"/>
        <v>45061</v>
      </c>
      <c r="H139" s="3">
        <f t="shared" si="22"/>
        <v>44089</v>
      </c>
      <c r="I139" s="1">
        <f t="shared" si="23"/>
        <v>43966</v>
      </c>
      <c r="J139" s="1">
        <f t="shared" si="24"/>
        <v>44150</v>
      </c>
      <c r="K139" s="1">
        <f t="shared" si="25"/>
        <v>43966</v>
      </c>
      <c r="L139" s="1">
        <f t="shared" si="26"/>
        <v>44150</v>
      </c>
      <c r="M139" s="4">
        <f t="shared" si="21"/>
        <v>1.25E-3</v>
      </c>
      <c r="N139" s="5">
        <f t="shared" si="27"/>
        <v>4.1666666666666664E-2</v>
      </c>
      <c r="O139">
        <f t="shared" si="28"/>
        <v>99.304000000000002</v>
      </c>
      <c r="P139" s="6">
        <f t="shared" si="29"/>
        <v>99.345666666666673</v>
      </c>
    </row>
    <row r="140" spans="1:16" x14ac:dyDescent="0.2">
      <c r="A140" t="s">
        <v>70</v>
      </c>
      <c r="B140">
        <v>1.75</v>
      </c>
      <c r="C140">
        <v>104.086</v>
      </c>
      <c r="D140">
        <v>104.092</v>
      </c>
      <c r="E140">
        <v>-4.0000000000000001E-3</v>
      </c>
      <c r="F140">
        <v>0.13800000000000001</v>
      </c>
      <c r="G140" s="1">
        <f t="shared" si="20"/>
        <v>45061</v>
      </c>
      <c r="H140" s="3">
        <f t="shared" si="22"/>
        <v>44089</v>
      </c>
      <c r="I140" s="1">
        <f t="shared" si="23"/>
        <v>43966</v>
      </c>
      <c r="J140" s="1">
        <f t="shared" si="24"/>
        <v>44150</v>
      </c>
      <c r="K140" s="1">
        <f t="shared" si="25"/>
        <v>43966</v>
      </c>
      <c r="L140" s="1">
        <f t="shared" si="26"/>
        <v>44150</v>
      </c>
      <c r="M140" s="4">
        <f t="shared" si="21"/>
        <v>1.7500000000000002E-2</v>
      </c>
      <c r="N140" s="5">
        <f t="shared" si="27"/>
        <v>0.58333333333333337</v>
      </c>
      <c r="O140">
        <f t="shared" si="28"/>
        <v>104.089</v>
      </c>
      <c r="P140" s="6">
        <f t="shared" si="29"/>
        <v>104.67233333333333</v>
      </c>
    </row>
    <row r="141" spans="1:16" x14ac:dyDescent="0.2">
      <c r="A141" t="s">
        <v>71</v>
      </c>
      <c r="B141">
        <v>1.625</v>
      </c>
      <c r="C141">
        <v>103.316</v>
      </c>
      <c r="D141">
        <v>104.002</v>
      </c>
      <c r="E141">
        <v>-0.68400000000000005</v>
      </c>
      <c r="F141">
        <v>0.14099999999999999</v>
      </c>
      <c r="G141" s="1">
        <f t="shared" si="20"/>
        <v>45077</v>
      </c>
      <c r="H141" s="3">
        <f t="shared" si="22"/>
        <v>44089</v>
      </c>
      <c r="I141" s="1">
        <f t="shared" si="23"/>
        <v>43982</v>
      </c>
      <c r="J141" s="1">
        <f t="shared" si="24"/>
        <v>44165</v>
      </c>
      <c r="K141" s="1">
        <f t="shared" si="25"/>
        <v>43982</v>
      </c>
      <c r="L141" s="1">
        <f t="shared" si="26"/>
        <v>44165</v>
      </c>
      <c r="M141" s="4">
        <f t="shared" si="21"/>
        <v>1.6250000000000001E-2</v>
      </c>
      <c r="N141" s="5">
        <f t="shared" si="27"/>
        <v>0.47395833333333337</v>
      </c>
      <c r="O141">
        <f t="shared" si="28"/>
        <v>103.65899999999999</v>
      </c>
      <c r="P141" s="6">
        <f t="shared" si="29"/>
        <v>104.13295833333332</v>
      </c>
    </row>
    <row r="142" spans="1:16" x14ac:dyDescent="0.2">
      <c r="A142" t="s">
        <v>71</v>
      </c>
      <c r="B142">
        <v>2.75</v>
      </c>
      <c r="C142">
        <v>107.01</v>
      </c>
      <c r="D142">
        <v>107.014</v>
      </c>
      <c r="E142">
        <v>-2E-3</v>
      </c>
      <c r="F142">
        <v>0.14199999999999999</v>
      </c>
      <c r="G142" s="1">
        <f t="shared" si="20"/>
        <v>45077</v>
      </c>
      <c r="H142" s="3">
        <f t="shared" si="22"/>
        <v>44089</v>
      </c>
      <c r="I142" s="1">
        <f t="shared" si="23"/>
        <v>43982</v>
      </c>
      <c r="J142" s="1">
        <f t="shared" si="24"/>
        <v>44165</v>
      </c>
      <c r="K142" s="1">
        <f t="shared" si="25"/>
        <v>43982</v>
      </c>
      <c r="L142" s="1">
        <f t="shared" si="26"/>
        <v>44165</v>
      </c>
      <c r="M142" s="4">
        <f t="shared" si="21"/>
        <v>2.75E-2</v>
      </c>
      <c r="N142" s="5">
        <f t="shared" si="27"/>
        <v>0.80208333333333337</v>
      </c>
      <c r="O142">
        <f t="shared" si="28"/>
        <v>107.012</v>
      </c>
      <c r="P142" s="6">
        <f t="shared" si="29"/>
        <v>107.81408333333333</v>
      </c>
    </row>
    <row r="143" spans="1:16" x14ac:dyDescent="0.2">
      <c r="A143" t="s">
        <v>72</v>
      </c>
      <c r="B143">
        <v>0.25</v>
      </c>
      <c r="C143">
        <v>100.086</v>
      </c>
      <c r="D143">
        <v>100.092</v>
      </c>
      <c r="E143">
        <v>-4.0000000000000001E-3</v>
      </c>
      <c r="F143">
        <v>0.14499999999999999</v>
      </c>
      <c r="G143" s="1">
        <f t="shared" si="20"/>
        <v>45092</v>
      </c>
      <c r="H143" s="3">
        <f t="shared" si="22"/>
        <v>44089</v>
      </c>
      <c r="I143" s="1">
        <f t="shared" si="23"/>
        <v>43997</v>
      </c>
      <c r="J143" s="1">
        <f t="shared" si="24"/>
        <v>44180</v>
      </c>
      <c r="K143" s="1">
        <f t="shared" si="25"/>
        <v>43997</v>
      </c>
      <c r="L143" s="1">
        <f t="shared" si="26"/>
        <v>44180</v>
      </c>
      <c r="M143" s="4">
        <f t="shared" si="21"/>
        <v>2.5000000000000001E-3</v>
      </c>
      <c r="N143" s="5">
        <f t="shared" si="27"/>
        <v>6.25E-2</v>
      </c>
      <c r="O143">
        <f t="shared" si="28"/>
        <v>100.089</v>
      </c>
      <c r="P143" s="6">
        <f t="shared" si="29"/>
        <v>100.1515</v>
      </c>
    </row>
    <row r="144" spans="1:16" x14ac:dyDescent="0.2">
      <c r="A144" t="s">
        <v>73</v>
      </c>
      <c r="B144">
        <v>1.375</v>
      </c>
      <c r="C144">
        <v>103.13</v>
      </c>
      <c r="D144">
        <v>103.134</v>
      </c>
      <c r="E144">
        <v>-6.0000000000000001E-3</v>
      </c>
      <c r="F144">
        <v>0.14599999999999999</v>
      </c>
      <c r="G144" s="1">
        <f t="shared" si="20"/>
        <v>45107</v>
      </c>
      <c r="H144" s="3">
        <f t="shared" si="22"/>
        <v>44089</v>
      </c>
      <c r="I144" s="1">
        <f t="shared" si="23"/>
        <v>44012</v>
      </c>
      <c r="J144" s="1">
        <f t="shared" si="24"/>
        <v>44196</v>
      </c>
      <c r="K144" s="1">
        <f t="shared" si="25"/>
        <v>44012</v>
      </c>
      <c r="L144" s="1">
        <f t="shared" si="26"/>
        <v>44196</v>
      </c>
      <c r="M144" s="4">
        <f t="shared" si="21"/>
        <v>1.375E-2</v>
      </c>
      <c r="N144" s="5">
        <f t="shared" si="27"/>
        <v>0.28645833333333337</v>
      </c>
      <c r="O144">
        <f t="shared" si="28"/>
        <v>103.13200000000001</v>
      </c>
      <c r="P144" s="6">
        <f t="shared" si="29"/>
        <v>103.41845833333333</v>
      </c>
    </row>
    <row r="145" spans="1:16" x14ac:dyDescent="0.2">
      <c r="A145" t="s">
        <v>73</v>
      </c>
      <c r="B145">
        <v>2.625</v>
      </c>
      <c r="C145">
        <v>106.28400000000001</v>
      </c>
      <c r="D145">
        <v>106.29</v>
      </c>
      <c r="E145">
        <v>-0.01</v>
      </c>
      <c r="F145">
        <v>0.14399999999999999</v>
      </c>
      <c r="G145" s="1">
        <f t="shared" si="20"/>
        <v>45107</v>
      </c>
      <c r="H145" s="3">
        <f t="shared" si="22"/>
        <v>44089</v>
      </c>
      <c r="I145" s="1">
        <f t="shared" si="23"/>
        <v>44012</v>
      </c>
      <c r="J145" s="1">
        <f t="shared" si="24"/>
        <v>44196</v>
      </c>
      <c r="K145" s="1">
        <f t="shared" si="25"/>
        <v>44012</v>
      </c>
      <c r="L145" s="1">
        <f t="shared" si="26"/>
        <v>44196</v>
      </c>
      <c r="M145" s="4">
        <f t="shared" si="21"/>
        <v>2.6249999999999999E-2</v>
      </c>
      <c r="N145" s="5">
        <f t="shared" si="27"/>
        <v>0.546875</v>
      </c>
      <c r="O145">
        <f t="shared" si="28"/>
        <v>106.28700000000001</v>
      </c>
      <c r="P145" s="6">
        <f t="shared" si="29"/>
        <v>106.83387500000001</v>
      </c>
    </row>
    <row r="146" spans="1:16" x14ac:dyDescent="0.2">
      <c r="A146" t="s">
        <v>74</v>
      </c>
      <c r="B146">
        <v>0.125</v>
      </c>
      <c r="C146">
        <v>99.293999999999997</v>
      </c>
      <c r="D146">
        <v>99.3</v>
      </c>
      <c r="E146">
        <v>-6.0000000000000001E-3</v>
      </c>
      <c r="F146">
        <v>0.14699999999999999</v>
      </c>
      <c r="G146" s="1">
        <f t="shared" si="20"/>
        <v>45122</v>
      </c>
      <c r="H146" s="3">
        <f t="shared" si="22"/>
        <v>44089</v>
      </c>
      <c r="I146" s="1">
        <f t="shared" si="23"/>
        <v>44027</v>
      </c>
      <c r="J146" s="1">
        <f t="shared" si="24"/>
        <v>44211</v>
      </c>
      <c r="K146" s="1">
        <f t="shared" si="25"/>
        <v>44027</v>
      </c>
      <c r="L146" s="1">
        <f t="shared" si="26"/>
        <v>44211</v>
      </c>
      <c r="M146" s="4">
        <f t="shared" si="21"/>
        <v>1.25E-3</v>
      </c>
      <c r="N146" s="5">
        <f t="shared" si="27"/>
        <v>2.0833333333333332E-2</v>
      </c>
      <c r="O146">
        <f t="shared" si="28"/>
        <v>99.296999999999997</v>
      </c>
      <c r="P146" s="6">
        <f t="shared" si="29"/>
        <v>99.317833333333326</v>
      </c>
    </row>
    <row r="147" spans="1:16" x14ac:dyDescent="0.2">
      <c r="A147" t="s">
        <v>75</v>
      </c>
      <c r="B147">
        <v>1.25</v>
      </c>
      <c r="C147">
        <v>103.044</v>
      </c>
      <c r="D147">
        <v>103.05</v>
      </c>
      <c r="E147">
        <v>-0.01</v>
      </c>
      <c r="F147">
        <v>0.14899999999999999</v>
      </c>
      <c r="G147" s="1">
        <f t="shared" si="20"/>
        <v>45138</v>
      </c>
      <c r="H147" s="3">
        <f t="shared" si="22"/>
        <v>44089</v>
      </c>
      <c r="I147" s="1">
        <f t="shared" si="23"/>
        <v>44043</v>
      </c>
      <c r="J147" s="1">
        <f t="shared" si="24"/>
        <v>44227</v>
      </c>
      <c r="K147" s="1">
        <f t="shared" si="25"/>
        <v>44043</v>
      </c>
      <c r="L147" s="1">
        <f t="shared" si="26"/>
        <v>44227</v>
      </c>
      <c r="M147" s="4">
        <f t="shared" si="21"/>
        <v>1.2500000000000001E-2</v>
      </c>
      <c r="N147" s="5">
        <f t="shared" si="27"/>
        <v>0.15625</v>
      </c>
      <c r="O147">
        <f t="shared" si="28"/>
        <v>103.047</v>
      </c>
      <c r="P147" s="6">
        <f t="shared" si="29"/>
        <v>103.20325</v>
      </c>
    </row>
    <row r="148" spans="1:16" x14ac:dyDescent="0.2">
      <c r="A148" t="s">
        <v>75</v>
      </c>
      <c r="B148">
        <v>2.75</v>
      </c>
      <c r="C148">
        <v>107.142</v>
      </c>
      <c r="D148">
        <v>107.146</v>
      </c>
      <c r="E148">
        <v>-4.0000000000000001E-3</v>
      </c>
      <c r="F148">
        <v>0.14799999999999999</v>
      </c>
      <c r="G148" s="1">
        <f t="shared" si="20"/>
        <v>45138</v>
      </c>
      <c r="H148" s="3">
        <f t="shared" si="22"/>
        <v>44089</v>
      </c>
      <c r="I148" s="1">
        <f t="shared" si="23"/>
        <v>44043</v>
      </c>
      <c r="J148" s="1">
        <f t="shared" si="24"/>
        <v>44227</v>
      </c>
      <c r="K148" s="1">
        <f t="shared" si="25"/>
        <v>44043</v>
      </c>
      <c r="L148" s="1">
        <f t="shared" si="26"/>
        <v>44227</v>
      </c>
      <c r="M148" s="4">
        <f t="shared" si="21"/>
        <v>2.75E-2</v>
      </c>
      <c r="N148" s="5">
        <f t="shared" si="27"/>
        <v>0.34375</v>
      </c>
      <c r="O148">
        <f t="shared" si="28"/>
        <v>107.14400000000001</v>
      </c>
      <c r="P148" s="6">
        <f t="shared" si="29"/>
        <v>107.48775000000001</v>
      </c>
    </row>
    <row r="149" spans="1:16" x14ac:dyDescent="0.2">
      <c r="A149" t="s">
        <v>76</v>
      </c>
      <c r="B149">
        <v>0.125</v>
      </c>
      <c r="C149">
        <v>99.292000000000002</v>
      </c>
      <c r="D149">
        <v>99.296000000000006</v>
      </c>
      <c r="E149">
        <v>-8.0000000000000002E-3</v>
      </c>
      <c r="F149">
        <v>0.14899999999999999</v>
      </c>
      <c r="G149" s="1">
        <f t="shared" si="20"/>
        <v>45153</v>
      </c>
      <c r="H149" s="3">
        <f t="shared" si="22"/>
        <v>44089</v>
      </c>
      <c r="I149" s="1">
        <f t="shared" si="23"/>
        <v>44058</v>
      </c>
      <c r="J149" s="1">
        <f t="shared" si="24"/>
        <v>44242</v>
      </c>
      <c r="K149" s="1">
        <f t="shared" si="25"/>
        <v>44058</v>
      </c>
      <c r="L149" s="1">
        <f t="shared" si="26"/>
        <v>44242</v>
      </c>
      <c r="M149" s="4">
        <f t="shared" si="21"/>
        <v>1.25E-3</v>
      </c>
      <c r="N149" s="5">
        <f t="shared" si="27"/>
        <v>1.0416666666666666E-2</v>
      </c>
      <c r="O149">
        <f t="shared" si="28"/>
        <v>99.294000000000011</v>
      </c>
      <c r="P149" s="6">
        <f t="shared" si="29"/>
        <v>99.304416666666683</v>
      </c>
    </row>
    <row r="150" spans="1:16" x14ac:dyDescent="0.2">
      <c r="A150" t="s">
        <v>76</v>
      </c>
      <c r="B150">
        <v>2.5</v>
      </c>
      <c r="C150">
        <v>106.264</v>
      </c>
      <c r="D150">
        <v>106.27</v>
      </c>
      <c r="E150">
        <v>-8.0000000000000002E-3</v>
      </c>
      <c r="F150">
        <v>0.14699999999999999</v>
      </c>
      <c r="G150" s="1">
        <f t="shared" si="20"/>
        <v>45153</v>
      </c>
      <c r="H150" s="3">
        <f t="shared" si="22"/>
        <v>44089</v>
      </c>
      <c r="I150" s="1">
        <f t="shared" si="23"/>
        <v>44058</v>
      </c>
      <c r="J150" s="1">
        <f t="shared" si="24"/>
        <v>44242</v>
      </c>
      <c r="K150" s="1">
        <f t="shared" si="25"/>
        <v>44058</v>
      </c>
      <c r="L150" s="1">
        <f t="shared" si="26"/>
        <v>44242</v>
      </c>
      <c r="M150" s="4">
        <f t="shared" si="21"/>
        <v>2.5000000000000001E-2</v>
      </c>
      <c r="N150" s="5">
        <f t="shared" si="27"/>
        <v>0.20833333333333331</v>
      </c>
      <c r="O150">
        <f t="shared" si="28"/>
        <v>106.267</v>
      </c>
      <c r="P150" s="6">
        <f t="shared" si="29"/>
        <v>106.47533333333332</v>
      </c>
    </row>
    <row r="151" spans="1:16" x14ac:dyDescent="0.2">
      <c r="A151" t="s">
        <v>76</v>
      </c>
      <c r="B151">
        <v>6.25</v>
      </c>
      <c r="C151">
        <v>117.256</v>
      </c>
      <c r="D151">
        <v>117.262</v>
      </c>
      <c r="E151">
        <v>-0.01</v>
      </c>
      <c r="F151">
        <v>0.125</v>
      </c>
      <c r="G151" s="1">
        <f t="shared" si="20"/>
        <v>45153</v>
      </c>
      <c r="H151" s="3">
        <f t="shared" si="22"/>
        <v>44089</v>
      </c>
      <c r="I151" s="1">
        <f t="shared" si="23"/>
        <v>44058</v>
      </c>
      <c r="J151" s="1">
        <f t="shared" si="24"/>
        <v>44242</v>
      </c>
      <c r="K151" s="1">
        <f t="shared" si="25"/>
        <v>44058</v>
      </c>
      <c r="L151" s="1">
        <f t="shared" si="26"/>
        <v>44242</v>
      </c>
      <c r="M151" s="4">
        <f t="shared" si="21"/>
        <v>6.25E-2</v>
      </c>
      <c r="N151" s="5">
        <f t="shared" si="27"/>
        <v>0.52083333333333326</v>
      </c>
      <c r="O151">
        <f t="shared" si="28"/>
        <v>117.259</v>
      </c>
      <c r="P151" s="6">
        <f t="shared" si="29"/>
        <v>117.77983333333333</v>
      </c>
    </row>
    <row r="152" spans="1:16" x14ac:dyDescent="0.2">
      <c r="A152" t="s">
        <v>77</v>
      </c>
      <c r="B152">
        <v>1.375</v>
      </c>
      <c r="C152">
        <v>103.19</v>
      </c>
      <c r="D152">
        <v>103.194</v>
      </c>
      <c r="E152">
        <v>-6.0000000000000001E-3</v>
      </c>
      <c r="F152">
        <v>0.152</v>
      </c>
      <c r="G152" s="1">
        <f t="shared" si="20"/>
        <v>45169</v>
      </c>
      <c r="H152" s="3">
        <f t="shared" si="22"/>
        <v>44089</v>
      </c>
      <c r="I152" s="1">
        <f t="shared" si="23"/>
        <v>44074</v>
      </c>
      <c r="J152" s="1">
        <f t="shared" si="24"/>
        <v>44255</v>
      </c>
      <c r="K152" s="1">
        <f t="shared" si="25"/>
        <v>44074</v>
      </c>
      <c r="L152" s="1">
        <f t="shared" si="26"/>
        <v>44255</v>
      </c>
      <c r="M152" s="4">
        <f t="shared" si="21"/>
        <v>1.375E-2</v>
      </c>
      <c r="N152" s="5">
        <f t="shared" si="27"/>
        <v>5.7291666666666664E-2</v>
      </c>
      <c r="O152">
        <f t="shared" si="28"/>
        <v>103.19200000000001</v>
      </c>
      <c r="P152" s="6">
        <f t="shared" si="29"/>
        <v>103.24929166666668</v>
      </c>
    </row>
    <row r="153" spans="1:16" x14ac:dyDescent="0.2">
      <c r="A153" t="s">
        <v>77</v>
      </c>
      <c r="B153">
        <v>2.75</v>
      </c>
      <c r="C153">
        <v>107.206</v>
      </c>
      <c r="D153">
        <v>107.212</v>
      </c>
      <c r="E153">
        <v>-8.0000000000000002E-3</v>
      </c>
      <c r="F153">
        <v>0.153</v>
      </c>
      <c r="G153" s="1">
        <f t="shared" si="20"/>
        <v>45169</v>
      </c>
      <c r="H153" s="3">
        <f t="shared" si="22"/>
        <v>44089</v>
      </c>
      <c r="I153" s="1">
        <f t="shared" si="23"/>
        <v>44074</v>
      </c>
      <c r="J153" s="1">
        <f t="shared" si="24"/>
        <v>44255</v>
      </c>
      <c r="K153" s="1">
        <f t="shared" si="25"/>
        <v>44074</v>
      </c>
      <c r="L153" s="1">
        <f t="shared" si="26"/>
        <v>44255</v>
      </c>
      <c r="M153" s="4">
        <f t="shared" si="21"/>
        <v>2.75E-2</v>
      </c>
      <c r="N153" s="5">
        <f t="shared" si="27"/>
        <v>0.11458333333333333</v>
      </c>
      <c r="O153">
        <f t="shared" si="28"/>
        <v>107.209</v>
      </c>
      <c r="P153" s="6">
        <f t="shared" si="29"/>
        <v>107.32358333333333</v>
      </c>
    </row>
    <row r="154" spans="1:16" x14ac:dyDescent="0.2">
      <c r="A154" t="s">
        <v>78</v>
      </c>
      <c r="B154">
        <v>0.125</v>
      </c>
      <c r="C154">
        <v>99.29</v>
      </c>
      <c r="D154">
        <v>99.293999999999997</v>
      </c>
      <c r="E154">
        <v>-4.0000000000000001E-3</v>
      </c>
      <c r="F154">
        <v>0.151</v>
      </c>
      <c r="G154" s="1">
        <f t="shared" si="20"/>
        <v>45184</v>
      </c>
      <c r="H154" s="3">
        <f t="shared" si="22"/>
        <v>44089</v>
      </c>
      <c r="I154" s="1">
        <f t="shared" si="23"/>
        <v>43905</v>
      </c>
      <c r="J154" s="1">
        <f t="shared" si="24"/>
        <v>44089</v>
      </c>
      <c r="K154" s="1">
        <f t="shared" si="25"/>
        <v>43905</v>
      </c>
      <c r="L154" s="1">
        <f t="shared" si="26"/>
        <v>44089</v>
      </c>
      <c r="M154" s="4">
        <f t="shared" si="21"/>
        <v>1.25E-3</v>
      </c>
      <c r="N154" s="5">
        <f t="shared" si="27"/>
        <v>6.25E-2</v>
      </c>
      <c r="O154">
        <f t="shared" si="28"/>
        <v>99.292000000000002</v>
      </c>
      <c r="P154" s="6">
        <f t="shared" si="29"/>
        <v>99.354500000000002</v>
      </c>
    </row>
    <row r="155" spans="1:16" x14ac:dyDescent="0.2">
      <c r="A155" t="s">
        <v>79</v>
      </c>
      <c r="B155">
        <v>1.375</v>
      </c>
      <c r="C155">
        <v>103.22</v>
      </c>
      <c r="D155">
        <v>103.224</v>
      </c>
      <c r="E155">
        <v>-4.0000000000000001E-3</v>
      </c>
      <c r="F155">
        <v>0.154</v>
      </c>
      <c r="G155" s="1">
        <f t="shared" si="20"/>
        <v>45199</v>
      </c>
      <c r="H155" s="3">
        <f t="shared" si="22"/>
        <v>44089</v>
      </c>
      <c r="I155" s="1">
        <f t="shared" si="23"/>
        <v>43921</v>
      </c>
      <c r="J155" s="1">
        <f t="shared" si="24"/>
        <v>44104</v>
      </c>
      <c r="K155" s="1">
        <f t="shared" si="25"/>
        <v>43921</v>
      </c>
      <c r="L155" s="1">
        <f t="shared" si="26"/>
        <v>44104</v>
      </c>
      <c r="M155" s="4">
        <f t="shared" si="21"/>
        <v>1.375E-2</v>
      </c>
      <c r="N155" s="5">
        <f t="shared" si="27"/>
        <v>0.63020833333333326</v>
      </c>
      <c r="O155">
        <f t="shared" si="28"/>
        <v>103.22200000000001</v>
      </c>
      <c r="P155" s="6">
        <f t="shared" si="29"/>
        <v>103.85220833333334</v>
      </c>
    </row>
    <row r="156" spans="1:16" x14ac:dyDescent="0.2">
      <c r="A156" t="s">
        <v>79</v>
      </c>
      <c r="B156">
        <v>2.875</v>
      </c>
      <c r="C156">
        <v>108.07599999999999</v>
      </c>
      <c r="D156">
        <v>108.08199999999999</v>
      </c>
      <c r="E156">
        <v>-6.0000000000000001E-3</v>
      </c>
      <c r="F156">
        <v>0.152</v>
      </c>
      <c r="G156" s="1">
        <f t="shared" si="20"/>
        <v>45199</v>
      </c>
      <c r="H156" s="3">
        <f t="shared" si="22"/>
        <v>44089</v>
      </c>
      <c r="I156" s="1">
        <f t="shared" si="23"/>
        <v>43921</v>
      </c>
      <c r="J156" s="1">
        <f t="shared" si="24"/>
        <v>44104</v>
      </c>
      <c r="K156" s="1">
        <f t="shared" si="25"/>
        <v>43921</v>
      </c>
      <c r="L156" s="1">
        <f t="shared" si="26"/>
        <v>44104</v>
      </c>
      <c r="M156" s="4">
        <f t="shared" si="21"/>
        <v>2.8750000000000001E-2</v>
      </c>
      <c r="N156" s="5">
        <f t="shared" si="27"/>
        <v>1.3177083333333333</v>
      </c>
      <c r="O156">
        <f t="shared" si="28"/>
        <v>108.07899999999999</v>
      </c>
      <c r="P156" s="6">
        <f t="shared" si="29"/>
        <v>109.39670833333332</v>
      </c>
    </row>
    <row r="157" spans="1:16" x14ac:dyDescent="0.2">
      <c r="A157" t="s">
        <v>80</v>
      </c>
      <c r="B157">
        <v>1.625</v>
      </c>
      <c r="C157">
        <v>104.184</v>
      </c>
      <c r="D157">
        <v>104.19</v>
      </c>
      <c r="E157">
        <v>-2E-3</v>
      </c>
      <c r="F157">
        <v>0.151</v>
      </c>
      <c r="G157" s="1">
        <f t="shared" si="20"/>
        <v>45230</v>
      </c>
      <c r="H157" s="3">
        <f t="shared" si="22"/>
        <v>44089</v>
      </c>
      <c r="I157" s="1">
        <f t="shared" si="23"/>
        <v>43951</v>
      </c>
      <c r="J157" s="1">
        <f t="shared" si="24"/>
        <v>44135</v>
      </c>
      <c r="K157" s="1">
        <f t="shared" si="25"/>
        <v>43951</v>
      </c>
      <c r="L157" s="1">
        <f t="shared" si="26"/>
        <v>44135</v>
      </c>
      <c r="M157" s="4">
        <f t="shared" si="21"/>
        <v>1.6250000000000001E-2</v>
      </c>
      <c r="N157" s="5">
        <f t="shared" si="27"/>
        <v>0.609375</v>
      </c>
      <c r="O157">
        <f t="shared" si="28"/>
        <v>104.187</v>
      </c>
      <c r="P157" s="6">
        <f t="shared" si="29"/>
        <v>104.796375</v>
      </c>
    </row>
    <row r="158" spans="1:16" x14ac:dyDescent="0.2">
      <c r="A158" t="s">
        <v>80</v>
      </c>
      <c r="B158">
        <v>2.875</v>
      </c>
      <c r="C158">
        <v>108.146</v>
      </c>
      <c r="D158">
        <v>108.152</v>
      </c>
      <c r="E158">
        <v>-4.0000000000000001E-3</v>
      </c>
      <c r="F158">
        <v>0.155</v>
      </c>
      <c r="G158" s="1">
        <f t="shared" si="20"/>
        <v>45230</v>
      </c>
      <c r="H158" s="3">
        <f t="shared" si="22"/>
        <v>44089</v>
      </c>
      <c r="I158" s="1">
        <f t="shared" si="23"/>
        <v>43951</v>
      </c>
      <c r="J158" s="1">
        <f t="shared" si="24"/>
        <v>44135</v>
      </c>
      <c r="K158" s="1">
        <f t="shared" si="25"/>
        <v>43951</v>
      </c>
      <c r="L158" s="1">
        <f t="shared" si="26"/>
        <v>44135</v>
      </c>
      <c r="M158" s="4">
        <f t="shared" si="21"/>
        <v>2.8750000000000001E-2</v>
      </c>
      <c r="N158" s="5">
        <f t="shared" si="27"/>
        <v>1.078125</v>
      </c>
      <c r="O158">
        <f t="shared" si="28"/>
        <v>108.149</v>
      </c>
      <c r="P158" s="6">
        <f t="shared" si="29"/>
        <v>109.227125</v>
      </c>
    </row>
    <row r="159" spans="1:16" x14ac:dyDescent="0.2">
      <c r="A159" t="s">
        <v>81</v>
      </c>
      <c r="B159">
        <v>2.75</v>
      </c>
      <c r="C159">
        <v>108.054</v>
      </c>
      <c r="D159">
        <v>108.06</v>
      </c>
      <c r="E159">
        <v>-8.0000000000000002E-3</v>
      </c>
      <c r="F159">
        <v>0.156</v>
      </c>
      <c r="G159" s="1">
        <f t="shared" si="20"/>
        <v>45245</v>
      </c>
      <c r="H159" s="3">
        <f t="shared" si="22"/>
        <v>44089</v>
      </c>
      <c r="I159" s="1">
        <f t="shared" si="23"/>
        <v>43966</v>
      </c>
      <c r="J159" s="1">
        <f t="shared" si="24"/>
        <v>44150</v>
      </c>
      <c r="K159" s="1">
        <f t="shared" si="25"/>
        <v>43966</v>
      </c>
      <c r="L159" s="1">
        <f t="shared" si="26"/>
        <v>44150</v>
      </c>
      <c r="M159" s="4">
        <f t="shared" si="21"/>
        <v>2.75E-2</v>
      </c>
      <c r="N159" s="5">
        <f t="shared" si="27"/>
        <v>0.91666666666666663</v>
      </c>
      <c r="O159">
        <f t="shared" si="28"/>
        <v>108.057</v>
      </c>
      <c r="P159" s="6">
        <f t="shared" si="29"/>
        <v>108.97366666666667</v>
      </c>
    </row>
    <row r="160" spans="1:16" x14ac:dyDescent="0.2">
      <c r="A160" t="s">
        <v>82</v>
      </c>
      <c r="B160">
        <v>2.125</v>
      </c>
      <c r="C160">
        <v>106.09</v>
      </c>
      <c r="D160">
        <v>106.09399999999999</v>
      </c>
      <c r="E160">
        <v>-6.0000000000000001E-3</v>
      </c>
      <c r="F160">
        <v>0.156</v>
      </c>
      <c r="G160" s="1">
        <f t="shared" si="20"/>
        <v>45260</v>
      </c>
      <c r="H160" s="3">
        <f t="shared" si="22"/>
        <v>44089</v>
      </c>
      <c r="I160" s="1">
        <f t="shared" si="23"/>
        <v>43982</v>
      </c>
      <c r="J160" s="1">
        <f t="shared" si="24"/>
        <v>44165</v>
      </c>
      <c r="K160" s="1">
        <f t="shared" si="25"/>
        <v>43982</v>
      </c>
      <c r="L160" s="1">
        <f t="shared" si="26"/>
        <v>44165</v>
      </c>
      <c r="M160" s="4">
        <f t="shared" si="21"/>
        <v>2.1250000000000002E-2</v>
      </c>
      <c r="N160" s="5">
        <f t="shared" si="27"/>
        <v>0.61979166666666674</v>
      </c>
      <c r="O160">
        <f t="shared" si="28"/>
        <v>106.092</v>
      </c>
      <c r="P160" s="6">
        <f t="shared" si="29"/>
        <v>106.71179166666667</v>
      </c>
    </row>
    <row r="161" spans="1:16" x14ac:dyDescent="0.2">
      <c r="A161" t="s">
        <v>82</v>
      </c>
      <c r="B161">
        <v>2.875</v>
      </c>
      <c r="C161">
        <v>108.214</v>
      </c>
      <c r="D161">
        <v>108.22</v>
      </c>
      <c r="E161">
        <v>-6.0000000000000001E-3</v>
      </c>
      <c r="F161">
        <v>0.159</v>
      </c>
      <c r="G161" s="1">
        <f t="shared" si="20"/>
        <v>45260</v>
      </c>
      <c r="H161" s="3">
        <f t="shared" si="22"/>
        <v>44089</v>
      </c>
      <c r="I161" s="1">
        <f t="shared" si="23"/>
        <v>43982</v>
      </c>
      <c r="J161" s="1">
        <f t="shared" si="24"/>
        <v>44165</v>
      </c>
      <c r="K161" s="1">
        <f t="shared" si="25"/>
        <v>43982</v>
      </c>
      <c r="L161" s="1">
        <f t="shared" si="26"/>
        <v>44165</v>
      </c>
      <c r="M161" s="4">
        <f t="shared" si="21"/>
        <v>2.8750000000000001E-2</v>
      </c>
      <c r="N161" s="5">
        <f t="shared" si="27"/>
        <v>0.83854166666666674</v>
      </c>
      <c r="O161">
        <f t="shared" si="28"/>
        <v>108.217</v>
      </c>
      <c r="P161" s="6">
        <f t="shared" si="29"/>
        <v>109.05554166666667</v>
      </c>
    </row>
    <row r="162" spans="1:16" x14ac:dyDescent="0.2">
      <c r="A162" t="s">
        <v>83</v>
      </c>
      <c r="B162">
        <v>2.25</v>
      </c>
      <c r="C162">
        <v>106.27</v>
      </c>
      <c r="D162">
        <v>106.274</v>
      </c>
      <c r="E162">
        <v>-4.0000000000000001E-3</v>
      </c>
      <c r="F162">
        <v>0.159</v>
      </c>
      <c r="G162" s="1">
        <f t="shared" si="20"/>
        <v>45291</v>
      </c>
      <c r="H162" s="3">
        <f t="shared" si="22"/>
        <v>44089</v>
      </c>
      <c r="I162" s="1">
        <f t="shared" si="23"/>
        <v>44012</v>
      </c>
      <c r="J162" s="1">
        <f t="shared" si="24"/>
        <v>44196</v>
      </c>
      <c r="K162" s="1">
        <f t="shared" si="25"/>
        <v>44012</v>
      </c>
      <c r="L162" s="1">
        <f t="shared" si="26"/>
        <v>44196</v>
      </c>
      <c r="M162" s="4">
        <f t="shared" si="21"/>
        <v>2.2499999999999999E-2</v>
      </c>
      <c r="N162" s="5">
        <f t="shared" si="27"/>
        <v>0.46875</v>
      </c>
      <c r="O162">
        <f t="shared" si="28"/>
        <v>106.27199999999999</v>
      </c>
      <c r="P162" s="6">
        <f t="shared" si="29"/>
        <v>106.74074999999999</v>
      </c>
    </row>
    <row r="163" spans="1:16" x14ac:dyDescent="0.2">
      <c r="A163" t="s">
        <v>83</v>
      </c>
      <c r="B163">
        <v>2.625</v>
      </c>
      <c r="C163">
        <v>108.02200000000001</v>
      </c>
      <c r="D163">
        <v>108.026</v>
      </c>
      <c r="E163">
        <v>-2E-3</v>
      </c>
      <c r="F163">
        <v>0.157</v>
      </c>
      <c r="G163" s="1">
        <f t="shared" si="20"/>
        <v>45291</v>
      </c>
      <c r="H163" s="3">
        <f t="shared" si="22"/>
        <v>44089</v>
      </c>
      <c r="I163" s="1">
        <f t="shared" si="23"/>
        <v>44012</v>
      </c>
      <c r="J163" s="1">
        <f t="shared" si="24"/>
        <v>44196</v>
      </c>
      <c r="K163" s="1">
        <f t="shared" si="25"/>
        <v>44012</v>
      </c>
      <c r="L163" s="1">
        <f t="shared" si="26"/>
        <v>44196</v>
      </c>
      <c r="M163" s="4">
        <f t="shared" si="21"/>
        <v>2.6249999999999999E-2</v>
      </c>
      <c r="N163" s="5">
        <f t="shared" si="27"/>
        <v>0.546875</v>
      </c>
      <c r="O163">
        <f t="shared" si="28"/>
        <v>108.024</v>
      </c>
      <c r="P163" s="6">
        <f t="shared" si="29"/>
        <v>108.570875</v>
      </c>
    </row>
    <row r="164" spans="1:16" x14ac:dyDescent="0.2">
      <c r="A164" t="s">
        <v>84</v>
      </c>
      <c r="B164">
        <v>2.5</v>
      </c>
      <c r="C164">
        <v>107.26600000000001</v>
      </c>
      <c r="D164">
        <v>107.27200000000001</v>
      </c>
      <c r="E164">
        <v>-6.0000000000000001E-3</v>
      </c>
      <c r="F164">
        <v>0.16600000000000001</v>
      </c>
      <c r="G164" s="1">
        <f t="shared" si="20"/>
        <v>45322</v>
      </c>
      <c r="H164" s="3">
        <f t="shared" si="22"/>
        <v>44089</v>
      </c>
      <c r="I164" s="1">
        <f t="shared" si="23"/>
        <v>44043</v>
      </c>
      <c r="J164" s="1">
        <f t="shared" si="24"/>
        <v>44227</v>
      </c>
      <c r="K164" s="1">
        <f t="shared" si="25"/>
        <v>44043</v>
      </c>
      <c r="L164" s="1">
        <f t="shared" si="26"/>
        <v>44227</v>
      </c>
      <c r="M164" s="4">
        <f t="shared" si="21"/>
        <v>2.5000000000000001E-2</v>
      </c>
      <c r="N164" s="5">
        <f t="shared" si="27"/>
        <v>0.3125</v>
      </c>
      <c r="O164">
        <f t="shared" si="28"/>
        <v>107.26900000000001</v>
      </c>
      <c r="P164" s="6">
        <f t="shared" si="29"/>
        <v>107.58150000000001</v>
      </c>
    </row>
    <row r="165" spans="1:16" x14ac:dyDescent="0.2">
      <c r="A165" t="s">
        <v>85</v>
      </c>
      <c r="B165">
        <v>2.75</v>
      </c>
      <c r="C165">
        <v>108.25</v>
      </c>
      <c r="D165">
        <v>108.254</v>
      </c>
      <c r="E165">
        <v>-4.0000000000000001E-3</v>
      </c>
      <c r="F165">
        <v>0.16600000000000001</v>
      </c>
      <c r="G165" s="1">
        <f t="shared" si="20"/>
        <v>45337</v>
      </c>
      <c r="H165" s="3">
        <f t="shared" si="22"/>
        <v>44089</v>
      </c>
      <c r="I165" s="1">
        <f t="shared" si="23"/>
        <v>44058</v>
      </c>
      <c r="J165" s="1">
        <f t="shared" si="24"/>
        <v>44242</v>
      </c>
      <c r="K165" s="1">
        <f t="shared" si="25"/>
        <v>44058</v>
      </c>
      <c r="L165" s="1">
        <f t="shared" si="26"/>
        <v>44242</v>
      </c>
      <c r="M165" s="4">
        <f t="shared" si="21"/>
        <v>2.75E-2</v>
      </c>
      <c r="N165" s="5">
        <f t="shared" si="27"/>
        <v>0.22916666666666666</v>
      </c>
      <c r="O165">
        <f t="shared" si="28"/>
        <v>108.25200000000001</v>
      </c>
      <c r="P165" s="6">
        <f t="shared" si="29"/>
        <v>108.48116666666668</v>
      </c>
    </row>
    <row r="166" spans="1:16" x14ac:dyDescent="0.2">
      <c r="A166" t="s">
        <v>86</v>
      </c>
      <c r="B166">
        <v>2.125</v>
      </c>
      <c r="C166">
        <v>106.232</v>
      </c>
      <c r="D166">
        <v>106.236</v>
      </c>
      <c r="E166">
        <v>-2E-3</v>
      </c>
      <c r="F166">
        <v>0.16900000000000001</v>
      </c>
      <c r="G166" s="1">
        <f t="shared" si="20"/>
        <v>45351</v>
      </c>
      <c r="H166" s="3">
        <f t="shared" si="22"/>
        <v>44089</v>
      </c>
      <c r="I166" s="1">
        <f t="shared" si="23"/>
        <v>44074</v>
      </c>
      <c r="J166" s="1">
        <f t="shared" si="24"/>
        <v>44255</v>
      </c>
      <c r="K166" s="1">
        <f t="shared" si="25"/>
        <v>44074</v>
      </c>
      <c r="L166" s="1">
        <f t="shared" si="26"/>
        <v>44255</v>
      </c>
      <c r="M166" s="4">
        <f t="shared" si="21"/>
        <v>2.1250000000000002E-2</v>
      </c>
      <c r="N166" s="5">
        <f t="shared" si="27"/>
        <v>8.8541666666666657E-2</v>
      </c>
      <c r="O166">
        <f t="shared" si="28"/>
        <v>106.23400000000001</v>
      </c>
      <c r="P166" s="6">
        <f t="shared" si="29"/>
        <v>106.32254166666668</v>
      </c>
    </row>
    <row r="167" spans="1:16" x14ac:dyDescent="0.2">
      <c r="A167" t="s">
        <v>86</v>
      </c>
      <c r="B167">
        <v>2.375</v>
      </c>
      <c r="C167">
        <v>107.184</v>
      </c>
      <c r="D167">
        <v>107.19</v>
      </c>
      <c r="E167">
        <v>-2E-3</v>
      </c>
      <c r="F167">
        <v>0.17199999999999999</v>
      </c>
      <c r="G167" s="1">
        <f t="shared" si="20"/>
        <v>45351</v>
      </c>
      <c r="H167" s="3">
        <f t="shared" si="22"/>
        <v>44089</v>
      </c>
      <c r="I167" s="1">
        <f t="shared" si="23"/>
        <v>44074</v>
      </c>
      <c r="J167" s="1">
        <f t="shared" si="24"/>
        <v>44255</v>
      </c>
      <c r="K167" s="1">
        <f t="shared" si="25"/>
        <v>44074</v>
      </c>
      <c r="L167" s="1">
        <f t="shared" si="26"/>
        <v>44255</v>
      </c>
      <c r="M167" s="4">
        <f t="shared" si="21"/>
        <v>2.375E-2</v>
      </c>
      <c r="N167" s="5">
        <f t="shared" si="27"/>
        <v>9.8958333333333329E-2</v>
      </c>
      <c r="O167">
        <f t="shared" si="28"/>
        <v>107.187</v>
      </c>
      <c r="P167" s="6">
        <f t="shared" si="29"/>
        <v>107.28595833333333</v>
      </c>
    </row>
    <row r="168" spans="1:16" x14ac:dyDescent="0.2">
      <c r="A168" t="s">
        <v>87</v>
      </c>
      <c r="B168">
        <v>2.125</v>
      </c>
      <c r="C168">
        <v>106.274</v>
      </c>
      <c r="D168">
        <v>106.28</v>
      </c>
      <c r="E168">
        <v>-6.0000000000000001E-3</v>
      </c>
      <c r="F168">
        <v>0.17699999999999999</v>
      </c>
      <c r="G168" s="1">
        <f t="shared" si="20"/>
        <v>45382</v>
      </c>
      <c r="H168" s="3">
        <f t="shared" si="22"/>
        <v>44089</v>
      </c>
      <c r="I168" s="1">
        <f t="shared" si="23"/>
        <v>43921</v>
      </c>
      <c r="J168" s="1">
        <f t="shared" si="24"/>
        <v>44104</v>
      </c>
      <c r="K168" s="1">
        <f t="shared" si="25"/>
        <v>43921</v>
      </c>
      <c r="L168" s="1">
        <f t="shared" si="26"/>
        <v>44104</v>
      </c>
      <c r="M168" s="4">
        <f t="shared" si="21"/>
        <v>2.1250000000000002E-2</v>
      </c>
      <c r="N168" s="5">
        <f t="shared" si="27"/>
        <v>0.97395833333333326</v>
      </c>
      <c r="O168">
        <f t="shared" si="28"/>
        <v>106.277</v>
      </c>
      <c r="P168" s="6">
        <f t="shared" si="29"/>
        <v>107.25095833333333</v>
      </c>
    </row>
    <row r="169" spans="1:16" x14ac:dyDescent="0.2">
      <c r="A169" t="s">
        <v>88</v>
      </c>
      <c r="B169">
        <v>2</v>
      </c>
      <c r="C169">
        <v>106.18</v>
      </c>
      <c r="D169">
        <v>106.184</v>
      </c>
      <c r="E169">
        <v>-6.0000000000000001E-3</v>
      </c>
      <c r="F169">
        <v>0.17899999999999999</v>
      </c>
      <c r="G169" s="1">
        <f t="shared" si="20"/>
        <v>45412</v>
      </c>
      <c r="H169" s="3">
        <f t="shared" si="22"/>
        <v>44089</v>
      </c>
      <c r="I169" s="1">
        <f t="shared" si="23"/>
        <v>43951</v>
      </c>
      <c r="J169" s="1">
        <f t="shared" si="24"/>
        <v>44135</v>
      </c>
      <c r="K169" s="1">
        <f t="shared" si="25"/>
        <v>43951</v>
      </c>
      <c r="L169" s="1">
        <f t="shared" si="26"/>
        <v>44135</v>
      </c>
      <c r="M169" s="4">
        <f t="shared" si="21"/>
        <v>0.02</v>
      </c>
      <c r="N169" s="5">
        <f t="shared" si="27"/>
        <v>0.75</v>
      </c>
      <c r="O169">
        <f t="shared" si="28"/>
        <v>106.182</v>
      </c>
      <c r="P169" s="6">
        <f t="shared" si="29"/>
        <v>106.932</v>
      </c>
    </row>
    <row r="170" spans="1:16" x14ac:dyDescent="0.2">
      <c r="A170" t="s">
        <v>88</v>
      </c>
      <c r="B170">
        <v>2.25</v>
      </c>
      <c r="C170">
        <v>107.142</v>
      </c>
      <c r="D170">
        <v>107.146</v>
      </c>
      <c r="E170">
        <v>-1.2E-2</v>
      </c>
      <c r="F170">
        <v>0.184</v>
      </c>
      <c r="G170" s="1">
        <f t="shared" si="20"/>
        <v>45412</v>
      </c>
      <c r="H170" s="3">
        <f t="shared" si="22"/>
        <v>44089</v>
      </c>
      <c r="I170" s="1">
        <f t="shared" si="23"/>
        <v>43951</v>
      </c>
      <c r="J170" s="1">
        <f t="shared" si="24"/>
        <v>44135</v>
      </c>
      <c r="K170" s="1">
        <f t="shared" si="25"/>
        <v>43951</v>
      </c>
      <c r="L170" s="1">
        <f t="shared" si="26"/>
        <v>44135</v>
      </c>
      <c r="M170" s="4">
        <f t="shared" si="21"/>
        <v>2.2499999999999999E-2</v>
      </c>
      <c r="N170" s="5">
        <f t="shared" si="27"/>
        <v>0.84375</v>
      </c>
      <c r="O170">
        <f t="shared" si="28"/>
        <v>107.14400000000001</v>
      </c>
      <c r="P170" s="6">
        <f t="shared" si="29"/>
        <v>107.98775000000001</v>
      </c>
    </row>
    <row r="171" spans="1:16" x14ac:dyDescent="0.2">
      <c r="A171" t="s">
        <v>89</v>
      </c>
      <c r="B171">
        <v>2.5</v>
      </c>
      <c r="C171">
        <v>108.14</v>
      </c>
      <c r="D171">
        <v>108.14400000000001</v>
      </c>
      <c r="E171">
        <v>-1.2E-2</v>
      </c>
      <c r="F171">
        <v>0.185</v>
      </c>
      <c r="G171" s="1">
        <f t="shared" si="20"/>
        <v>45427</v>
      </c>
      <c r="H171" s="3">
        <f t="shared" si="22"/>
        <v>44089</v>
      </c>
      <c r="I171" s="1">
        <f t="shared" si="23"/>
        <v>43966</v>
      </c>
      <c r="J171" s="1">
        <f t="shared" si="24"/>
        <v>44150</v>
      </c>
      <c r="K171" s="1">
        <f t="shared" si="25"/>
        <v>43966</v>
      </c>
      <c r="L171" s="1">
        <f t="shared" si="26"/>
        <v>44150</v>
      </c>
      <c r="M171" s="4">
        <f t="shared" si="21"/>
        <v>2.5000000000000001E-2</v>
      </c>
      <c r="N171" s="5">
        <f t="shared" si="27"/>
        <v>0.83333333333333326</v>
      </c>
      <c r="O171">
        <f t="shared" si="28"/>
        <v>108.142</v>
      </c>
      <c r="P171" s="6">
        <f t="shared" si="29"/>
        <v>108.97533333333332</v>
      </c>
    </row>
    <row r="172" spans="1:16" x14ac:dyDescent="0.2">
      <c r="A172" t="s">
        <v>90</v>
      </c>
      <c r="B172">
        <v>2</v>
      </c>
      <c r="C172">
        <v>106.214</v>
      </c>
      <c r="D172">
        <v>106.22</v>
      </c>
      <c r="E172">
        <v>-1.2E-2</v>
      </c>
      <c r="F172">
        <v>0.189</v>
      </c>
      <c r="G172" s="1">
        <f t="shared" si="20"/>
        <v>45443</v>
      </c>
      <c r="H172" s="3">
        <f t="shared" si="22"/>
        <v>44089</v>
      </c>
      <c r="I172" s="1">
        <f t="shared" si="23"/>
        <v>43982</v>
      </c>
      <c r="J172" s="1">
        <f t="shared" si="24"/>
        <v>44165</v>
      </c>
      <c r="K172" s="1">
        <f t="shared" si="25"/>
        <v>43982</v>
      </c>
      <c r="L172" s="1">
        <f t="shared" si="26"/>
        <v>44165</v>
      </c>
      <c r="M172" s="4">
        <f t="shared" si="21"/>
        <v>0.02</v>
      </c>
      <c r="N172" s="5">
        <f t="shared" si="27"/>
        <v>0.58333333333333337</v>
      </c>
      <c r="O172">
        <f t="shared" si="28"/>
        <v>106.217</v>
      </c>
      <c r="P172" s="6">
        <f t="shared" si="29"/>
        <v>106.80033333333333</v>
      </c>
    </row>
    <row r="173" spans="1:16" x14ac:dyDescent="0.2">
      <c r="A173" t="s">
        <v>91</v>
      </c>
      <c r="B173">
        <v>1.75</v>
      </c>
      <c r="C173">
        <v>105.274</v>
      </c>
      <c r="D173">
        <v>105.28</v>
      </c>
      <c r="E173">
        <v>-0.01</v>
      </c>
      <c r="F173">
        <v>0.19400000000000001</v>
      </c>
      <c r="G173" s="1">
        <f t="shared" si="20"/>
        <v>45473</v>
      </c>
      <c r="H173" s="3">
        <f t="shared" si="22"/>
        <v>44089</v>
      </c>
      <c r="I173" s="1">
        <f t="shared" si="23"/>
        <v>44012</v>
      </c>
      <c r="J173" s="1">
        <f t="shared" si="24"/>
        <v>44196</v>
      </c>
      <c r="K173" s="1">
        <f t="shared" si="25"/>
        <v>44012</v>
      </c>
      <c r="L173" s="1">
        <f t="shared" si="26"/>
        <v>44196</v>
      </c>
      <c r="M173" s="4">
        <f t="shared" si="21"/>
        <v>1.7500000000000002E-2</v>
      </c>
      <c r="N173" s="5">
        <f t="shared" si="27"/>
        <v>0.36458333333333337</v>
      </c>
      <c r="O173">
        <f t="shared" si="28"/>
        <v>105.277</v>
      </c>
      <c r="P173" s="6">
        <f t="shared" si="29"/>
        <v>105.64158333333333</v>
      </c>
    </row>
    <row r="174" spans="1:16" x14ac:dyDescent="0.2">
      <c r="A174" t="s">
        <v>91</v>
      </c>
      <c r="B174">
        <v>2</v>
      </c>
      <c r="C174">
        <v>106.262</v>
      </c>
      <c r="D174">
        <v>106.26600000000001</v>
      </c>
      <c r="E174">
        <v>-8.0000000000000002E-3</v>
      </c>
      <c r="F174">
        <v>0.189</v>
      </c>
      <c r="G174" s="1">
        <f t="shared" si="20"/>
        <v>45473</v>
      </c>
      <c r="H174" s="3">
        <f t="shared" si="22"/>
        <v>44089</v>
      </c>
      <c r="I174" s="1">
        <f t="shared" si="23"/>
        <v>44012</v>
      </c>
      <c r="J174" s="1">
        <f t="shared" si="24"/>
        <v>44196</v>
      </c>
      <c r="K174" s="1">
        <f t="shared" si="25"/>
        <v>44012</v>
      </c>
      <c r="L174" s="1">
        <f t="shared" si="26"/>
        <v>44196</v>
      </c>
      <c r="M174" s="4">
        <f t="shared" si="21"/>
        <v>0.02</v>
      </c>
      <c r="N174" s="5">
        <f t="shared" si="27"/>
        <v>0.41666666666666669</v>
      </c>
      <c r="O174">
        <f t="shared" si="28"/>
        <v>106.26400000000001</v>
      </c>
      <c r="P174" s="6">
        <f t="shared" si="29"/>
        <v>106.68066666666668</v>
      </c>
    </row>
    <row r="175" spans="1:16" x14ac:dyDescent="0.2">
      <c r="A175" t="s">
        <v>92</v>
      </c>
      <c r="B175">
        <v>1.75</v>
      </c>
      <c r="C175">
        <v>105.312</v>
      </c>
      <c r="D175">
        <v>105.316</v>
      </c>
      <c r="E175">
        <v>-0.69</v>
      </c>
      <c r="F175">
        <v>0.19700000000000001</v>
      </c>
      <c r="G175" s="1">
        <f t="shared" si="20"/>
        <v>45504</v>
      </c>
      <c r="H175" s="3">
        <f t="shared" si="22"/>
        <v>44089</v>
      </c>
      <c r="I175" s="1">
        <f t="shared" si="23"/>
        <v>44043</v>
      </c>
      <c r="J175" s="1">
        <f t="shared" si="24"/>
        <v>44227</v>
      </c>
      <c r="K175" s="1">
        <f t="shared" si="25"/>
        <v>44043</v>
      </c>
      <c r="L175" s="1">
        <f t="shared" si="26"/>
        <v>44227</v>
      </c>
      <c r="M175" s="4">
        <f t="shared" si="21"/>
        <v>1.7500000000000002E-2</v>
      </c>
      <c r="N175" s="5">
        <f t="shared" si="27"/>
        <v>0.21875000000000003</v>
      </c>
      <c r="O175">
        <f t="shared" si="28"/>
        <v>105.31399999999999</v>
      </c>
      <c r="P175" s="6">
        <f t="shared" si="29"/>
        <v>105.53274999999999</v>
      </c>
    </row>
    <row r="176" spans="1:16" x14ac:dyDescent="0.2">
      <c r="A176" t="s">
        <v>92</v>
      </c>
      <c r="B176">
        <v>2.125</v>
      </c>
      <c r="C176">
        <v>107.134</v>
      </c>
      <c r="D176">
        <v>107.14</v>
      </c>
      <c r="E176">
        <v>-0.01</v>
      </c>
      <c r="F176">
        <v>0.19700000000000001</v>
      </c>
      <c r="G176" s="1">
        <f t="shared" si="20"/>
        <v>45504</v>
      </c>
      <c r="H176" s="3">
        <f t="shared" si="22"/>
        <v>44089</v>
      </c>
      <c r="I176" s="1">
        <f t="shared" si="23"/>
        <v>44043</v>
      </c>
      <c r="J176" s="1">
        <f t="shared" si="24"/>
        <v>44227</v>
      </c>
      <c r="K176" s="1">
        <f t="shared" si="25"/>
        <v>44043</v>
      </c>
      <c r="L176" s="1">
        <f t="shared" si="26"/>
        <v>44227</v>
      </c>
      <c r="M176" s="4">
        <f t="shared" si="21"/>
        <v>2.1250000000000002E-2</v>
      </c>
      <c r="N176" s="5">
        <f t="shared" si="27"/>
        <v>0.265625</v>
      </c>
      <c r="O176">
        <f t="shared" si="28"/>
        <v>107.137</v>
      </c>
      <c r="P176" s="6">
        <f t="shared" si="29"/>
        <v>107.402625</v>
      </c>
    </row>
    <row r="177" spans="1:16" x14ac:dyDescent="0.2">
      <c r="A177" t="s">
        <v>93</v>
      </c>
      <c r="B177">
        <v>2.375</v>
      </c>
      <c r="C177">
        <v>108.154</v>
      </c>
      <c r="D177">
        <v>108.16</v>
      </c>
      <c r="E177">
        <v>-0.01</v>
      </c>
      <c r="F177">
        <v>0.19500000000000001</v>
      </c>
      <c r="G177" s="1">
        <f t="shared" si="20"/>
        <v>45519</v>
      </c>
      <c r="H177" s="3">
        <f t="shared" si="22"/>
        <v>44089</v>
      </c>
      <c r="I177" s="1">
        <f t="shared" si="23"/>
        <v>44058</v>
      </c>
      <c r="J177" s="1">
        <f t="shared" si="24"/>
        <v>44242</v>
      </c>
      <c r="K177" s="1">
        <f t="shared" si="25"/>
        <v>44058</v>
      </c>
      <c r="L177" s="1">
        <f t="shared" si="26"/>
        <v>44242</v>
      </c>
      <c r="M177" s="4">
        <f t="shared" si="21"/>
        <v>2.375E-2</v>
      </c>
      <c r="N177" s="5">
        <f t="shared" si="27"/>
        <v>0.19791666666666666</v>
      </c>
      <c r="O177">
        <f t="shared" si="28"/>
        <v>108.157</v>
      </c>
      <c r="P177" s="6">
        <f t="shared" si="29"/>
        <v>108.35491666666667</v>
      </c>
    </row>
    <row r="178" spans="1:16" x14ac:dyDescent="0.2">
      <c r="A178" t="s">
        <v>94</v>
      </c>
      <c r="B178">
        <v>1.25</v>
      </c>
      <c r="C178">
        <v>104.036</v>
      </c>
      <c r="D178">
        <v>104.042</v>
      </c>
      <c r="E178">
        <v>-8.0000000000000002E-3</v>
      </c>
      <c r="F178">
        <v>0.20100000000000001</v>
      </c>
      <c r="G178" s="1">
        <f t="shared" si="20"/>
        <v>45535</v>
      </c>
      <c r="H178" s="3">
        <f t="shared" si="22"/>
        <v>44089</v>
      </c>
      <c r="I178" s="1">
        <f t="shared" si="23"/>
        <v>44074</v>
      </c>
      <c r="J178" s="1">
        <f t="shared" si="24"/>
        <v>44255</v>
      </c>
      <c r="K178" s="1">
        <f t="shared" si="25"/>
        <v>44074</v>
      </c>
      <c r="L178" s="1">
        <f t="shared" si="26"/>
        <v>44255</v>
      </c>
      <c r="M178" s="4">
        <f t="shared" si="21"/>
        <v>1.2500000000000001E-2</v>
      </c>
      <c r="N178" s="5">
        <f t="shared" si="27"/>
        <v>5.2083333333333329E-2</v>
      </c>
      <c r="O178">
        <f t="shared" si="28"/>
        <v>104.039</v>
      </c>
      <c r="P178" s="6">
        <f t="shared" si="29"/>
        <v>104.09108333333333</v>
      </c>
    </row>
    <row r="179" spans="1:16" x14ac:dyDescent="0.2">
      <c r="A179" t="s">
        <v>94</v>
      </c>
      <c r="B179">
        <v>1.875</v>
      </c>
      <c r="C179">
        <v>106.184</v>
      </c>
      <c r="D179">
        <v>106.19</v>
      </c>
      <c r="E179">
        <v>-1.2E-2</v>
      </c>
      <c r="F179">
        <v>0.20200000000000001</v>
      </c>
      <c r="G179" s="1">
        <f t="shared" si="20"/>
        <v>45535</v>
      </c>
      <c r="H179" s="3">
        <f t="shared" si="22"/>
        <v>44089</v>
      </c>
      <c r="I179" s="1">
        <f t="shared" si="23"/>
        <v>44074</v>
      </c>
      <c r="J179" s="1">
        <f t="shared" si="24"/>
        <v>44255</v>
      </c>
      <c r="K179" s="1">
        <f t="shared" si="25"/>
        <v>44074</v>
      </c>
      <c r="L179" s="1">
        <f t="shared" si="26"/>
        <v>44255</v>
      </c>
      <c r="M179" s="4">
        <f t="shared" si="21"/>
        <v>1.8749999999999999E-2</v>
      </c>
      <c r="N179" s="5">
        <f t="shared" si="27"/>
        <v>7.8125E-2</v>
      </c>
      <c r="O179">
        <f t="shared" si="28"/>
        <v>106.187</v>
      </c>
      <c r="P179" s="6">
        <f t="shared" si="29"/>
        <v>106.265125</v>
      </c>
    </row>
    <row r="180" spans="1:16" x14ac:dyDescent="0.2">
      <c r="A180" t="s">
        <v>95</v>
      </c>
      <c r="B180">
        <v>1.5</v>
      </c>
      <c r="C180">
        <v>105.062</v>
      </c>
      <c r="D180">
        <v>105.066</v>
      </c>
      <c r="E180">
        <v>-0.01</v>
      </c>
      <c r="F180">
        <v>0.20499999999999999</v>
      </c>
      <c r="G180" s="1">
        <f t="shared" si="20"/>
        <v>45565</v>
      </c>
      <c r="H180" s="3">
        <f t="shared" si="22"/>
        <v>44089</v>
      </c>
      <c r="I180" s="1">
        <f t="shared" si="23"/>
        <v>43921</v>
      </c>
      <c r="J180" s="1">
        <f t="shared" si="24"/>
        <v>44104</v>
      </c>
      <c r="K180" s="1">
        <f t="shared" si="25"/>
        <v>43921</v>
      </c>
      <c r="L180" s="1">
        <f t="shared" si="26"/>
        <v>44104</v>
      </c>
      <c r="M180" s="4">
        <f t="shared" si="21"/>
        <v>1.4999999999999999E-2</v>
      </c>
      <c r="N180" s="5">
        <f t="shared" si="27"/>
        <v>0.6875</v>
      </c>
      <c r="O180">
        <f t="shared" si="28"/>
        <v>105.06399999999999</v>
      </c>
      <c r="P180" s="6">
        <f t="shared" si="29"/>
        <v>105.75149999999999</v>
      </c>
    </row>
    <row r="181" spans="1:16" x14ac:dyDescent="0.2">
      <c r="A181" t="s">
        <v>95</v>
      </c>
      <c r="B181">
        <v>2.125</v>
      </c>
      <c r="C181">
        <v>107.224</v>
      </c>
      <c r="D181">
        <v>107.23</v>
      </c>
      <c r="E181">
        <v>-0.01</v>
      </c>
      <c r="F181">
        <v>0.20599999999999999</v>
      </c>
      <c r="G181" s="1">
        <f t="shared" si="20"/>
        <v>45565</v>
      </c>
      <c r="H181" s="3">
        <f t="shared" si="22"/>
        <v>44089</v>
      </c>
      <c r="I181" s="1">
        <f t="shared" si="23"/>
        <v>43921</v>
      </c>
      <c r="J181" s="1">
        <f t="shared" si="24"/>
        <v>44104</v>
      </c>
      <c r="K181" s="1">
        <f t="shared" si="25"/>
        <v>43921</v>
      </c>
      <c r="L181" s="1">
        <f t="shared" si="26"/>
        <v>44104</v>
      </c>
      <c r="M181" s="4">
        <f t="shared" si="21"/>
        <v>2.1250000000000002E-2</v>
      </c>
      <c r="N181" s="5">
        <f t="shared" si="27"/>
        <v>0.97395833333333326</v>
      </c>
      <c r="O181">
        <f t="shared" si="28"/>
        <v>107.227</v>
      </c>
      <c r="P181" s="6">
        <f t="shared" si="29"/>
        <v>108.20095833333333</v>
      </c>
    </row>
    <row r="182" spans="1:16" x14ac:dyDescent="0.2">
      <c r="A182" t="s">
        <v>96</v>
      </c>
      <c r="B182">
        <v>1.5</v>
      </c>
      <c r="C182">
        <v>105.09</v>
      </c>
      <c r="D182">
        <v>105.09399999999999</v>
      </c>
      <c r="E182">
        <v>-0.01</v>
      </c>
      <c r="F182">
        <v>0.21</v>
      </c>
      <c r="G182" s="1">
        <f t="shared" si="20"/>
        <v>45596</v>
      </c>
      <c r="H182" s="3">
        <f t="shared" si="22"/>
        <v>44089</v>
      </c>
      <c r="I182" s="1">
        <f t="shared" si="23"/>
        <v>43951</v>
      </c>
      <c r="J182" s="1">
        <f t="shared" si="24"/>
        <v>44135</v>
      </c>
      <c r="K182" s="1">
        <f t="shared" si="25"/>
        <v>43951</v>
      </c>
      <c r="L182" s="1">
        <f t="shared" si="26"/>
        <v>44135</v>
      </c>
      <c r="M182" s="4">
        <f t="shared" si="21"/>
        <v>1.4999999999999999E-2</v>
      </c>
      <c r="N182" s="5">
        <f t="shared" si="27"/>
        <v>0.5625</v>
      </c>
      <c r="O182">
        <f t="shared" si="28"/>
        <v>105.092</v>
      </c>
      <c r="P182" s="6">
        <f t="shared" si="29"/>
        <v>105.6545</v>
      </c>
    </row>
    <row r="183" spans="1:16" x14ac:dyDescent="0.2">
      <c r="A183" t="s">
        <v>96</v>
      </c>
      <c r="B183">
        <v>2.25</v>
      </c>
      <c r="C183">
        <v>108.114</v>
      </c>
      <c r="D183">
        <v>108.12</v>
      </c>
      <c r="E183">
        <v>-0.01</v>
      </c>
      <c r="F183">
        <v>0.21</v>
      </c>
      <c r="G183" s="1">
        <f t="shared" si="20"/>
        <v>45596</v>
      </c>
      <c r="H183" s="3">
        <f t="shared" si="22"/>
        <v>44089</v>
      </c>
      <c r="I183" s="1">
        <f t="shared" si="23"/>
        <v>43951</v>
      </c>
      <c r="J183" s="1">
        <f t="shared" si="24"/>
        <v>44135</v>
      </c>
      <c r="K183" s="1">
        <f t="shared" si="25"/>
        <v>43951</v>
      </c>
      <c r="L183" s="1">
        <f t="shared" si="26"/>
        <v>44135</v>
      </c>
      <c r="M183" s="4">
        <f t="shared" si="21"/>
        <v>2.2499999999999999E-2</v>
      </c>
      <c r="N183" s="5">
        <f t="shared" si="27"/>
        <v>0.84375</v>
      </c>
      <c r="O183">
        <f t="shared" si="28"/>
        <v>108.117</v>
      </c>
      <c r="P183" s="6">
        <f t="shared" si="29"/>
        <v>108.96075</v>
      </c>
    </row>
    <row r="184" spans="1:16" x14ac:dyDescent="0.2">
      <c r="A184" t="s">
        <v>97</v>
      </c>
      <c r="B184">
        <v>2.25</v>
      </c>
      <c r="C184">
        <v>108.14</v>
      </c>
      <c r="D184">
        <v>108.14400000000001</v>
      </c>
      <c r="E184">
        <v>-6.0000000000000001E-3</v>
      </c>
      <c r="F184">
        <v>0.21099999999999999</v>
      </c>
      <c r="G184" s="1">
        <f t="shared" si="20"/>
        <v>45611</v>
      </c>
      <c r="H184" s="3">
        <f t="shared" si="22"/>
        <v>44089</v>
      </c>
      <c r="I184" s="1">
        <f t="shared" si="23"/>
        <v>43966</v>
      </c>
      <c r="J184" s="1">
        <f t="shared" si="24"/>
        <v>44150</v>
      </c>
      <c r="K184" s="1">
        <f t="shared" si="25"/>
        <v>43966</v>
      </c>
      <c r="L184" s="1">
        <f t="shared" si="26"/>
        <v>44150</v>
      </c>
      <c r="M184" s="4">
        <f t="shared" si="21"/>
        <v>2.2499999999999999E-2</v>
      </c>
      <c r="N184" s="5">
        <f t="shared" si="27"/>
        <v>0.75</v>
      </c>
      <c r="O184">
        <f t="shared" si="28"/>
        <v>108.142</v>
      </c>
      <c r="P184" s="6">
        <f t="shared" si="29"/>
        <v>108.892</v>
      </c>
    </row>
    <row r="185" spans="1:16" x14ac:dyDescent="0.2">
      <c r="A185" t="s">
        <v>97</v>
      </c>
      <c r="B185">
        <v>7.5</v>
      </c>
      <c r="C185">
        <v>130.11000000000001</v>
      </c>
      <c r="D185">
        <v>130.114</v>
      </c>
      <c r="E185">
        <v>-1.4E-2</v>
      </c>
      <c r="F185">
        <v>0.18099999999999999</v>
      </c>
      <c r="G185" s="1">
        <f t="shared" si="20"/>
        <v>45611</v>
      </c>
      <c r="H185" s="3">
        <f t="shared" si="22"/>
        <v>44089</v>
      </c>
      <c r="I185" s="1">
        <f t="shared" si="23"/>
        <v>43966</v>
      </c>
      <c r="J185" s="1">
        <f t="shared" si="24"/>
        <v>44150</v>
      </c>
      <c r="K185" s="1">
        <f t="shared" si="25"/>
        <v>43966</v>
      </c>
      <c r="L185" s="1">
        <f t="shared" si="26"/>
        <v>44150</v>
      </c>
      <c r="M185" s="4">
        <f t="shared" si="21"/>
        <v>7.4999999999999997E-2</v>
      </c>
      <c r="N185" s="5">
        <f t="shared" si="27"/>
        <v>2.5</v>
      </c>
      <c r="O185">
        <f t="shared" si="28"/>
        <v>130.11200000000002</v>
      </c>
      <c r="P185" s="6">
        <f t="shared" si="29"/>
        <v>132.61200000000002</v>
      </c>
    </row>
    <row r="186" spans="1:16" x14ac:dyDescent="0.2">
      <c r="A186" t="s">
        <v>98</v>
      </c>
      <c r="B186">
        <v>1.5</v>
      </c>
      <c r="C186">
        <v>105.116</v>
      </c>
      <c r="D186">
        <v>105.122</v>
      </c>
      <c r="E186">
        <v>-1.4E-2</v>
      </c>
      <c r="F186">
        <v>0.214</v>
      </c>
      <c r="G186" s="1">
        <f t="shared" si="20"/>
        <v>45626</v>
      </c>
      <c r="H186" s="3">
        <f t="shared" si="22"/>
        <v>44089</v>
      </c>
      <c r="I186" s="1">
        <f t="shared" si="23"/>
        <v>43982</v>
      </c>
      <c r="J186" s="1">
        <f t="shared" si="24"/>
        <v>44165</v>
      </c>
      <c r="K186" s="1">
        <f t="shared" si="25"/>
        <v>43982</v>
      </c>
      <c r="L186" s="1">
        <f t="shared" si="26"/>
        <v>44165</v>
      </c>
      <c r="M186" s="4">
        <f t="shared" si="21"/>
        <v>1.4999999999999999E-2</v>
      </c>
      <c r="N186" s="5">
        <f t="shared" si="27"/>
        <v>0.4375</v>
      </c>
      <c r="O186">
        <f t="shared" si="28"/>
        <v>105.119</v>
      </c>
      <c r="P186" s="6">
        <f t="shared" si="29"/>
        <v>105.5565</v>
      </c>
    </row>
    <row r="187" spans="1:16" x14ac:dyDescent="0.2">
      <c r="A187" t="s">
        <v>98</v>
      </c>
      <c r="B187">
        <v>2.125</v>
      </c>
      <c r="C187">
        <v>107.31399999999999</v>
      </c>
      <c r="D187">
        <v>108</v>
      </c>
      <c r="E187">
        <v>-0.69</v>
      </c>
      <c r="F187">
        <v>0.214</v>
      </c>
      <c r="G187" s="1">
        <f t="shared" si="20"/>
        <v>45626</v>
      </c>
      <c r="H187" s="3">
        <f t="shared" si="22"/>
        <v>44089</v>
      </c>
      <c r="I187" s="1">
        <f t="shared" si="23"/>
        <v>43982</v>
      </c>
      <c r="J187" s="1">
        <f t="shared" si="24"/>
        <v>44165</v>
      </c>
      <c r="K187" s="1">
        <f t="shared" si="25"/>
        <v>43982</v>
      </c>
      <c r="L187" s="1">
        <f t="shared" si="26"/>
        <v>44165</v>
      </c>
      <c r="M187" s="4">
        <f t="shared" si="21"/>
        <v>2.1250000000000002E-2</v>
      </c>
      <c r="N187" s="5">
        <f t="shared" si="27"/>
        <v>0.61979166666666674</v>
      </c>
      <c r="O187">
        <f t="shared" si="28"/>
        <v>107.657</v>
      </c>
      <c r="P187" s="6">
        <f t="shared" si="29"/>
        <v>108.27679166666667</v>
      </c>
    </row>
    <row r="188" spans="1:16" x14ac:dyDescent="0.2">
      <c r="A188" t="s">
        <v>99</v>
      </c>
      <c r="B188">
        <v>1.75</v>
      </c>
      <c r="C188">
        <v>106.17</v>
      </c>
      <c r="D188">
        <v>106.17400000000001</v>
      </c>
      <c r="E188">
        <v>-6.0000000000000001E-3</v>
      </c>
      <c r="F188">
        <v>0.216</v>
      </c>
      <c r="G188" s="1">
        <f t="shared" si="20"/>
        <v>45657</v>
      </c>
      <c r="H188" s="3">
        <f t="shared" si="22"/>
        <v>44089</v>
      </c>
      <c r="I188" s="1">
        <f t="shared" si="23"/>
        <v>44012</v>
      </c>
      <c r="J188" s="1">
        <f t="shared" si="24"/>
        <v>44196</v>
      </c>
      <c r="K188" s="1">
        <f t="shared" si="25"/>
        <v>44012</v>
      </c>
      <c r="L188" s="1">
        <f t="shared" si="26"/>
        <v>44196</v>
      </c>
      <c r="M188" s="4">
        <f t="shared" si="21"/>
        <v>1.7500000000000002E-2</v>
      </c>
      <c r="N188" s="5">
        <f t="shared" si="27"/>
        <v>0.36458333333333337</v>
      </c>
      <c r="O188">
        <f t="shared" si="28"/>
        <v>106.172</v>
      </c>
      <c r="P188" s="6">
        <f t="shared" si="29"/>
        <v>106.53658333333333</v>
      </c>
    </row>
    <row r="189" spans="1:16" x14ac:dyDescent="0.2">
      <c r="A189" t="s">
        <v>99</v>
      </c>
      <c r="B189">
        <v>2.25</v>
      </c>
      <c r="C189">
        <v>108.21</v>
      </c>
      <c r="D189">
        <v>108.214</v>
      </c>
      <c r="E189">
        <v>-1.2E-2</v>
      </c>
      <c r="F189">
        <v>0.218</v>
      </c>
      <c r="G189" s="1">
        <f t="shared" si="20"/>
        <v>45657</v>
      </c>
      <c r="H189" s="3">
        <f t="shared" si="22"/>
        <v>44089</v>
      </c>
      <c r="I189" s="1">
        <f t="shared" si="23"/>
        <v>44012</v>
      </c>
      <c r="J189" s="1">
        <f t="shared" si="24"/>
        <v>44196</v>
      </c>
      <c r="K189" s="1">
        <f t="shared" si="25"/>
        <v>44012</v>
      </c>
      <c r="L189" s="1">
        <f t="shared" si="26"/>
        <v>44196</v>
      </c>
      <c r="M189" s="4">
        <f t="shared" si="21"/>
        <v>2.2499999999999999E-2</v>
      </c>
      <c r="N189" s="5">
        <f t="shared" si="27"/>
        <v>0.46875</v>
      </c>
      <c r="O189">
        <f t="shared" si="28"/>
        <v>108.21199999999999</v>
      </c>
      <c r="P189" s="6">
        <f t="shared" si="29"/>
        <v>108.68074999999999</v>
      </c>
    </row>
    <row r="190" spans="1:16" x14ac:dyDescent="0.2">
      <c r="A190" t="s">
        <v>100</v>
      </c>
      <c r="B190">
        <v>1.375</v>
      </c>
      <c r="C190">
        <v>105</v>
      </c>
      <c r="D190">
        <v>105.004</v>
      </c>
      <c r="E190">
        <v>-0.01</v>
      </c>
      <c r="F190">
        <v>0.222</v>
      </c>
      <c r="G190" s="1">
        <f t="shared" si="20"/>
        <v>45688</v>
      </c>
      <c r="H190" s="3">
        <f t="shared" si="22"/>
        <v>44089</v>
      </c>
      <c r="I190" s="1">
        <f t="shared" si="23"/>
        <v>44043</v>
      </c>
      <c r="J190" s="1">
        <f t="shared" si="24"/>
        <v>44227</v>
      </c>
      <c r="K190" s="1">
        <f t="shared" si="25"/>
        <v>44043</v>
      </c>
      <c r="L190" s="1">
        <f t="shared" si="26"/>
        <v>44227</v>
      </c>
      <c r="M190" s="4">
        <f t="shared" si="21"/>
        <v>1.375E-2</v>
      </c>
      <c r="N190" s="5">
        <f t="shared" si="27"/>
        <v>0.171875</v>
      </c>
      <c r="O190">
        <f t="shared" si="28"/>
        <v>105.00200000000001</v>
      </c>
      <c r="P190" s="6">
        <f t="shared" si="29"/>
        <v>105.17387500000001</v>
      </c>
    </row>
    <row r="191" spans="1:16" x14ac:dyDescent="0.2">
      <c r="A191" t="s">
        <v>100</v>
      </c>
      <c r="B191">
        <v>2.5</v>
      </c>
      <c r="C191">
        <v>109.286</v>
      </c>
      <c r="D191">
        <v>109.292</v>
      </c>
      <c r="E191">
        <v>-1.4E-2</v>
      </c>
      <c r="F191">
        <v>0.222</v>
      </c>
      <c r="G191" s="1">
        <f t="shared" si="20"/>
        <v>45688</v>
      </c>
      <c r="H191" s="3">
        <f t="shared" si="22"/>
        <v>44089</v>
      </c>
      <c r="I191" s="1">
        <f t="shared" si="23"/>
        <v>44043</v>
      </c>
      <c r="J191" s="1">
        <f t="shared" si="24"/>
        <v>44227</v>
      </c>
      <c r="K191" s="1">
        <f t="shared" si="25"/>
        <v>44043</v>
      </c>
      <c r="L191" s="1">
        <f t="shared" si="26"/>
        <v>44227</v>
      </c>
      <c r="M191" s="4">
        <f t="shared" si="21"/>
        <v>2.5000000000000001E-2</v>
      </c>
      <c r="N191" s="5">
        <f t="shared" si="27"/>
        <v>0.3125</v>
      </c>
      <c r="O191">
        <f t="shared" si="28"/>
        <v>109.289</v>
      </c>
      <c r="P191" s="6">
        <f t="shared" si="29"/>
        <v>109.6015</v>
      </c>
    </row>
    <row r="192" spans="1:16" x14ac:dyDescent="0.2">
      <c r="A192" t="s">
        <v>101</v>
      </c>
      <c r="B192">
        <v>2</v>
      </c>
      <c r="C192">
        <v>107.246</v>
      </c>
      <c r="D192">
        <v>107.252</v>
      </c>
      <c r="E192">
        <v>-0.01</v>
      </c>
      <c r="F192">
        <v>0.22600000000000001</v>
      </c>
      <c r="G192" s="1">
        <f t="shared" si="20"/>
        <v>45703</v>
      </c>
      <c r="H192" s="3">
        <f t="shared" si="22"/>
        <v>44089</v>
      </c>
      <c r="I192" s="1">
        <f t="shared" si="23"/>
        <v>44058</v>
      </c>
      <c r="J192" s="1">
        <f t="shared" si="24"/>
        <v>44242</v>
      </c>
      <c r="K192" s="1">
        <f t="shared" si="25"/>
        <v>44058</v>
      </c>
      <c r="L192" s="1">
        <f t="shared" si="26"/>
        <v>44242</v>
      </c>
      <c r="M192" s="4">
        <f t="shared" si="21"/>
        <v>0.02</v>
      </c>
      <c r="N192" s="5">
        <f t="shared" si="27"/>
        <v>0.16666666666666666</v>
      </c>
      <c r="O192">
        <f t="shared" si="28"/>
        <v>107.249</v>
      </c>
      <c r="P192" s="6">
        <f t="shared" si="29"/>
        <v>107.41566666666667</v>
      </c>
    </row>
    <row r="193" spans="1:16" x14ac:dyDescent="0.2">
      <c r="A193" t="s">
        <v>101</v>
      </c>
      <c r="B193">
        <v>7.625</v>
      </c>
      <c r="C193">
        <v>132.184</v>
      </c>
      <c r="D193">
        <v>132.19</v>
      </c>
      <c r="E193">
        <v>-1.2E-2</v>
      </c>
      <c r="F193">
        <v>0.20599999999999999</v>
      </c>
      <c r="G193" s="1">
        <f t="shared" si="20"/>
        <v>45703</v>
      </c>
      <c r="H193" s="3">
        <f t="shared" si="22"/>
        <v>44089</v>
      </c>
      <c r="I193" s="1">
        <f t="shared" si="23"/>
        <v>44058</v>
      </c>
      <c r="J193" s="1">
        <f t="shared" si="24"/>
        <v>44242</v>
      </c>
      <c r="K193" s="1">
        <f t="shared" si="25"/>
        <v>44058</v>
      </c>
      <c r="L193" s="1">
        <f t="shared" si="26"/>
        <v>44242</v>
      </c>
      <c r="M193" s="4">
        <f t="shared" si="21"/>
        <v>7.6249999999999998E-2</v>
      </c>
      <c r="N193" s="5">
        <f t="shared" si="27"/>
        <v>0.63541666666666663</v>
      </c>
      <c r="O193">
        <f t="shared" si="28"/>
        <v>132.18700000000001</v>
      </c>
      <c r="P193" s="6">
        <f t="shared" si="29"/>
        <v>132.82241666666667</v>
      </c>
    </row>
    <row r="194" spans="1:16" x14ac:dyDescent="0.2">
      <c r="A194" t="s">
        <v>102</v>
      </c>
      <c r="B194">
        <v>1.125</v>
      </c>
      <c r="C194">
        <v>103.312</v>
      </c>
      <c r="D194">
        <v>103.316</v>
      </c>
      <c r="E194">
        <v>-0.69</v>
      </c>
      <c r="F194">
        <v>0.22500000000000001</v>
      </c>
      <c r="G194" s="1">
        <f t="shared" si="20"/>
        <v>45716</v>
      </c>
      <c r="H194" s="3">
        <f t="shared" si="22"/>
        <v>44089</v>
      </c>
      <c r="I194" s="1">
        <f t="shared" si="23"/>
        <v>44074</v>
      </c>
      <c r="J194" s="1">
        <f t="shared" si="24"/>
        <v>44255</v>
      </c>
      <c r="K194" s="1">
        <f t="shared" si="25"/>
        <v>44074</v>
      </c>
      <c r="L194" s="1">
        <f t="shared" si="26"/>
        <v>44255</v>
      </c>
      <c r="M194" s="4">
        <f t="shared" si="21"/>
        <v>1.125E-2</v>
      </c>
      <c r="N194" s="5">
        <f t="shared" si="27"/>
        <v>4.6875E-2</v>
      </c>
      <c r="O194">
        <f t="shared" si="28"/>
        <v>103.31399999999999</v>
      </c>
      <c r="P194" s="6">
        <f t="shared" si="29"/>
        <v>103.36087499999999</v>
      </c>
    </row>
    <row r="195" spans="1:16" x14ac:dyDescent="0.2">
      <c r="A195" t="s">
        <v>102</v>
      </c>
      <c r="B195">
        <v>2.75</v>
      </c>
      <c r="C195">
        <v>111.05200000000001</v>
      </c>
      <c r="D195">
        <v>111.056</v>
      </c>
      <c r="E195">
        <v>-0.01</v>
      </c>
      <c r="F195">
        <v>0.22800000000000001</v>
      </c>
      <c r="G195" s="1">
        <f t="shared" si="20"/>
        <v>45716</v>
      </c>
      <c r="H195" s="3">
        <f t="shared" si="22"/>
        <v>44089</v>
      </c>
      <c r="I195" s="1">
        <f t="shared" si="23"/>
        <v>44074</v>
      </c>
      <c r="J195" s="1">
        <f t="shared" si="24"/>
        <v>44255</v>
      </c>
      <c r="K195" s="1">
        <f t="shared" si="25"/>
        <v>44074</v>
      </c>
      <c r="L195" s="1">
        <f t="shared" si="26"/>
        <v>44255</v>
      </c>
      <c r="M195" s="4">
        <f t="shared" si="21"/>
        <v>2.75E-2</v>
      </c>
      <c r="N195" s="5">
        <f t="shared" si="27"/>
        <v>0.11458333333333333</v>
      </c>
      <c r="O195">
        <f t="shared" si="28"/>
        <v>111.054</v>
      </c>
      <c r="P195" s="6">
        <f t="shared" si="29"/>
        <v>111.16858333333333</v>
      </c>
    </row>
    <row r="196" spans="1:16" x14ac:dyDescent="0.2">
      <c r="A196" t="s">
        <v>103</v>
      </c>
      <c r="B196">
        <v>0.5</v>
      </c>
      <c r="C196">
        <v>101.062</v>
      </c>
      <c r="D196">
        <v>101.066</v>
      </c>
      <c r="E196">
        <v>-0.01</v>
      </c>
      <c r="F196">
        <v>0.23200000000000001</v>
      </c>
      <c r="G196" s="1">
        <f t="shared" si="20"/>
        <v>45747</v>
      </c>
      <c r="H196" s="3">
        <f t="shared" si="22"/>
        <v>44089</v>
      </c>
      <c r="I196" s="1">
        <f t="shared" si="23"/>
        <v>43921</v>
      </c>
      <c r="J196" s="1">
        <f t="shared" si="24"/>
        <v>44104</v>
      </c>
      <c r="K196" s="1">
        <f t="shared" si="25"/>
        <v>43921</v>
      </c>
      <c r="L196" s="1">
        <f t="shared" si="26"/>
        <v>44104</v>
      </c>
      <c r="M196" s="4">
        <f t="shared" si="21"/>
        <v>5.0000000000000001E-3</v>
      </c>
      <c r="N196" s="5">
        <f t="shared" si="27"/>
        <v>0.22916666666666666</v>
      </c>
      <c r="O196">
        <f t="shared" si="28"/>
        <v>101.06399999999999</v>
      </c>
      <c r="P196" s="6">
        <f t="shared" si="29"/>
        <v>101.29316666666666</v>
      </c>
    </row>
    <row r="197" spans="1:16" x14ac:dyDescent="0.2">
      <c r="A197" t="s">
        <v>103</v>
      </c>
      <c r="B197">
        <v>2.625</v>
      </c>
      <c r="C197">
        <v>110.25</v>
      </c>
      <c r="D197">
        <v>110.254</v>
      </c>
      <c r="E197">
        <v>-0.01</v>
      </c>
      <c r="F197">
        <v>0.23300000000000001</v>
      </c>
      <c r="G197" s="1">
        <f t="shared" si="20"/>
        <v>45747</v>
      </c>
      <c r="H197" s="3">
        <f t="shared" si="22"/>
        <v>44089</v>
      </c>
      <c r="I197" s="1">
        <f t="shared" si="23"/>
        <v>43921</v>
      </c>
      <c r="J197" s="1">
        <f t="shared" si="24"/>
        <v>44104</v>
      </c>
      <c r="K197" s="1">
        <f t="shared" si="25"/>
        <v>43921</v>
      </c>
      <c r="L197" s="1">
        <f t="shared" si="26"/>
        <v>44104</v>
      </c>
      <c r="M197" s="4">
        <f t="shared" si="21"/>
        <v>2.6249999999999999E-2</v>
      </c>
      <c r="N197" s="5">
        <f t="shared" si="27"/>
        <v>1.203125</v>
      </c>
      <c r="O197">
        <f t="shared" si="28"/>
        <v>110.25200000000001</v>
      </c>
      <c r="P197" s="6">
        <f t="shared" si="29"/>
        <v>111.45512500000001</v>
      </c>
    </row>
    <row r="198" spans="1:16" x14ac:dyDescent="0.2">
      <c r="A198" t="s">
        <v>104</v>
      </c>
      <c r="B198">
        <v>0.375</v>
      </c>
      <c r="C198">
        <v>100.196</v>
      </c>
      <c r="D198">
        <v>100.202</v>
      </c>
      <c r="E198">
        <v>-8.0000000000000002E-3</v>
      </c>
      <c r="F198">
        <v>0.23699999999999999</v>
      </c>
      <c r="G198" s="1">
        <f t="shared" si="20"/>
        <v>45777</v>
      </c>
      <c r="H198" s="3">
        <f t="shared" si="22"/>
        <v>44089</v>
      </c>
      <c r="I198" s="1">
        <f t="shared" si="23"/>
        <v>43951</v>
      </c>
      <c r="J198" s="1">
        <f t="shared" si="24"/>
        <v>44135</v>
      </c>
      <c r="K198" s="1">
        <f t="shared" si="25"/>
        <v>43951</v>
      </c>
      <c r="L198" s="1">
        <f t="shared" si="26"/>
        <v>44135</v>
      </c>
      <c r="M198" s="4">
        <f t="shared" si="21"/>
        <v>3.7499999999999999E-3</v>
      </c>
      <c r="N198" s="5">
        <f t="shared" si="27"/>
        <v>0.140625</v>
      </c>
      <c r="O198">
        <f t="shared" si="28"/>
        <v>100.199</v>
      </c>
      <c r="P198" s="6">
        <f t="shared" si="29"/>
        <v>100.339625</v>
      </c>
    </row>
    <row r="199" spans="1:16" x14ac:dyDescent="0.2">
      <c r="A199" t="s">
        <v>104</v>
      </c>
      <c r="B199">
        <v>2.875</v>
      </c>
      <c r="C199">
        <v>112.03400000000001</v>
      </c>
      <c r="D199">
        <v>112.04</v>
      </c>
      <c r="E199">
        <v>-0.01</v>
      </c>
      <c r="F199">
        <v>0.23699999999999999</v>
      </c>
      <c r="G199" s="1">
        <f t="shared" si="20"/>
        <v>45777</v>
      </c>
      <c r="H199" s="3">
        <f t="shared" si="22"/>
        <v>44089</v>
      </c>
      <c r="I199" s="1">
        <f t="shared" si="23"/>
        <v>43951</v>
      </c>
      <c r="J199" s="1">
        <f t="shared" si="24"/>
        <v>44135</v>
      </c>
      <c r="K199" s="1">
        <f t="shared" si="25"/>
        <v>43951</v>
      </c>
      <c r="L199" s="1">
        <f t="shared" si="26"/>
        <v>44135</v>
      </c>
      <c r="M199" s="4">
        <f t="shared" si="21"/>
        <v>2.8750000000000001E-2</v>
      </c>
      <c r="N199" s="5">
        <f t="shared" si="27"/>
        <v>1.078125</v>
      </c>
      <c r="O199">
        <f t="shared" si="28"/>
        <v>112.03700000000001</v>
      </c>
      <c r="P199" s="6">
        <f t="shared" si="29"/>
        <v>113.11512500000001</v>
      </c>
    </row>
    <row r="200" spans="1:16" x14ac:dyDescent="0.2">
      <c r="A200" t="s">
        <v>105</v>
      </c>
      <c r="B200">
        <v>2.125</v>
      </c>
      <c r="C200">
        <v>108.224</v>
      </c>
      <c r="D200">
        <v>108.23</v>
      </c>
      <c r="E200">
        <v>-0.01</v>
      </c>
      <c r="F200">
        <v>0.245</v>
      </c>
      <c r="G200" s="1">
        <f t="shared" ref="G200:G263" si="30">DATEVALUE(A200)</f>
        <v>45792</v>
      </c>
      <c r="H200" s="3">
        <f t="shared" si="22"/>
        <v>44089</v>
      </c>
      <c r="I200" s="1">
        <f t="shared" si="23"/>
        <v>43966</v>
      </c>
      <c r="J200" s="1">
        <f t="shared" si="24"/>
        <v>44150</v>
      </c>
      <c r="K200" s="1">
        <f t="shared" si="25"/>
        <v>43966</v>
      </c>
      <c r="L200" s="1">
        <f t="shared" si="26"/>
        <v>44150</v>
      </c>
      <c r="M200" s="4">
        <f t="shared" ref="M200:M263" si="31">B200/100</f>
        <v>2.1250000000000002E-2</v>
      </c>
      <c r="N200" s="5">
        <f t="shared" si="27"/>
        <v>0.70833333333333326</v>
      </c>
      <c r="O200">
        <f t="shared" si="28"/>
        <v>108.227</v>
      </c>
      <c r="P200" s="6">
        <f t="shared" si="29"/>
        <v>108.93533333333333</v>
      </c>
    </row>
    <row r="201" spans="1:16" x14ac:dyDescent="0.2">
      <c r="A201" t="s">
        <v>106</v>
      </c>
      <c r="B201">
        <v>0.25</v>
      </c>
      <c r="C201">
        <v>100.01</v>
      </c>
      <c r="D201">
        <v>100.014</v>
      </c>
      <c r="E201">
        <v>-6.0000000000000001E-3</v>
      </c>
      <c r="F201">
        <v>0.24</v>
      </c>
      <c r="G201" s="1">
        <f t="shared" si="30"/>
        <v>45808</v>
      </c>
      <c r="H201" s="3">
        <f t="shared" ref="H201:H264" si="32">DATEVALUE($B$2)+1</f>
        <v>44089</v>
      </c>
      <c r="I201" s="1">
        <f t="shared" ref="I201:I264" si="33">COUPPCD($B$2,G201,$B$4,1)</f>
        <v>43982</v>
      </c>
      <c r="J201" s="1">
        <f t="shared" ref="J201:J264" si="34">COUPNCD($B$2,G201,$B$4)</f>
        <v>44165</v>
      </c>
      <c r="K201" s="1">
        <f t="shared" ref="K201:K264" si="35">I201</f>
        <v>43982</v>
      </c>
      <c r="L201" s="1">
        <f t="shared" ref="L201:L264" si="36">J201</f>
        <v>44165</v>
      </c>
      <c r="M201" s="4">
        <f t="shared" si="31"/>
        <v>2.5000000000000001E-3</v>
      </c>
      <c r="N201" s="5">
        <f t="shared" ref="N201:N264" si="37">IF(H201=I201,0,ACCRINT(K201,L201,H201,M201,$B$3,$B$4,))</f>
        <v>7.2916666666666671E-2</v>
      </c>
      <c r="O201">
        <f t="shared" ref="O201:O264" si="38">(C201+D201)/2</f>
        <v>100.012</v>
      </c>
      <c r="P201" s="6">
        <f t="shared" ref="P201:P264" si="39">O201+N201</f>
        <v>100.08491666666667</v>
      </c>
    </row>
    <row r="202" spans="1:16" x14ac:dyDescent="0.2">
      <c r="A202" t="s">
        <v>106</v>
      </c>
      <c r="B202">
        <v>2.875</v>
      </c>
      <c r="C202">
        <v>112.09399999999999</v>
      </c>
      <c r="D202">
        <v>112.1</v>
      </c>
      <c r="E202">
        <v>-0.01</v>
      </c>
      <c r="F202">
        <v>0.24299999999999999</v>
      </c>
      <c r="G202" s="1">
        <f t="shared" si="30"/>
        <v>45808</v>
      </c>
      <c r="H202" s="3">
        <f t="shared" si="32"/>
        <v>44089</v>
      </c>
      <c r="I202" s="1">
        <f t="shared" si="33"/>
        <v>43982</v>
      </c>
      <c r="J202" s="1">
        <f t="shared" si="34"/>
        <v>44165</v>
      </c>
      <c r="K202" s="1">
        <f t="shared" si="35"/>
        <v>43982</v>
      </c>
      <c r="L202" s="1">
        <f t="shared" si="36"/>
        <v>44165</v>
      </c>
      <c r="M202" s="4">
        <f t="shared" si="31"/>
        <v>2.8750000000000001E-2</v>
      </c>
      <c r="N202" s="5">
        <f t="shared" si="37"/>
        <v>0.83854166666666674</v>
      </c>
      <c r="O202">
        <f t="shared" si="38"/>
        <v>112.09699999999999</v>
      </c>
      <c r="P202" s="6">
        <f t="shared" si="39"/>
        <v>112.93554166666667</v>
      </c>
    </row>
    <row r="203" spans="1:16" x14ac:dyDescent="0.2">
      <c r="A203" t="s">
        <v>107</v>
      </c>
      <c r="B203">
        <v>0.25</v>
      </c>
      <c r="C203">
        <v>99.316000000000003</v>
      </c>
      <c r="D203">
        <v>100.002</v>
      </c>
      <c r="E203">
        <v>-0.68600000000000005</v>
      </c>
      <c r="F203">
        <v>0.248</v>
      </c>
      <c r="G203" s="1">
        <f t="shared" si="30"/>
        <v>45838</v>
      </c>
      <c r="H203" s="3">
        <f t="shared" si="32"/>
        <v>44089</v>
      </c>
      <c r="I203" s="1">
        <f t="shared" si="33"/>
        <v>44012</v>
      </c>
      <c r="J203" s="1">
        <f t="shared" si="34"/>
        <v>44196</v>
      </c>
      <c r="K203" s="1">
        <f t="shared" si="35"/>
        <v>44012</v>
      </c>
      <c r="L203" s="1">
        <f t="shared" si="36"/>
        <v>44196</v>
      </c>
      <c r="M203" s="4">
        <f t="shared" si="31"/>
        <v>2.5000000000000001E-3</v>
      </c>
      <c r="N203" s="5">
        <f t="shared" si="37"/>
        <v>5.2083333333333336E-2</v>
      </c>
      <c r="O203">
        <f t="shared" si="38"/>
        <v>99.658999999999992</v>
      </c>
      <c r="P203" s="6">
        <f t="shared" si="39"/>
        <v>99.71108333333332</v>
      </c>
    </row>
    <row r="204" spans="1:16" x14ac:dyDescent="0.2">
      <c r="A204" t="s">
        <v>107</v>
      </c>
      <c r="B204">
        <v>2.75</v>
      </c>
      <c r="C204">
        <v>111.282</v>
      </c>
      <c r="D204">
        <v>111.286</v>
      </c>
      <c r="E204">
        <v>-0.01</v>
      </c>
      <c r="F204">
        <v>0.25</v>
      </c>
      <c r="G204" s="1">
        <f t="shared" si="30"/>
        <v>45838</v>
      </c>
      <c r="H204" s="3">
        <f t="shared" si="32"/>
        <v>44089</v>
      </c>
      <c r="I204" s="1">
        <f t="shared" si="33"/>
        <v>44012</v>
      </c>
      <c r="J204" s="1">
        <f t="shared" si="34"/>
        <v>44196</v>
      </c>
      <c r="K204" s="1">
        <f t="shared" si="35"/>
        <v>44012</v>
      </c>
      <c r="L204" s="1">
        <f t="shared" si="36"/>
        <v>44196</v>
      </c>
      <c r="M204" s="4">
        <f t="shared" si="31"/>
        <v>2.75E-2</v>
      </c>
      <c r="N204" s="5">
        <f t="shared" si="37"/>
        <v>0.57291666666666674</v>
      </c>
      <c r="O204">
        <f t="shared" si="38"/>
        <v>111.28399999999999</v>
      </c>
      <c r="P204" s="6">
        <f t="shared" si="39"/>
        <v>111.85691666666666</v>
      </c>
    </row>
    <row r="205" spans="1:16" x14ac:dyDescent="0.2">
      <c r="A205" t="s">
        <v>108</v>
      </c>
      <c r="B205">
        <v>0.25</v>
      </c>
      <c r="C205">
        <v>99.305999999999997</v>
      </c>
      <c r="D205">
        <v>99.311999999999998</v>
      </c>
      <c r="E205">
        <v>-8.0000000000000002E-3</v>
      </c>
      <c r="F205">
        <v>0.255</v>
      </c>
      <c r="G205" s="1">
        <f t="shared" si="30"/>
        <v>45869</v>
      </c>
      <c r="H205" s="3">
        <f t="shared" si="32"/>
        <v>44089</v>
      </c>
      <c r="I205" s="1">
        <f t="shared" si="33"/>
        <v>44043</v>
      </c>
      <c r="J205" s="1">
        <f t="shared" si="34"/>
        <v>44227</v>
      </c>
      <c r="K205" s="1">
        <f t="shared" si="35"/>
        <v>44043</v>
      </c>
      <c r="L205" s="1">
        <f t="shared" si="36"/>
        <v>44227</v>
      </c>
      <c r="M205" s="4">
        <f t="shared" si="31"/>
        <v>2.5000000000000001E-3</v>
      </c>
      <c r="N205" s="5">
        <f t="shared" si="37"/>
        <v>3.125E-2</v>
      </c>
      <c r="O205">
        <f t="shared" si="38"/>
        <v>99.308999999999997</v>
      </c>
      <c r="P205" s="6">
        <f t="shared" si="39"/>
        <v>99.340249999999997</v>
      </c>
    </row>
    <row r="206" spans="1:16" x14ac:dyDescent="0.2">
      <c r="A206" t="s">
        <v>108</v>
      </c>
      <c r="B206">
        <v>2.875</v>
      </c>
      <c r="C206">
        <v>112.214</v>
      </c>
      <c r="D206">
        <v>112.22</v>
      </c>
      <c r="E206">
        <v>-0.01</v>
      </c>
      <c r="F206">
        <v>0.255</v>
      </c>
      <c r="G206" s="1">
        <f t="shared" si="30"/>
        <v>45869</v>
      </c>
      <c r="H206" s="3">
        <f t="shared" si="32"/>
        <v>44089</v>
      </c>
      <c r="I206" s="1">
        <f t="shared" si="33"/>
        <v>44043</v>
      </c>
      <c r="J206" s="1">
        <f t="shared" si="34"/>
        <v>44227</v>
      </c>
      <c r="K206" s="1">
        <f t="shared" si="35"/>
        <v>44043</v>
      </c>
      <c r="L206" s="1">
        <f t="shared" si="36"/>
        <v>44227</v>
      </c>
      <c r="M206" s="4">
        <f t="shared" si="31"/>
        <v>2.8750000000000001E-2</v>
      </c>
      <c r="N206" s="5">
        <f t="shared" si="37"/>
        <v>0.359375</v>
      </c>
      <c r="O206">
        <f t="shared" si="38"/>
        <v>112.217</v>
      </c>
      <c r="P206" s="6">
        <f t="shared" si="39"/>
        <v>112.576375</v>
      </c>
    </row>
    <row r="207" spans="1:16" x14ac:dyDescent="0.2">
      <c r="A207" t="s">
        <v>109</v>
      </c>
      <c r="B207">
        <v>2</v>
      </c>
      <c r="C207">
        <v>108.146</v>
      </c>
      <c r="D207">
        <v>108.152</v>
      </c>
      <c r="E207">
        <v>-0.01</v>
      </c>
      <c r="F207">
        <v>0.26300000000000001</v>
      </c>
      <c r="G207" s="1">
        <f t="shared" si="30"/>
        <v>45884</v>
      </c>
      <c r="H207" s="3">
        <f t="shared" si="32"/>
        <v>44089</v>
      </c>
      <c r="I207" s="1">
        <f t="shared" si="33"/>
        <v>44058</v>
      </c>
      <c r="J207" s="1">
        <f t="shared" si="34"/>
        <v>44242</v>
      </c>
      <c r="K207" s="1">
        <f t="shared" si="35"/>
        <v>44058</v>
      </c>
      <c r="L207" s="1">
        <f t="shared" si="36"/>
        <v>44242</v>
      </c>
      <c r="M207" s="4">
        <f t="shared" si="31"/>
        <v>0.02</v>
      </c>
      <c r="N207" s="5">
        <f t="shared" si="37"/>
        <v>0.16666666666666666</v>
      </c>
      <c r="O207">
        <f t="shared" si="38"/>
        <v>108.149</v>
      </c>
      <c r="P207" s="6">
        <f t="shared" si="39"/>
        <v>108.31566666666667</v>
      </c>
    </row>
    <row r="208" spans="1:16" x14ac:dyDescent="0.2">
      <c r="A208" t="s">
        <v>109</v>
      </c>
      <c r="B208">
        <v>6.875</v>
      </c>
      <c r="C208">
        <v>132.1</v>
      </c>
      <c r="D208">
        <v>132.10400000000001</v>
      </c>
      <c r="E208">
        <v>-1.4E-2</v>
      </c>
      <c r="F208">
        <v>0.253</v>
      </c>
      <c r="G208" s="1">
        <f t="shared" si="30"/>
        <v>45884</v>
      </c>
      <c r="H208" s="3">
        <f t="shared" si="32"/>
        <v>44089</v>
      </c>
      <c r="I208" s="1">
        <f t="shared" si="33"/>
        <v>44058</v>
      </c>
      <c r="J208" s="1">
        <f t="shared" si="34"/>
        <v>44242</v>
      </c>
      <c r="K208" s="1">
        <f t="shared" si="35"/>
        <v>44058</v>
      </c>
      <c r="L208" s="1">
        <f t="shared" si="36"/>
        <v>44242</v>
      </c>
      <c r="M208" s="4">
        <f t="shared" si="31"/>
        <v>6.8750000000000006E-2</v>
      </c>
      <c r="N208" s="5">
        <f t="shared" si="37"/>
        <v>0.57291666666666674</v>
      </c>
      <c r="O208">
        <f t="shared" si="38"/>
        <v>132.102</v>
      </c>
      <c r="P208" s="6">
        <f t="shared" si="39"/>
        <v>132.67491666666666</v>
      </c>
    </row>
    <row r="209" spans="1:16" x14ac:dyDescent="0.2">
      <c r="A209" t="s">
        <v>110</v>
      </c>
      <c r="B209">
        <v>0.25</v>
      </c>
      <c r="C209">
        <v>99.305999999999997</v>
      </c>
      <c r="D209">
        <v>99.311999999999998</v>
      </c>
      <c r="E209">
        <v>-8.0000000000000002E-3</v>
      </c>
      <c r="F209">
        <v>0.255</v>
      </c>
      <c r="G209" s="1">
        <f t="shared" si="30"/>
        <v>45900</v>
      </c>
      <c r="H209" s="3">
        <f t="shared" si="32"/>
        <v>44089</v>
      </c>
      <c r="I209" s="1">
        <f t="shared" si="33"/>
        <v>44074</v>
      </c>
      <c r="J209" s="1">
        <f t="shared" si="34"/>
        <v>44255</v>
      </c>
      <c r="K209" s="1">
        <f t="shared" si="35"/>
        <v>44074</v>
      </c>
      <c r="L209" s="1">
        <f t="shared" si="36"/>
        <v>44255</v>
      </c>
      <c r="M209" s="4">
        <f t="shared" si="31"/>
        <v>2.5000000000000001E-3</v>
      </c>
      <c r="N209" s="5">
        <f t="shared" si="37"/>
        <v>1.0416666666666666E-2</v>
      </c>
      <c r="O209">
        <f t="shared" si="38"/>
        <v>99.308999999999997</v>
      </c>
      <c r="P209" s="6">
        <f t="shared" si="39"/>
        <v>99.319416666666669</v>
      </c>
    </row>
    <row r="210" spans="1:16" x14ac:dyDescent="0.2">
      <c r="A210" t="s">
        <v>110</v>
      </c>
      <c r="B210">
        <v>2.75</v>
      </c>
      <c r="C210">
        <v>112.074</v>
      </c>
      <c r="D210">
        <v>112.08</v>
      </c>
      <c r="E210">
        <v>-0.01</v>
      </c>
      <c r="F210">
        <v>0.26200000000000001</v>
      </c>
      <c r="G210" s="1">
        <f t="shared" si="30"/>
        <v>45900</v>
      </c>
      <c r="H210" s="3">
        <f t="shared" si="32"/>
        <v>44089</v>
      </c>
      <c r="I210" s="1">
        <f t="shared" si="33"/>
        <v>44074</v>
      </c>
      <c r="J210" s="1">
        <f t="shared" si="34"/>
        <v>44255</v>
      </c>
      <c r="K210" s="1">
        <f t="shared" si="35"/>
        <v>44074</v>
      </c>
      <c r="L210" s="1">
        <f t="shared" si="36"/>
        <v>44255</v>
      </c>
      <c r="M210" s="4">
        <f t="shared" si="31"/>
        <v>2.75E-2</v>
      </c>
      <c r="N210" s="5">
        <f t="shared" si="37"/>
        <v>0.11458333333333333</v>
      </c>
      <c r="O210">
        <f t="shared" si="38"/>
        <v>112.077</v>
      </c>
      <c r="P210" s="6">
        <f t="shared" si="39"/>
        <v>112.19158333333333</v>
      </c>
    </row>
    <row r="211" spans="1:16" x14ac:dyDescent="0.2">
      <c r="A211" t="s">
        <v>111</v>
      </c>
      <c r="B211">
        <v>3</v>
      </c>
      <c r="C211">
        <v>113.196</v>
      </c>
      <c r="D211">
        <v>113.202</v>
      </c>
      <c r="E211">
        <v>-0.03</v>
      </c>
      <c r="F211">
        <v>0.27500000000000002</v>
      </c>
      <c r="G211" s="1">
        <f t="shared" si="30"/>
        <v>45930</v>
      </c>
      <c r="H211" s="3">
        <f t="shared" si="32"/>
        <v>44089</v>
      </c>
      <c r="I211" s="1">
        <f t="shared" si="33"/>
        <v>43921</v>
      </c>
      <c r="J211" s="1">
        <f t="shared" si="34"/>
        <v>44104</v>
      </c>
      <c r="K211" s="1">
        <f t="shared" si="35"/>
        <v>43921</v>
      </c>
      <c r="L211" s="1">
        <f t="shared" si="36"/>
        <v>44104</v>
      </c>
      <c r="M211" s="4">
        <f t="shared" si="31"/>
        <v>0.03</v>
      </c>
      <c r="N211" s="5">
        <f t="shared" si="37"/>
        <v>1.375</v>
      </c>
      <c r="O211">
        <f t="shared" si="38"/>
        <v>113.199</v>
      </c>
      <c r="P211" s="6">
        <f t="shared" si="39"/>
        <v>114.574</v>
      </c>
    </row>
    <row r="212" spans="1:16" x14ac:dyDescent="0.2">
      <c r="A212" t="s">
        <v>112</v>
      </c>
      <c r="B212">
        <v>3</v>
      </c>
      <c r="C212">
        <v>113.252</v>
      </c>
      <c r="D212">
        <v>113.256</v>
      </c>
      <c r="E212">
        <v>-0.03</v>
      </c>
      <c r="F212">
        <v>0.28499999999999998</v>
      </c>
      <c r="G212" s="1">
        <f t="shared" si="30"/>
        <v>45961</v>
      </c>
      <c r="H212" s="3">
        <f t="shared" si="32"/>
        <v>44089</v>
      </c>
      <c r="I212" s="1">
        <f t="shared" si="33"/>
        <v>43951</v>
      </c>
      <c r="J212" s="1">
        <f t="shared" si="34"/>
        <v>44135</v>
      </c>
      <c r="K212" s="1">
        <f t="shared" si="35"/>
        <v>43951</v>
      </c>
      <c r="L212" s="1">
        <f t="shared" si="36"/>
        <v>44135</v>
      </c>
      <c r="M212" s="4">
        <f t="shared" si="31"/>
        <v>0.03</v>
      </c>
      <c r="N212" s="5">
        <f t="shared" si="37"/>
        <v>1.125</v>
      </c>
      <c r="O212">
        <f t="shared" si="38"/>
        <v>113.25399999999999</v>
      </c>
      <c r="P212" s="6">
        <f t="shared" si="39"/>
        <v>114.37899999999999</v>
      </c>
    </row>
    <row r="213" spans="1:16" x14ac:dyDescent="0.2">
      <c r="A213" t="s">
        <v>113</v>
      </c>
      <c r="B213">
        <v>2.25</v>
      </c>
      <c r="C213">
        <v>110.006</v>
      </c>
      <c r="D213">
        <v>110.012</v>
      </c>
      <c r="E213">
        <v>-0.03</v>
      </c>
      <c r="F213">
        <v>0.29099999999999998</v>
      </c>
      <c r="G213" s="1">
        <f t="shared" si="30"/>
        <v>45976</v>
      </c>
      <c r="H213" s="3">
        <f t="shared" si="32"/>
        <v>44089</v>
      </c>
      <c r="I213" s="1">
        <f t="shared" si="33"/>
        <v>43966</v>
      </c>
      <c r="J213" s="1">
        <f t="shared" si="34"/>
        <v>44150</v>
      </c>
      <c r="K213" s="1">
        <f t="shared" si="35"/>
        <v>43966</v>
      </c>
      <c r="L213" s="1">
        <f t="shared" si="36"/>
        <v>44150</v>
      </c>
      <c r="M213" s="4">
        <f t="shared" si="31"/>
        <v>2.2499999999999999E-2</v>
      </c>
      <c r="N213" s="5">
        <f t="shared" si="37"/>
        <v>0.75</v>
      </c>
      <c r="O213">
        <f t="shared" si="38"/>
        <v>110.009</v>
      </c>
      <c r="P213" s="6">
        <f t="shared" si="39"/>
        <v>110.759</v>
      </c>
    </row>
    <row r="214" spans="1:16" x14ac:dyDescent="0.2">
      <c r="A214" t="s">
        <v>114</v>
      </c>
      <c r="B214">
        <v>2.875</v>
      </c>
      <c r="C214">
        <v>113.10599999999999</v>
      </c>
      <c r="D214">
        <v>113.11199999999999</v>
      </c>
      <c r="E214">
        <v>-2.8000000000000001E-2</v>
      </c>
      <c r="F214">
        <v>0.28999999999999998</v>
      </c>
      <c r="G214" s="1">
        <f t="shared" si="30"/>
        <v>45991</v>
      </c>
      <c r="H214" s="3">
        <f t="shared" si="32"/>
        <v>44089</v>
      </c>
      <c r="I214" s="1">
        <f t="shared" si="33"/>
        <v>43982</v>
      </c>
      <c r="J214" s="1">
        <f t="shared" si="34"/>
        <v>44165</v>
      </c>
      <c r="K214" s="1">
        <f t="shared" si="35"/>
        <v>43982</v>
      </c>
      <c r="L214" s="1">
        <f t="shared" si="36"/>
        <v>44165</v>
      </c>
      <c r="M214" s="4">
        <f t="shared" si="31"/>
        <v>2.8750000000000001E-2</v>
      </c>
      <c r="N214" s="5">
        <f t="shared" si="37"/>
        <v>0.83854166666666674</v>
      </c>
      <c r="O214">
        <f t="shared" si="38"/>
        <v>113.10899999999999</v>
      </c>
      <c r="P214" s="6">
        <f t="shared" si="39"/>
        <v>113.94754166666667</v>
      </c>
    </row>
    <row r="215" spans="1:16" x14ac:dyDescent="0.2">
      <c r="A215" t="s">
        <v>115</v>
      </c>
      <c r="B215">
        <v>2.625</v>
      </c>
      <c r="C215">
        <v>112.062</v>
      </c>
      <c r="D215">
        <v>112.066</v>
      </c>
      <c r="E215">
        <v>-2.8000000000000001E-2</v>
      </c>
      <c r="F215">
        <v>0.29699999999999999</v>
      </c>
      <c r="G215" s="1">
        <f t="shared" si="30"/>
        <v>46022</v>
      </c>
      <c r="H215" s="3">
        <f t="shared" si="32"/>
        <v>44089</v>
      </c>
      <c r="I215" s="1">
        <f t="shared" si="33"/>
        <v>44012</v>
      </c>
      <c r="J215" s="1">
        <f t="shared" si="34"/>
        <v>44196</v>
      </c>
      <c r="K215" s="1">
        <f t="shared" si="35"/>
        <v>44012</v>
      </c>
      <c r="L215" s="1">
        <f t="shared" si="36"/>
        <v>44196</v>
      </c>
      <c r="M215" s="4">
        <f t="shared" si="31"/>
        <v>2.6249999999999999E-2</v>
      </c>
      <c r="N215" s="5">
        <f t="shared" si="37"/>
        <v>0.546875</v>
      </c>
      <c r="O215">
        <f t="shared" si="38"/>
        <v>112.06399999999999</v>
      </c>
      <c r="P215" s="6">
        <f t="shared" si="39"/>
        <v>112.61087499999999</v>
      </c>
    </row>
    <row r="216" spans="1:16" x14ac:dyDescent="0.2">
      <c r="A216" t="s">
        <v>116</v>
      </c>
      <c r="B216">
        <v>2.625</v>
      </c>
      <c r="C216">
        <v>112.10599999999999</v>
      </c>
      <c r="D216">
        <v>112.11199999999999</v>
      </c>
      <c r="E216">
        <v>-0.03</v>
      </c>
      <c r="F216">
        <v>0.30599999999999999</v>
      </c>
      <c r="G216" s="1">
        <f t="shared" si="30"/>
        <v>46053</v>
      </c>
      <c r="H216" s="3">
        <f t="shared" si="32"/>
        <v>44089</v>
      </c>
      <c r="I216" s="1">
        <f t="shared" si="33"/>
        <v>44043</v>
      </c>
      <c r="J216" s="1">
        <f t="shared" si="34"/>
        <v>44227</v>
      </c>
      <c r="K216" s="1">
        <f t="shared" si="35"/>
        <v>44043</v>
      </c>
      <c r="L216" s="1">
        <f t="shared" si="36"/>
        <v>44227</v>
      </c>
      <c r="M216" s="4">
        <f t="shared" si="31"/>
        <v>2.6249999999999999E-2</v>
      </c>
      <c r="N216" s="5">
        <f t="shared" si="37"/>
        <v>0.328125</v>
      </c>
      <c r="O216">
        <f t="shared" si="38"/>
        <v>112.10899999999999</v>
      </c>
      <c r="P216" s="6">
        <f t="shared" si="39"/>
        <v>112.43712499999999</v>
      </c>
    </row>
    <row r="217" spans="1:16" x14ac:dyDescent="0.2">
      <c r="A217" t="s">
        <v>117</v>
      </c>
      <c r="B217">
        <v>1.625</v>
      </c>
      <c r="C217">
        <v>107.004</v>
      </c>
      <c r="D217">
        <v>107.01</v>
      </c>
      <c r="E217">
        <v>-2.5999999999999999E-2</v>
      </c>
      <c r="F217">
        <v>0.315</v>
      </c>
      <c r="G217" s="1">
        <f t="shared" si="30"/>
        <v>46068</v>
      </c>
      <c r="H217" s="3">
        <f t="shared" si="32"/>
        <v>44089</v>
      </c>
      <c r="I217" s="1">
        <f t="shared" si="33"/>
        <v>44058</v>
      </c>
      <c r="J217" s="1">
        <f t="shared" si="34"/>
        <v>44242</v>
      </c>
      <c r="K217" s="1">
        <f t="shared" si="35"/>
        <v>44058</v>
      </c>
      <c r="L217" s="1">
        <f t="shared" si="36"/>
        <v>44242</v>
      </c>
      <c r="M217" s="4">
        <f t="shared" si="31"/>
        <v>1.6250000000000001E-2</v>
      </c>
      <c r="N217" s="5">
        <f t="shared" si="37"/>
        <v>0.13541666666666666</v>
      </c>
      <c r="O217">
        <f t="shared" si="38"/>
        <v>107.00700000000001</v>
      </c>
      <c r="P217" s="6">
        <f t="shared" si="39"/>
        <v>107.14241666666668</v>
      </c>
    </row>
    <row r="218" spans="1:16" x14ac:dyDescent="0.2">
      <c r="A218" t="s">
        <v>117</v>
      </c>
      <c r="B218">
        <v>6</v>
      </c>
      <c r="C218">
        <v>130.17599999999999</v>
      </c>
      <c r="D218">
        <v>130.18199999999999</v>
      </c>
      <c r="E218">
        <v>-2.5999999999999999E-2</v>
      </c>
      <c r="F218">
        <v>0.30399999999999999</v>
      </c>
      <c r="G218" s="1">
        <f t="shared" si="30"/>
        <v>46068</v>
      </c>
      <c r="H218" s="3">
        <f t="shared" si="32"/>
        <v>44089</v>
      </c>
      <c r="I218" s="1">
        <f t="shared" si="33"/>
        <v>44058</v>
      </c>
      <c r="J218" s="1">
        <f t="shared" si="34"/>
        <v>44242</v>
      </c>
      <c r="K218" s="1">
        <f t="shared" si="35"/>
        <v>44058</v>
      </c>
      <c r="L218" s="1">
        <f t="shared" si="36"/>
        <v>44242</v>
      </c>
      <c r="M218" s="4">
        <f t="shared" si="31"/>
        <v>0.06</v>
      </c>
      <c r="N218" s="5">
        <f t="shared" si="37"/>
        <v>0.5</v>
      </c>
      <c r="O218">
        <f t="shared" si="38"/>
        <v>130.17899999999997</v>
      </c>
      <c r="P218" s="6">
        <f t="shared" si="39"/>
        <v>130.67899999999997</v>
      </c>
    </row>
    <row r="219" spans="1:16" x14ac:dyDescent="0.2">
      <c r="A219" t="s">
        <v>118</v>
      </c>
      <c r="B219">
        <v>2.5</v>
      </c>
      <c r="C219">
        <v>111.262</v>
      </c>
      <c r="D219">
        <v>111.26600000000001</v>
      </c>
      <c r="E219">
        <v>-0.02</v>
      </c>
      <c r="F219">
        <v>0.312</v>
      </c>
      <c r="G219" s="1">
        <f t="shared" si="30"/>
        <v>46081</v>
      </c>
      <c r="H219" s="3">
        <f t="shared" si="32"/>
        <v>44089</v>
      </c>
      <c r="I219" s="1">
        <f t="shared" si="33"/>
        <v>44074</v>
      </c>
      <c r="J219" s="1">
        <f t="shared" si="34"/>
        <v>44255</v>
      </c>
      <c r="K219" s="1">
        <f t="shared" si="35"/>
        <v>44074</v>
      </c>
      <c r="L219" s="1">
        <f t="shared" si="36"/>
        <v>44255</v>
      </c>
      <c r="M219" s="4">
        <f t="shared" si="31"/>
        <v>2.5000000000000001E-2</v>
      </c>
      <c r="N219" s="5">
        <f t="shared" si="37"/>
        <v>0.10416666666666666</v>
      </c>
      <c r="O219">
        <f t="shared" si="38"/>
        <v>111.26400000000001</v>
      </c>
      <c r="P219" s="6">
        <f t="shared" si="39"/>
        <v>111.36816666666668</v>
      </c>
    </row>
    <row r="220" spans="1:16" x14ac:dyDescent="0.2">
      <c r="A220" t="s">
        <v>119</v>
      </c>
      <c r="B220">
        <v>2.25</v>
      </c>
      <c r="C220">
        <v>110.182</v>
      </c>
      <c r="D220">
        <v>110.18600000000001</v>
      </c>
      <c r="E220">
        <v>-0.02</v>
      </c>
      <c r="F220">
        <v>0.32100000000000001</v>
      </c>
      <c r="G220" s="1">
        <f t="shared" si="30"/>
        <v>46112</v>
      </c>
      <c r="H220" s="3">
        <f t="shared" si="32"/>
        <v>44089</v>
      </c>
      <c r="I220" s="1">
        <f t="shared" si="33"/>
        <v>43921</v>
      </c>
      <c r="J220" s="1">
        <f t="shared" si="34"/>
        <v>44104</v>
      </c>
      <c r="K220" s="1">
        <f t="shared" si="35"/>
        <v>43921</v>
      </c>
      <c r="L220" s="1">
        <f t="shared" si="36"/>
        <v>44104</v>
      </c>
      <c r="M220" s="4">
        <f t="shared" si="31"/>
        <v>2.2499999999999999E-2</v>
      </c>
      <c r="N220" s="5">
        <f t="shared" si="37"/>
        <v>1.03125</v>
      </c>
      <c r="O220">
        <f t="shared" si="38"/>
        <v>110.184</v>
      </c>
      <c r="P220" s="6">
        <f t="shared" si="39"/>
        <v>111.21525</v>
      </c>
    </row>
    <row r="221" spans="1:16" x14ac:dyDescent="0.2">
      <c r="A221" t="s">
        <v>120</v>
      </c>
      <c r="B221">
        <v>2.375</v>
      </c>
      <c r="C221">
        <v>111.124</v>
      </c>
      <c r="D221">
        <v>111.13</v>
      </c>
      <c r="E221">
        <v>-1.2E-2</v>
      </c>
      <c r="F221">
        <v>0.32700000000000001</v>
      </c>
      <c r="G221" s="1">
        <f t="shared" si="30"/>
        <v>46142</v>
      </c>
      <c r="H221" s="3">
        <f t="shared" si="32"/>
        <v>44089</v>
      </c>
      <c r="I221" s="1">
        <f t="shared" si="33"/>
        <v>43951</v>
      </c>
      <c r="J221" s="1">
        <f t="shared" si="34"/>
        <v>44135</v>
      </c>
      <c r="K221" s="1">
        <f t="shared" si="35"/>
        <v>43951</v>
      </c>
      <c r="L221" s="1">
        <f t="shared" si="36"/>
        <v>44135</v>
      </c>
      <c r="M221" s="4">
        <f t="shared" si="31"/>
        <v>2.375E-2</v>
      </c>
      <c r="N221" s="5">
        <f t="shared" si="37"/>
        <v>0.890625</v>
      </c>
      <c r="O221">
        <f t="shared" si="38"/>
        <v>111.127</v>
      </c>
      <c r="P221" s="6">
        <f t="shared" si="39"/>
        <v>112.017625</v>
      </c>
    </row>
    <row r="222" spans="1:16" x14ac:dyDescent="0.2">
      <c r="A222" t="s">
        <v>121</v>
      </c>
      <c r="B222">
        <v>1.625</v>
      </c>
      <c r="C222">
        <v>107.066</v>
      </c>
      <c r="D222">
        <v>107.072</v>
      </c>
      <c r="E222">
        <v>-2.4E-2</v>
      </c>
      <c r="F222">
        <v>0.33600000000000002</v>
      </c>
      <c r="G222" s="1">
        <f t="shared" si="30"/>
        <v>46157</v>
      </c>
      <c r="H222" s="3">
        <f t="shared" si="32"/>
        <v>44089</v>
      </c>
      <c r="I222" s="1">
        <f t="shared" si="33"/>
        <v>43966</v>
      </c>
      <c r="J222" s="1">
        <f t="shared" si="34"/>
        <v>44150</v>
      </c>
      <c r="K222" s="1">
        <f t="shared" si="35"/>
        <v>43966</v>
      </c>
      <c r="L222" s="1">
        <f t="shared" si="36"/>
        <v>44150</v>
      </c>
      <c r="M222" s="4">
        <f t="shared" si="31"/>
        <v>1.6250000000000001E-2</v>
      </c>
      <c r="N222" s="5">
        <f t="shared" si="37"/>
        <v>0.54166666666666663</v>
      </c>
      <c r="O222">
        <f t="shared" si="38"/>
        <v>107.069</v>
      </c>
      <c r="P222" s="6">
        <f t="shared" si="39"/>
        <v>107.61066666666667</v>
      </c>
    </row>
    <row r="223" spans="1:16" x14ac:dyDescent="0.2">
      <c r="A223" t="s">
        <v>122</v>
      </c>
      <c r="B223">
        <v>2.125</v>
      </c>
      <c r="C223">
        <v>110.03400000000001</v>
      </c>
      <c r="D223">
        <v>110.04</v>
      </c>
      <c r="E223">
        <v>-0.02</v>
      </c>
      <c r="F223">
        <v>0.33300000000000002</v>
      </c>
      <c r="G223" s="1">
        <f t="shared" si="30"/>
        <v>46173</v>
      </c>
      <c r="H223" s="3">
        <f t="shared" si="32"/>
        <v>44089</v>
      </c>
      <c r="I223" s="1">
        <f t="shared" si="33"/>
        <v>43982</v>
      </c>
      <c r="J223" s="1">
        <f t="shared" si="34"/>
        <v>44165</v>
      </c>
      <c r="K223" s="1">
        <f t="shared" si="35"/>
        <v>43982</v>
      </c>
      <c r="L223" s="1">
        <f t="shared" si="36"/>
        <v>44165</v>
      </c>
      <c r="M223" s="4">
        <f t="shared" si="31"/>
        <v>2.1250000000000002E-2</v>
      </c>
      <c r="N223" s="5">
        <f t="shared" si="37"/>
        <v>0.61979166666666674</v>
      </c>
      <c r="O223">
        <f t="shared" si="38"/>
        <v>110.03700000000001</v>
      </c>
      <c r="P223" s="6">
        <f t="shared" si="39"/>
        <v>110.65679166666668</v>
      </c>
    </row>
    <row r="224" spans="1:16" x14ac:dyDescent="0.2">
      <c r="A224" t="s">
        <v>123</v>
      </c>
      <c r="B224">
        <v>1.875</v>
      </c>
      <c r="C224">
        <v>108.246</v>
      </c>
      <c r="D224">
        <v>108.252</v>
      </c>
      <c r="E224">
        <v>-0.02</v>
      </c>
      <c r="F224">
        <v>0.34100000000000003</v>
      </c>
      <c r="G224" s="1">
        <f t="shared" si="30"/>
        <v>46203</v>
      </c>
      <c r="H224" s="3">
        <f t="shared" si="32"/>
        <v>44089</v>
      </c>
      <c r="I224" s="1">
        <f t="shared" si="33"/>
        <v>44012</v>
      </c>
      <c r="J224" s="1">
        <f t="shared" si="34"/>
        <v>44196</v>
      </c>
      <c r="K224" s="1">
        <f t="shared" si="35"/>
        <v>44012</v>
      </c>
      <c r="L224" s="1">
        <f t="shared" si="36"/>
        <v>44196</v>
      </c>
      <c r="M224" s="4">
        <f t="shared" si="31"/>
        <v>1.8749999999999999E-2</v>
      </c>
      <c r="N224" s="5">
        <f t="shared" si="37"/>
        <v>0.390625</v>
      </c>
      <c r="O224">
        <f t="shared" si="38"/>
        <v>108.249</v>
      </c>
      <c r="P224" s="6">
        <f t="shared" si="39"/>
        <v>108.639625</v>
      </c>
    </row>
    <row r="225" spans="1:16" x14ac:dyDescent="0.2">
      <c r="A225" t="s">
        <v>124</v>
      </c>
      <c r="B225">
        <v>1.875</v>
      </c>
      <c r="C225">
        <v>108.27200000000001</v>
      </c>
      <c r="D225">
        <v>108.276</v>
      </c>
      <c r="E225">
        <v>-2.1999999999999999E-2</v>
      </c>
      <c r="F225">
        <v>0.34899999999999998</v>
      </c>
      <c r="G225" s="1">
        <f t="shared" si="30"/>
        <v>46234</v>
      </c>
      <c r="H225" s="3">
        <f t="shared" si="32"/>
        <v>44089</v>
      </c>
      <c r="I225" s="1">
        <f t="shared" si="33"/>
        <v>44043</v>
      </c>
      <c r="J225" s="1">
        <f t="shared" si="34"/>
        <v>44227</v>
      </c>
      <c r="K225" s="1">
        <f t="shared" si="35"/>
        <v>44043</v>
      </c>
      <c r="L225" s="1">
        <f t="shared" si="36"/>
        <v>44227</v>
      </c>
      <c r="M225" s="4">
        <f t="shared" si="31"/>
        <v>1.8749999999999999E-2</v>
      </c>
      <c r="N225" s="5">
        <f t="shared" si="37"/>
        <v>0.234375</v>
      </c>
      <c r="O225">
        <f t="shared" si="38"/>
        <v>108.274</v>
      </c>
      <c r="P225" s="6">
        <f t="shared" si="39"/>
        <v>108.508375</v>
      </c>
    </row>
    <row r="226" spans="1:16" x14ac:dyDescent="0.2">
      <c r="A226" t="s">
        <v>125</v>
      </c>
      <c r="B226">
        <v>1.5</v>
      </c>
      <c r="C226">
        <v>106.214</v>
      </c>
      <c r="D226">
        <v>106.22</v>
      </c>
      <c r="E226">
        <v>-2.1999999999999999E-2</v>
      </c>
      <c r="F226">
        <v>0.35699999999999998</v>
      </c>
      <c r="G226" s="1">
        <f t="shared" si="30"/>
        <v>46249</v>
      </c>
      <c r="H226" s="3">
        <f t="shared" si="32"/>
        <v>44089</v>
      </c>
      <c r="I226" s="1">
        <f t="shared" si="33"/>
        <v>44058</v>
      </c>
      <c r="J226" s="1">
        <f t="shared" si="34"/>
        <v>44242</v>
      </c>
      <c r="K226" s="1">
        <f t="shared" si="35"/>
        <v>44058</v>
      </c>
      <c r="L226" s="1">
        <f t="shared" si="36"/>
        <v>44242</v>
      </c>
      <c r="M226" s="4">
        <f t="shared" si="31"/>
        <v>1.4999999999999999E-2</v>
      </c>
      <c r="N226" s="5">
        <f t="shared" si="37"/>
        <v>0.125</v>
      </c>
      <c r="O226">
        <f t="shared" si="38"/>
        <v>106.217</v>
      </c>
      <c r="P226" s="6">
        <f t="shared" si="39"/>
        <v>106.342</v>
      </c>
    </row>
    <row r="227" spans="1:16" x14ac:dyDescent="0.2">
      <c r="A227" t="s">
        <v>125</v>
      </c>
      <c r="B227">
        <v>6.75</v>
      </c>
      <c r="C227">
        <v>137.19200000000001</v>
      </c>
      <c r="D227">
        <v>137.196</v>
      </c>
      <c r="E227">
        <v>-2.4E-2</v>
      </c>
      <c r="F227">
        <v>0.32500000000000001</v>
      </c>
      <c r="G227" s="1">
        <f t="shared" si="30"/>
        <v>46249</v>
      </c>
      <c r="H227" s="3">
        <f t="shared" si="32"/>
        <v>44089</v>
      </c>
      <c r="I227" s="1">
        <f t="shared" si="33"/>
        <v>44058</v>
      </c>
      <c r="J227" s="1">
        <f t="shared" si="34"/>
        <v>44242</v>
      </c>
      <c r="K227" s="1">
        <f t="shared" si="35"/>
        <v>44058</v>
      </c>
      <c r="L227" s="1">
        <f t="shared" si="36"/>
        <v>44242</v>
      </c>
      <c r="M227" s="4">
        <f t="shared" si="31"/>
        <v>6.7500000000000004E-2</v>
      </c>
      <c r="N227" s="5">
        <f t="shared" si="37"/>
        <v>0.5625</v>
      </c>
      <c r="O227">
        <f t="shared" si="38"/>
        <v>137.19400000000002</v>
      </c>
      <c r="P227" s="6">
        <f t="shared" si="39"/>
        <v>137.75650000000002</v>
      </c>
    </row>
    <row r="228" spans="1:16" x14ac:dyDescent="0.2">
      <c r="A228" t="s">
        <v>126</v>
      </c>
      <c r="B228">
        <v>1.375</v>
      </c>
      <c r="C228">
        <v>105.31</v>
      </c>
      <c r="D228">
        <v>105.31399999999999</v>
      </c>
      <c r="E228">
        <v>-0.7</v>
      </c>
      <c r="F228">
        <v>0.35899999999999999</v>
      </c>
      <c r="G228" s="1">
        <f t="shared" si="30"/>
        <v>46265</v>
      </c>
      <c r="H228" s="3">
        <f t="shared" si="32"/>
        <v>44089</v>
      </c>
      <c r="I228" s="1">
        <f t="shared" si="33"/>
        <v>44074</v>
      </c>
      <c r="J228" s="1">
        <f t="shared" si="34"/>
        <v>44255</v>
      </c>
      <c r="K228" s="1">
        <f t="shared" si="35"/>
        <v>44074</v>
      </c>
      <c r="L228" s="1">
        <f t="shared" si="36"/>
        <v>44255</v>
      </c>
      <c r="M228" s="4">
        <f t="shared" si="31"/>
        <v>1.375E-2</v>
      </c>
      <c r="N228" s="5">
        <f t="shared" si="37"/>
        <v>5.7291666666666664E-2</v>
      </c>
      <c r="O228">
        <f t="shared" si="38"/>
        <v>105.312</v>
      </c>
      <c r="P228" s="6">
        <f t="shared" si="39"/>
        <v>105.36929166666667</v>
      </c>
    </row>
    <row r="229" spans="1:16" x14ac:dyDescent="0.2">
      <c r="A229" t="s">
        <v>127</v>
      </c>
      <c r="B229">
        <v>1.625</v>
      </c>
      <c r="C229">
        <v>107.15600000000001</v>
      </c>
      <c r="D229">
        <v>107.16200000000001</v>
      </c>
      <c r="E229">
        <v>-0.02</v>
      </c>
      <c r="F229">
        <v>0.36699999999999999</v>
      </c>
      <c r="G229" s="1">
        <f t="shared" si="30"/>
        <v>46295</v>
      </c>
      <c r="H229" s="3">
        <f t="shared" si="32"/>
        <v>44089</v>
      </c>
      <c r="I229" s="1">
        <f t="shared" si="33"/>
        <v>43921</v>
      </c>
      <c r="J229" s="1">
        <f t="shared" si="34"/>
        <v>44104</v>
      </c>
      <c r="K229" s="1">
        <f t="shared" si="35"/>
        <v>43921</v>
      </c>
      <c r="L229" s="1">
        <f t="shared" si="36"/>
        <v>44104</v>
      </c>
      <c r="M229" s="4">
        <f t="shared" si="31"/>
        <v>1.6250000000000001E-2</v>
      </c>
      <c r="N229" s="5">
        <f t="shared" si="37"/>
        <v>0.74479166666666663</v>
      </c>
      <c r="O229">
        <f t="shared" si="38"/>
        <v>107.15900000000001</v>
      </c>
      <c r="P229" s="6">
        <f t="shared" si="39"/>
        <v>107.90379166666668</v>
      </c>
    </row>
    <row r="230" spans="1:16" x14ac:dyDescent="0.2">
      <c r="A230" t="s">
        <v>128</v>
      </c>
      <c r="B230">
        <v>1.625</v>
      </c>
      <c r="C230">
        <v>107.17400000000001</v>
      </c>
      <c r="D230">
        <v>107.18</v>
      </c>
      <c r="E230">
        <v>-2.1999999999999999E-2</v>
      </c>
      <c r="F230">
        <v>0.375</v>
      </c>
      <c r="G230" s="1">
        <f t="shared" si="30"/>
        <v>46326</v>
      </c>
      <c r="H230" s="3">
        <f t="shared" si="32"/>
        <v>44089</v>
      </c>
      <c r="I230" s="1">
        <f t="shared" si="33"/>
        <v>43951</v>
      </c>
      <c r="J230" s="1">
        <f t="shared" si="34"/>
        <v>44135</v>
      </c>
      <c r="K230" s="1">
        <f t="shared" si="35"/>
        <v>43951</v>
      </c>
      <c r="L230" s="1">
        <f t="shared" si="36"/>
        <v>44135</v>
      </c>
      <c r="M230" s="4">
        <f t="shared" si="31"/>
        <v>1.6250000000000001E-2</v>
      </c>
      <c r="N230" s="5">
        <f t="shared" si="37"/>
        <v>0.609375</v>
      </c>
      <c r="O230">
        <f t="shared" si="38"/>
        <v>107.17700000000001</v>
      </c>
      <c r="P230" s="6">
        <f t="shared" si="39"/>
        <v>107.78637500000001</v>
      </c>
    </row>
    <row r="231" spans="1:16" x14ac:dyDescent="0.2">
      <c r="A231" t="s">
        <v>129</v>
      </c>
      <c r="B231">
        <v>2</v>
      </c>
      <c r="C231">
        <v>109.274</v>
      </c>
      <c r="D231">
        <v>109.28</v>
      </c>
      <c r="E231">
        <v>-0.02</v>
      </c>
      <c r="F231">
        <v>0.378</v>
      </c>
      <c r="G231" s="1">
        <f t="shared" si="30"/>
        <v>46341</v>
      </c>
      <c r="H231" s="3">
        <f t="shared" si="32"/>
        <v>44089</v>
      </c>
      <c r="I231" s="1">
        <f t="shared" si="33"/>
        <v>43966</v>
      </c>
      <c r="J231" s="1">
        <f t="shared" si="34"/>
        <v>44150</v>
      </c>
      <c r="K231" s="1">
        <f t="shared" si="35"/>
        <v>43966</v>
      </c>
      <c r="L231" s="1">
        <f t="shared" si="36"/>
        <v>44150</v>
      </c>
      <c r="M231" s="4">
        <f t="shared" si="31"/>
        <v>0.02</v>
      </c>
      <c r="N231" s="5">
        <f t="shared" si="37"/>
        <v>0.66666666666666663</v>
      </c>
      <c r="O231">
        <f t="shared" si="38"/>
        <v>109.277</v>
      </c>
      <c r="P231" s="6">
        <f t="shared" si="39"/>
        <v>109.94366666666667</v>
      </c>
    </row>
    <row r="232" spans="1:16" x14ac:dyDescent="0.2">
      <c r="A232" t="s">
        <v>129</v>
      </c>
      <c r="B232">
        <v>6.5</v>
      </c>
      <c r="C232">
        <v>137.15600000000001</v>
      </c>
      <c r="D232">
        <v>137.16200000000001</v>
      </c>
      <c r="E232">
        <v>-2.4E-2</v>
      </c>
      <c r="F232">
        <v>0.34599999999999997</v>
      </c>
      <c r="G232" s="1">
        <f t="shared" si="30"/>
        <v>46341</v>
      </c>
      <c r="H232" s="3">
        <f t="shared" si="32"/>
        <v>44089</v>
      </c>
      <c r="I232" s="1">
        <f t="shared" si="33"/>
        <v>43966</v>
      </c>
      <c r="J232" s="1">
        <f t="shared" si="34"/>
        <v>44150</v>
      </c>
      <c r="K232" s="1">
        <f t="shared" si="35"/>
        <v>43966</v>
      </c>
      <c r="L232" s="1">
        <f t="shared" si="36"/>
        <v>44150</v>
      </c>
      <c r="M232" s="4">
        <f t="shared" si="31"/>
        <v>6.5000000000000002E-2</v>
      </c>
      <c r="N232" s="5">
        <f t="shared" si="37"/>
        <v>2.1666666666666665</v>
      </c>
      <c r="O232">
        <f t="shared" si="38"/>
        <v>137.15899999999999</v>
      </c>
      <c r="P232" s="6">
        <f t="shared" si="39"/>
        <v>139.32566666666665</v>
      </c>
    </row>
    <row r="233" spans="1:16" x14ac:dyDescent="0.2">
      <c r="A233" t="s">
        <v>130</v>
      </c>
      <c r="B233">
        <v>1.625</v>
      </c>
      <c r="C233">
        <v>107.194</v>
      </c>
      <c r="D233">
        <v>107.2</v>
      </c>
      <c r="E233">
        <v>-2.1999999999999999E-2</v>
      </c>
      <c r="F233">
        <v>0.38100000000000001</v>
      </c>
      <c r="G233" s="1">
        <f t="shared" si="30"/>
        <v>46356</v>
      </c>
      <c r="H233" s="3">
        <f t="shared" si="32"/>
        <v>44089</v>
      </c>
      <c r="I233" s="1">
        <f t="shared" si="33"/>
        <v>43982</v>
      </c>
      <c r="J233" s="1">
        <f t="shared" si="34"/>
        <v>44165</v>
      </c>
      <c r="K233" s="1">
        <f t="shared" si="35"/>
        <v>43982</v>
      </c>
      <c r="L233" s="1">
        <f t="shared" si="36"/>
        <v>44165</v>
      </c>
      <c r="M233" s="4">
        <f t="shared" si="31"/>
        <v>1.6250000000000001E-2</v>
      </c>
      <c r="N233" s="5">
        <f t="shared" si="37"/>
        <v>0.47395833333333337</v>
      </c>
      <c r="O233">
        <f t="shared" si="38"/>
        <v>107.197</v>
      </c>
      <c r="P233" s="6">
        <f t="shared" si="39"/>
        <v>107.67095833333333</v>
      </c>
    </row>
    <row r="234" spans="1:16" x14ac:dyDescent="0.2">
      <c r="A234" t="s">
        <v>131</v>
      </c>
      <c r="B234">
        <v>1.75</v>
      </c>
      <c r="C234">
        <v>108.14</v>
      </c>
      <c r="D234">
        <v>108.14400000000001</v>
      </c>
      <c r="E234">
        <v>-0.02</v>
      </c>
      <c r="F234">
        <v>0.38800000000000001</v>
      </c>
      <c r="G234" s="1">
        <f t="shared" si="30"/>
        <v>46387</v>
      </c>
      <c r="H234" s="3">
        <f t="shared" si="32"/>
        <v>44089</v>
      </c>
      <c r="I234" s="1">
        <f t="shared" si="33"/>
        <v>44012</v>
      </c>
      <c r="J234" s="1">
        <f t="shared" si="34"/>
        <v>44196</v>
      </c>
      <c r="K234" s="1">
        <f t="shared" si="35"/>
        <v>44012</v>
      </c>
      <c r="L234" s="1">
        <f t="shared" si="36"/>
        <v>44196</v>
      </c>
      <c r="M234" s="4">
        <f t="shared" si="31"/>
        <v>1.7500000000000002E-2</v>
      </c>
      <c r="N234" s="5">
        <f t="shared" si="37"/>
        <v>0.36458333333333337</v>
      </c>
      <c r="O234">
        <f t="shared" si="38"/>
        <v>108.142</v>
      </c>
      <c r="P234" s="6">
        <f t="shared" si="39"/>
        <v>108.50658333333332</v>
      </c>
    </row>
    <row r="235" spans="1:16" x14ac:dyDescent="0.2">
      <c r="A235" t="s">
        <v>132</v>
      </c>
      <c r="B235">
        <v>1.5</v>
      </c>
      <c r="C235">
        <v>106.3</v>
      </c>
      <c r="D235">
        <v>106.304</v>
      </c>
      <c r="E235">
        <v>-1.6E-2</v>
      </c>
      <c r="F235">
        <v>0.39400000000000002</v>
      </c>
      <c r="G235" s="1">
        <f t="shared" si="30"/>
        <v>46418</v>
      </c>
      <c r="H235" s="3">
        <f t="shared" si="32"/>
        <v>44089</v>
      </c>
      <c r="I235" s="1">
        <f t="shared" si="33"/>
        <v>44043</v>
      </c>
      <c r="J235" s="1">
        <f t="shared" si="34"/>
        <v>44227</v>
      </c>
      <c r="K235" s="1">
        <f t="shared" si="35"/>
        <v>44043</v>
      </c>
      <c r="L235" s="1">
        <f t="shared" si="36"/>
        <v>44227</v>
      </c>
      <c r="M235" s="4">
        <f t="shared" si="31"/>
        <v>1.4999999999999999E-2</v>
      </c>
      <c r="N235" s="5">
        <f t="shared" si="37"/>
        <v>0.1875</v>
      </c>
      <c r="O235">
        <f t="shared" si="38"/>
        <v>106.30199999999999</v>
      </c>
      <c r="P235" s="6">
        <f t="shared" si="39"/>
        <v>106.48949999999999</v>
      </c>
    </row>
    <row r="236" spans="1:16" x14ac:dyDescent="0.2">
      <c r="A236" t="s">
        <v>133</v>
      </c>
      <c r="B236">
        <v>2.25</v>
      </c>
      <c r="C236">
        <v>111.232</v>
      </c>
      <c r="D236">
        <v>111.236</v>
      </c>
      <c r="E236">
        <v>-1.4E-2</v>
      </c>
      <c r="F236">
        <v>0.39500000000000002</v>
      </c>
      <c r="G236" s="1">
        <f t="shared" si="30"/>
        <v>46433</v>
      </c>
      <c r="H236" s="3">
        <f t="shared" si="32"/>
        <v>44089</v>
      </c>
      <c r="I236" s="1">
        <f t="shared" si="33"/>
        <v>44058</v>
      </c>
      <c r="J236" s="1">
        <f t="shared" si="34"/>
        <v>44242</v>
      </c>
      <c r="K236" s="1">
        <f t="shared" si="35"/>
        <v>44058</v>
      </c>
      <c r="L236" s="1">
        <f t="shared" si="36"/>
        <v>44242</v>
      </c>
      <c r="M236" s="4">
        <f t="shared" si="31"/>
        <v>2.2499999999999999E-2</v>
      </c>
      <c r="N236" s="5">
        <f t="shared" si="37"/>
        <v>0.1875</v>
      </c>
      <c r="O236">
        <f t="shared" si="38"/>
        <v>111.23400000000001</v>
      </c>
      <c r="P236" s="6">
        <f t="shared" si="39"/>
        <v>111.42150000000001</v>
      </c>
    </row>
    <row r="237" spans="1:16" x14ac:dyDescent="0.2">
      <c r="A237" t="s">
        <v>133</v>
      </c>
      <c r="B237">
        <v>6.625</v>
      </c>
      <c r="C237">
        <v>139.19399999999999</v>
      </c>
      <c r="D237">
        <v>139.19999999999999</v>
      </c>
      <c r="E237">
        <v>-2.5999999999999999E-2</v>
      </c>
      <c r="F237">
        <v>0.37</v>
      </c>
      <c r="G237" s="1">
        <f t="shared" si="30"/>
        <v>46433</v>
      </c>
      <c r="H237" s="3">
        <f t="shared" si="32"/>
        <v>44089</v>
      </c>
      <c r="I237" s="1">
        <f t="shared" si="33"/>
        <v>44058</v>
      </c>
      <c r="J237" s="1">
        <f t="shared" si="34"/>
        <v>44242</v>
      </c>
      <c r="K237" s="1">
        <f t="shared" si="35"/>
        <v>44058</v>
      </c>
      <c r="L237" s="1">
        <f t="shared" si="36"/>
        <v>44242</v>
      </c>
      <c r="M237" s="4">
        <f t="shared" si="31"/>
        <v>6.6250000000000003E-2</v>
      </c>
      <c r="N237" s="5">
        <f t="shared" si="37"/>
        <v>0.55208333333333326</v>
      </c>
      <c r="O237">
        <f t="shared" si="38"/>
        <v>139.197</v>
      </c>
      <c r="P237" s="6">
        <f t="shared" si="39"/>
        <v>139.74908333333335</v>
      </c>
    </row>
    <row r="238" spans="1:16" x14ac:dyDescent="0.2">
      <c r="A238" t="s">
        <v>134</v>
      </c>
      <c r="B238">
        <v>1.125</v>
      </c>
      <c r="C238">
        <v>104.19</v>
      </c>
      <c r="D238">
        <v>104.194</v>
      </c>
      <c r="E238">
        <v>-1.2E-2</v>
      </c>
      <c r="F238">
        <v>0.40100000000000002</v>
      </c>
      <c r="G238" s="1">
        <f t="shared" si="30"/>
        <v>46446</v>
      </c>
      <c r="H238" s="3">
        <f t="shared" si="32"/>
        <v>44089</v>
      </c>
      <c r="I238" s="1">
        <f t="shared" si="33"/>
        <v>44074</v>
      </c>
      <c r="J238" s="1">
        <f t="shared" si="34"/>
        <v>44255</v>
      </c>
      <c r="K238" s="1">
        <f t="shared" si="35"/>
        <v>44074</v>
      </c>
      <c r="L238" s="1">
        <f t="shared" si="36"/>
        <v>44255</v>
      </c>
      <c r="M238" s="4">
        <f t="shared" si="31"/>
        <v>1.125E-2</v>
      </c>
      <c r="N238" s="5">
        <f t="shared" si="37"/>
        <v>4.6875E-2</v>
      </c>
      <c r="O238">
        <f t="shared" si="38"/>
        <v>104.19200000000001</v>
      </c>
      <c r="P238" s="6">
        <f t="shared" si="39"/>
        <v>104.23887500000001</v>
      </c>
    </row>
    <row r="239" spans="1:16" x14ac:dyDescent="0.2">
      <c r="A239" t="s">
        <v>135</v>
      </c>
      <c r="B239">
        <v>0.625</v>
      </c>
      <c r="C239">
        <v>101.116</v>
      </c>
      <c r="D239">
        <v>101.122</v>
      </c>
      <c r="E239">
        <v>-8.0000000000000002E-3</v>
      </c>
      <c r="F239">
        <v>0.41099999999999998</v>
      </c>
      <c r="G239" s="1">
        <f t="shared" si="30"/>
        <v>46477</v>
      </c>
      <c r="H239" s="3">
        <f t="shared" si="32"/>
        <v>44089</v>
      </c>
      <c r="I239" s="1">
        <f t="shared" si="33"/>
        <v>43921</v>
      </c>
      <c r="J239" s="1">
        <f t="shared" si="34"/>
        <v>44104</v>
      </c>
      <c r="K239" s="1">
        <f t="shared" si="35"/>
        <v>43921</v>
      </c>
      <c r="L239" s="1">
        <f t="shared" si="36"/>
        <v>44104</v>
      </c>
      <c r="M239" s="4">
        <f t="shared" si="31"/>
        <v>6.2500000000000003E-3</v>
      </c>
      <c r="N239" s="5">
        <f t="shared" si="37"/>
        <v>0.28645833333333331</v>
      </c>
      <c r="O239">
        <f t="shared" si="38"/>
        <v>101.119</v>
      </c>
      <c r="P239" s="6">
        <f t="shared" si="39"/>
        <v>101.40545833333333</v>
      </c>
    </row>
    <row r="240" spans="1:16" x14ac:dyDescent="0.2">
      <c r="A240" t="s">
        <v>136</v>
      </c>
      <c r="B240">
        <v>0.5</v>
      </c>
      <c r="C240">
        <v>100.166</v>
      </c>
      <c r="D240">
        <v>100.172</v>
      </c>
      <c r="E240">
        <v>-8.0000000000000002E-3</v>
      </c>
      <c r="F240">
        <v>0.41699999999999998</v>
      </c>
      <c r="G240" s="1">
        <f t="shared" si="30"/>
        <v>46507</v>
      </c>
      <c r="H240" s="3">
        <f t="shared" si="32"/>
        <v>44089</v>
      </c>
      <c r="I240" s="1">
        <f t="shared" si="33"/>
        <v>43951</v>
      </c>
      <c r="J240" s="1">
        <f t="shared" si="34"/>
        <v>44135</v>
      </c>
      <c r="K240" s="1">
        <f t="shared" si="35"/>
        <v>43951</v>
      </c>
      <c r="L240" s="1">
        <f t="shared" si="36"/>
        <v>44135</v>
      </c>
      <c r="M240" s="4">
        <f t="shared" si="31"/>
        <v>5.0000000000000001E-3</v>
      </c>
      <c r="N240" s="5">
        <f t="shared" si="37"/>
        <v>0.1875</v>
      </c>
      <c r="O240">
        <f t="shared" si="38"/>
        <v>100.169</v>
      </c>
      <c r="P240" s="6">
        <f t="shared" si="39"/>
        <v>100.3565</v>
      </c>
    </row>
    <row r="241" spans="1:16" x14ac:dyDescent="0.2">
      <c r="A241" t="s">
        <v>137</v>
      </c>
      <c r="B241">
        <v>2.375</v>
      </c>
      <c r="C241">
        <v>112.28400000000001</v>
      </c>
      <c r="D241">
        <v>112.29</v>
      </c>
      <c r="E241" t="s">
        <v>7</v>
      </c>
      <c r="F241">
        <v>0.41</v>
      </c>
      <c r="G241" s="1">
        <f t="shared" si="30"/>
        <v>46522</v>
      </c>
      <c r="H241" s="3">
        <f t="shared" si="32"/>
        <v>44089</v>
      </c>
      <c r="I241" s="1">
        <f t="shared" si="33"/>
        <v>43966</v>
      </c>
      <c r="J241" s="1">
        <f t="shared" si="34"/>
        <v>44150</v>
      </c>
      <c r="K241" s="1">
        <f t="shared" si="35"/>
        <v>43966</v>
      </c>
      <c r="L241" s="1">
        <f t="shared" si="36"/>
        <v>44150</v>
      </c>
      <c r="M241" s="4">
        <f t="shared" si="31"/>
        <v>2.375E-2</v>
      </c>
      <c r="N241" s="5">
        <f t="shared" si="37"/>
        <v>0.79166666666666663</v>
      </c>
      <c r="O241">
        <f t="shared" si="38"/>
        <v>112.28700000000001</v>
      </c>
      <c r="P241" s="6">
        <f t="shared" si="39"/>
        <v>113.07866666666668</v>
      </c>
    </row>
    <row r="242" spans="1:16" x14ac:dyDescent="0.2">
      <c r="A242" t="s">
        <v>138</v>
      </c>
      <c r="B242">
        <v>0.5</v>
      </c>
      <c r="C242">
        <v>100.152</v>
      </c>
      <c r="D242">
        <v>100.15600000000001</v>
      </c>
      <c r="E242">
        <v>-8.0000000000000002E-3</v>
      </c>
      <c r="F242">
        <v>0.42599999999999999</v>
      </c>
      <c r="G242" s="1">
        <f t="shared" si="30"/>
        <v>46538</v>
      </c>
      <c r="H242" s="3">
        <f t="shared" si="32"/>
        <v>44089</v>
      </c>
      <c r="I242" s="1">
        <f t="shared" si="33"/>
        <v>43982</v>
      </c>
      <c r="J242" s="1">
        <f t="shared" si="34"/>
        <v>44165</v>
      </c>
      <c r="K242" s="1">
        <f t="shared" si="35"/>
        <v>43982</v>
      </c>
      <c r="L242" s="1">
        <f t="shared" si="36"/>
        <v>44165</v>
      </c>
      <c r="M242" s="4">
        <f t="shared" si="31"/>
        <v>5.0000000000000001E-3</v>
      </c>
      <c r="N242" s="5">
        <f t="shared" si="37"/>
        <v>0.14583333333333334</v>
      </c>
      <c r="O242">
        <f t="shared" si="38"/>
        <v>100.154</v>
      </c>
      <c r="P242" s="6">
        <f t="shared" si="39"/>
        <v>100.29983333333332</v>
      </c>
    </row>
    <row r="243" spans="1:16" x14ac:dyDescent="0.2">
      <c r="A243" t="s">
        <v>139</v>
      </c>
      <c r="B243">
        <v>0.5</v>
      </c>
      <c r="C243">
        <v>100.136</v>
      </c>
      <c r="D243">
        <v>100.142</v>
      </c>
      <c r="E243">
        <v>-6.0000000000000001E-3</v>
      </c>
      <c r="F243">
        <v>0.433</v>
      </c>
      <c r="G243" s="1">
        <f t="shared" si="30"/>
        <v>46568</v>
      </c>
      <c r="H243" s="3">
        <f t="shared" si="32"/>
        <v>44089</v>
      </c>
      <c r="I243" s="1">
        <f t="shared" si="33"/>
        <v>44012</v>
      </c>
      <c r="J243" s="1">
        <f t="shared" si="34"/>
        <v>44196</v>
      </c>
      <c r="K243" s="1">
        <f t="shared" si="35"/>
        <v>44012</v>
      </c>
      <c r="L243" s="1">
        <f t="shared" si="36"/>
        <v>44196</v>
      </c>
      <c r="M243" s="4">
        <f t="shared" si="31"/>
        <v>5.0000000000000001E-3</v>
      </c>
      <c r="N243" s="5">
        <f t="shared" si="37"/>
        <v>0.10416666666666667</v>
      </c>
      <c r="O243">
        <f t="shared" si="38"/>
        <v>100.139</v>
      </c>
      <c r="P243" s="6">
        <f t="shared" si="39"/>
        <v>100.24316666666667</v>
      </c>
    </row>
    <row r="244" spans="1:16" x14ac:dyDescent="0.2">
      <c r="A244" t="s">
        <v>140</v>
      </c>
      <c r="B244">
        <v>0.375</v>
      </c>
      <c r="C244">
        <v>99.176000000000002</v>
      </c>
      <c r="D244">
        <v>99.182000000000002</v>
      </c>
      <c r="E244">
        <v>-6.0000000000000001E-3</v>
      </c>
      <c r="F244">
        <v>0.439</v>
      </c>
      <c r="G244" s="1">
        <f t="shared" si="30"/>
        <v>46599</v>
      </c>
      <c r="H244" s="3">
        <f t="shared" si="32"/>
        <v>44089</v>
      </c>
      <c r="I244" s="1">
        <f t="shared" si="33"/>
        <v>44043</v>
      </c>
      <c r="J244" s="1">
        <f t="shared" si="34"/>
        <v>44227</v>
      </c>
      <c r="K244" s="1">
        <f t="shared" si="35"/>
        <v>44043</v>
      </c>
      <c r="L244" s="1">
        <f t="shared" si="36"/>
        <v>44227</v>
      </c>
      <c r="M244" s="4">
        <f t="shared" si="31"/>
        <v>3.7499999999999999E-3</v>
      </c>
      <c r="N244" s="5">
        <f t="shared" si="37"/>
        <v>4.6875E-2</v>
      </c>
      <c r="O244">
        <f t="shared" si="38"/>
        <v>99.179000000000002</v>
      </c>
      <c r="P244" s="6">
        <f t="shared" si="39"/>
        <v>99.225875000000002</v>
      </c>
    </row>
    <row r="245" spans="1:16" x14ac:dyDescent="0.2">
      <c r="A245" t="s">
        <v>141</v>
      </c>
      <c r="B245">
        <v>2.25</v>
      </c>
      <c r="C245">
        <v>112.10599999999999</v>
      </c>
      <c r="D245">
        <v>112.11199999999999</v>
      </c>
      <c r="E245">
        <v>-6.0000000000000001E-3</v>
      </c>
      <c r="F245">
        <v>0.435</v>
      </c>
      <c r="G245" s="1">
        <f t="shared" si="30"/>
        <v>46614</v>
      </c>
      <c r="H245" s="3">
        <f t="shared" si="32"/>
        <v>44089</v>
      </c>
      <c r="I245" s="1">
        <f t="shared" si="33"/>
        <v>44058</v>
      </c>
      <c r="J245" s="1">
        <f t="shared" si="34"/>
        <v>44242</v>
      </c>
      <c r="K245" s="1">
        <f t="shared" si="35"/>
        <v>44058</v>
      </c>
      <c r="L245" s="1">
        <f t="shared" si="36"/>
        <v>44242</v>
      </c>
      <c r="M245" s="4">
        <f t="shared" si="31"/>
        <v>2.2499999999999999E-2</v>
      </c>
      <c r="N245" s="5">
        <f t="shared" si="37"/>
        <v>0.1875</v>
      </c>
      <c r="O245">
        <f t="shared" si="38"/>
        <v>112.10899999999999</v>
      </c>
      <c r="P245" s="6">
        <f t="shared" si="39"/>
        <v>112.29649999999999</v>
      </c>
    </row>
    <row r="246" spans="1:16" x14ac:dyDescent="0.2">
      <c r="A246" t="s">
        <v>141</v>
      </c>
      <c r="B246">
        <v>6.375</v>
      </c>
      <c r="C246">
        <v>140.22</v>
      </c>
      <c r="D246">
        <v>140.22399999999999</v>
      </c>
      <c r="E246">
        <v>-6.0000000000000001E-3</v>
      </c>
      <c r="F246">
        <v>0.40100000000000002</v>
      </c>
      <c r="G246" s="1">
        <f t="shared" si="30"/>
        <v>46614</v>
      </c>
      <c r="H246" s="3">
        <f t="shared" si="32"/>
        <v>44089</v>
      </c>
      <c r="I246" s="1">
        <f t="shared" si="33"/>
        <v>44058</v>
      </c>
      <c r="J246" s="1">
        <f t="shared" si="34"/>
        <v>44242</v>
      </c>
      <c r="K246" s="1">
        <f t="shared" si="35"/>
        <v>44058</v>
      </c>
      <c r="L246" s="1">
        <f t="shared" si="36"/>
        <v>44242</v>
      </c>
      <c r="M246" s="4">
        <f t="shared" si="31"/>
        <v>6.3750000000000001E-2</v>
      </c>
      <c r="N246" s="5">
        <f t="shared" si="37"/>
        <v>0.53125</v>
      </c>
      <c r="O246">
        <f t="shared" si="38"/>
        <v>140.22199999999998</v>
      </c>
      <c r="P246" s="6">
        <f t="shared" si="39"/>
        <v>140.75324999999998</v>
      </c>
    </row>
    <row r="247" spans="1:16" x14ac:dyDescent="0.2">
      <c r="A247" t="s">
        <v>142</v>
      </c>
      <c r="B247">
        <v>0.5</v>
      </c>
      <c r="C247">
        <v>100.10599999999999</v>
      </c>
      <c r="D247">
        <v>100.11199999999999</v>
      </c>
      <c r="E247">
        <v>-8.0000000000000002E-3</v>
      </c>
      <c r="F247">
        <v>0.44900000000000001</v>
      </c>
      <c r="G247" s="1">
        <f t="shared" si="30"/>
        <v>46630</v>
      </c>
      <c r="H247" s="3">
        <f t="shared" si="32"/>
        <v>44089</v>
      </c>
      <c r="I247" s="1">
        <f t="shared" si="33"/>
        <v>44074</v>
      </c>
      <c r="J247" s="1">
        <f t="shared" si="34"/>
        <v>44255</v>
      </c>
      <c r="K247" s="1">
        <f t="shared" si="35"/>
        <v>44074</v>
      </c>
      <c r="L247" s="1">
        <f t="shared" si="36"/>
        <v>44255</v>
      </c>
      <c r="M247" s="4">
        <f t="shared" si="31"/>
        <v>5.0000000000000001E-3</v>
      </c>
      <c r="N247" s="5">
        <f t="shared" si="37"/>
        <v>2.0833333333333332E-2</v>
      </c>
      <c r="O247">
        <f t="shared" si="38"/>
        <v>100.10899999999999</v>
      </c>
      <c r="P247" s="6">
        <f t="shared" si="39"/>
        <v>100.12983333333332</v>
      </c>
    </row>
    <row r="248" spans="1:16" x14ac:dyDescent="0.2">
      <c r="A248" t="s">
        <v>143</v>
      </c>
      <c r="B248">
        <v>2.25</v>
      </c>
      <c r="C248">
        <v>112.19</v>
      </c>
      <c r="D248">
        <v>112.2</v>
      </c>
      <c r="E248">
        <v>-6.0000000000000001E-3</v>
      </c>
      <c r="F248">
        <v>0.45700000000000002</v>
      </c>
      <c r="G248" s="1">
        <f t="shared" si="30"/>
        <v>46706</v>
      </c>
      <c r="H248" s="3">
        <f t="shared" si="32"/>
        <v>44089</v>
      </c>
      <c r="I248" s="1">
        <f t="shared" si="33"/>
        <v>43966</v>
      </c>
      <c r="J248" s="1">
        <f t="shared" si="34"/>
        <v>44150</v>
      </c>
      <c r="K248" s="1">
        <f t="shared" si="35"/>
        <v>43966</v>
      </c>
      <c r="L248" s="1">
        <f t="shared" si="36"/>
        <v>44150</v>
      </c>
      <c r="M248" s="4">
        <f t="shared" si="31"/>
        <v>2.2499999999999999E-2</v>
      </c>
      <c r="N248" s="5">
        <f t="shared" si="37"/>
        <v>0.75</v>
      </c>
      <c r="O248">
        <f t="shared" si="38"/>
        <v>112.19499999999999</v>
      </c>
      <c r="P248" s="6">
        <f t="shared" si="39"/>
        <v>112.94499999999999</v>
      </c>
    </row>
    <row r="249" spans="1:16" x14ac:dyDescent="0.2">
      <c r="A249" t="s">
        <v>143</v>
      </c>
      <c r="B249">
        <v>6.125</v>
      </c>
      <c r="C249">
        <v>140.07599999999999</v>
      </c>
      <c r="D249">
        <v>140.08600000000001</v>
      </c>
      <c r="E249">
        <v>-1.6E-2</v>
      </c>
      <c r="F249">
        <v>0.41499999999999998</v>
      </c>
      <c r="G249" s="1">
        <f t="shared" si="30"/>
        <v>46706</v>
      </c>
      <c r="H249" s="3">
        <f t="shared" si="32"/>
        <v>44089</v>
      </c>
      <c r="I249" s="1">
        <f t="shared" si="33"/>
        <v>43966</v>
      </c>
      <c r="J249" s="1">
        <f t="shared" si="34"/>
        <v>44150</v>
      </c>
      <c r="K249" s="1">
        <f t="shared" si="35"/>
        <v>43966</v>
      </c>
      <c r="L249" s="1">
        <f t="shared" si="36"/>
        <v>44150</v>
      </c>
      <c r="M249" s="4">
        <f t="shared" si="31"/>
        <v>6.1249999999999999E-2</v>
      </c>
      <c r="N249" s="5">
        <f t="shared" si="37"/>
        <v>2.0416666666666665</v>
      </c>
      <c r="O249">
        <f t="shared" si="38"/>
        <v>140.08100000000002</v>
      </c>
      <c r="P249" s="6">
        <f t="shared" si="39"/>
        <v>142.12266666666667</v>
      </c>
    </row>
    <row r="250" spans="1:16" x14ac:dyDescent="0.2">
      <c r="A250" t="s">
        <v>144</v>
      </c>
      <c r="B250">
        <v>2.75</v>
      </c>
      <c r="C250">
        <v>116.166</v>
      </c>
      <c r="D250">
        <v>116.176</v>
      </c>
      <c r="E250">
        <v>-8.0000000000000002E-3</v>
      </c>
      <c r="F250">
        <v>0.47499999999999998</v>
      </c>
      <c r="G250" s="1">
        <f t="shared" si="30"/>
        <v>46798</v>
      </c>
      <c r="H250" s="3">
        <f t="shared" si="32"/>
        <v>44089</v>
      </c>
      <c r="I250" s="1">
        <f t="shared" si="33"/>
        <v>44058</v>
      </c>
      <c r="J250" s="1">
        <f t="shared" si="34"/>
        <v>44242</v>
      </c>
      <c r="K250" s="1">
        <f t="shared" si="35"/>
        <v>44058</v>
      </c>
      <c r="L250" s="1">
        <f t="shared" si="36"/>
        <v>44242</v>
      </c>
      <c r="M250" s="4">
        <f t="shared" si="31"/>
        <v>2.75E-2</v>
      </c>
      <c r="N250" s="5">
        <f t="shared" si="37"/>
        <v>0.22916666666666666</v>
      </c>
      <c r="O250">
        <f t="shared" si="38"/>
        <v>116.17099999999999</v>
      </c>
      <c r="P250" s="6">
        <f t="shared" si="39"/>
        <v>116.40016666666666</v>
      </c>
    </row>
    <row r="251" spans="1:16" x14ac:dyDescent="0.2">
      <c r="A251" t="s">
        <v>145</v>
      </c>
      <c r="B251">
        <v>2.875</v>
      </c>
      <c r="C251">
        <v>117.276</v>
      </c>
      <c r="D251">
        <v>117.286</v>
      </c>
      <c r="E251">
        <v>-8.0000000000000002E-3</v>
      </c>
      <c r="F251">
        <v>0.49299999999999999</v>
      </c>
      <c r="G251" s="1">
        <f t="shared" si="30"/>
        <v>46888</v>
      </c>
      <c r="H251" s="3">
        <f t="shared" si="32"/>
        <v>44089</v>
      </c>
      <c r="I251" s="1">
        <f t="shared" si="33"/>
        <v>43966</v>
      </c>
      <c r="J251" s="1">
        <f t="shared" si="34"/>
        <v>44150</v>
      </c>
      <c r="K251" s="1">
        <f t="shared" si="35"/>
        <v>43966</v>
      </c>
      <c r="L251" s="1">
        <f t="shared" si="36"/>
        <v>44150</v>
      </c>
      <c r="M251" s="4">
        <f t="shared" si="31"/>
        <v>2.8750000000000001E-2</v>
      </c>
      <c r="N251" s="5">
        <f t="shared" si="37"/>
        <v>0.95833333333333326</v>
      </c>
      <c r="O251">
        <f t="shared" si="38"/>
        <v>117.28100000000001</v>
      </c>
      <c r="P251" s="6">
        <f t="shared" si="39"/>
        <v>118.23933333333333</v>
      </c>
    </row>
    <row r="252" spans="1:16" x14ac:dyDescent="0.2">
      <c r="A252" t="s">
        <v>146</v>
      </c>
      <c r="B252">
        <v>2.875</v>
      </c>
      <c r="C252">
        <v>118.092</v>
      </c>
      <c r="D252">
        <v>118.102</v>
      </c>
      <c r="E252">
        <v>-2E-3</v>
      </c>
      <c r="F252">
        <v>0.51100000000000001</v>
      </c>
      <c r="G252" s="1">
        <f t="shared" si="30"/>
        <v>46980</v>
      </c>
      <c r="H252" s="3">
        <f t="shared" si="32"/>
        <v>44089</v>
      </c>
      <c r="I252" s="1">
        <f t="shared" si="33"/>
        <v>44058</v>
      </c>
      <c r="J252" s="1">
        <f t="shared" si="34"/>
        <v>44242</v>
      </c>
      <c r="K252" s="1">
        <f t="shared" si="35"/>
        <v>44058</v>
      </c>
      <c r="L252" s="1">
        <f t="shared" si="36"/>
        <v>44242</v>
      </c>
      <c r="M252" s="4">
        <f t="shared" si="31"/>
        <v>2.8750000000000001E-2</v>
      </c>
      <c r="N252" s="5">
        <f t="shared" si="37"/>
        <v>0.23958333333333331</v>
      </c>
      <c r="O252">
        <f t="shared" si="38"/>
        <v>118.09700000000001</v>
      </c>
      <c r="P252" s="6">
        <f t="shared" si="39"/>
        <v>118.33658333333334</v>
      </c>
    </row>
    <row r="253" spans="1:16" x14ac:dyDescent="0.2">
      <c r="A253" t="s">
        <v>146</v>
      </c>
      <c r="B253">
        <v>5.5</v>
      </c>
      <c r="C253">
        <v>138.28399999999999</v>
      </c>
      <c r="D253">
        <v>138.29400000000001</v>
      </c>
      <c r="E253">
        <v>-0.01</v>
      </c>
      <c r="F253">
        <v>0.48299999999999998</v>
      </c>
      <c r="G253" s="1">
        <f t="shared" si="30"/>
        <v>46980</v>
      </c>
      <c r="H253" s="3">
        <f t="shared" si="32"/>
        <v>44089</v>
      </c>
      <c r="I253" s="1">
        <f t="shared" si="33"/>
        <v>44058</v>
      </c>
      <c r="J253" s="1">
        <f t="shared" si="34"/>
        <v>44242</v>
      </c>
      <c r="K253" s="1">
        <f t="shared" si="35"/>
        <v>44058</v>
      </c>
      <c r="L253" s="1">
        <f t="shared" si="36"/>
        <v>44242</v>
      </c>
      <c r="M253" s="4">
        <f t="shared" si="31"/>
        <v>5.5E-2</v>
      </c>
      <c r="N253" s="5">
        <f t="shared" si="37"/>
        <v>0.45833333333333331</v>
      </c>
      <c r="O253">
        <f t="shared" si="38"/>
        <v>138.28899999999999</v>
      </c>
      <c r="P253" s="6">
        <f t="shared" si="39"/>
        <v>138.74733333333333</v>
      </c>
    </row>
    <row r="254" spans="1:16" x14ac:dyDescent="0.2">
      <c r="A254" t="s">
        <v>147</v>
      </c>
      <c r="B254">
        <v>3.125</v>
      </c>
      <c r="C254">
        <v>120.21599999999999</v>
      </c>
      <c r="D254">
        <v>120.226</v>
      </c>
      <c r="E254">
        <v>-6.0000000000000001E-3</v>
      </c>
      <c r="F254">
        <v>0.53</v>
      </c>
      <c r="G254" s="1">
        <f t="shared" si="30"/>
        <v>47072</v>
      </c>
      <c r="H254" s="3">
        <f t="shared" si="32"/>
        <v>44089</v>
      </c>
      <c r="I254" s="1">
        <f t="shared" si="33"/>
        <v>43966</v>
      </c>
      <c r="J254" s="1">
        <f t="shared" si="34"/>
        <v>44150</v>
      </c>
      <c r="K254" s="1">
        <f t="shared" si="35"/>
        <v>43966</v>
      </c>
      <c r="L254" s="1">
        <f t="shared" si="36"/>
        <v>44150</v>
      </c>
      <c r="M254" s="4">
        <f t="shared" si="31"/>
        <v>3.125E-2</v>
      </c>
      <c r="N254" s="5">
        <f t="shared" si="37"/>
        <v>1.0416666666666665</v>
      </c>
      <c r="O254">
        <f t="shared" si="38"/>
        <v>120.221</v>
      </c>
      <c r="P254" s="6">
        <f t="shared" si="39"/>
        <v>121.26266666666668</v>
      </c>
    </row>
    <row r="255" spans="1:16" x14ac:dyDescent="0.2">
      <c r="A255" t="s">
        <v>147</v>
      </c>
      <c r="B255">
        <v>5.25</v>
      </c>
      <c r="C255">
        <v>137.29599999999999</v>
      </c>
      <c r="D255">
        <v>137.30600000000001</v>
      </c>
      <c r="E255">
        <v>-1.6E-2</v>
      </c>
      <c r="F255">
        <v>0.5</v>
      </c>
      <c r="G255" s="1">
        <f t="shared" si="30"/>
        <v>47072</v>
      </c>
      <c r="H255" s="3">
        <f t="shared" si="32"/>
        <v>44089</v>
      </c>
      <c r="I255" s="1">
        <f t="shared" si="33"/>
        <v>43966</v>
      </c>
      <c r="J255" s="1">
        <f t="shared" si="34"/>
        <v>44150</v>
      </c>
      <c r="K255" s="1">
        <f t="shared" si="35"/>
        <v>43966</v>
      </c>
      <c r="L255" s="1">
        <f t="shared" si="36"/>
        <v>44150</v>
      </c>
      <c r="M255" s="4">
        <f t="shared" si="31"/>
        <v>5.2499999999999998E-2</v>
      </c>
      <c r="N255" s="5">
        <f t="shared" si="37"/>
        <v>1.75</v>
      </c>
      <c r="O255">
        <f t="shared" si="38"/>
        <v>137.30099999999999</v>
      </c>
      <c r="P255" s="6">
        <f t="shared" si="39"/>
        <v>139.05099999999999</v>
      </c>
    </row>
    <row r="256" spans="1:16" x14ac:dyDescent="0.2">
      <c r="A256" t="s">
        <v>148</v>
      </c>
      <c r="B256">
        <v>2.625</v>
      </c>
      <c r="C256">
        <v>117</v>
      </c>
      <c r="D256">
        <v>117.01</v>
      </c>
      <c r="E256">
        <v>-2E-3</v>
      </c>
      <c r="F256">
        <v>0.55100000000000005</v>
      </c>
      <c r="G256" s="1">
        <f t="shared" si="30"/>
        <v>47164</v>
      </c>
      <c r="H256" s="3">
        <f t="shared" si="32"/>
        <v>44089</v>
      </c>
      <c r="I256" s="1">
        <f t="shared" si="33"/>
        <v>44058</v>
      </c>
      <c r="J256" s="1">
        <f t="shared" si="34"/>
        <v>44242</v>
      </c>
      <c r="K256" s="1">
        <f t="shared" si="35"/>
        <v>44058</v>
      </c>
      <c r="L256" s="1">
        <f t="shared" si="36"/>
        <v>44242</v>
      </c>
      <c r="M256" s="4">
        <f t="shared" si="31"/>
        <v>2.6249999999999999E-2</v>
      </c>
      <c r="N256" s="5">
        <f t="shared" si="37"/>
        <v>0.21875</v>
      </c>
      <c r="O256">
        <f t="shared" si="38"/>
        <v>117.005</v>
      </c>
      <c r="P256" s="6">
        <f t="shared" si="39"/>
        <v>117.22375</v>
      </c>
    </row>
    <row r="257" spans="1:16" x14ac:dyDescent="0.2">
      <c r="A257" t="s">
        <v>148</v>
      </c>
      <c r="B257">
        <v>5.25</v>
      </c>
      <c r="C257">
        <v>138.28</v>
      </c>
      <c r="D257">
        <v>138.29</v>
      </c>
      <c r="E257">
        <v>-6.0000000000000001E-3</v>
      </c>
      <c r="F257">
        <v>0.51900000000000002</v>
      </c>
      <c r="G257" s="1">
        <f t="shared" si="30"/>
        <v>47164</v>
      </c>
      <c r="H257" s="3">
        <f t="shared" si="32"/>
        <v>44089</v>
      </c>
      <c r="I257" s="1">
        <f t="shared" si="33"/>
        <v>44058</v>
      </c>
      <c r="J257" s="1">
        <f t="shared" si="34"/>
        <v>44242</v>
      </c>
      <c r="K257" s="1">
        <f t="shared" si="35"/>
        <v>44058</v>
      </c>
      <c r="L257" s="1">
        <f t="shared" si="36"/>
        <v>44242</v>
      </c>
      <c r="M257" s="4">
        <f t="shared" si="31"/>
        <v>5.2499999999999998E-2</v>
      </c>
      <c r="N257" s="5">
        <f t="shared" si="37"/>
        <v>0.4375</v>
      </c>
      <c r="O257">
        <f t="shared" si="38"/>
        <v>138.285</v>
      </c>
      <c r="P257" s="6">
        <f t="shared" si="39"/>
        <v>138.7225</v>
      </c>
    </row>
    <row r="258" spans="1:16" x14ac:dyDescent="0.2">
      <c r="A258" t="s">
        <v>149</v>
      </c>
      <c r="B258">
        <v>2.375</v>
      </c>
      <c r="C258">
        <v>115.07</v>
      </c>
      <c r="D258">
        <v>115.08</v>
      </c>
      <c r="E258">
        <v>6.0000000000000001E-3</v>
      </c>
      <c r="F258">
        <v>0.56899999999999995</v>
      </c>
      <c r="G258" s="1">
        <f t="shared" si="30"/>
        <v>47253</v>
      </c>
      <c r="H258" s="3">
        <f t="shared" si="32"/>
        <v>44089</v>
      </c>
      <c r="I258" s="1">
        <f t="shared" si="33"/>
        <v>43966</v>
      </c>
      <c r="J258" s="1">
        <f t="shared" si="34"/>
        <v>44150</v>
      </c>
      <c r="K258" s="1">
        <f t="shared" si="35"/>
        <v>43966</v>
      </c>
      <c r="L258" s="1">
        <f t="shared" si="36"/>
        <v>44150</v>
      </c>
      <c r="M258" s="4">
        <f t="shared" si="31"/>
        <v>2.375E-2</v>
      </c>
      <c r="N258" s="5">
        <f t="shared" si="37"/>
        <v>0.79166666666666663</v>
      </c>
      <c r="O258">
        <f t="shared" si="38"/>
        <v>115.07499999999999</v>
      </c>
      <c r="P258" s="6">
        <f t="shared" si="39"/>
        <v>115.86666666666666</v>
      </c>
    </row>
    <row r="259" spans="1:16" x14ac:dyDescent="0.2">
      <c r="A259" t="s">
        <v>150</v>
      </c>
      <c r="B259">
        <v>1.625</v>
      </c>
      <c r="C259">
        <v>109</v>
      </c>
      <c r="D259">
        <v>109.01</v>
      </c>
      <c r="E259">
        <v>0.68799999999999994</v>
      </c>
      <c r="F259">
        <v>0.58399999999999996</v>
      </c>
      <c r="G259" s="1">
        <f t="shared" si="30"/>
        <v>47345</v>
      </c>
      <c r="H259" s="3">
        <f t="shared" si="32"/>
        <v>44089</v>
      </c>
      <c r="I259" s="1">
        <f t="shared" si="33"/>
        <v>44058</v>
      </c>
      <c r="J259" s="1">
        <f t="shared" si="34"/>
        <v>44242</v>
      </c>
      <c r="K259" s="1">
        <f t="shared" si="35"/>
        <v>44058</v>
      </c>
      <c r="L259" s="1">
        <f t="shared" si="36"/>
        <v>44242</v>
      </c>
      <c r="M259" s="4">
        <f t="shared" si="31"/>
        <v>1.6250000000000001E-2</v>
      </c>
      <c r="N259" s="5">
        <f t="shared" si="37"/>
        <v>0.13541666666666666</v>
      </c>
      <c r="O259">
        <f t="shared" si="38"/>
        <v>109.005</v>
      </c>
      <c r="P259" s="6">
        <f t="shared" si="39"/>
        <v>109.14041666666667</v>
      </c>
    </row>
    <row r="260" spans="1:16" x14ac:dyDescent="0.2">
      <c r="A260" t="s">
        <v>150</v>
      </c>
      <c r="B260">
        <v>6.125</v>
      </c>
      <c r="C260">
        <v>148.18199999999999</v>
      </c>
      <c r="D260">
        <v>148.19200000000001</v>
      </c>
      <c r="E260">
        <v>8.0000000000000002E-3</v>
      </c>
      <c r="F260">
        <v>0.53500000000000003</v>
      </c>
      <c r="G260" s="1">
        <f t="shared" si="30"/>
        <v>47345</v>
      </c>
      <c r="H260" s="3">
        <f t="shared" si="32"/>
        <v>44089</v>
      </c>
      <c r="I260" s="1">
        <f t="shared" si="33"/>
        <v>44058</v>
      </c>
      <c r="J260" s="1">
        <f t="shared" si="34"/>
        <v>44242</v>
      </c>
      <c r="K260" s="1">
        <f t="shared" si="35"/>
        <v>44058</v>
      </c>
      <c r="L260" s="1">
        <f t="shared" si="36"/>
        <v>44242</v>
      </c>
      <c r="M260" s="4">
        <f t="shared" si="31"/>
        <v>6.1249999999999999E-2</v>
      </c>
      <c r="N260" s="5">
        <f t="shared" si="37"/>
        <v>0.51041666666666663</v>
      </c>
      <c r="O260">
        <f t="shared" si="38"/>
        <v>148.18700000000001</v>
      </c>
      <c r="P260" s="6">
        <f t="shared" si="39"/>
        <v>148.69741666666667</v>
      </c>
    </row>
    <row r="261" spans="1:16" x14ac:dyDescent="0.2">
      <c r="A261" t="s">
        <v>151</v>
      </c>
      <c r="B261">
        <v>1.75</v>
      </c>
      <c r="C261">
        <v>110.086</v>
      </c>
      <c r="D261">
        <v>110.096</v>
      </c>
      <c r="E261">
        <v>1.6E-2</v>
      </c>
      <c r="F261">
        <v>0.59299999999999997</v>
      </c>
      <c r="G261" s="1">
        <f t="shared" si="30"/>
        <v>47437</v>
      </c>
      <c r="H261" s="3">
        <f t="shared" si="32"/>
        <v>44089</v>
      </c>
      <c r="I261" s="1">
        <f t="shared" si="33"/>
        <v>43966</v>
      </c>
      <c r="J261" s="1">
        <f t="shared" si="34"/>
        <v>44150</v>
      </c>
      <c r="K261" s="1">
        <f t="shared" si="35"/>
        <v>43966</v>
      </c>
      <c r="L261" s="1">
        <f t="shared" si="36"/>
        <v>44150</v>
      </c>
      <c r="M261" s="4">
        <f t="shared" si="31"/>
        <v>1.7500000000000002E-2</v>
      </c>
      <c r="N261" s="5">
        <f t="shared" si="37"/>
        <v>0.58333333333333337</v>
      </c>
      <c r="O261">
        <f t="shared" si="38"/>
        <v>110.09100000000001</v>
      </c>
      <c r="P261" s="6">
        <f t="shared" si="39"/>
        <v>110.67433333333334</v>
      </c>
    </row>
    <row r="262" spans="1:16" x14ac:dyDescent="0.2">
      <c r="A262" t="s">
        <v>152</v>
      </c>
      <c r="B262">
        <v>1.5</v>
      </c>
      <c r="C262">
        <v>108.02200000000001</v>
      </c>
      <c r="D262">
        <v>108.032</v>
      </c>
      <c r="E262">
        <v>1.7999999999999999E-2</v>
      </c>
      <c r="F262">
        <v>0.61299999999999999</v>
      </c>
      <c r="G262" s="1">
        <f t="shared" si="30"/>
        <v>47529</v>
      </c>
      <c r="H262" s="3">
        <f t="shared" si="32"/>
        <v>44089</v>
      </c>
      <c r="I262" s="1">
        <f t="shared" si="33"/>
        <v>44058</v>
      </c>
      <c r="J262" s="1">
        <f t="shared" si="34"/>
        <v>44242</v>
      </c>
      <c r="K262" s="1">
        <f t="shared" si="35"/>
        <v>44058</v>
      </c>
      <c r="L262" s="1">
        <f t="shared" si="36"/>
        <v>44242</v>
      </c>
      <c r="M262" s="4">
        <f t="shared" si="31"/>
        <v>1.4999999999999999E-2</v>
      </c>
      <c r="N262" s="5">
        <f t="shared" si="37"/>
        <v>0.125</v>
      </c>
      <c r="O262">
        <f t="shared" si="38"/>
        <v>108.027</v>
      </c>
      <c r="P262" s="6">
        <f t="shared" si="39"/>
        <v>108.152</v>
      </c>
    </row>
    <row r="263" spans="1:16" x14ac:dyDescent="0.2">
      <c r="A263" t="s">
        <v>153</v>
      </c>
      <c r="B263">
        <v>0.625</v>
      </c>
      <c r="C263">
        <v>99.26</v>
      </c>
      <c r="D263">
        <v>99.27</v>
      </c>
      <c r="E263">
        <v>0.02</v>
      </c>
      <c r="F263">
        <v>0.64200000000000002</v>
      </c>
      <c r="G263" s="1">
        <f t="shared" si="30"/>
        <v>47618</v>
      </c>
      <c r="H263" s="3">
        <f t="shared" si="32"/>
        <v>44089</v>
      </c>
      <c r="I263" s="1">
        <f t="shared" si="33"/>
        <v>43966</v>
      </c>
      <c r="J263" s="1">
        <f t="shared" si="34"/>
        <v>44150</v>
      </c>
      <c r="K263" s="1">
        <f t="shared" si="35"/>
        <v>43966</v>
      </c>
      <c r="L263" s="1">
        <f t="shared" si="36"/>
        <v>44150</v>
      </c>
      <c r="M263" s="4">
        <f t="shared" si="31"/>
        <v>6.2500000000000003E-3</v>
      </c>
      <c r="N263" s="5">
        <f t="shared" si="37"/>
        <v>0.20833333333333331</v>
      </c>
      <c r="O263">
        <f t="shared" si="38"/>
        <v>99.265000000000001</v>
      </c>
      <c r="P263" s="6">
        <f t="shared" si="39"/>
        <v>99.473333333333329</v>
      </c>
    </row>
    <row r="264" spans="1:16" x14ac:dyDescent="0.2">
      <c r="A264" t="s">
        <v>153</v>
      </c>
      <c r="B264">
        <v>6.25</v>
      </c>
      <c r="C264">
        <v>153.03200000000001</v>
      </c>
      <c r="D264">
        <v>153.042</v>
      </c>
      <c r="E264" t="s">
        <v>7</v>
      </c>
      <c r="F264">
        <v>0.58699999999999997</v>
      </c>
      <c r="G264" s="1">
        <f t="shared" ref="G264:G320" si="40">DATEVALUE(A264)</f>
        <v>47618</v>
      </c>
      <c r="H264" s="3">
        <f t="shared" si="32"/>
        <v>44089</v>
      </c>
      <c r="I264" s="1">
        <f t="shared" si="33"/>
        <v>43966</v>
      </c>
      <c r="J264" s="1">
        <f t="shared" si="34"/>
        <v>44150</v>
      </c>
      <c r="K264" s="1">
        <f t="shared" si="35"/>
        <v>43966</v>
      </c>
      <c r="L264" s="1">
        <f t="shared" si="36"/>
        <v>44150</v>
      </c>
      <c r="M264" s="4">
        <f t="shared" ref="M264:M320" si="41">B264/100</f>
        <v>6.25E-2</v>
      </c>
      <c r="N264" s="5">
        <f t="shared" si="37"/>
        <v>2.083333333333333</v>
      </c>
      <c r="O264">
        <f t="shared" si="38"/>
        <v>153.03700000000001</v>
      </c>
      <c r="P264" s="6">
        <f t="shared" si="39"/>
        <v>155.12033333333335</v>
      </c>
    </row>
    <row r="265" spans="1:16" x14ac:dyDescent="0.2">
      <c r="A265" t="s">
        <v>154</v>
      </c>
      <c r="B265">
        <v>0.625</v>
      </c>
      <c r="C265">
        <v>99.194000000000003</v>
      </c>
      <c r="D265">
        <v>99.203999999999994</v>
      </c>
      <c r="E265">
        <v>0.02</v>
      </c>
      <c r="F265">
        <v>0.66300000000000003</v>
      </c>
      <c r="G265" s="1">
        <f t="shared" si="40"/>
        <v>47710</v>
      </c>
      <c r="H265" s="3">
        <f t="shared" ref="H265:H320" si="42">DATEVALUE($B$2)+1</f>
        <v>44089</v>
      </c>
      <c r="I265" s="1">
        <f t="shared" ref="I265:I320" si="43">COUPPCD($B$2,G265,$B$4,1)</f>
        <v>44058</v>
      </c>
      <c r="J265" s="1">
        <f t="shared" ref="J265:J320" si="44">COUPNCD($B$2,G265,$B$4)</f>
        <v>44242</v>
      </c>
      <c r="K265" s="1">
        <f t="shared" ref="K265:K320" si="45">I265</f>
        <v>44058</v>
      </c>
      <c r="L265" s="1">
        <f t="shared" ref="L265:L320" si="46">J265</f>
        <v>44242</v>
      </c>
      <c r="M265" s="4">
        <f t="shared" si="41"/>
        <v>6.2500000000000003E-3</v>
      </c>
      <c r="N265" s="5">
        <f t="shared" ref="N265:N320" si="47">IF(H265=I265,0,ACCRINT(K265,L265,H265,M265,$B$3,$B$4,))</f>
        <v>5.2083333333333329E-2</v>
      </c>
      <c r="O265">
        <f t="shared" ref="O265:O320" si="48">(C265+D265)/2</f>
        <v>99.198999999999998</v>
      </c>
      <c r="P265" s="6">
        <f t="shared" ref="P265:P320" si="49">O265+N265</f>
        <v>99.251083333333327</v>
      </c>
    </row>
    <row r="266" spans="1:16" x14ac:dyDescent="0.2">
      <c r="A266" t="s">
        <v>155</v>
      </c>
      <c r="B266">
        <v>5.375</v>
      </c>
      <c r="C266">
        <v>147.26</v>
      </c>
      <c r="D266">
        <v>147.27000000000001</v>
      </c>
      <c r="E266">
        <v>6.0000000000000001E-3</v>
      </c>
      <c r="F266">
        <v>0.624</v>
      </c>
      <c r="G266" s="1">
        <f t="shared" si="40"/>
        <v>47894</v>
      </c>
      <c r="H266" s="3">
        <f t="shared" si="42"/>
        <v>44089</v>
      </c>
      <c r="I266" s="1">
        <f t="shared" si="43"/>
        <v>44058</v>
      </c>
      <c r="J266" s="1">
        <f t="shared" si="44"/>
        <v>44242</v>
      </c>
      <c r="K266" s="1">
        <f t="shared" si="45"/>
        <v>44058</v>
      </c>
      <c r="L266" s="1">
        <f t="shared" si="46"/>
        <v>44242</v>
      </c>
      <c r="M266" s="4">
        <f t="shared" si="41"/>
        <v>5.3749999999999999E-2</v>
      </c>
      <c r="N266" s="5">
        <f t="shared" si="47"/>
        <v>0.44791666666666663</v>
      </c>
      <c r="O266">
        <f t="shared" si="48"/>
        <v>147.26499999999999</v>
      </c>
      <c r="P266" s="6">
        <f t="shared" si="49"/>
        <v>147.71291666666664</v>
      </c>
    </row>
    <row r="267" spans="1:16" x14ac:dyDescent="0.2">
      <c r="A267" t="s">
        <v>156</v>
      </c>
      <c r="B267">
        <v>4.5</v>
      </c>
      <c r="C267">
        <v>152.01400000000001</v>
      </c>
      <c r="D267">
        <v>152.024</v>
      </c>
      <c r="E267">
        <v>0.71</v>
      </c>
      <c r="F267">
        <v>0.88</v>
      </c>
      <c r="G267" s="1">
        <f t="shared" si="40"/>
        <v>49720</v>
      </c>
      <c r="H267" s="3">
        <f t="shared" si="42"/>
        <v>44089</v>
      </c>
      <c r="I267" s="1">
        <f t="shared" si="43"/>
        <v>44058</v>
      </c>
      <c r="J267" s="1">
        <f t="shared" si="44"/>
        <v>44242</v>
      </c>
      <c r="K267" s="1">
        <f t="shared" si="45"/>
        <v>44058</v>
      </c>
      <c r="L267" s="1">
        <f t="shared" si="46"/>
        <v>44242</v>
      </c>
      <c r="M267" s="4">
        <f t="shared" si="41"/>
        <v>4.4999999999999998E-2</v>
      </c>
      <c r="N267" s="5">
        <f t="shared" si="47"/>
        <v>0.375</v>
      </c>
      <c r="O267">
        <f t="shared" si="48"/>
        <v>152.01900000000001</v>
      </c>
      <c r="P267" s="6">
        <f t="shared" si="49"/>
        <v>152.39400000000001</v>
      </c>
    </row>
    <row r="268" spans="1:16" x14ac:dyDescent="0.2">
      <c r="A268" t="s">
        <v>157</v>
      </c>
      <c r="B268">
        <v>4.75</v>
      </c>
      <c r="C268">
        <v>158.10599999999999</v>
      </c>
      <c r="D268">
        <v>158.11600000000001</v>
      </c>
      <c r="E268">
        <v>0.04</v>
      </c>
      <c r="F268">
        <v>0.91300000000000003</v>
      </c>
      <c r="G268" s="1">
        <f t="shared" si="40"/>
        <v>50086</v>
      </c>
      <c r="H268" s="3">
        <f t="shared" si="42"/>
        <v>44089</v>
      </c>
      <c r="I268" s="1">
        <f t="shared" si="43"/>
        <v>44058</v>
      </c>
      <c r="J268" s="1">
        <f t="shared" si="44"/>
        <v>44242</v>
      </c>
      <c r="K268" s="1">
        <f t="shared" si="45"/>
        <v>44058</v>
      </c>
      <c r="L268" s="1">
        <f t="shared" si="46"/>
        <v>44242</v>
      </c>
      <c r="M268" s="4">
        <f t="shared" si="41"/>
        <v>4.7500000000000001E-2</v>
      </c>
      <c r="N268" s="5">
        <f t="shared" si="47"/>
        <v>0.39583333333333331</v>
      </c>
      <c r="O268">
        <f t="shared" si="48"/>
        <v>158.11099999999999</v>
      </c>
      <c r="P268" s="6">
        <f t="shared" si="49"/>
        <v>158.50683333333333</v>
      </c>
    </row>
    <row r="269" spans="1:16" x14ac:dyDescent="0.2">
      <c r="A269" t="s">
        <v>158</v>
      </c>
      <c r="B269">
        <v>5</v>
      </c>
      <c r="C269">
        <v>162.27199999999999</v>
      </c>
      <c r="D269">
        <v>162.292</v>
      </c>
      <c r="E269">
        <v>3.2000000000000001E-2</v>
      </c>
      <c r="F269">
        <v>0.92</v>
      </c>
      <c r="G269" s="1">
        <f t="shared" si="40"/>
        <v>50175</v>
      </c>
      <c r="H269" s="3">
        <f t="shared" si="42"/>
        <v>44089</v>
      </c>
      <c r="I269" s="1">
        <f t="shared" si="43"/>
        <v>43966</v>
      </c>
      <c r="J269" s="1">
        <f t="shared" si="44"/>
        <v>44150</v>
      </c>
      <c r="K269" s="1">
        <f t="shared" si="45"/>
        <v>43966</v>
      </c>
      <c r="L269" s="1">
        <f t="shared" si="46"/>
        <v>44150</v>
      </c>
      <c r="M269" s="4">
        <f t="shared" si="41"/>
        <v>0.05</v>
      </c>
      <c r="N269" s="5">
        <f t="shared" si="47"/>
        <v>1.6666666666666665</v>
      </c>
      <c r="O269">
        <f t="shared" si="48"/>
        <v>162.28199999999998</v>
      </c>
      <c r="P269" s="6">
        <f t="shared" si="49"/>
        <v>163.94866666666664</v>
      </c>
    </row>
    <row r="270" spans="1:16" x14ac:dyDescent="0.2">
      <c r="A270" t="s">
        <v>159</v>
      </c>
      <c r="B270">
        <v>4.375</v>
      </c>
      <c r="C270">
        <v>154.18600000000001</v>
      </c>
      <c r="D270">
        <v>154.20599999999999</v>
      </c>
      <c r="E270">
        <v>3.5999999999999997E-2</v>
      </c>
      <c r="F270">
        <v>0.96</v>
      </c>
      <c r="G270" s="1">
        <f t="shared" si="40"/>
        <v>50451</v>
      </c>
      <c r="H270" s="3">
        <f t="shared" si="42"/>
        <v>44089</v>
      </c>
      <c r="I270" s="1">
        <f t="shared" si="43"/>
        <v>44058</v>
      </c>
      <c r="J270" s="1">
        <f t="shared" si="44"/>
        <v>44242</v>
      </c>
      <c r="K270" s="1">
        <f t="shared" si="45"/>
        <v>44058</v>
      </c>
      <c r="L270" s="1">
        <f t="shared" si="46"/>
        <v>44242</v>
      </c>
      <c r="M270" s="4">
        <f t="shared" si="41"/>
        <v>4.3749999999999997E-2</v>
      </c>
      <c r="N270" s="5">
        <f t="shared" si="47"/>
        <v>0.36458333333333331</v>
      </c>
      <c r="O270">
        <f t="shared" si="48"/>
        <v>154.196</v>
      </c>
      <c r="P270" s="6">
        <f t="shared" si="49"/>
        <v>154.56058333333334</v>
      </c>
    </row>
    <row r="271" spans="1:16" x14ac:dyDescent="0.2">
      <c r="A271" t="s">
        <v>160</v>
      </c>
      <c r="B271">
        <v>4.5</v>
      </c>
      <c r="C271">
        <v>156.30600000000001</v>
      </c>
      <c r="D271">
        <v>157.006</v>
      </c>
      <c r="E271">
        <v>2.5999999999999999E-2</v>
      </c>
      <c r="F271">
        <v>0.97799999999999998</v>
      </c>
      <c r="G271" s="1">
        <f t="shared" si="40"/>
        <v>50540</v>
      </c>
      <c r="H271" s="3">
        <f t="shared" si="42"/>
        <v>44089</v>
      </c>
      <c r="I271" s="1">
        <f t="shared" si="43"/>
        <v>43966</v>
      </c>
      <c r="J271" s="1">
        <f t="shared" si="44"/>
        <v>44150</v>
      </c>
      <c r="K271" s="1">
        <f t="shared" si="45"/>
        <v>43966</v>
      </c>
      <c r="L271" s="1">
        <f t="shared" si="46"/>
        <v>44150</v>
      </c>
      <c r="M271" s="4">
        <f t="shared" si="41"/>
        <v>4.4999999999999998E-2</v>
      </c>
      <c r="N271" s="5">
        <f t="shared" si="47"/>
        <v>1.5</v>
      </c>
      <c r="O271">
        <f t="shared" si="48"/>
        <v>156.65600000000001</v>
      </c>
      <c r="P271" s="6">
        <f t="shared" si="49"/>
        <v>158.15600000000001</v>
      </c>
    </row>
    <row r="272" spans="1:16" x14ac:dyDescent="0.2">
      <c r="A272" t="s">
        <v>161</v>
      </c>
      <c r="B272">
        <v>3.5</v>
      </c>
      <c r="C272">
        <v>141.024</v>
      </c>
      <c r="D272">
        <v>141.04400000000001</v>
      </c>
      <c r="E272">
        <v>0.70799999999999996</v>
      </c>
      <c r="F272">
        <v>1.04</v>
      </c>
      <c r="G272" s="1">
        <f t="shared" si="40"/>
        <v>50816</v>
      </c>
      <c r="H272" s="3">
        <f t="shared" si="42"/>
        <v>44089</v>
      </c>
      <c r="I272" s="1">
        <f t="shared" si="43"/>
        <v>44058</v>
      </c>
      <c r="J272" s="1">
        <f t="shared" si="44"/>
        <v>44242</v>
      </c>
      <c r="K272" s="1">
        <f t="shared" si="45"/>
        <v>44058</v>
      </c>
      <c r="L272" s="1">
        <f t="shared" si="46"/>
        <v>44242</v>
      </c>
      <c r="M272" s="4">
        <f t="shared" si="41"/>
        <v>3.5000000000000003E-2</v>
      </c>
      <c r="N272" s="5">
        <f t="shared" si="47"/>
        <v>0.29166666666666669</v>
      </c>
      <c r="O272">
        <f t="shared" si="48"/>
        <v>141.03399999999999</v>
      </c>
      <c r="P272" s="6">
        <f t="shared" si="49"/>
        <v>141.32566666666665</v>
      </c>
    </row>
    <row r="273" spans="1:16" x14ac:dyDescent="0.2">
      <c r="A273" t="s">
        <v>162</v>
      </c>
      <c r="B273">
        <v>4.25</v>
      </c>
      <c r="C273">
        <v>154.03</v>
      </c>
      <c r="D273">
        <v>154.05000000000001</v>
      </c>
      <c r="E273">
        <v>2.4E-2</v>
      </c>
      <c r="F273">
        <v>1.048</v>
      </c>
      <c r="G273" s="1">
        <f t="shared" si="40"/>
        <v>50905</v>
      </c>
      <c r="H273" s="3">
        <f t="shared" si="42"/>
        <v>44089</v>
      </c>
      <c r="I273" s="1">
        <f t="shared" si="43"/>
        <v>43966</v>
      </c>
      <c r="J273" s="1">
        <f t="shared" si="44"/>
        <v>44150</v>
      </c>
      <c r="K273" s="1">
        <f t="shared" si="45"/>
        <v>43966</v>
      </c>
      <c r="L273" s="1">
        <f t="shared" si="46"/>
        <v>44150</v>
      </c>
      <c r="M273" s="4">
        <f t="shared" si="41"/>
        <v>4.2500000000000003E-2</v>
      </c>
      <c r="N273" s="5">
        <f t="shared" si="47"/>
        <v>1.4166666666666665</v>
      </c>
      <c r="O273">
        <f t="shared" si="48"/>
        <v>154.04000000000002</v>
      </c>
      <c r="P273" s="6">
        <f t="shared" si="49"/>
        <v>155.45666666666668</v>
      </c>
    </row>
    <row r="274" spans="1:16" x14ac:dyDescent="0.2">
      <c r="A274" t="s">
        <v>163</v>
      </c>
      <c r="B274">
        <v>4.5</v>
      </c>
      <c r="C274">
        <v>158.27199999999999</v>
      </c>
      <c r="D274">
        <v>158.292</v>
      </c>
      <c r="E274">
        <v>2.1999999999999999E-2</v>
      </c>
      <c r="F274">
        <v>1.056</v>
      </c>
      <c r="G274" s="1">
        <f t="shared" si="40"/>
        <v>50997</v>
      </c>
      <c r="H274" s="3">
        <f t="shared" si="42"/>
        <v>44089</v>
      </c>
      <c r="I274" s="1">
        <f t="shared" si="43"/>
        <v>44058</v>
      </c>
      <c r="J274" s="1">
        <f t="shared" si="44"/>
        <v>44242</v>
      </c>
      <c r="K274" s="1">
        <f t="shared" si="45"/>
        <v>44058</v>
      </c>
      <c r="L274" s="1">
        <f t="shared" si="46"/>
        <v>44242</v>
      </c>
      <c r="M274" s="4">
        <f t="shared" si="41"/>
        <v>4.4999999999999998E-2</v>
      </c>
      <c r="N274" s="5">
        <f t="shared" si="47"/>
        <v>0.375</v>
      </c>
      <c r="O274">
        <f t="shared" si="48"/>
        <v>158.28199999999998</v>
      </c>
      <c r="P274" s="6">
        <f t="shared" si="49"/>
        <v>158.65699999999998</v>
      </c>
    </row>
    <row r="275" spans="1:16" x14ac:dyDescent="0.2">
      <c r="A275" t="s">
        <v>164</v>
      </c>
      <c r="B275">
        <v>4.375</v>
      </c>
      <c r="C275">
        <v>156.316</v>
      </c>
      <c r="D275">
        <v>157.01599999999999</v>
      </c>
      <c r="E275">
        <v>2.5999999999999999E-2</v>
      </c>
      <c r="F275">
        <v>1.073</v>
      </c>
      <c r="G275" s="1">
        <f t="shared" si="40"/>
        <v>51089</v>
      </c>
      <c r="H275" s="3">
        <f t="shared" si="42"/>
        <v>44089</v>
      </c>
      <c r="I275" s="1">
        <f t="shared" si="43"/>
        <v>43966</v>
      </c>
      <c r="J275" s="1">
        <f t="shared" si="44"/>
        <v>44150</v>
      </c>
      <c r="K275" s="1">
        <f t="shared" si="45"/>
        <v>43966</v>
      </c>
      <c r="L275" s="1">
        <f t="shared" si="46"/>
        <v>44150</v>
      </c>
      <c r="M275" s="4">
        <f t="shared" si="41"/>
        <v>4.3749999999999997E-2</v>
      </c>
      <c r="N275" s="5">
        <f t="shared" si="47"/>
        <v>1.4583333333333333</v>
      </c>
      <c r="O275">
        <f t="shared" si="48"/>
        <v>156.666</v>
      </c>
      <c r="P275" s="6">
        <f t="shared" si="49"/>
        <v>158.12433333333334</v>
      </c>
    </row>
    <row r="276" spans="1:16" x14ac:dyDescent="0.2">
      <c r="A276" t="s">
        <v>165</v>
      </c>
      <c r="B276">
        <v>4.625</v>
      </c>
      <c r="C276">
        <v>161.26400000000001</v>
      </c>
      <c r="D276">
        <v>161.28399999999999</v>
      </c>
      <c r="E276">
        <v>2.4E-2</v>
      </c>
      <c r="F276">
        <v>1.0820000000000001</v>
      </c>
      <c r="G276" s="1">
        <f t="shared" si="40"/>
        <v>51181</v>
      </c>
      <c r="H276" s="3">
        <f t="shared" si="42"/>
        <v>44089</v>
      </c>
      <c r="I276" s="1">
        <f t="shared" si="43"/>
        <v>44058</v>
      </c>
      <c r="J276" s="1">
        <f t="shared" si="44"/>
        <v>44242</v>
      </c>
      <c r="K276" s="1">
        <f t="shared" si="45"/>
        <v>44058</v>
      </c>
      <c r="L276" s="1">
        <f t="shared" si="46"/>
        <v>44242</v>
      </c>
      <c r="M276" s="4">
        <f t="shared" si="41"/>
        <v>4.6249999999999999E-2</v>
      </c>
      <c r="N276" s="5">
        <f t="shared" si="47"/>
        <v>0.38541666666666663</v>
      </c>
      <c r="O276">
        <f t="shared" si="48"/>
        <v>161.274</v>
      </c>
      <c r="P276" s="6">
        <f t="shared" si="49"/>
        <v>161.65941666666666</v>
      </c>
    </row>
    <row r="277" spans="1:16" x14ac:dyDescent="0.2">
      <c r="A277" t="s">
        <v>166</v>
      </c>
      <c r="B277">
        <v>1.125</v>
      </c>
      <c r="C277">
        <v>99.042000000000002</v>
      </c>
      <c r="D277">
        <v>99.061999999999998</v>
      </c>
      <c r="E277">
        <v>2.5999999999999999E-2</v>
      </c>
      <c r="F277">
        <v>1.171</v>
      </c>
      <c r="G277" s="1">
        <f t="shared" si="40"/>
        <v>51271</v>
      </c>
      <c r="H277" s="3">
        <f t="shared" si="42"/>
        <v>44089</v>
      </c>
      <c r="I277" s="1">
        <f t="shared" si="43"/>
        <v>43966</v>
      </c>
      <c r="J277" s="1">
        <f t="shared" si="44"/>
        <v>44150</v>
      </c>
      <c r="K277" s="1">
        <f t="shared" si="45"/>
        <v>43966</v>
      </c>
      <c r="L277" s="1">
        <f t="shared" si="46"/>
        <v>44150</v>
      </c>
      <c r="M277" s="4">
        <f t="shared" si="41"/>
        <v>1.125E-2</v>
      </c>
      <c r="N277" s="5">
        <f t="shared" si="47"/>
        <v>0.375</v>
      </c>
      <c r="O277">
        <f t="shared" si="48"/>
        <v>99.051999999999992</v>
      </c>
      <c r="P277" s="6">
        <f t="shared" si="49"/>
        <v>99.426999999999992</v>
      </c>
    </row>
    <row r="278" spans="1:16" x14ac:dyDescent="0.2">
      <c r="A278" t="s">
        <v>166</v>
      </c>
      <c r="B278">
        <v>4.375</v>
      </c>
      <c r="C278">
        <v>157.24199999999999</v>
      </c>
      <c r="D278">
        <v>157.262</v>
      </c>
      <c r="E278">
        <v>3.7999999999999999E-2</v>
      </c>
      <c r="F278">
        <v>1.0980000000000001</v>
      </c>
      <c r="G278" s="1">
        <f t="shared" si="40"/>
        <v>51271</v>
      </c>
      <c r="H278" s="3">
        <f t="shared" si="42"/>
        <v>44089</v>
      </c>
      <c r="I278" s="1">
        <f t="shared" si="43"/>
        <v>43966</v>
      </c>
      <c r="J278" s="1">
        <f t="shared" si="44"/>
        <v>44150</v>
      </c>
      <c r="K278" s="1">
        <f t="shared" si="45"/>
        <v>43966</v>
      </c>
      <c r="L278" s="1">
        <f t="shared" si="46"/>
        <v>44150</v>
      </c>
      <c r="M278" s="4">
        <f t="shared" si="41"/>
        <v>4.3749999999999997E-2</v>
      </c>
      <c r="N278" s="5">
        <f t="shared" si="47"/>
        <v>1.4583333333333333</v>
      </c>
      <c r="O278">
        <f t="shared" si="48"/>
        <v>157.25200000000001</v>
      </c>
      <c r="P278" s="6">
        <f t="shared" si="49"/>
        <v>158.71033333333335</v>
      </c>
    </row>
    <row r="279" spans="1:16" x14ac:dyDescent="0.2">
      <c r="A279" t="s">
        <v>167</v>
      </c>
      <c r="B279">
        <v>1.125</v>
      </c>
      <c r="C279">
        <v>98.231999999999999</v>
      </c>
      <c r="D279">
        <v>98.251999999999995</v>
      </c>
      <c r="E279">
        <v>3.5999999999999997E-2</v>
      </c>
      <c r="F279">
        <v>1.194</v>
      </c>
      <c r="G279" s="1">
        <f t="shared" si="40"/>
        <v>51363</v>
      </c>
      <c r="H279" s="3">
        <f t="shared" si="42"/>
        <v>44089</v>
      </c>
      <c r="I279" s="1">
        <f t="shared" si="43"/>
        <v>44058</v>
      </c>
      <c r="J279" s="1">
        <f t="shared" si="44"/>
        <v>44242</v>
      </c>
      <c r="K279" s="1">
        <f t="shared" si="45"/>
        <v>44058</v>
      </c>
      <c r="L279" s="1">
        <f t="shared" si="46"/>
        <v>44242</v>
      </c>
      <c r="M279" s="4">
        <f t="shared" si="41"/>
        <v>1.125E-2</v>
      </c>
      <c r="N279" s="5">
        <f t="shared" si="47"/>
        <v>9.375E-2</v>
      </c>
      <c r="O279">
        <f t="shared" si="48"/>
        <v>98.24199999999999</v>
      </c>
      <c r="P279" s="6">
        <f t="shared" si="49"/>
        <v>98.33574999999999</v>
      </c>
    </row>
    <row r="280" spans="1:16" x14ac:dyDescent="0.2">
      <c r="A280" t="s">
        <v>167</v>
      </c>
      <c r="B280">
        <v>3.875</v>
      </c>
      <c r="C280">
        <v>148.27000000000001</v>
      </c>
      <c r="D280">
        <v>148.29</v>
      </c>
      <c r="E280">
        <v>3.7999999999999999E-2</v>
      </c>
      <c r="F280">
        <v>1.127</v>
      </c>
      <c r="G280" s="1">
        <f t="shared" si="40"/>
        <v>51363</v>
      </c>
      <c r="H280" s="3">
        <f t="shared" si="42"/>
        <v>44089</v>
      </c>
      <c r="I280" s="1">
        <f t="shared" si="43"/>
        <v>44058</v>
      </c>
      <c r="J280" s="1">
        <f t="shared" si="44"/>
        <v>44242</v>
      </c>
      <c r="K280" s="1">
        <f t="shared" si="45"/>
        <v>44058</v>
      </c>
      <c r="L280" s="1">
        <f t="shared" si="46"/>
        <v>44242</v>
      </c>
      <c r="M280" s="4">
        <f t="shared" si="41"/>
        <v>3.875E-2</v>
      </c>
      <c r="N280" s="5">
        <f t="shared" si="47"/>
        <v>0.32291666666666663</v>
      </c>
      <c r="O280">
        <f t="shared" si="48"/>
        <v>148.28</v>
      </c>
      <c r="P280" s="6">
        <f t="shared" si="49"/>
        <v>148.60291666666666</v>
      </c>
    </row>
    <row r="281" spans="1:16" x14ac:dyDescent="0.2">
      <c r="A281" t="s">
        <v>168</v>
      </c>
      <c r="B281">
        <v>4.25</v>
      </c>
      <c r="C281">
        <v>156.04400000000001</v>
      </c>
      <c r="D281">
        <v>156.06399999999999</v>
      </c>
      <c r="E281">
        <v>4.2000000000000003E-2</v>
      </c>
      <c r="F281">
        <v>1.127</v>
      </c>
      <c r="G281" s="1">
        <f t="shared" si="40"/>
        <v>51455</v>
      </c>
      <c r="H281" s="3">
        <f t="shared" si="42"/>
        <v>44089</v>
      </c>
      <c r="I281" s="1">
        <f t="shared" si="43"/>
        <v>43966</v>
      </c>
      <c r="J281" s="1">
        <f t="shared" si="44"/>
        <v>44150</v>
      </c>
      <c r="K281" s="1">
        <f t="shared" si="45"/>
        <v>43966</v>
      </c>
      <c r="L281" s="1">
        <f t="shared" si="46"/>
        <v>44150</v>
      </c>
      <c r="M281" s="4">
        <f t="shared" si="41"/>
        <v>4.2500000000000003E-2</v>
      </c>
      <c r="N281" s="5">
        <f t="shared" si="47"/>
        <v>1.4166666666666665</v>
      </c>
      <c r="O281">
        <f t="shared" si="48"/>
        <v>156.054</v>
      </c>
      <c r="P281" s="6">
        <f t="shared" si="49"/>
        <v>157.47066666666666</v>
      </c>
    </row>
    <row r="282" spans="1:16" x14ac:dyDescent="0.2">
      <c r="A282" t="s">
        <v>169</v>
      </c>
      <c r="B282">
        <v>4.75</v>
      </c>
      <c r="C282">
        <v>165.28399999999999</v>
      </c>
      <c r="D282">
        <v>165.304</v>
      </c>
      <c r="E282">
        <v>4.3999999999999997E-2</v>
      </c>
      <c r="F282">
        <v>1.125</v>
      </c>
      <c r="G282" s="1">
        <f t="shared" si="40"/>
        <v>51547</v>
      </c>
      <c r="H282" s="3">
        <f t="shared" si="42"/>
        <v>44089</v>
      </c>
      <c r="I282" s="1">
        <f t="shared" si="43"/>
        <v>44058</v>
      </c>
      <c r="J282" s="1">
        <f t="shared" si="44"/>
        <v>44242</v>
      </c>
      <c r="K282" s="1">
        <f t="shared" si="45"/>
        <v>44058</v>
      </c>
      <c r="L282" s="1">
        <f t="shared" si="46"/>
        <v>44242</v>
      </c>
      <c r="M282" s="4">
        <f t="shared" si="41"/>
        <v>4.7500000000000001E-2</v>
      </c>
      <c r="N282" s="5">
        <f t="shared" si="47"/>
        <v>0.39583333333333331</v>
      </c>
      <c r="O282">
        <f t="shared" si="48"/>
        <v>165.29399999999998</v>
      </c>
      <c r="P282" s="6">
        <f t="shared" si="49"/>
        <v>165.68983333333333</v>
      </c>
    </row>
    <row r="283" spans="1:16" x14ac:dyDescent="0.2">
      <c r="A283" t="s">
        <v>170</v>
      </c>
      <c r="B283">
        <v>4.375</v>
      </c>
      <c r="C283">
        <v>159.06200000000001</v>
      </c>
      <c r="D283">
        <v>159.08199999999999</v>
      </c>
      <c r="E283">
        <v>4.2000000000000003E-2</v>
      </c>
      <c r="F283">
        <v>1.1459999999999999</v>
      </c>
      <c r="G283" s="1">
        <f t="shared" si="40"/>
        <v>51636</v>
      </c>
      <c r="H283" s="3">
        <f t="shared" si="42"/>
        <v>44089</v>
      </c>
      <c r="I283" s="1">
        <f t="shared" si="43"/>
        <v>43966</v>
      </c>
      <c r="J283" s="1">
        <f t="shared" si="44"/>
        <v>44150</v>
      </c>
      <c r="K283" s="1">
        <f t="shared" si="45"/>
        <v>43966</v>
      </c>
      <c r="L283" s="1">
        <f t="shared" si="46"/>
        <v>44150</v>
      </c>
      <c r="M283" s="4">
        <f t="shared" si="41"/>
        <v>4.3749999999999997E-2</v>
      </c>
      <c r="N283" s="5">
        <f t="shared" si="47"/>
        <v>1.4583333333333333</v>
      </c>
      <c r="O283">
        <f t="shared" si="48"/>
        <v>159.072</v>
      </c>
      <c r="P283" s="6">
        <f t="shared" si="49"/>
        <v>160.53033333333335</v>
      </c>
    </row>
    <row r="284" spans="1:16" x14ac:dyDescent="0.2">
      <c r="A284" t="s">
        <v>171</v>
      </c>
      <c r="B284">
        <v>3.75</v>
      </c>
      <c r="C284">
        <v>147.23400000000001</v>
      </c>
      <c r="D284">
        <v>147.25399999999999</v>
      </c>
      <c r="E284">
        <v>4.3999999999999997E-2</v>
      </c>
      <c r="F284">
        <v>1.1679999999999999</v>
      </c>
      <c r="G284" s="1">
        <f t="shared" si="40"/>
        <v>51728</v>
      </c>
      <c r="H284" s="3">
        <f t="shared" si="42"/>
        <v>44089</v>
      </c>
      <c r="I284" s="1">
        <f t="shared" si="43"/>
        <v>44058</v>
      </c>
      <c r="J284" s="1">
        <f t="shared" si="44"/>
        <v>44242</v>
      </c>
      <c r="K284" s="1">
        <f t="shared" si="45"/>
        <v>44058</v>
      </c>
      <c r="L284" s="1">
        <f t="shared" si="46"/>
        <v>44242</v>
      </c>
      <c r="M284" s="4">
        <f t="shared" si="41"/>
        <v>3.7499999999999999E-2</v>
      </c>
      <c r="N284" s="5">
        <f t="shared" si="47"/>
        <v>0.3125</v>
      </c>
      <c r="O284">
        <f t="shared" si="48"/>
        <v>147.244</v>
      </c>
      <c r="P284" s="6">
        <f t="shared" si="49"/>
        <v>147.5565</v>
      </c>
    </row>
    <row r="285" spans="1:16" x14ac:dyDescent="0.2">
      <c r="A285" t="s">
        <v>172</v>
      </c>
      <c r="B285">
        <v>3.125</v>
      </c>
      <c r="C285">
        <v>136.00200000000001</v>
      </c>
      <c r="D285">
        <v>136.02199999999999</v>
      </c>
      <c r="E285">
        <v>0.72</v>
      </c>
      <c r="F285">
        <v>1.1919999999999999</v>
      </c>
      <c r="G285" s="1">
        <f t="shared" si="40"/>
        <v>51820</v>
      </c>
      <c r="H285" s="3">
        <f t="shared" si="42"/>
        <v>44089</v>
      </c>
      <c r="I285" s="1">
        <f t="shared" si="43"/>
        <v>43966</v>
      </c>
      <c r="J285" s="1">
        <f t="shared" si="44"/>
        <v>44150</v>
      </c>
      <c r="K285" s="1">
        <f t="shared" si="45"/>
        <v>43966</v>
      </c>
      <c r="L285" s="1">
        <f t="shared" si="46"/>
        <v>44150</v>
      </c>
      <c r="M285" s="4">
        <f t="shared" si="41"/>
        <v>3.125E-2</v>
      </c>
      <c r="N285" s="5">
        <f t="shared" si="47"/>
        <v>1.0416666666666665</v>
      </c>
      <c r="O285">
        <f t="shared" si="48"/>
        <v>136.012</v>
      </c>
      <c r="P285" s="6">
        <f t="shared" si="49"/>
        <v>137.05366666666666</v>
      </c>
    </row>
    <row r="286" spans="1:16" x14ac:dyDescent="0.2">
      <c r="A286" t="s">
        <v>173</v>
      </c>
      <c r="B286">
        <v>3.125</v>
      </c>
      <c r="C286">
        <v>136.124</v>
      </c>
      <c r="D286">
        <v>136.14400000000001</v>
      </c>
      <c r="E286">
        <v>4.3999999999999997E-2</v>
      </c>
      <c r="F286">
        <v>1.1910000000000001</v>
      </c>
      <c r="G286" s="1">
        <f t="shared" si="40"/>
        <v>51912</v>
      </c>
      <c r="H286" s="3">
        <f t="shared" si="42"/>
        <v>44089</v>
      </c>
      <c r="I286" s="1">
        <f t="shared" si="43"/>
        <v>44058</v>
      </c>
      <c r="J286" s="1">
        <f t="shared" si="44"/>
        <v>44242</v>
      </c>
      <c r="K286" s="1">
        <f t="shared" si="45"/>
        <v>44058</v>
      </c>
      <c r="L286" s="1">
        <f t="shared" si="46"/>
        <v>44242</v>
      </c>
      <c r="M286" s="4">
        <f t="shared" si="41"/>
        <v>3.125E-2</v>
      </c>
      <c r="N286" s="5">
        <f t="shared" si="47"/>
        <v>0.26041666666666663</v>
      </c>
      <c r="O286">
        <f t="shared" si="48"/>
        <v>136.13400000000001</v>
      </c>
      <c r="P286" s="6">
        <f t="shared" si="49"/>
        <v>136.39441666666667</v>
      </c>
    </row>
    <row r="287" spans="1:16" x14ac:dyDescent="0.2">
      <c r="A287" t="s">
        <v>174</v>
      </c>
      <c r="B287">
        <v>3</v>
      </c>
      <c r="C287">
        <v>133.274</v>
      </c>
      <c r="D287">
        <v>133.29400000000001</v>
      </c>
      <c r="E287">
        <v>0.04</v>
      </c>
      <c r="F287">
        <v>1.2150000000000001</v>
      </c>
      <c r="G287" s="1">
        <f t="shared" si="40"/>
        <v>52001</v>
      </c>
      <c r="H287" s="3">
        <f t="shared" si="42"/>
        <v>44089</v>
      </c>
      <c r="I287" s="1">
        <f t="shared" si="43"/>
        <v>43966</v>
      </c>
      <c r="J287" s="1">
        <f t="shared" si="44"/>
        <v>44150</v>
      </c>
      <c r="K287" s="1">
        <f t="shared" si="45"/>
        <v>43966</v>
      </c>
      <c r="L287" s="1">
        <f t="shared" si="46"/>
        <v>44150</v>
      </c>
      <c r="M287" s="4">
        <f t="shared" si="41"/>
        <v>0.03</v>
      </c>
      <c r="N287" s="5">
        <f t="shared" si="47"/>
        <v>1</v>
      </c>
      <c r="O287">
        <f t="shared" si="48"/>
        <v>133.28399999999999</v>
      </c>
      <c r="P287" s="6">
        <f t="shared" si="49"/>
        <v>134.28399999999999</v>
      </c>
    </row>
    <row r="288" spans="1:16" x14ac:dyDescent="0.2">
      <c r="A288" t="s">
        <v>175</v>
      </c>
      <c r="B288">
        <v>2.75</v>
      </c>
      <c r="C288">
        <v>129.01400000000001</v>
      </c>
      <c r="D288">
        <v>129.03399999999999</v>
      </c>
      <c r="E288">
        <v>0.72199999999999998</v>
      </c>
      <c r="F288">
        <v>1.2310000000000001</v>
      </c>
      <c r="G288" s="1">
        <f t="shared" si="40"/>
        <v>52093</v>
      </c>
      <c r="H288" s="3">
        <f t="shared" si="42"/>
        <v>44089</v>
      </c>
      <c r="I288" s="1">
        <f t="shared" si="43"/>
        <v>44058</v>
      </c>
      <c r="J288" s="1">
        <f t="shared" si="44"/>
        <v>44242</v>
      </c>
      <c r="K288" s="1">
        <f t="shared" si="45"/>
        <v>44058</v>
      </c>
      <c r="L288" s="1">
        <f t="shared" si="46"/>
        <v>44242</v>
      </c>
      <c r="M288" s="4">
        <f t="shared" si="41"/>
        <v>2.75E-2</v>
      </c>
      <c r="N288" s="5">
        <f t="shared" si="47"/>
        <v>0.22916666666666666</v>
      </c>
      <c r="O288">
        <f t="shared" si="48"/>
        <v>129.024</v>
      </c>
      <c r="P288" s="6">
        <f t="shared" si="49"/>
        <v>129.25316666666666</v>
      </c>
    </row>
    <row r="289" spans="1:16" x14ac:dyDescent="0.2">
      <c r="A289" t="s">
        <v>176</v>
      </c>
      <c r="B289">
        <v>2.75</v>
      </c>
      <c r="C289">
        <v>128.30600000000001</v>
      </c>
      <c r="D289">
        <v>129.006</v>
      </c>
      <c r="E289">
        <v>0.04</v>
      </c>
      <c r="F289">
        <v>1.2470000000000001</v>
      </c>
      <c r="G289" s="1">
        <f t="shared" si="40"/>
        <v>52185</v>
      </c>
      <c r="H289" s="3">
        <f t="shared" si="42"/>
        <v>44089</v>
      </c>
      <c r="I289" s="1">
        <f t="shared" si="43"/>
        <v>43966</v>
      </c>
      <c r="J289" s="1">
        <f t="shared" si="44"/>
        <v>44150</v>
      </c>
      <c r="K289" s="1">
        <f t="shared" si="45"/>
        <v>43966</v>
      </c>
      <c r="L289" s="1">
        <f t="shared" si="46"/>
        <v>44150</v>
      </c>
      <c r="M289" s="4">
        <f t="shared" si="41"/>
        <v>2.75E-2</v>
      </c>
      <c r="N289" s="5">
        <f t="shared" si="47"/>
        <v>0.91666666666666663</v>
      </c>
      <c r="O289">
        <f t="shared" si="48"/>
        <v>128.65600000000001</v>
      </c>
      <c r="P289" s="6">
        <f t="shared" si="49"/>
        <v>129.57266666666666</v>
      </c>
    </row>
    <row r="290" spans="1:16" x14ac:dyDescent="0.2">
      <c r="A290" t="s">
        <v>177</v>
      </c>
      <c r="B290">
        <v>3.125</v>
      </c>
      <c r="C290">
        <v>136.13999999999999</v>
      </c>
      <c r="D290">
        <v>136.16</v>
      </c>
      <c r="E290">
        <v>4.5999999999999999E-2</v>
      </c>
      <c r="F290">
        <v>1.252</v>
      </c>
      <c r="G290" s="1">
        <f t="shared" si="40"/>
        <v>52277</v>
      </c>
      <c r="H290" s="3">
        <f t="shared" si="42"/>
        <v>44089</v>
      </c>
      <c r="I290" s="1">
        <f t="shared" si="43"/>
        <v>44058</v>
      </c>
      <c r="J290" s="1">
        <f t="shared" si="44"/>
        <v>44242</v>
      </c>
      <c r="K290" s="1">
        <f t="shared" si="45"/>
        <v>44058</v>
      </c>
      <c r="L290" s="1">
        <f t="shared" si="46"/>
        <v>44242</v>
      </c>
      <c r="M290" s="4">
        <f t="shared" si="41"/>
        <v>3.125E-2</v>
      </c>
      <c r="N290" s="5">
        <f t="shared" si="47"/>
        <v>0.26041666666666663</v>
      </c>
      <c r="O290">
        <f t="shared" si="48"/>
        <v>136.14999999999998</v>
      </c>
      <c r="P290" s="6">
        <f t="shared" si="49"/>
        <v>136.41041666666663</v>
      </c>
    </row>
    <row r="291" spans="1:16" x14ac:dyDescent="0.2">
      <c r="A291" t="s">
        <v>178</v>
      </c>
      <c r="B291">
        <v>2.875</v>
      </c>
      <c r="C291">
        <v>131.15600000000001</v>
      </c>
      <c r="D291">
        <v>131.17599999999999</v>
      </c>
      <c r="E291">
        <v>4.3999999999999997E-2</v>
      </c>
      <c r="F291">
        <v>1.2689999999999999</v>
      </c>
      <c r="G291" s="1">
        <f t="shared" si="40"/>
        <v>52366</v>
      </c>
      <c r="H291" s="3">
        <f t="shared" si="42"/>
        <v>44089</v>
      </c>
      <c r="I291" s="1">
        <f t="shared" si="43"/>
        <v>43966</v>
      </c>
      <c r="J291" s="1">
        <f t="shared" si="44"/>
        <v>44150</v>
      </c>
      <c r="K291" s="1">
        <f t="shared" si="45"/>
        <v>43966</v>
      </c>
      <c r="L291" s="1">
        <f t="shared" si="46"/>
        <v>44150</v>
      </c>
      <c r="M291" s="4">
        <f t="shared" si="41"/>
        <v>2.8750000000000001E-2</v>
      </c>
      <c r="N291" s="5">
        <f t="shared" si="47"/>
        <v>0.95833333333333326</v>
      </c>
      <c r="O291">
        <f t="shared" si="48"/>
        <v>131.166</v>
      </c>
      <c r="P291" s="6">
        <f t="shared" si="49"/>
        <v>132.12433333333334</v>
      </c>
    </row>
    <row r="292" spans="1:16" x14ac:dyDescent="0.2">
      <c r="A292" t="s">
        <v>179</v>
      </c>
      <c r="B292">
        <v>3.625</v>
      </c>
      <c r="C292">
        <v>146.26400000000001</v>
      </c>
      <c r="D292">
        <v>146.28399999999999</v>
      </c>
      <c r="E292">
        <v>4.3999999999999997E-2</v>
      </c>
      <c r="F292">
        <v>1.262</v>
      </c>
      <c r="G292" s="1">
        <f t="shared" si="40"/>
        <v>52458</v>
      </c>
      <c r="H292" s="3">
        <f t="shared" si="42"/>
        <v>44089</v>
      </c>
      <c r="I292" s="1">
        <f t="shared" si="43"/>
        <v>44058</v>
      </c>
      <c r="J292" s="1">
        <f t="shared" si="44"/>
        <v>44242</v>
      </c>
      <c r="K292" s="1">
        <f t="shared" si="45"/>
        <v>44058</v>
      </c>
      <c r="L292" s="1">
        <f t="shared" si="46"/>
        <v>44242</v>
      </c>
      <c r="M292" s="4">
        <f t="shared" si="41"/>
        <v>3.6249999999999998E-2</v>
      </c>
      <c r="N292" s="5">
        <f t="shared" si="47"/>
        <v>0.30208333333333326</v>
      </c>
      <c r="O292">
        <f t="shared" si="48"/>
        <v>146.274</v>
      </c>
      <c r="P292" s="6">
        <f t="shared" si="49"/>
        <v>146.57608333333334</v>
      </c>
    </row>
    <row r="293" spans="1:16" x14ac:dyDescent="0.2">
      <c r="A293" t="s">
        <v>180</v>
      </c>
      <c r="B293">
        <v>3.75</v>
      </c>
      <c r="C293">
        <v>149.196</v>
      </c>
      <c r="D293">
        <v>149.21600000000001</v>
      </c>
      <c r="E293">
        <v>4.2000000000000003E-2</v>
      </c>
      <c r="F293">
        <v>1.268</v>
      </c>
      <c r="G293" s="1">
        <f t="shared" si="40"/>
        <v>52550</v>
      </c>
      <c r="H293" s="3">
        <f t="shared" si="42"/>
        <v>44089</v>
      </c>
      <c r="I293" s="1">
        <f t="shared" si="43"/>
        <v>43966</v>
      </c>
      <c r="J293" s="1">
        <f t="shared" si="44"/>
        <v>44150</v>
      </c>
      <c r="K293" s="1">
        <f t="shared" si="45"/>
        <v>43966</v>
      </c>
      <c r="L293" s="1">
        <f t="shared" si="46"/>
        <v>44150</v>
      </c>
      <c r="M293" s="4">
        <f t="shared" si="41"/>
        <v>3.7499999999999999E-2</v>
      </c>
      <c r="N293" s="5">
        <f t="shared" si="47"/>
        <v>1.25</v>
      </c>
      <c r="O293">
        <f t="shared" si="48"/>
        <v>149.20600000000002</v>
      </c>
      <c r="P293" s="6">
        <f t="shared" si="49"/>
        <v>150.45600000000002</v>
      </c>
    </row>
    <row r="294" spans="1:16" x14ac:dyDescent="0.2">
      <c r="A294" t="s">
        <v>181</v>
      </c>
      <c r="B294">
        <v>3.625</v>
      </c>
      <c r="C294">
        <v>147.07</v>
      </c>
      <c r="D294">
        <v>147.09</v>
      </c>
      <c r="E294">
        <v>5.6000000000000001E-2</v>
      </c>
      <c r="F294">
        <v>1.2809999999999999</v>
      </c>
      <c r="G294" s="1">
        <f t="shared" si="40"/>
        <v>52642</v>
      </c>
      <c r="H294" s="3">
        <f t="shared" si="42"/>
        <v>44089</v>
      </c>
      <c r="I294" s="1">
        <f t="shared" si="43"/>
        <v>44058</v>
      </c>
      <c r="J294" s="1">
        <f t="shared" si="44"/>
        <v>44242</v>
      </c>
      <c r="K294" s="1">
        <f t="shared" si="45"/>
        <v>44058</v>
      </c>
      <c r="L294" s="1">
        <f t="shared" si="46"/>
        <v>44242</v>
      </c>
      <c r="M294" s="4">
        <f t="shared" si="41"/>
        <v>3.6249999999999998E-2</v>
      </c>
      <c r="N294" s="5">
        <f t="shared" si="47"/>
        <v>0.30208333333333326</v>
      </c>
      <c r="O294">
        <f t="shared" si="48"/>
        <v>147.07999999999998</v>
      </c>
      <c r="P294" s="6">
        <f t="shared" si="49"/>
        <v>147.38208333333333</v>
      </c>
    </row>
    <row r="295" spans="1:16" x14ac:dyDescent="0.2">
      <c r="A295" t="s">
        <v>182</v>
      </c>
      <c r="B295">
        <v>3.375</v>
      </c>
      <c r="C295">
        <v>142.06200000000001</v>
      </c>
      <c r="D295">
        <v>142.08199999999999</v>
      </c>
      <c r="E295">
        <v>0.05</v>
      </c>
      <c r="F295">
        <v>1.296</v>
      </c>
      <c r="G295" s="1">
        <f t="shared" si="40"/>
        <v>52732</v>
      </c>
      <c r="H295" s="3">
        <f t="shared" si="42"/>
        <v>44089</v>
      </c>
      <c r="I295" s="1">
        <f t="shared" si="43"/>
        <v>43966</v>
      </c>
      <c r="J295" s="1">
        <f t="shared" si="44"/>
        <v>44150</v>
      </c>
      <c r="K295" s="1">
        <f t="shared" si="45"/>
        <v>43966</v>
      </c>
      <c r="L295" s="1">
        <f t="shared" si="46"/>
        <v>44150</v>
      </c>
      <c r="M295" s="4">
        <f t="shared" si="41"/>
        <v>3.3750000000000002E-2</v>
      </c>
      <c r="N295" s="5">
        <f t="shared" si="47"/>
        <v>1.125</v>
      </c>
      <c r="O295">
        <f t="shared" si="48"/>
        <v>142.072</v>
      </c>
      <c r="P295" s="6">
        <f t="shared" si="49"/>
        <v>143.197</v>
      </c>
    </row>
    <row r="296" spans="1:16" x14ac:dyDescent="0.2">
      <c r="A296" t="s">
        <v>183</v>
      </c>
      <c r="B296">
        <v>3.125</v>
      </c>
      <c r="C296">
        <v>137.07</v>
      </c>
      <c r="D296">
        <v>137.09</v>
      </c>
      <c r="E296">
        <v>5.6000000000000001E-2</v>
      </c>
      <c r="F296">
        <v>1.3049999999999999</v>
      </c>
      <c r="G296" s="1">
        <f t="shared" si="40"/>
        <v>52824</v>
      </c>
      <c r="H296" s="3">
        <f t="shared" si="42"/>
        <v>44089</v>
      </c>
      <c r="I296" s="1">
        <f t="shared" si="43"/>
        <v>44058</v>
      </c>
      <c r="J296" s="1">
        <f t="shared" si="44"/>
        <v>44242</v>
      </c>
      <c r="K296" s="1">
        <f t="shared" si="45"/>
        <v>44058</v>
      </c>
      <c r="L296" s="1">
        <f t="shared" si="46"/>
        <v>44242</v>
      </c>
      <c r="M296" s="4">
        <f t="shared" si="41"/>
        <v>3.125E-2</v>
      </c>
      <c r="N296" s="5">
        <f t="shared" si="47"/>
        <v>0.26041666666666663</v>
      </c>
      <c r="O296">
        <f t="shared" si="48"/>
        <v>137.07999999999998</v>
      </c>
      <c r="P296" s="6">
        <f t="shared" si="49"/>
        <v>137.34041666666664</v>
      </c>
    </row>
    <row r="297" spans="1:16" x14ac:dyDescent="0.2">
      <c r="A297" t="s">
        <v>184</v>
      </c>
      <c r="B297">
        <v>3</v>
      </c>
      <c r="C297">
        <v>134.25399999999999</v>
      </c>
      <c r="D297">
        <v>134.274</v>
      </c>
      <c r="E297">
        <v>7.3999999999999996E-2</v>
      </c>
      <c r="F297">
        <v>1.3120000000000001</v>
      </c>
      <c r="G297" s="1">
        <f t="shared" si="40"/>
        <v>52916</v>
      </c>
      <c r="H297" s="3">
        <f t="shared" si="42"/>
        <v>44089</v>
      </c>
      <c r="I297" s="1">
        <f t="shared" si="43"/>
        <v>43966</v>
      </c>
      <c r="J297" s="1">
        <f t="shared" si="44"/>
        <v>44150</v>
      </c>
      <c r="K297" s="1">
        <f t="shared" si="45"/>
        <v>43966</v>
      </c>
      <c r="L297" s="1">
        <f t="shared" si="46"/>
        <v>44150</v>
      </c>
      <c r="M297" s="4">
        <f t="shared" si="41"/>
        <v>0.03</v>
      </c>
      <c r="N297" s="5">
        <f t="shared" si="47"/>
        <v>1</v>
      </c>
      <c r="O297">
        <f t="shared" si="48"/>
        <v>134.26400000000001</v>
      </c>
      <c r="P297" s="6">
        <f t="shared" si="49"/>
        <v>135.26400000000001</v>
      </c>
    </row>
    <row r="298" spans="1:16" x14ac:dyDescent="0.2">
      <c r="A298" t="s">
        <v>185</v>
      </c>
      <c r="B298">
        <v>2.5</v>
      </c>
      <c r="C298">
        <v>124.08199999999999</v>
      </c>
      <c r="D298">
        <v>124.102</v>
      </c>
      <c r="E298">
        <v>0.76600000000000001</v>
      </c>
      <c r="F298">
        <v>1.33</v>
      </c>
      <c r="G298" s="1">
        <f t="shared" si="40"/>
        <v>53008</v>
      </c>
      <c r="H298" s="3">
        <f t="shared" si="42"/>
        <v>44089</v>
      </c>
      <c r="I298" s="1">
        <f t="shared" si="43"/>
        <v>44058</v>
      </c>
      <c r="J298" s="1">
        <f t="shared" si="44"/>
        <v>44242</v>
      </c>
      <c r="K298" s="1">
        <f t="shared" si="45"/>
        <v>44058</v>
      </c>
      <c r="L298" s="1">
        <f t="shared" si="46"/>
        <v>44242</v>
      </c>
      <c r="M298" s="4">
        <f t="shared" si="41"/>
        <v>2.5000000000000001E-2</v>
      </c>
      <c r="N298" s="5">
        <f t="shared" si="47"/>
        <v>0.20833333333333331</v>
      </c>
      <c r="O298">
        <f t="shared" si="48"/>
        <v>124.092</v>
      </c>
      <c r="P298" s="6">
        <f t="shared" si="49"/>
        <v>124.30033333333333</v>
      </c>
    </row>
    <row r="299" spans="1:16" x14ac:dyDescent="0.2">
      <c r="A299" t="s">
        <v>186</v>
      </c>
      <c r="B299">
        <v>3</v>
      </c>
      <c r="C299">
        <v>135.03399999999999</v>
      </c>
      <c r="D299">
        <v>135.054</v>
      </c>
      <c r="E299">
        <v>0.752</v>
      </c>
      <c r="F299">
        <v>1.3240000000000001</v>
      </c>
      <c r="G299" s="1">
        <f t="shared" si="40"/>
        <v>53097</v>
      </c>
      <c r="H299" s="3">
        <f t="shared" si="42"/>
        <v>44089</v>
      </c>
      <c r="I299" s="1">
        <f t="shared" si="43"/>
        <v>43966</v>
      </c>
      <c r="J299" s="1">
        <f t="shared" si="44"/>
        <v>44150</v>
      </c>
      <c r="K299" s="1">
        <f t="shared" si="45"/>
        <v>43966</v>
      </c>
      <c r="L299" s="1">
        <f t="shared" si="46"/>
        <v>44150</v>
      </c>
      <c r="M299" s="4">
        <f t="shared" si="41"/>
        <v>0.03</v>
      </c>
      <c r="N299" s="5">
        <f t="shared" si="47"/>
        <v>1</v>
      </c>
      <c r="O299">
        <f t="shared" si="48"/>
        <v>135.04399999999998</v>
      </c>
      <c r="P299" s="6">
        <f t="shared" si="49"/>
        <v>136.04399999999998</v>
      </c>
    </row>
    <row r="300" spans="1:16" x14ac:dyDescent="0.2">
      <c r="A300" t="s">
        <v>187</v>
      </c>
      <c r="B300">
        <v>2.875</v>
      </c>
      <c r="C300">
        <v>132.196</v>
      </c>
      <c r="D300">
        <v>132.21600000000001</v>
      </c>
      <c r="E300">
        <v>7.3999999999999996E-2</v>
      </c>
      <c r="F300">
        <v>1.33</v>
      </c>
      <c r="G300" s="1">
        <f t="shared" si="40"/>
        <v>53189</v>
      </c>
      <c r="H300" s="3">
        <f t="shared" si="42"/>
        <v>44089</v>
      </c>
      <c r="I300" s="1">
        <f t="shared" si="43"/>
        <v>44058</v>
      </c>
      <c r="J300" s="1">
        <f t="shared" si="44"/>
        <v>44242</v>
      </c>
      <c r="K300" s="1">
        <f t="shared" si="45"/>
        <v>44058</v>
      </c>
      <c r="L300" s="1">
        <f t="shared" si="46"/>
        <v>44242</v>
      </c>
      <c r="M300" s="4">
        <f t="shared" si="41"/>
        <v>2.8750000000000001E-2</v>
      </c>
      <c r="N300" s="5">
        <f t="shared" si="47"/>
        <v>0.23958333333333331</v>
      </c>
      <c r="O300">
        <f t="shared" si="48"/>
        <v>132.20600000000002</v>
      </c>
      <c r="P300" s="6">
        <f t="shared" si="49"/>
        <v>132.44558333333336</v>
      </c>
    </row>
    <row r="301" spans="1:16" x14ac:dyDescent="0.2">
      <c r="A301" t="s">
        <v>188</v>
      </c>
      <c r="B301">
        <v>3</v>
      </c>
      <c r="C301">
        <v>135.184</v>
      </c>
      <c r="D301">
        <v>135.20400000000001</v>
      </c>
      <c r="E301">
        <v>8.2000000000000003E-2</v>
      </c>
      <c r="F301">
        <v>1.329</v>
      </c>
      <c r="G301" s="1">
        <f t="shared" si="40"/>
        <v>53281</v>
      </c>
      <c r="H301" s="3">
        <f t="shared" si="42"/>
        <v>44089</v>
      </c>
      <c r="I301" s="1">
        <f t="shared" si="43"/>
        <v>43966</v>
      </c>
      <c r="J301" s="1">
        <f t="shared" si="44"/>
        <v>44150</v>
      </c>
      <c r="K301" s="1">
        <f t="shared" si="45"/>
        <v>43966</v>
      </c>
      <c r="L301" s="1">
        <f t="shared" si="46"/>
        <v>44150</v>
      </c>
      <c r="M301" s="4">
        <f t="shared" si="41"/>
        <v>0.03</v>
      </c>
      <c r="N301" s="5">
        <f t="shared" si="47"/>
        <v>1</v>
      </c>
      <c r="O301">
        <f t="shared" si="48"/>
        <v>135.19400000000002</v>
      </c>
      <c r="P301" s="6">
        <f t="shared" si="49"/>
        <v>136.19400000000002</v>
      </c>
    </row>
    <row r="302" spans="1:16" x14ac:dyDescent="0.2">
      <c r="A302" t="s">
        <v>189</v>
      </c>
      <c r="B302">
        <v>2.5</v>
      </c>
      <c r="C302">
        <v>124.21</v>
      </c>
      <c r="D302">
        <v>124.23</v>
      </c>
      <c r="E302">
        <v>6.4000000000000001E-2</v>
      </c>
      <c r="F302">
        <v>1.3480000000000001</v>
      </c>
      <c r="G302" s="1">
        <f t="shared" si="40"/>
        <v>53373</v>
      </c>
      <c r="H302" s="3">
        <f t="shared" si="42"/>
        <v>44089</v>
      </c>
      <c r="I302" s="1">
        <f t="shared" si="43"/>
        <v>44058</v>
      </c>
      <c r="J302" s="1">
        <f t="shared" si="44"/>
        <v>44242</v>
      </c>
      <c r="K302" s="1">
        <f t="shared" si="45"/>
        <v>44058</v>
      </c>
      <c r="L302" s="1">
        <f t="shared" si="46"/>
        <v>44242</v>
      </c>
      <c r="M302" s="4">
        <f t="shared" si="41"/>
        <v>2.5000000000000001E-2</v>
      </c>
      <c r="N302" s="5">
        <f t="shared" si="47"/>
        <v>0.20833333333333331</v>
      </c>
      <c r="O302">
        <f t="shared" si="48"/>
        <v>124.22</v>
      </c>
      <c r="P302" s="6">
        <f t="shared" si="49"/>
        <v>124.42833333333333</v>
      </c>
    </row>
    <row r="303" spans="1:16" x14ac:dyDescent="0.2">
      <c r="A303" t="s">
        <v>190</v>
      </c>
      <c r="B303">
        <v>2.5</v>
      </c>
      <c r="C303">
        <v>124.25</v>
      </c>
      <c r="D303">
        <v>124.27</v>
      </c>
      <c r="E303">
        <v>6.8000000000000005E-2</v>
      </c>
      <c r="F303">
        <v>1.351</v>
      </c>
      <c r="G303" s="1">
        <f t="shared" si="40"/>
        <v>53462</v>
      </c>
      <c r="H303" s="3">
        <f t="shared" si="42"/>
        <v>44089</v>
      </c>
      <c r="I303" s="1">
        <f t="shared" si="43"/>
        <v>43966</v>
      </c>
      <c r="J303" s="1">
        <f t="shared" si="44"/>
        <v>44150</v>
      </c>
      <c r="K303" s="1">
        <f t="shared" si="45"/>
        <v>43966</v>
      </c>
      <c r="L303" s="1">
        <f t="shared" si="46"/>
        <v>44150</v>
      </c>
      <c r="M303" s="4">
        <f t="shared" si="41"/>
        <v>2.5000000000000001E-2</v>
      </c>
      <c r="N303" s="5">
        <f t="shared" si="47"/>
        <v>0.83333333333333326</v>
      </c>
      <c r="O303">
        <f t="shared" si="48"/>
        <v>124.25999999999999</v>
      </c>
      <c r="P303" s="6">
        <f t="shared" si="49"/>
        <v>125.09333333333332</v>
      </c>
    </row>
    <row r="304" spans="1:16" x14ac:dyDescent="0.2">
      <c r="A304" t="s">
        <v>191</v>
      </c>
      <c r="B304">
        <v>2.25</v>
      </c>
      <c r="C304">
        <v>119.096</v>
      </c>
      <c r="D304">
        <v>119.116</v>
      </c>
      <c r="E304">
        <v>6.4000000000000001E-2</v>
      </c>
      <c r="F304">
        <v>1.361</v>
      </c>
      <c r="G304" s="1">
        <f t="shared" si="40"/>
        <v>53554</v>
      </c>
      <c r="H304" s="3">
        <f t="shared" si="42"/>
        <v>44089</v>
      </c>
      <c r="I304" s="1">
        <f t="shared" si="43"/>
        <v>44058</v>
      </c>
      <c r="J304" s="1">
        <f t="shared" si="44"/>
        <v>44242</v>
      </c>
      <c r="K304" s="1">
        <f t="shared" si="45"/>
        <v>44058</v>
      </c>
      <c r="L304" s="1">
        <f t="shared" si="46"/>
        <v>44242</v>
      </c>
      <c r="M304" s="4">
        <f t="shared" si="41"/>
        <v>2.2499999999999999E-2</v>
      </c>
      <c r="N304" s="5">
        <f t="shared" si="47"/>
        <v>0.1875</v>
      </c>
      <c r="O304">
        <f t="shared" si="48"/>
        <v>119.10599999999999</v>
      </c>
      <c r="P304" s="6">
        <f t="shared" si="49"/>
        <v>119.29349999999999</v>
      </c>
    </row>
    <row r="305" spans="1:16" x14ac:dyDescent="0.2">
      <c r="A305" t="s">
        <v>192</v>
      </c>
      <c r="B305">
        <v>2.875</v>
      </c>
      <c r="C305">
        <v>133.14400000000001</v>
      </c>
      <c r="D305">
        <v>133.16399999999999</v>
      </c>
      <c r="E305">
        <v>6.2E-2</v>
      </c>
      <c r="F305">
        <v>1.35</v>
      </c>
      <c r="G305" s="1">
        <f t="shared" si="40"/>
        <v>53646</v>
      </c>
      <c r="H305" s="3">
        <f t="shared" si="42"/>
        <v>44089</v>
      </c>
      <c r="I305" s="1">
        <f t="shared" si="43"/>
        <v>43966</v>
      </c>
      <c r="J305" s="1">
        <f t="shared" si="44"/>
        <v>44150</v>
      </c>
      <c r="K305" s="1">
        <f t="shared" si="45"/>
        <v>43966</v>
      </c>
      <c r="L305" s="1">
        <f t="shared" si="46"/>
        <v>44150</v>
      </c>
      <c r="M305" s="4">
        <f t="shared" si="41"/>
        <v>2.8750000000000001E-2</v>
      </c>
      <c r="N305" s="5">
        <f t="shared" si="47"/>
        <v>0.95833333333333326</v>
      </c>
      <c r="O305">
        <f t="shared" si="48"/>
        <v>133.154</v>
      </c>
      <c r="P305" s="6">
        <f t="shared" si="49"/>
        <v>134.11233333333334</v>
      </c>
    </row>
    <row r="306" spans="1:16" x14ac:dyDescent="0.2">
      <c r="A306" t="s">
        <v>193</v>
      </c>
      <c r="B306">
        <v>3</v>
      </c>
      <c r="C306">
        <v>136.19200000000001</v>
      </c>
      <c r="D306">
        <v>136.21199999999999</v>
      </c>
      <c r="E306">
        <v>7.0000000000000007E-2</v>
      </c>
      <c r="F306">
        <v>1.3460000000000001</v>
      </c>
      <c r="G306" s="1">
        <f t="shared" si="40"/>
        <v>53738</v>
      </c>
      <c r="H306" s="3">
        <f t="shared" si="42"/>
        <v>44089</v>
      </c>
      <c r="I306" s="1">
        <f t="shared" si="43"/>
        <v>44058</v>
      </c>
      <c r="J306" s="1">
        <f t="shared" si="44"/>
        <v>44242</v>
      </c>
      <c r="K306" s="1">
        <f t="shared" si="45"/>
        <v>44058</v>
      </c>
      <c r="L306" s="1">
        <f t="shared" si="46"/>
        <v>44242</v>
      </c>
      <c r="M306" s="4">
        <f t="shared" si="41"/>
        <v>0.03</v>
      </c>
      <c r="N306" s="5">
        <f t="shared" si="47"/>
        <v>0.25</v>
      </c>
      <c r="O306">
        <f t="shared" si="48"/>
        <v>136.202</v>
      </c>
      <c r="P306" s="6">
        <f t="shared" si="49"/>
        <v>136.452</v>
      </c>
    </row>
    <row r="307" spans="1:16" x14ac:dyDescent="0.2">
      <c r="A307" t="s">
        <v>194</v>
      </c>
      <c r="B307">
        <v>3</v>
      </c>
      <c r="C307">
        <v>136.26400000000001</v>
      </c>
      <c r="D307">
        <v>136.28399999999999</v>
      </c>
      <c r="E307">
        <v>7.3999999999999996E-2</v>
      </c>
      <c r="F307">
        <v>1.3480000000000001</v>
      </c>
      <c r="G307" s="1">
        <f t="shared" si="40"/>
        <v>53827</v>
      </c>
      <c r="H307" s="3">
        <f t="shared" si="42"/>
        <v>44089</v>
      </c>
      <c r="I307" s="1">
        <f t="shared" si="43"/>
        <v>43966</v>
      </c>
      <c r="J307" s="1">
        <f t="shared" si="44"/>
        <v>44150</v>
      </c>
      <c r="K307" s="1">
        <f t="shared" si="45"/>
        <v>43966</v>
      </c>
      <c r="L307" s="1">
        <f t="shared" si="46"/>
        <v>44150</v>
      </c>
      <c r="M307" s="4">
        <f t="shared" si="41"/>
        <v>0.03</v>
      </c>
      <c r="N307" s="5">
        <f t="shared" si="47"/>
        <v>1</v>
      </c>
      <c r="O307">
        <f t="shared" si="48"/>
        <v>136.274</v>
      </c>
      <c r="P307" s="6">
        <f t="shared" si="49"/>
        <v>137.274</v>
      </c>
    </row>
    <row r="308" spans="1:16" x14ac:dyDescent="0.2">
      <c r="A308" t="s">
        <v>195</v>
      </c>
      <c r="B308">
        <v>2.75</v>
      </c>
      <c r="C308">
        <v>131.03</v>
      </c>
      <c r="D308">
        <v>131.05000000000001</v>
      </c>
      <c r="E308">
        <v>0.75800000000000001</v>
      </c>
      <c r="F308">
        <v>1.363</v>
      </c>
      <c r="G308" s="1">
        <f t="shared" si="40"/>
        <v>53919</v>
      </c>
      <c r="H308" s="3">
        <f t="shared" si="42"/>
        <v>44089</v>
      </c>
      <c r="I308" s="1">
        <f t="shared" si="43"/>
        <v>44058</v>
      </c>
      <c r="J308" s="1">
        <f t="shared" si="44"/>
        <v>44242</v>
      </c>
      <c r="K308" s="1">
        <f t="shared" si="45"/>
        <v>44058</v>
      </c>
      <c r="L308" s="1">
        <f t="shared" si="46"/>
        <v>44242</v>
      </c>
      <c r="M308" s="4">
        <f t="shared" si="41"/>
        <v>2.75E-2</v>
      </c>
      <c r="N308" s="5">
        <f t="shared" si="47"/>
        <v>0.22916666666666666</v>
      </c>
      <c r="O308">
        <f t="shared" si="48"/>
        <v>131.04000000000002</v>
      </c>
      <c r="P308" s="6">
        <f t="shared" si="49"/>
        <v>131.26916666666668</v>
      </c>
    </row>
    <row r="309" spans="1:16" x14ac:dyDescent="0.2">
      <c r="A309" t="s">
        <v>196</v>
      </c>
      <c r="B309">
        <v>2.75</v>
      </c>
      <c r="C309">
        <v>131.08600000000001</v>
      </c>
      <c r="D309">
        <v>131.10599999999999</v>
      </c>
      <c r="E309">
        <v>6.6000000000000003E-2</v>
      </c>
      <c r="F309">
        <v>1.365</v>
      </c>
      <c r="G309" s="1">
        <f t="shared" si="40"/>
        <v>54011</v>
      </c>
      <c r="H309" s="3">
        <f t="shared" si="42"/>
        <v>44089</v>
      </c>
      <c r="I309" s="1">
        <f t="shared" si="43"/>
        <v>43966</v>
      </c>
      <c r="J309" s="1">
        <f t="shared" si="44"/>
        <v>44150</v>
      </c>
      <c r="K309" s="1">
        <f t="shared" si="45"/>
        <v>43966</v>
      </c>
      <c r="L309" s="1">
        <f t="shared" si="46"/>
        <v>44150</v>
      </c>
      <c r="M309" s="4">
        <f t="shared" si="41"/>
        <v>2.75E-2</v>
      </c>
      <c r="N309" s="5">
        <f t="shared" si="47"/>
        <v>0.91666666666666663</v>
      </c>
      <c r="O309">
        <f t="shared" si="48"/>
        <v>131.096</v>
      </c>
      <c r="P309" s="6">
        <f t="shared" si="49"/>
        <v>132.01266666666666</v>
      </c>
    </row>
    <row r="310" spans="1:16" x14ac:dyDescent="0.2">
      <c r="A310" t="s">
        <v>197</v>
      </c>
      <c r="B310">
        <v>3</v>
      </c>
      <c r="C310">
        <v>137.1</v>
      </c>
      <c r="D310">
        <v>137.12</v>
      </c>
      <c r="E310">
        <v>7.5999999999999998E-2</v>
      </c>
      <c r="F310">
        <v>1.3620000000000001</v>
      </c>
      <c r="G310" s="1">
        <f t="shared" si="40"/>
        <v>54103</v>
      </c>
      <c r="H310" s="3">
        <f t="shared" si="42"/>
        <v>44089</v>
      </c>
      <c r="I310" s="1">
        <f t="shared" si="43"/>
        <v>44058</v>
      </c>
      <c r="J310" s="1">
        <f t="shared" si="44"/>
        <v>44242</v>
      </c>
      <c r="K310" s="1">
        <f t="shared" si="45"/>
        <v>44058</v>
      </c>
      <c r="L310" s="1">
        <f t="shared" si="46"/>
        <v>44242</v>
      </c>
      <c r="M310" s="4">
        <f t="shared" si="41"/>
        <v>0.03</v>
      </c>
      <c r="N310" s="5">
        <f t="shared" si="47"/>
        <v>0.25</v>
      </c>
      <c r="O310">
        <f t="shared" si="48"/>
        <v>137.11000000000001</v>
      </c>
      <c r="P310" s="6">
        <f t="shared" si="49"/>
        <v>137.36000000000001</v>
      </c>
    </row>
    <row r="311" spans="1:16" x14ac:dyDescent="0.2">
      <c r="A311" t="s">
        <v>198</v>
      </c>
      <c r="B311">
        <v>3.125</v>
      </c>
      <c r="C311">
        <v>140.14400000000001</v>
      </c>
      <c r="D311">
        <v>140.16399999999999</v>
      </c>
      <c r="E311">
        <v>6.8000000000000005E-2</v>
      </c>
      <c r="F311">
        <v>1.3620000000000001</v>
      </c>
      <c r="G311" s="1">
        <f t="shared" si="40"/>
        <v>54193</v>
      </c>
      <c r="H311" s="3">
        <f t="shared" si="42"/>
        <v>44089</v>
      </c>
      <c r="I311" s="1">
        <f t="shared" si="43"/>
        <v>43966</v>
      </c>
      <c r="J311" s="1">
        <f t="shared" si="44"/>
        <v>44150</v>
      </c>
      <c r="K311" s="1">
        <f t="shared" si="45"/>
        <v>43966</v>
      </c>
      <c r="L311" s="1">
        <f t="shared" si="46"/>
        <v>44150</v>
      </c>
      <c r="M311" s="4">
        <f t="shared" si="41"/>
        <v>3.125E-2</v>
      </c>
      <c r="N311" s="5">
        <f t="shared" si="47"/>
        <v>1.0416666666666665</v>
      </c>
      <c r="O311">
        <f t="shared" si="48"/>
        <v>140.154</v>
      </c>
      <c r="P311" s="6">
        <f t="shared" si="49"/>
        <v>141.19566666666665</v>
      </c>
    </row>
    <row r="312" spans="1:16" x14ac:dyDescent="0.2">
      <c r="A312" t="s">
        <v>199</v>
      </c>
      <c r="B312">
        <v>3</v>
      </c>
      <c r="C312">
        <v>137.226</v>
      </c>
      <c r="D312">
        <v>137.24600000000001</v>
      </c>
      <c r="E312">
        <v>6.4000000000000001E-2</v>
      </c>
      <c r="F312">
        <v>1.3680000000000001</v>
      </c>
      <c r="G312" s="1">
        <f t="shared" si="40"/>
        <v>54285</v>
      </c>
      <c r="H312" s="3">
        <f t="shared" si="42"/>
        <v>44089</v>
      </c>
      <c r="I312" s="1">
        <f t="shared" si="43"/>
        <v>44058</v>
      </c>
      <c r="J312" s="1">
        <f t="shared" si="44"/>
        <v>44242</v>
      </c>
      <c r="K312" s="1">
        <f t="shared" si="45"/>
        <v>44058</v>
      </c>
      <c r="L312" s="1">
        <f t="shared" si="46"/>
        <v>44242</v>
      </c>
      <c r="M312" s="4">
        <f t="shared" si="41"/>
        <v>0.03</v>
      </c>
      <c r="N312" s="5">
        <f t="shared" si="47"/>
        <v>0.25</v>
      </c>
      <c r="O312">
        <f t="shared" si="48"/>
        <v>137.23599999999999</v>
      </c>
      <c r="P312" s="6">
        <f t="shared" si="49"/>
        <v>137.48599999999999</v>
      </c>
    </row>
    <row r="313" spans="1:16" x14ac:dyDescent="0.2">
      <c r="A313" t="s">
        <v>200</v>
      </c>
      <c r="B313">
        <v>3.375</v>
      </c>
      <c r="C313">
        <v>146.316</v>
      </c>
      <c r="D313">
        <v>147.01599999999999</v>
      </c>
      <c r="E313">
        <v>6.4000000000000001E-2</v>
      </c>
      <c r="F313">
        <v>1.359</v>
      </c>
      <c r="G313" s="1">
        <f t="shared" si="40"/>
        <v>54377</v>
      </c>
      <c r="H313" s="3">
        <f t="shared" si="42"/>
        <v>44089</v>
      </c>
      <c r="I313" s="1">
        <f t="shared" si="43"/>
        <v>43966</v>
      </c>
      <c r="J313" s="1">
        <f t="shared" si="44"/>
        <v>44150</v>
      </c>
      <c r="K313" s="1">
        <f t="shared" si="45"/>
        <v>43966</v>
      </c>
      <c r="L313" s="1">
        <f t="shared" si="46"/>
        <v>44150</v>
      </c>
      <c r="M313" s="4">
        <f t="shared" si="41"/>
        <v>3.3750000000000002E-2</v>
      </c>
      <c r="N313" s="5">
        <f t="shared" si="47"/>
        <v>1.125</v>
      </c>
      <c r="O313">
        <f t="shared" si="48"/>
        <v>146.666</v>
      </c>
      <c r="P313" s="6">
        <f t="shared" si="49"/>
        <v>147.791</v>
      </c>
    </row>
    <row r="314" spans="1:16" x14ac:dyDescent="0.2">
      <c r="A314" t="s">
        <v>201</v>
      </c>
      <c r="B314">
        <v>3</v>
      </c>
      <c r="C314">
        <v>138.06200000000001</v>
      </c>
      <c r="D314">
        <v>138.08199999999999</v>
      </c>
      <c r="E314">
        <v>0.748</v>
      </c>
      <c r="F314">
        <v>1.37</v>
      </c>
      <c r="G314" s="1">
        <f t="shared" si="40"/>
        <v>54469</v>
      </c>
      <c r="H314" s="3">
        <f t="shared" si="42"/>
        <v>44089</v>
      </c>
      <c r="I314" s="1">
        <f t="shared" si="43"/>
        <v>44058</v>
      </c>
      <c r="J314" s="1">
        <f t="shared" si="44"/>
        <v>44242</v>
      </c>
      <c r="K314" s="1">
        <f t="shared" si="45"/>
        <v>44058</v>
      </c>
      <c r="L314" s="1">
        <f t="shared" si="46"/>
        <v>44242</v>
      </c>
      <c r="M314" s="4">
        <f t="shared" si="41"/>
        <v>0.03</v>
      </c>
      <c r="N314" s="5">
        <f t="shared" si="47"/>
        <v>0.25</v>
      </c>
      <c r="O314">
        <f t="shared" si="48"/>
        <v>138.072</v>
      </c>
      <c r="P314" s="6">
        <f t="shared" si="49"/>
        <v>138.322</v>
      </c>
    </row>
    <row r="315" spans="1:16" x14ac:dyDescent="0.2">
      <c r="A315" t="s">
        <v>202</v>
      </c>
      <c r="B315">
        <v>2.875</v>
      </c>
      <c r="C315">
        <v>135.10599999999999</v>
      </c>
      <c r="D315">
        <v>135.126</v>
      </c>
      <c r="E315">
        <v>5.6000000000000001E-2</v>
      </c>
      <c r="F315">
        <v>1.3759999999999999</v>
      </c>
      <c r="G315" s="1">
        <f t="shared" si="40"/>
        <v>54558</v>
      </c>
      <c r="H315" s="3">
        <f t="shared" si="42"/>
        <v>44089</v>
      </c>
      <c r="I315" s="1">
        <f t="shared" si="43"/>
        <v>43966</v>
      </c>
      <c r="J315" s="1">
        <f t="shared" si="44"/>
        <v>44150</v>
      </c>
      <c r="K315" s="1">
        <f t="shared" si="45"/>
        <v>43966</v>
      </c>
      <c r="L315" s="1">
        <f t="shared" si="46"/>
        <v>44150</v>
      </c>
      <c r="M315" s="4">
        <f t="shared" si="41"/>
        <v>2.8750000000000001E-2</v>
      </c>
      <c r="N315" s="5">
        <f t="shared" si="47"/>
        <v>0.95833333333333326</v>
      </c>
      <c r="O315">
        <f t="shared" si="48"/>
        <v>135.11599999999999</v>
      </c>
      <c r="P315" s="6">
        <f t="shared" si="49"/>
        <v>136.07433333333333</v>
      </c>
    </row>
    <row r="316" spans="1:16" x14ac:dyDescent="0.2">
      <c r="A316" t="s">
        <v>203</v>
      </c>
      <c r="B316">
        <v>2.25</v>
      </c>
      <c r="C316">
        <v>120.096</v>
      </c>
      <c r="D316">
        <v>120.116</v>
      </c>
      <c r="E316">
        <v>6.4000000000000001E-2</v>
      </c>
      <c r="F316">
        <v>1.3919999999999999</v>
      </c>
      <c r="G316" s="1">
        <f t="shared" si="40"/>
        <v>54650</v>
      </c>
      <c r="H316" s="3">
        <f t="shared" si="42"/>
        <v>44089</v>
      </c>
      <c r="I316" s="1">
        <f t="shared" si="43"/>
        <v>44058</v>
      </c>
      <c r="J316" s="1">
        <f t="shared" si="44"/>
        <v>44242</v>
      </c>
      <c r="K316" s="1">
        <f t="shared" si="45"/>
        <v>44058</v>
      </c>
      <c r="L316" s="1">
        <f t="shared" si="46"/>
        <v>44242</v>
      </c>
      <c r="M316" s="4">
        <f t="shared" si="41"/>
        <v>2.2499999999999999E-2</v>
      </c>
      <c r="N316" s="5">
        <f t="shared" si="47"/>
        <v>0.1875</v>
      </c>
      <c r="O316">
        <f t="shared" si="48"/>
        <v>120.10599999999999</v>
      </c>
      <c r="P316" s="6">
        <f t="shared" si="49"/>
        <v>120.29349999999999</v>
      </c>
    </row>
    <row r="317" spans="1:16" x14ac:dyDescent="0.2">
      <c r="A317" t="s">
        <v>204</v>
      </c>
      <c r="B317">
        <v>2.375</v>
      </c>
      <c r="C317">
        <v>123.17400000000001</v>
      </c>
      <c r="D317">
        <v>123.194</v>
      </c>
      <c r="E317">
        <v>7.1999999999999995E-2</v>
      </c>
      <c r="F317">
        <v>1.3879999999999999</v>
      </c>
      <c r="G317" s="1">
        <f t="shared" si="40"/>
        <v>54742</v>
      </c>
      <c r="H317" s="3">
        <f t="shared" si="42"/>
        <v>44089</v>
      </c>
      <c r="I317" s="1">
        <f t="shared" si="43"/>
        <v>43966</v>
      </c>
      <c r="J317" s="1">
        <f t="shared" si="44"/>
        <v>44150</v>
      </c>
      <c r="K317" s="1">
        <f t="shared" si="45"/>
        <v>43966</v>
      </c>
      <c r="L317" s="1">
        <f t="shared" si="46"/>
        <v>44150</v>
      </c>
      <c r="M317" s="4">
        <f t="shared" si="41"/>
        <v>2.375E-2</v>
      </c>
      <c r="N317" s="5">
        <f t="shared" si="47"/>
        <v>0.79166666666666663</v>
      </c>
      <c r="O317">
        <f t="shared" si="48"/>
        <v>123.184</v>
      </c>
      <c r="P317" s="6">
        <f t="shared" si="49"/>
        <v>123.97566666666667</v>
      </c>
    </row>
    <row r="318" spans="1:16" x14ac:dyDescent="0.2">
      <c r="A318" t="s">
        <v>205</v>
      </c>
      <c r="B318">
        <v>2</v>
      </c>
      <c r="C318">
        <v>114.16</v>
      </c>
      <c r="D318">
        <v>114.18</v>
      </c>
      <c r="E318">
        <v>7.8E-2</v>
      </c>
      <c r="F318">
        <v>1.395</v>
      </c>
      <c r="G318" s="1">
        <f t="shared" si="40"/>
        <v>54834</v>
      </c>
      <c r="H318" s="3">
        <f t="shared" si="42"/>
        <v>44089</v>
      </c>
      <c r="I318" s="1">
        <f t="shared" si="43"/>
        <v>44058</v>
      </c>
      <c r="J318" s="1">
        <f t="shared" si="44"/>
        <v>44242</v>
      </c>
      <c r="K318" s="1">
        <f t="shared" si="45"/>
        <v>44058</v>
      </c>
      <c r="L318" s="1">
        <f t="shared" si="46"/>
        <v>44242</v>
      </c>
      <c r="M318" s="4">
        <f t="shared" si="41"/>
        <v>0.02</v>
      </c>
      <c r="N318" s="5">
        <f t="shared" si="47"/>
        <v>0.16666666666666666</v>
      </c>
      <c r="O318">
        <f t="shared" si="48"/>
        <v>114.17</v>
      </c>
      <c r="P318" s="6">
        <f t="shared" si="49"/>
        <v>114.33666666666667</v>
      </c>
    </row>
    <row r="319" spans="1:16" x14ac:dyDescent="0.2">
      <c r="A319" t="s">
        <v>206</v>
      </c>
      <c r="B319">
        <v>1.25</v>
      </c>
      <c r="C319">
        <v>96.034000000000006</v>
      </c>
      <c r="D319">
        <v>96.054000000000002</v>
      </c>
      <c r="E319">
        <v>0.754</v>
      </c>
      <c r="F319">
        <v>1.4079999999999999</v>
      </c>
      <c r="G319" s="1">
        <f t="shared" si="40"/>
        <v>54923</v>
      </c>
      <c r="H319" s="3">
        <f t="shared" si="42"/>
        <v>44089</v>
      </c>
      <c r="I319" s="1">
        <f t="shared" si="43"/>
        <v>43966</v>
      </c>
      <c r="J319" s="1">
        <f t="shared" si="44"/>
        <v>44150</v>
      </c>
      <c r="K319" s="1">
        <f t="shared" si="45"/>
        <v>43966</v>
      </c>
      <c r="L319" s="1">
        <f t="shared" si="46"/>
        <v>44150</v>
      </c>
      <c r="M319" s="4">
        <f t="shared" si="41"/>
        <v>1.2500000000000001E-2</v>
      </c>
      <c r="N319" s="5">
        <f t="shared" si="47"/>
        <v>0.41666666666666663</v>
      </c>
      <c r="O319">
        <f t="shared" si="48"/>
        <v>96.044000000000011</v>
      </c>
      <c r="P319" s="6">
        <f t="shared" si="49"/>
        <v>96.460666666666683</v>
      </c>
    </row>
    <row r="320" spans="1:16" x14ac:dyDescent="0.2">
      <c r="A320" t="s">
        <v>207</v>
      </c>
      <c r="B320">
        <v>1.375</v>
      </c>
      <c r="C320">
        <v>99.066000000000003</v>
      </c>
      <c r="D320">
        <v>99.085999999999999</v>
      </c>
      <c r="E320">
        <v>0.75</v>
      </c>
      <c r="F320">
        <v>1.405</v>
      </c>
      <c r="G320" s="1">
        <f t="shared" si="40"/>
        <v>55015</v>
      </c>
      <c r="H320" s="3">
        <f t="shared" si="42"/>
        <v>44089</v>
      </c>
      <c r="I320" s="1">
        <f t="shared" si="43"/>
        <v>44058</v>
      </c>
      <c r="J320" s="1">
        <f t="shared" si="44"/>
        <v>44242</v>
      </c>
      <c r="K320" s="1">
        <f t="shared" si="45"/>
        <v>44058</v>
      </c>
      <c r="L320" s="1">
        <f t="shared" si="46"/>
        <v>44242</v>
      </c>
      <c r="M320" s="4">
        <f t="shared" si="41"/>
        <v>1.375E-2</v>
      </c>
      <c r="N320" s="5">
        <f t="shared" si="47"/>
        <v>0.11458333333333333</v>
      </c>
      <c r="O320">
        <f t="shared" si="48"/>
        <v>99.075999999999993</v>
      </c>
      <c r="P320" s="6">
        <f t="shared" si="49"/>
        <v>99.190583333333322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1F525-7CDD-4B8C-813D-91BE62B385A9}">
  <dimension ref="A1:F197"/>
  <sheetViews>
    <sheetView workbookViewId="0">
      <selection activeCell="K8" sqref="K8"/>
    </sheetView>
  </sheetViews>
  <sheetFormatPr defaultRowHeight="14.25" x14ac:dyDescent="0.2"/>
  <cols>
    <col min="1" max="1" width="11.125" bestFit="1" customWidth="1"/>
    <col min="2" max="2" width="14.25" bestFit="1" customWidth="1"/>
    <col min="3" max="3" width="6.5" bestFit="1" customWidth="1"/>
    <col min="4" max="4" width="12.75" bestFit="1" customWidth="1"/>
    <col min="5" max="5" width="13.875" bestFit="1" customWidth="1"/>
    <col min="6" max="6" width="12.75" bestFit="1" customWidth="1"/>
  </cols>
  <sheetData>
    <row r="1" spans="1:6" x14ac:dyDescent="0.2">
      <c r="A1" s="13"/>
      <c r="B1" s="13" t="s">
        <v>222</v>
      </c>
      <c r="C1" s="13" t="s">
        <v>223</v>
      </c>
      <c r="D1" s="13" t="s">
        <v>224</v>
      </c>
      <c r="E1" s="13" t="s">
        <v>225</v>
      </c>
      <c r="F1" s="13" t="s">
        <v>226</v>
      </c>
    </row>
    <row r="2" spans="1:6" x14ac:dyDescent="0.2">
      <c r="A2" s="14">
        <v>44104</v>
      </c>
      <c r="B2" s="13">
        <v>0.99941076506952697</v>
      </c>
      <c r="C2" s="13">
        <v>16</v>
      </c>
      <c r="D2" s="13">
        <v>4.3835616438356102E-2</v>
      </c>
      <c r="E2" s="13">
        <v>1.34458836326957E-2</v>
      </c>
      <c r="F2" s="13">
        <v>1.7458373216715499E-2</v>
      </c>
    </row>
    <row r="3" spans="1:6" x14ac:dyDescent="0.2">
      <c r="A3" s="14">
        <v>44119</v>
      </c>
      <c r="B3" s="13">
        <v>0.99907336226493004</v>
      </c>
      <c r="C3" s="13">
        <v>31</v>
      </c>
      <c r="D3" s="13">
        <v>8.4931506849314997E-2</v>
      </c>
      <c r="E3" s="13">
        <v>1.0915470166637299E-2</v>
      </c>
      <c r="F3" s="13">
        <v>1.4213789459377501E-2</v>
      </c>
    </row>
    <row r="4" spans="1:6" x14ac:dyDescent="0.2">
      <c r="A4" s="14">
        <v>44135</v>
      </c>
      <c r="B4" s="13">
        <v>0.99829357113791894</v>
      </c>
      <c r="C4" s="13">
        <v>47</v>
      </c>
      <c r="D4" s="13">
        <v>0.12876712328767101</v>
      </c>
      <c r="E4" s="13">
        <v>1.3263373651947101E-2</v>
      </c>
      <c r="F4" s="13">
        <v>1.2247409834799701E-2</v>
      </c>
    </row>
    <row r="5" spans="1:6" x14ac:dyDescent="0.2">
      <c r="A5" s="14">
        <v>44150</v>
      </c>
      <c r="B5" s="13">
        <v>0.99729141348908201</v>
      </c>
      <c r="C5" s="13">
        <v>62</v>
      </c>
      <c r="D5" s="13">
        <v>0.16986301369862999</v>
      </c>
      <c r="E5" s="13">
        <v>1.5967345154099401E-2</v>
      </c>
      <c r="F5" s="13">
        <v>1.0979095221593699E-2</v>
      </c>
    </row>
    <row r="6" spans="1:6" x14ac:dyDescent="0.2">
      <c r="A6" s="14">
        <v>44165</v>
      </c>
      <c r="B6" s="13">
        <v>0.99695950867282401</v>
      </c>
      <c r="C6" s="13">
        <v>77</v>
      </c>
      <c r="D6" s="13">
        <v>0.21095890410958901</v>
      </c>
      <c r="E6" s="13">
        <v>1.44346740165513E-2</v>
      </c>
      <c r="F6" s="13">
        <v>1.00137431669439E-2</v>
      </c>
    </row>
    <row r="7" spans="1:6" x14ac:dyDescent="0.2">
      <c r="A7" s="14">
        <v>44180</v>
      </c>
      <c r="B7" s="13">
        <v>0.99681238390092797</v>
      </c>
      <c r="C7" s="13">
        <v>92</v>
      </c>
      <c r="D7" s="13">
        <v>0.25205479452054702</v>
      </c>
      <c r="E7" s="13">
        <v>1.26667194550468E-2</v>
      </c>
      <c r="F7" s="13">
        <v>9.2409211499902503E-3</v>
      </c>
    </row>
    <row r="8" spans="1:6" x14ac:dyDescent="0.2">
      <c r="A8" s="14">
        <v>44196</v>
      </c>
      <c r="B8" s="13">
        <v>0.99555750072145199</v>
      </c>
      <c r="C8" s="13">
        <v>108</v>
      </c>
      <c r="D8" s="13">
        <v>0.295890410958904</v>
      </c>
      <c r="E8" s="13">
        <v>1.50474511397198E-2</v>
      </c>
      <c r="F8" s="13">
        <v>8.5622290734617499E-3</v>
      </c>
    </row>
    <row r="9" spans="1:6" x14ac:dyDescent="0.2">
      <c r="A9" s="14">
        <v>44211</v>
      </c>
      <c r="B9" s="13">
        <v>0.99539933993399299</v>
      </c>
      <c r="C9" s="13">
        <v>123</v>
      </c>
      <c r="D9" s="13">
        <v>0.33698630136986302</v>
      </c>
      <c r="E9" s="13">
        <v>1.36838668382065E-2</v>
      </c>
      <c r="F9" s="13">
        <v>8.0252885459617292E-3</v>
      </c>
    </row>
    <row r="10" spans="1:6" x14ac:dyDescent="0.2">
      <c r="A10" s="14">
        <v>44227</v>
      </c>
      <c r="B10" s="13">
        <v>0.99482218137720202</v>
      </c>
      <c r="C10" s="13">
        <v>139</v>
      </c>
      <c r="D10" s="13">
        <v>0.380821917808219</v>
      </c>
      <c r="E10" s="13">
        <v>1.36317521009901E-2</v>
      </c>
      <c r="F10" s="13">
        <v>7.5325613447575499E-3</v>
      </c>
    </row>
    <row r="11" spans="1:6" x14ac:dyDescent="0.2">
      <c r="A11" s="14">
        <v>44242</v>
      </c>
      <c r="B11" s="13">
        <v>0.99643056746632297</v>
      </c>
      <c r="C11" s="13">
        <v>154</v>
      </c>
      <c r="D11" s="13">
        <v>0.42191780821917801</v>
      </c>
      <c r="E11" s="13">
        <v>8.4751534261459493E-3</v>
      </c>
      <c r="F11" s="13">
        <v>7.1295189094335801E-3</v>
      </c>
    </row>
    <row r="12" spans="1:6" x14ac:dyDescent="0.2">
      <c r="A12" s="14">
        <v>44255</v>
      </c>
      <c r="B12" s="13">
        <v>0.99630743855648196</v>
      </c>
      <c r="C12" s="13">
        <v>167</v>
      </c>
      <c r="D12" s="13">
        <v>0.45753424657534197</v>
      </c>
      <c r="E12" s="13">
        <v>8.0855057419955099E-3</v>
      </c>
      <c r="F12" s="13">
        <v>6.8176381901026697E-3</v>
      </c>
    </row>
    <row r="13" spans="1:6" x14ac:dyDescent="0.2">
      <c r="A13" s="14">
        <v>44270</v>
      </c>
      <c r="B13" s="13">
        <v>1.0102680667078401</v>
      </c>
      <c r="C13" s="13">
        <v>182</v>
      </c>
      <c r="D13" s="13">
        <v>0.49863013698630099</v>
      </c>
      <c r="E13" s="13">
        <v>-2.04875467039503E-2</v>
      </c>
      <c r="F13" s="13">
        <v>6.4936881434029701E-3</v>
      </c>
    </row>
    <row r="14" spans="1:6" x14ac:dyDescent="0.2">
      <c r="A14" s="14">
        <v>44286</v>
      </c>
      <c r="B14" s="13">
        <v>0.99676309868542401</v>
      </c>
      <c r="C14" s="13">
        <v>198</v>
      </c>
      <c r="D14" s="13">
        <v>0.54246575342465697</v>
      </c>
      <c r="E14" s="13">
        <v>5.9766932596089497E-3</v>
      </c>
      <c r="F14" s="13">
        <v>6.1838407425100399E-3</v>
      </c>
    </row>
    <row r="15" spans="1:6" x14ac:dyDescent="0.2">
      <c r="A15" s="14">
        <v>44301</v>
      </c>
      <c r="B15" s="13">
        <v>0.99720996877720802</v>
      </c>
      <c r="C15" s="13">
        <v>213</v>
      </c>
      <c r="D15" s="13">
        <v>0.58356164383561604</v>
      </c>
      <c r="E15" s="13">
        <v>4.7877214756248503E-3</v>
      </c>
      <c r="F15" s="13">
        <v>5.92168746279259E-3</v>
      </c>
    </row>
    <row r="16" spans="1:6" x14ac:dyDescent="0.2">
      <c r="A16" s="14">
        <v>44316</v>
      </c>
      <c r="B16" s="13">
        <v>0.99550549270795596</v>
      </c>
      <c r="C16" s="13">
        <v>228</v>
      </c>
      <c r="D16" s="13">
        <v>0.624657534246575</v>
      </c>
      <c r="E16" s="13">
        <v>7.2113721667798102E-3</v>
      </c>
      <c r="F16" s="13">
        <v>5.6830238229088796E-3</v>
      </c>
    </row>
    <row r="17" spans="1:6" x14ac:dyDescent="0.2">
      <c r="A17" s="14">
        <v>44331</v>
      </c>
      <c r="B17" s="13">
        <v>0.99577144203950396</v>
      </c>
      <c r="C17" s="13">
        <v>243</v>
      </c>
      <c r="D17" s="13">
        <v>0.66575342465753395</v>
      </c>
      <c r="E17" s="13">
        <v>6.3650045770095396E-3</v>
      </c>
      <c r="F17" s="13">
        <v>5.46476777132589E-3</v>
      </c>
    </row>
    <row r="18" spans="1:6" x14ac:dyDescent="0.2">
      <c r="A18" s="14">
        <v>44347</v>
      </c>
      <c r="B18" s="13">
        <v>0.99547903203346599</v>
      </c>
      <c r="C18" s="13">
        <v>259</v>
      </c>
      <c r="D18" s="13">
        <v>0.70958904109589005</v>
      </c>
      <c r="E18" s="13">
        <v>6.3856939526772301E-3</v>
      </c>
      <c r="F18" s="13">
        <v>5.2516245961515204E-3</v>
      </c>
    </row>
    <row r="19" spans="1:6" x14ac:dyDescent="0.2">
      <c r="A19" s="14">
        <v>44362</v>
      </c>
      <c r="B19" s="13">
        <v>0.99321341143620001</v>
      </c>
      <c r="C19" s="13">
        <v>274</v>
      </c>
      <c r="D19" s="13">
        <v>0.75068493150684901</v>
      </c>
      <c r="E19" s="13">
        <v>9.0713452410290003E-3</v>
      </c>
      <c r="F19" s="13">
        <v>5.0680467474110103E-3</v>
      </c>
    </row>
    <row r="20" spans="1:6" x14ac:dyDescent="0.2">
      <c r="A20" s="14">
        <v>44377</v>
      </c>
      <c r="B20" s="13">
        <v>0.99552502619510097</v>
      </c>
      <c r="C20" s="13">
        <v>289</v>
      </c>
      <c r="D20" s="13">
        <v>0.79178082191780796</v>
      </c>
      <c r="E20" s="13">
        <v>5.6644671702952001E-3</v>
      </c>
      <c r="F20" s="13">
        <v>4.89841919981528E-3</v>
      </c>
    </row>
    <row r="21" spans="1:6" x14ac:dyDescent="0.2">
      <c r="A21" s="14">
        <v>44392</v>
      </c>
      <c r="B21" s="13">
        <v>0.99842604186390205</v>
      </c>
      <c r="C21" s="13">
        <v>304</v>
      </c>
      <c r="D21" s="13">
        <v>0.83287671232876703</v>
      </c>
      <c r="E21" s="13">
        <v>1.89127404592902E-3</v>
      </c>
      <c r="F21" s="13">
        <v>4.7412823636289502E-3</v>
      </c>
    </row>
    <row r="22" spans="1:6" x14ac:dyDescent="0.2">
      <c r="A22" s="14">
        <v>44408</v>
      </c>
      <c r="B22" s="13">
        <v>0.99409326519637198</v>
      </c>
      <c r="C22" s="13">
        <v>320</v>
      </c>
      <c r="D22" s="13">
        <v>0.87671232876712302</v>
      </c>
      <c r="E22" s="13">
        <v>6.7573460157863297E-3</v>
      </c>
      <c r="F22" s="13">
        <v>4.5860376254857598E-3</v>
      </c>
    </row>
    <row r="23" spans="1:6" x14ac:dyDescent="0.2">
      <c r="A23" s="14">
        <v>44423</v>
      </c>
      <c r="B23" s="13">
        <v>0.99584070240235301</v>
      </c>
      <c r="C23" s="13">
        <v>335</v>
      </c>
      <c r="D23" s="13">
        <v>0.91780821917808197</v>
      </c>
      <c r="E23" s="13">
        <v>4.5412227182358598E-3</v>
      </c>
      <c r="F23" s="13">
        <v>4.4509648543751704E-3</v>
      </c>
    </row>
    <row r="24" spans="1:6" x14ac:dyDescent="0.2">
      <c r="A24" s="14">
        <v>44439</v>
      </c>
      <c r="B24" s="13">
        <v>0.99414730645961502</v>
      </c>
      <c r="C24" s="13">
        <v>351</v>
      </c>
      <c r="D24" s="13">
        <v>0.96164383561643796</v>
      </c>
      <c r="E24" s="13">
        <v>6.1040142458488799E-3</v>
      </c>
      <c r="F24" s="13">
        <v>4.3169965077757199E-3</v>
      </c>
    </row>
    <row r="25" spans="1:6" x14ac:dyDescent="0.2">
      <c r="A25" s="14">
        <v>44454</v>
      </c>
      <c r="B25" s="13">
        <v>1.0079396439780599</v>
      </c>
      <c r="C25" s="13">
        <v>366</v>
      </c>
      <c r="D25" s="13">
        <v>1.00273972602739</v>
      </c>
      <c r="E25" s="13">
        <v>-7.8866834985422303E-3</v>
      </c>
      <c r="F25" s="13">
        <v>4.2000361240289302E-3</v>
      </c>
    </row>
    <row r="26" spans="1:6" x14ac:dyDescent="0.2">
      <c r="A26" s="14">
        <v>44469</v>
      </c>
      <c r="B26" s="13">
        <v>0.99742415460787404</v>
      </c>
      <c r="C26" s="13">
        <v>381</v>
      </c>
      <c r="D26" s="13">
        <v>1.04383561643835</v>
      </c>
      <c r="E26" s="13">
        <v>2.4708570479612699E-3</v>
      </c>
      <c r="F26" s="13">
        <v>4.0907184284847097E-3</v>
      </c>
    </row>
    <row r="27" spans="1:6" x14ac:dyDescent="0.2">
      <c r="A27" s="14">
        <v>44484</v>
      </c>
      <c r="B27" s="13">
        <v>0.99206170674842697</v>
      </c>
      <c r="C27" s="13">
        <v>396</v>
      </c>
      <c r="D27" s="13">
        <v>1.0849315068493099</v>
      </c>
      <c r="E27" s="13">
        <v>7.3460575142911596E-3</v>
      </c>
      <c r="F27" s="13">
        <v>3.9884288944381204E-3</v>
      </c>
    </row>
    <row r="28" spans="1:6" x14ac:dyDescent="0.2">
      <c r="A28" s="14">
        <v>44500</v>
      </c>
      <c r="B28" s="13">
        <v>0.99652684290905502</v>
      </c>
      <c r="C28" s="13">
        <v>412</v>
      </c>
      <c r="D28" s="13">
        <v>1.1287671232876699</v>
      </c>
      <c r="E28" s="13">
        <v>3.0823031882215501E-3</v>
      </c>
      <c r="F28" s="13">
        <v>3.8864539865715001E-3</v>
      </c>
    </row>
    <row r="29" spans="1:6" x14ac:dyDescent="0.2">
      <c r="A29" s="14">
        <v>44515</v>
      </c>
      <c r="B29" s="13">
        <v>0.99724180660084505</v>
      </c>
      <c r="C29" s="13">
        <v>427</v>
      </c>
      <c r="D29" s="13">
        <v>1.1698630136986301</v>
      </c>
      <c r="E29" s="13">
        <v>2.36096379761271E-3</v>
      </c>
      <c r="F29" s="13">
        <v>3.7970299703488399E-3</v>
      </c>
    </row>
    <row r="30" spans="1:6" x14ac:dyDescent="0.2">
      <c r="A30" s="14">
        <v>44530</v>
      </c>
      <c r="B30" s="13">
        <v>0.99460487230630001</v>
      </c>
      <c r="C30" s="13">
        <v>442</v>
      </c>
      <c r="D30" s="13">
        <v>1.2109589041095801</v>
      </c>
      <c r="E30" s="13">
        <v>4.4673142379449702E-3</v>
      </c>
      <c r="F30" s="13">
        <v>3.71314298934741E-3</v>
      </c>
    </row>
    <row r="31" spans="1:6" x14ac:dyDescent="0.2">
      <c r="A31" s="14">
        <v>44545</v>
      </c>
      <c r="B31" s="13">
        <v>0.99766900573591599</v>
      </c>
      <c r="C31" s="13">
        <v>457</v>
      </c>
      <c r="D31" s="13">
        <v>1.25205479452054</v>
      </c>
      <c r="E31" s="13">
        <v>1.86390824959634E-3</v>
      </c>
      <c r="F31" s="13">
        <v>3.6344062078899398E-3</v>
      </c>
    </row>
    <row r="32" spans="1:6" x14ac:dyDescent="0.2">
      <c r="A32" s="14">
        <v>44561</v>
      </c>
      <c r="B32" s="13">
        <v>0.99405807719340999</v>
      </c>
      <c r="C32" s="13">
        <v>473</v>
      </c>
      <c r="D32" s="13">
        <v>1.2958904109589</v>
      </c>
      <c r="E32" s="13">
        <v>4.59888137301496E-3</v>
      </c>
      <c r="F32" s="13">
        <v>3.5557047564949902E-3</v>
      </c>
    </row>
    <row r="33" spans="1:6" x14ac:dyDescent="0.2">
      <c r="A33" s="14">
        <v>44576</v>
      </c>
      <c r="B33" s="13">
        <v>0.997248246315252</v>
      </c>
      <c r="C33" s="13">
        <v>488</v>
      </c>
      <c r="D33" s="13">
        <v>1.33698630136986</v>
      </c>
      <c r="E33" s="13">
        <v>2.0610134270064701E-3</v>
      </c>
      <c r="F33" s="13">
        <v>3.4865442820639098E-3</v>
      </c>
    </row>
    <row r="34" spans="1:6" x14ac:dyDescent="0.2">
      <c r="A34" s="14">
        <v>44592</v>
      </c>
      <c r="B34" s="13">
        <v>0.99381204904298803</v>
      </c>
      <c r="C34" s="13">
        <v>504</v>
      </c>
      <c r="D34" s="13">
        <v>1.38082191780821</v>
      </c>
      <c r="E34" s="13">
        <v>4.4952760339705498E-3</v>
      </c>
      <c r="F34" s="13">
        <v>3.41737606131643E-3</v>
      </c>
    </row>
    <row r="35" spans="1:6" x14ac:dyDescent="0.2">
      <c r="A35" s="14">
        <v>44607</v>
      </c>
      <c r="B35" s="13">
        <v>0.99544662545677698</v>
      </c>
      <c r="C35" s="13">
        <v>519</v>
      </c>
      <c r="D35" s="13">
        <v>1.4219178082191699</v>
      </c>
      <c r="E35" s="13">
        <v>3.20958968463032E-3</v>
      </c>
      <c r="F35" s="13">
        <v>3.3565736095828398E-3</v>
      </c>
    </row>
    <row r="36" spans="1:6" x14ac:dyDescent="0.2">
      <c r="A36" s="14">
        <v>44620</v>
      </c>
      <c r="B36" s="13">
        <v>0.99513147339972297</v>
      </c>
      <c r="C36" s="13">
        <v>532</v>
      </c>
      <c r="D36" s="13">
        <v>1.45753424657534</v>
      </c>
      <c r="E36" s="13">
        <v>3.3484060452607001E-3</v>
      </c>
      <c r="F36" s="13">
        <v>3.3068562873955001E-3</v>
      </c>
    </row>
    <row r="37" spans="1:6" x14ac:dyDescent="0.2">
      <c r="A37" s="14">
        <v>44635</v>
      </c>
      <c r="B37" s="13">
        <v>1.0070698292136899</v>
      </c>
      <c r="C37" s="13">
        <v>547</v>
      </c>
      <c r="D37" s="13">
        <v>1.4986301369863</v>
      </c>
      <c r="E37" s="13">
        <v>-4.7009298461491104E-3</v>
      </c>
      <c r="F37" s="13">
        <v>3.2527337100627901E-3</v>
      </c>
    </row>
    <row r="38" spans="1:6" x14ac:dyDescent="0.2">
      <c r="A38" s="14">
        <v>44651</v>
      </c>
      <c r="B38" s="13">
        <v>0.99447697481370101</v>
      </c>
      <c r="C38" s="13">
        <v>563</v>
      </c>
      <c r="D38" s="13">
        <v>1.54246575342465</v>
      </c>
      <c r="E38" s="13">
        <v>3.5905714399326301E-3</v>
      </c>
      <c r="F38" s="13">
        <v>3.1986194469219901E-3</v>
      </c>
    </row>
    <row r="39" spans="1:6" x14ac:dyDescent="0.2">
      <c r="A39" s="14">
        <v>44666</v>
      </c>
      <c r="B39" s="13">
        <v>0.99564511082803997</v>
      </c>
      <c r="C39" s="13">
        <v>578</v>
      </c>
      <c r="D39" s="13">
        <v>1.5835616438356099</v>
      </c>
      <c r="E39" s="13">
        <v>2.7560653159767901E-3</v>
      </c>
      <c r="F39" s="13">
        <v>3.1510846142984699E-3</v>
      </c>
    </row>
    <row r="40" spans="1:6" x14ac:dyDescent="0.2">
      <c r="A40" s="14">
        <v>44681</v>
      </c>
      <c r="B40" s="13">
        <v>0.99352023914987797</v>
      </c>
      <c r="C40" s="13">
        <v>593</v>
      </c>
      <c r="D40" s="13">
        <v>1.6246575342465699</v>
      </c>
      <c r="E40" s="13">
        <v>4.0013636693757796E-3</v>
      </c>
      <c r="F40" s="13">
        <v>3.1064718915386601E-3</v>
      </c>
    </row>
    <row r="41" spans="1:6" x14ac:dyDescent="0.2">
      <c r="A41" s="14">
        <v>44696</v>
      </c>
      <c r="B41" s="13">
        <v>0.99421948981651698</v>
      </c>
      <c r="C41" s="13">
        <v>608</v>
      </c>
      <c r="D41" s="13">
        <v>1.6657534246575301</v>
      </c>
      <c r="E41" s="13">
        <v>3.4802761987340002E-3</v>
      </c>
      <c r="F41" s="13">
        <v>3.0646260533486202E-3</v>
      </c>
    </row>
    <row r="42" spans="1:6" x14ac:dyDescent="0.2">
      <c r="A42" s="14">
        <v>44712</v>
      </c>
      <c r="B42" s="13">
        <v>0.99165132253274502</v>
      </c>
      <c r="C42" s="13">
        <v>624</v>
      </c>
      <c r="D42" s="13">
        <v>1.70958904109589</v>
      </c>
      <c r="E42" s="13">
        <v>4.9039404587399704E-3</v>
      </c>
      <c r="F42" s="13">
        <v>3.0228785594825901E-3</v>
      </c>
    </row>
    <row r="43" spans="1:6" x14ac:dyDescent="0.2">
      <c r="A43" s="14">
        <v>44727</v>
      </c>
      <c r="B43" s="13">
        <v>0.99217117272923006</v>
      </c>
      <c r="C43" s="13">
        <v>639</v>
      </c>
      <c r="D43" s="13">
        <v>1.75068493150684</v>
      </c>
      <c r="E43" s="13">
        <v>4.4894619739582397E-3</v>
      </c>
      <c r="F43" s="13">
        <v>2.9863074963017602E-3</v>
      </c>
    </row>
    <row r="44" spans="1:6" x14ac:dyDescent="0.2">
      <c r="A44" s="14">
        <v>44742</v>
      </c>
      <c r="B44" s="13">
        <v>0.992183561402743</v>
      </c>
      <c r="C44" s="13">
        <v>654</v>
      </c>
      <c r="D44" s="13">
        <v>1.7917808219178</v>
      </c>
      <c r="E44" s="13">
        <v>4.3795239812529597E-3</v>
      </c>
      <c r="F44" s="13">
        <v>2.9520948153560602E-3</v>
      </c>
    </row>
    <row r="45" spans="1:6" x14ac:dyDescent="0.2">
      <c r="A45" s="14">
        <v>44757</v>
      </c>
      <c r="B45" s="13">
        <v>0.99111253771566399</v>
      </c>
      <c r="C45" s="13">
        <v>669</v>
      </c>
      <c r="D45" s="13">
        <v>1.8328767123287599</v>
      </c>
      <c r="E45" s="13">
        <v>4.8705901963158301E-3</v>
      </c>
      <c r="F45" s="13">
        <v>2.9201259384003301E-3</v>
      </c>
    </row>
    <row r="46" spans="1:6" x14ac:dyDescent="0.2">
      <c r="A46" s="14">
        <v>44773</v>
      </c>
      <c r="B46" s="13">
        <v>0.99481137128294905</v>
      </c>
      <c r="C46" s="13">
        <v>685</v>
      </c>
      <c r="D46" s="13">
        <v>1.8767123287671199</v>
      </c>
      <c r="E46" s="13">
        <v>2.77194129103804E-3</v>
      </c>
      <c r="F46" s="13">
        <v>2.8883787740383998E-3</v>
      </c>
    </row>
    <row r="47" spans="1:6" x14ac:dyDescent="0.2">
      <c r="A47" s="14">
        <v>44788</v>
      </c>
      <c r="B47" s="13">
        <v>0.99334877395759003</v>
      </c>
      <c r="C47" s="13">
        <v>700</v>
      </c>
      <c r="D47" s="13">
        <v>1.9178082191780801</v>
      </c>
      <c r="E47" s="13">
        <v>3.4797243813351601E-3</v>
      </c>
      <c r="F47" s="13">
        <v>2.8607166295001002E-3</v>
      </c>
    </row>
    <row r="48" spans="1:6" x14ac:dyDescent="0.2">
      <c r="A48" s="14">
        <v>44804</v>
      </c>
      <c r="B48" s="13">
        <v>0.99224200996403</v>
      </c>
      <c r="C48" s="13">
        <v>716</v>
      </c>
      <c r="D48" s="13">
        <v>1.9616438356164301</v>
      </c>
      <c r="E48" s="13">
        <v>3.9702619060479E-3</v>
      </c>
      <c r="F48" s="13">
        <v>2.8333443627667401E-3</v>
      </c>
    </row>
    <row r="49" spans="1:6" x14ac:dyDescent="0.2">
      <c r="A49" s="14">
        <v>44819</v>
      </c>
      <c r="B49" s="13">
        <v>0.99968279746972899</v>
      </c>
      <c r="C49" s="13">
        <v>731</v>
      </c>
      <c r="D49" s="13">
        <v>2.0027397260273898</v>
      </c>
      <c r="E49" s="13">
        <v>1.58409425603935E-4</v>
      </c>
      <c r="F49" s="13">
        <v>2.8095918950122802E-3</v>
      </c>
    </row>
    <row r="50" spans="1:6" x14ac:dyDescent="0.2">
      <c r="A50" s="14">
        <v>44834</v>
      </c>
      <c r="B50" s="13">
        <v>0.99445115771665604</v>
      </c>
      <c r="C50" s="13">
        <v>746</v>
      </c>
      <c r="D50" s="13">
        <v>2.0438356164383502</v>
      </c>
      <c r="E50" s="13">
        <v>2.7224764315497401E-3</v>
      </c>
      <c r="F50" s="13">
        <v>2.7876038286085299E-3</v>
      </c>
    </row>
    <row r="51" spans="1:6" x14ac:dyDescent="0.2">
      <c r="A51" s="14">
        <v>44849</v>
      </c>
      <c r="B51" s="13">
        <v>0.99334995346484201</v>
      </c>
      <c r="C51" s="13">
        <v>761</v>
      </c>
      <c r="D51" s="13">
        <v>2.0849315068493102</v>
      </c>
      <c r="E51" s="13">
        <v>3.2002282054992299E-3</v>
      </c>
      <c r="F51" s="13">
        <v>2.76730395645889E-3</v>
      </c>
    </row>
    <row r="52" spans="1:6" x14ac:dyDescent="0.2">
      <c r="A52" s="14">
        <v>44865</v>
      </c>
      <c r="B52" s="13">
        <v>0.99169733391178805</v>
      </c>
      <c r="C52" s="13">
        <v>777</v>
      </c>
      <c r="D52" s="13">
        <v>2.1287671232876701</v>
      </c>
      <c r="E52" s="13">
        <v>3.91650411377215E-3</v>
      </c>
      <c r="F52" s="13">
        <v>2.7474308750213301E-3</v>
      </c>
    </row>
    <row r="53" spans="1:6" x14ac:dyDescent="0.2">
      <c r="A53" s="14">
        <v>44880</v>
      </c>
      <c r="B53" s="13">
        <v>0.99573107369590197</v>
      </c>
      <c r="C53" s="13">
        <v>792</v>
      </c>
      <c r="D53" s="13">
        <v>2.1698630136986301</v>
      </c>
      <c r="E53" s="13">
        <v>1.9715826106155299E-3</v>
      </c>
      <c r="F53" s="13">
        <v>2.7303976141856701E-3</v>
      </c>
    </row>
    <row r="54" spans="1:6" x14ac:dyDescent="0.2">
      <c r="A54" s="14">
        <v>44895</v>
      </c>
      <c r="B54" s="13">
        <v>0.99641430942695597</v>
      </c>
      <c r="C54" s="13">
        <v>807</v>
      </c>
      <c r="D54" s="13">
        <v>2.2109589041095798</v>
      </c>
      <c r="E54" s="13">
        <v>1.62469531366748E-3</v>
      </c>
      <c r="F54" s="13">
        <v>2.7148457765829299E-3</v>
      </c>
    </row>
    <row r="55" spans="1:6" x14ac:dyDescent="0.2">
      <c r="A55" s="14">
        <v>44910</v>
      </c>
      <c r="B55" s="13">
        <v>0.99478347324275895</v>
      </c>
      <c r="C55" s="13">
        <v>822</v>
      </c>
      <c r="D55" s="13">
        <v>2.2520547945205398</v>
      </c>
      <c r="E55" s="13">
        <v>2.3224036773930199E-3</v>
      </c>
      <c r="F55" s="13">
        <v>2.7007156180590898E-3</v>
      </c>
    </row>
    <row r="56" spans="1:6" x14ac:dyDescent="0.2">
      <c r="A56" s="14">
        <v>44926</v>
      </c>
      <c r="B56" s="13">
        <v>0.99333398323810895</v>
      </c>
      <c r="C56" s="13">
        <v>838</v>
      </c>
      <c r="D56" s="13">
        <v>2.2958904109588998</v>
      </c>
      <c r="E56" s="13">
        <v>2.9131764532540402E-3</v>
      </c>
      <c r="F56" s="13">
        <v>2.6871469296597399E-3</v>
      </c>
    </row>
    <row r="57" spans="1:6" x14ac:dyDescent="0.2">
      <c r="A57" s="14">
        <v>44941</v>
      </c>
      <c r="B57" s="13">
        <v>0.99568595906330803</v>
      </c>
      <c r="C57" s="13">
        <v>853</v>
      </c>
      <c r="D57" s="13">
        <v>2.3369863013698602</v>
      </c>
      <c r="E57" s="13">
        <v>1.8499780073376001E-3</v>
      </c>
      <c r="F57" s="13">
        <v>2.6757795352449999E-3</v>
      </c>
    </row>
    <row r="58" spans="1:6" x14ac:dyDescent="0.2">
      <c r="A58" s="14">
        <v>44957</v>
      </c>
      <c r="B58" s="13">
        <v>0.99307381325578903</v>
      </c>
      <c r="C58" s="13">
        <v>869</v>
      </c>
      <c r="D58" s="13">
        <v>2.38082191780821</v>
      </c>
      <c r="E58" s="13">
        <v>2.9192792861389202E-3</v>
      </c>
      <c r="F58" s="13">
        <v>2.6650398475928198E-3</v>
      </c>
    </row>
    <row r="59" spans="1:6" x14ac:dyDescent="0.2">
      <c r="A59" s="14">
        <v>44972</v>
      </c>
      <c r="B59" s="13">
        <v>0.99210879632233995</v>
      </c>
      <c r="C59" s="13">
        <v>884</v>
      </c>
      <c r="D59" s="13">
        <v>2.4219178082191699</v>
      </c>
      <c r="E59" s="13">
        <v>3.2711696375750899E-3</v>
      </c>
      <c r="F59" s="13">
        <v>2.6562200521796E-3</v>
      </c>
    </row>
    <row r="60" spans="1:6" x14ac:dyDescent="0.2">
      <c r="A60" s="14">
        <v>44985</v>
      </c>
      <c r="B60" s="13">
        <v>0.99526905349932804</v>
      </c>
      <c r="C60" s="13">
        <v>897</v>
      </c>
      <c r="D60" s="13">
        <v>2.45753424657534</v>
      </c>
      <c r="E60" s="13">
        <v>1.92964670021358E-3</v>
      </c>
      <c r="F60" s="13">
        <v>2.6495179455878399E-3</v>
      </c>
    </row>
    <row r="61" spans="1:6" x14ac:dyDescent="0.2">
      <c r="A61" s="14">
        <v>45000</v>
      </c>
      <c r="B61" s="13">
        <v>0.99282553531828099</v>
      </c>
      <c r="C61" s="13">
        <v>912</v>
      </c>
      <c r="D61" s="13">
        <v>2.4986301369863</v>
      </c>
      <c r="E61" s="13">
        <v>2.8817089852549598E-3</v>
      </c>
      <c r="F61" s="13">
        <v>2.6428330643964801E-3</v>
      </c>
    </row>
    <row r="62" spans="1:6" x14ac:dyDescent="0.2">
      <c r="A62" s="14">
        <v>45016</v>
      </c>
      <c r="B62" s="13">
        <v>0.99339565565940302</v>
      </c>
      <c r="C62" s="13">
        <v>928</v>
      </c>
      <c r="D62" s="13">
        <v>2.5424657534246502</v>
      </c>
      <c r="E62" s="13">
        <v>2.6062296073270401E-3</v>
      </c>
      <c r="F62" s="13">
        <v>2.6368965576603698E-3</v>
      </c>
    </row>
    <row r="63" spans="1:6" x14ac:dyDescent="0.2">
      <c r="A63" s="14">
        <v>45031</v>
      </c>
      <c r="B63" s="13">
        <v>0.99449687045099799</v>
      </c>
      <c r="C63" s="13">
        <v>943</v>
      </c>
      <c r="D63" s="13">
        <v>2.5835616438356102</v>
      </c>
      <c r="E63" s="13">
        <v>2.1359380229774702E-3</v>
      </c>
      <c r="F63" s="13">
        <v>2.63240946673383E-3</v>
      </c>
    </row>
    <row r="64" spans="1:6" x14ac:dyDescent="0.2">
      <c r="A64" s="14">
        <v>45046</v>
      </c>
      <c r="B64" s="13">
        <v>0.99068023058990495</v>
      </c>
      <c r="C64" s="13">
        <v>958</v>
      </c>
      <c r="D64" s="13">
        <v>2.6246575342465701</v>
      </c>
      <c r="E64" s="13">
        <v>3.56750169178165E-3</v>
      </c>
      <c r="F64" s="13">
        <v>2.6289282285790502E-3</v>
      </c>
    </row>
    <row r="65" spans="1:6" x14ac:dyDescent="0.2">
      <c r="A65" s="14">
        <v>45061</v>
      </c>
      <c r="B65" s="13">
        <v>0.99185336312408301</v>
      </c>
      <c r="C65" s="13">
        <v>973</v>
      </c>
      <c r="D65" s="13">
        <v>2.6657534246575301</v>
      </c>
      <c r="E65" s="13">
        <v>3.0685516444759601E-3</v>
      </c>
      <c r="F65" s="13">
        <v>2.6264177081708898E-3</v>
      </c>
    </row>
    <row r="66" spans="1:6" x14ac:dyDescent="0.2">
      <c r="A66" s="14">
        <v>45077</v>
      </c>
      <c r="B66" s="13">
        <v>0.99443926727254495</v>
      </c>
      <c r="C66" s="13">
        <v>989</v>
      </c>
      <c r="D66" s="13">
        <v>2.70958904109589</v>
      </c>
      <c r="E66" s="13">
        <v>2.05796933523146E-3</v>
      </c>
      <c r="F66" s="13">
        <v>2.6247720666549802E-3</v>
      </c>
    </row>
    <row r="67" spans="1:6" x14ac:dyDescent="0.2">
      <c r="A67" s="14">
        <v>45092</v>
      </c>
      <c r="B67" s="13">
        <v>0.994054120540518</v>
      </c>
      <c r="C67" s="13">
        <v>1004</v>
      </c>
      <c r="D67" s="13">
        <v>2.7506849315068398</v>
      </c>
      <c r="E67" s="13">
        <v>2.1680514971342802E-3</v>
      </c>
      <c r="F67" s="13">
        <v>2.6241633255356701E-3</v>
      </c>
    </row>
    <row r="68" spans="1:6" x14ac:dyDescent="0.2">
      <c r="A68" s="14">
        <v>45107</v>
      </c>
      <c r="B68" s="13">
        <v>0.99162876342085704</v>
      </c>
      <c r="C68" s="13">
        <v>1019</v>
      </c>
      <c r="D68" s="13">
        <v>2.7917808219178002</v>
      </c>
      <c r="E68" s="13">
        <v>3.01115047981877E-3</v>
      </c>
      <c r="F68" s="13">
        <v>2.6244274127574202E-3</v>
      </c>
    </row>
    <row r="69" spans="1:6" x14ac:dyDescent="0.2">
      <c r="A69" s="14">
        <v>45122</v>
      </c>
      <c r="B69" s="13">
        <v>0.98944875778166197</v>
      </c>
      <c r="C69" s="13">
        <v>1034</v>
      </c>
      <c r="D69" s="13">
        <v>2.8328767123287601</v>
      </c>
      <c r="E69" s="13">
        <v>3.7443568247522599E-3</v>
      </c>
      <c r="F69" s="13">
        <v>2.6255353019593499E-3</v>
      </c>
    </row>
    <row r="70" spans="1:6" x14ac:dyDescent="0.2">
      <c r="A70" s="14">
        <v>45138</v>
      </c>
      <c r="B70" s="13">
        <v>0.99380812940142305</v>
      </c>
      <c r="C70" s="13">
        <v>1050</v>
      </c>
      <c r="D70" s="13">
        <v>2.8767123287671201</v>
      </c>
      <c r="E70" s="13">
        <v>2.15910352491852E-3</v>
      </c>
      <c r="F70" s="13">
        <v>2.6276158718795302E-3</v>
      </c>
    </row>
    <row r="71" spans="1:6" x14ac:dyDescent="0.2">
      <c r="A71" s="14">
        <v>45153</v>
      </c>
      <c r="B71" s="13">
        <v>0.99073804479369998</v>
      </c>
      <c r="C71" s="13">
        <v>1065</v>
      </c>
      <c r="D71" s="13">
        <v>2.9178082191780801</v>
      </c>
      <c r="E71" s="13">
        <v>3.1890765635872601E-3</v>
      </c>
      <c r="F71" s="13">
        <v>2.6303810640715599E-3</v>
      </c>
    </row>
    <row r="72" spans="1:6" x14ac:dyDescent="0.2">
      <c r="A72" s="14">
        <v>45169</v>
      </c>
      <c r="B72" s="13">
        <v>0.99137833588215796</v>
      </c>
      <c r="C72" s="13">
        <v>1081</v>
      </c>
      <c r="D72" s="13">
        <v>2.9616438356164299</v>
      </c>
      <c r="E72" s="13">
        <v>2.9237295773794402E-3</v>
      </c>
      <c r="F72" s="13">
        <v>2.63417042116154E-3</v>
      </c>
    </row>
    <row r="73" spans="1:6" x14ac:dyDescent="0.2">
      <c r="A73" s="14">
        <v>45184</v>
      </c>
      <c r="B73" s="13">
        <v>0.98979026491399902</v>
      </c>
      <c r="C73" s="13">
        <v>1096</v>
      </c>
      <c r="D73" s="13">
        <v>3.0027397260273898</v>
      </c>
      <c r="E73" s="13">
        <v>3.4176161959431901E-3</v>
      </c>
      <c r="F73" s="13">
        <v>2.6384846966332099E-3</v>
      </c>
    </row>
    <row r="74" spans="1:6" x14ac:dyDescent="0.2">
      <c r="A74" s="14">
        <v>45199</v>
      </c>
      <c r="B74" s="13">
        <v>0.99220159417408205</v>
      </c>
      <c r="C74" s="13">
        <v>1111</v>
      </c>
      <c r="D74" s="13">
        <v>3.0438356164383502</v>
      </c>
      <c r="E74" s="13">
        <v>2.5720746441780101E-3</v>
      </c>
      <c r="F74" s="13">
        <v>2.64351245115443E-3</v>
      </c>
    </row>
    <row r="75" spans="1:6" x14ac:dyDescent="0.2">
      <c r="A75" s="14">
        <v>45230</v>
      </c>
      <c r="B75" s="13">
        <v>0.99185132680770804</v>
      </c>
      <c r="C75" s="13">
        <v>1142</v>
      </c>
      <c r="D75" s="13">
        <v>3.1287671232876701</v>
      </c>
      <c r="E75" s="13">
        <v>2.6151051760831801E-3</v>
      </c>
      <c r="F75" s="13">
        <v>2.6560696842979699E-3</v>
      </c>
    </row>
    <row r="76" spans="1:6" x14ac:dyDescent="0.2">
      <c r="A76" s="14">
        <v>45245</v>
      </c>
      <c r="B76" s="13">
        <v>0.99345388503445997</v>
      </c>
      <c r="C76" s="13">
        <v>1157</v>
      </c>
      <c r="D76" s="13">
        <v>3.1698630136986301</v>
      </c>
      <c r="E76" s="13">
        <v>2.0718986003781699E-3</v>
      </c>
      <c r="F76" s="13">
        <v>2.6631507388449401E-3</v>
      </c>
    </row>
    <row r="77" spans="1:6" x14ac:dyDescent="0.2">
      <c r="A77" s="14">
        <v>45260</v>
      </c>
      <c r="B77" s="13">
        <v>0.99181107830876403</v>
      </c>
      <c r="C77" s="13">
        <v>1172</v>
      </c>
      <c r="D77" s="13">
        <v>3.2109589041095798</v>
      </c>
      <c r="E77" s="13">
        <v>2.5608035895452802E-3</v>
      </c>
      <c r="F77" s="13">
        <v>2.6708603568601301E-3</v>
      </c>
    </row>
    <row r="78" spans="1:6" x14ac:dyDescent="0.2">
      <c r="A78" s="14">
        <v>45291</v>
      </c>
      <c r="B78" s="13">
        <v>0.99179991687833002</v>
      </c>
      <c r="C78" s="13">
        <v>1203</v>
      </c>
      <c r="D78" s="13">
        <v>3.2958904109588998</v>
      </c>
      <c r="E78" s="13">
        <v>2.4982289182407802E-3</v>
      </c>
      <c r="F78" s="13">
        <v>2.6887053617910498E-3</v>
      </c>
    </row>
    <row r="79" spans="1:6" x14ac:dyDescent="0.2">
      <c r="A79" s="14">
        <v>45322</v>
      </c>
      <c r="B79" s="13">
        <v>0.98890018983677097</v>
      </c>
      <c r="C79" s="13">
        <v>1234</v>
      </c>
      <c r="D79" s="13">
        <v>3.38082191780821</v>
      </c>
      <c r="E79" s="13">
        <v>3.3015263773001199E-3</v>
      </c>
      <c r="F79" s="13">
        <v>2.7089988144144502E-3</v>
      </c>
    </row>
    <row r="80" spans="1:6" x14ac:dyDescent="0.2">
      <c r="A80" s="14">
        <v>45337</v>
      </c>
      <c r="B80" s="13">
        <v>0.99044229637271397</v>
      </c>
      <c r="C80" s="13">
        <v>1249</v>
      </c>
      <c r="D80" s="13">
        <v>3.4219178082191699</v>
      </c>
      <c r="E80" s="13">
        <v>2.8065173239749698E-3</v>
      </c>
      <c r="F80" s="13">
        <v>2.71965378602523E-3</v>
      </c>
    </row>
    <row r="81" spans="1:6" x14ac:dyDescent="0.2">
      <c r="A81" s="14">
        <v>45351</v>
      </c>
      <c r="B81" s="13">
        <v>0.98982986402349504</v>
      </c>
      <c r="C81" s="13">
        <v>1263</v>
      </c>
      <c r="D81" s="13">
        <v>3.4602739726027298</v>
      </c>
      <c r="E81" s="13">
        <v>2.9541606314525998E-3</v>
      </c>
      <c r="F81" s="13">
        <v>2.7300712693859E-3</v>
      </c>
    </row>
    <row r="82" spans="1:6" x14ac:dyDescent="0.2">
      <c r="A82" s="14">
        <v>45382</v>
      </c>
      <c r="B82" s="13">
        <v>0.98795085611392297</v>
      </c>
      <c r="C82" s="13">
        <v>1294</v>
      </c>
      <c r="D82" s="13">
        <v>3.5452054794520498</v>
      </c>
      <c r="E82" s="13">
        <v>3.4193570209185898E-3</v>
      </c>
      <c r="F82" s="13">
        <v>2.7547021341504398E-3</v>
      </c>
    </row>
    <row r="83" spans="1:6" x14ac:dyDescent="0.2">
      <c r="A83" s="14">
        <v>45412</v>
      </c>
      <c r="B83" s="13">
        <v>0.99015978242398195</v>
      </c>
      <c r="C83" s="13">
        <v>1324</v>
      </c>
      <c r="D83" s="13">
        <v>3.6273972602739701</v>
      </c>
      <c r="E83" s="13">
        <v>2.72618403198798E-3</v>
      </c>
      <c r="F83" s="13">
        <v>2.7804947104918898E-3</v>
      </c>
    </row>
    <row r="84" spans="1:6" x14ac:dyDescent="0.2">
      <c r="A84" s="14">
        <v>45427</v>
      </c>
      <c r="B84" s="13">
        <v>0.98979806735914599</v>
      </c>
      <c r="C84" s="13">
        <v>1339</v>
      </c>
      <c r="D84" s="13">
        <v>3.6684931506849301</v>
      </c>
      <c r="E84" s="13">
        <v>2.7952427882488098E-3</v>
      </c>
      <c r="F84" s="13">
        <v>2.79407894777457E-3</v>
      </c>
    </row>
    <row r="85" spans="1:6" x14ac:dyDescent="0.2">
      <c r="A85" s="14">
        <v>45443</v>
      </c>
      <c r="B85" s="13">
        <v>0.98849241021994705</v>
      </c>
      <c r="C85" s="13">
        <v>1355</v>
      </c>
      <c r="D85" s="13">
        <v>3.7123287671232799</v>
      </c>
      <c r="E85" s="13">
        <v>3.1178042692215201E-3</v>
      </c>
      <c r="F85" s="13">
        <v>2.8090555295578398E-3</v>
      </c>
    </row>
    <row r="86" spans="1:6" x14ac:dyDescent="0.2">
      <c r="A86" s="14">
        <v>45473</v>
      </c>
      <c r="B86" s="13">
        <v>0.98715430843513896</v>
      </c>
      <c r="C86" s="13">
        <v>1385</v>
      </c>
      <c r="D86" s="13">
        <v>3.7945205479452002</v>
      </c>
      <c r="E86" s="13">
        <v>3.4072581078033399E-3</v>
      </c>
      <c r="F86" s="13">
        <v>2.8384412177042901E-3</v>
      </c>
    </row>
    <row r="87" spans="1:6" x14ac:dyDescent="0.2">
      <c r="A87" s="14">
        <v>45504</v>
      </c>
      <c r="B87" s="13">
        <v>0.98774862481958803</v>
      </c>
      <c r="C87" s="13">
        <v>1416</v>
      </c>
      <c r="D87" s="13">
        <v>3.8794520547945202</v>
      </c>
      <c r="E87" s="13">
        <v>3.17752140064868E-3</v>
      </c>
      <c r="F87" s="13">
        <v>2.8705126236047299E-3</v>
      </c>
    </row>
    <row r="88" spans="1:6" x14ac:dyDescent="0.2">
      <c r="A88" s="14">
        <v>45519</v>
      </c>
      <c r="B88" s="13">
        <v>0.99047455719687405</v>
      </c>
      <c r="C88" s="13">
        <v>1431</v>
      </c>
      <c r="D88" s="13">
        <v>3.9205479452054699</v>
      </c>
      <c r="E88" s="13">
        <v>2.4412658983394798E-3</v>
      </c>
      <c r="F88" s="13">
        <v>2.8866257296452898E-3</v>
      </c>
    </row>
    <row r="89" spans="1:6" x14ac:dyDescent="0.2">
      <c r="A89" s="14">
        <v>45535</v>
      </c>
      <c r="B89" s="13">
        <v>0.989741443735909</v>
      </c>
      <c r="C89" s="13">
        <v>1447</v>
      </c>
      <c r="D89" s="13">
        <v>3.9643835616438299</v>
      </c>
      <c r="E89" s="13">
        <v>2.6010444617618499E-3</v>
      </c>
      <c r="F89" s="13">
        <v>2.9042249792098902E-3</v>
      </c>
    </row>
    <row r="90" spans="1:6" x14ac:dyDescent="0.2">
      <c r="A90" s="14">
        <v>45565</v>
      </c>
      <c r="B90" s="13">
        <v>0.98868753367918905</v>
      </c>
      <c r="C90" s="13">
        <v>1477</v>
      </c>
      <c r="D90" s="13">
        <v>4.0465753424657498</v>
      </c>
      <c r="E90" s="13">
        <v>2.81149811777936E-3</v>
      </c>
      <c r="F90" s="13">
        <v>2.9383291834187502E-3</v>
      </c>
    </row>
    <row r="91" spans="1:6" x14ac:dyDescent="0.2">
      <c r="A91" s="14">
        <v>45596</v>
      </c>
      <c r="B91" s="13">
        <v>0.98929783150459105</v>
      </c>
      <c r="C91" s="13">
        <v>1508</v>
      </c>
      <c r="D91" s="13">
        <v>4.13150684931506</v>
      </c>
      <c r="E91" s="13">
        <v>2.6043400137196701E-3</v>
      </c>
      <c r="F91" s="13">
        <v>2.97501846059445E-3</v>
      </c>
    </row>
    <row r="92" spans="1:6" x14ac:dyDescent="0.2">
      <c r="A92" s="14">
        <v>45611</v>
      </c>
      <c r="B92" s="13">
        <v>0.98923563083277999</v>
      </c>
      <c r="C92" s="13">
        <v>1523</v>
      </c>
      <c r="D92" s="13">
        <v>4.1726027397260204</v>
      </c>
      <c r="E92" s="13">
        <v>2.59375857505087E-3</v>
      </c>
      <c r="F92" s="13">
        <v>2.99327687751E-3</v>
      </c>
    </row>
    <row r="93" spans="1:6" x14ac:dyDescent="0.2">
      <c r="A93" s="14">
        <v>45626</v>
      </c>
      <c r="B93" s="13">
        <v>0.988159466644008</v>
      </c>
      <c r="C93" s="13">
        <v>1538</v>
      </c>
      <c r="D93" s="13">
        <v>4.2136986301369799</v>
      </c>
      <c r="E93" s="13">
        <v>2.8267780442060302E-3</v>
      </c>
      <c r="F93" s="13">
        <v>3.0118535511841301E-3</v>
      </c>
    </row>
    <row r="94" spans="1:6" x14ac:dyDescent="0.2">
      <c r="A94" s="14">
        <v>45657</v>
      </c>
      <c r="B94" s="13">
        <v>0.986798248636098</v>
      </c>
      <c r="C94" s="13">
        <v>1569</v>
      </c>
      <c r="D94" s="13">
        <v>4.2986301369862998</v>
      </c>
      <c r="E94" s="13">
        <v>3.09160562694335E-3</v>
      </c>
      <c r="F94" s="13">
        <v>3.05121924751473E-3</v>
      </c>
    </row>
    <row r="95" spans="1:6" x14ac:dyDescent="0.2">
      <c r="A95" s="14">
        <v>45688</v>
      </c>
      <c r="B95" s="13">
        <v>0.98738158844689805</v>
      </c>
      <c r="C95" s="13">
        <v>1600</v>
      </c>
      <c r="D95" s="13">
        <v>4.38356164383561</v>
      </c>
      <c r="E95" s="13">
        <v>2.8968908987669498E-3</v>
      </c>
      <c r="F95" s="13">
        <v>3.0918413295007801E-3</v>
      </c>
    </row>
    <row r="96" spans="1:6" x14ac:dyDescent="0.2">
      <c r="A96" s="14">
        <v>45703</v>
      </c>
      <c r="B96" s="13">
        <v>0.98691300941178695</v>
      </c>
      <c r="C96" s="13">
        <v>1615</v>
      </c>
      <c r="D96" s="13">
        <v>4.4246575342465704</v>
      </c>
      <c r="E96" s="13">
        <v>2.97726540231333E-3</v>
      </c>
      <c r="F96" s="13">
        <v>3.1119289110454001E-3</v>
      </c>
    </row>
    <row r="97" spans="1:6" x14ac:dyDescent="0.2">
      <c r="A97" s="14">
        <v>45716</v>
      </c>
      <c r="B97" s="13">
        <v>0.986161755476198</v>
      </c>
      <c r="C97" s="13">
        <v>1628</v>
      </c>
      <c r="D97" s="13">
        <v>4.4602739726027396</v>
      </c>
      <c r="E97" s="13">
        <v>3.12422190051352E-3</v>
      </c>
      <c r="F97" s="13">
        <v>3.12955843373994E-3</v>
      </c>
    </row>
    <row r="98" spans="1:6" x14ac:dyDescent="0.2">
      <c r="A98" s="14">
        <v>45747</v>
      </c>
      <c r="B98" s="13">
        <v>0.986145972089428</v>
      </c>
      <c r="C98" s="13">
        <v>1659</v>
      </c>
      <c r="D98" s="13">
        <v>4.5452054794520498</v>
      </c>
      <c r="E98" s="13">
        <v>3.0693641210861101E-3</v>
      </c>
      <c r="F98" s="13">
        <v>3.1723967118051101E-3</v>
      </c>
    </row>
    <row r="99" spans="1:6" x14ac:dyDescent="0.2">
      <c r="A99" s="14">
        <v>45777</v>
      </c>
      <c r="B99" s="13">
        <v>0.98665123362208895</v>
      </c>
      <c r="C99" s="13">
        <v>1689</v>
      </c>
      <c r="D99" s="13">
        <v>4.6273972602739697</v>
      </c>
      <c r="E99" s="13">
        <v>2.9041513615171198E-3</v>
      </c>
      <c r="F99" s="13">
        <v>3.2148813251722699E-3</v>
      </c>
    </row>
    <row r="100" spans="1:6" x14ac:dyDescent="0.2">
      <c r="A100" s="14">
        <v>45792</v>
      </c>
      <c r="B100" s="13">
        <v>0.98330547916297595</v>
      </c>
      <c r="C100" s="13">
        <v>1704</v>
      </c>
      <c r="D100" s="13">
        <v>4.6684931506849301</v>
      </c>
      <c r="E100" s="13">
        <v>3.6061839332562802E-3</v>
      </c>
      <c r="F100" s="13">
        <v>3.2364871585690998E-3</v>
      </c>
    </row>
    <row r="101" spans="1:6" x14ac:dyDescent="0.2">
      <c r="A101" s="14">
        <v>45808</v>
      </c>
      <c r="B101" s="13">
        <v>0.98755306798317799</v>
      </c>
      <c r="C101" s="13">
        <v>1720</v>
      </c>
      <c r="D101" s="13">
        <v>4.7123287671232799</v>
      </c>
      <c r="E101" s="13">
        <v>2.6579308320697601E-3</v>
      </c>
      <c r="F101" s="13">
        <v>3.25979161094262E-3</v>
      </c>
    </row>
    <row r="102" spans="1:6" x14ac:dyDescent="0.2">
      <c r="A102" s="14">
        <v>45838</v>
      </c>
      <c r="B102" s="13">
        <v>0.98349592973986599</v>
      </c>
      <c r="C102" s="13">
        <v>1750</v>
      </c>
      <c r="D102" s="13">
        <v>4.7945205479451998</v>
      </c>
      <c r="E102" s="13">
        <v>3.4709997676126798E-3</v>
      </c>
      <c r="F102" s="13">
        <v>3.3041821717692201E-3</v>
      </c>
    </row>
    <row r="103" spans="1:6" x14ac:dyDescent="0.2">
      <c r="A103" s="14">
        <v>45869</v>
      </c>
      <c r="B103" s="13">
        <v>0.98216388224000295</v>
      </c>
      <c r="C103" s="13">
        <v>1781</v>
      </c>
      <c r="D103" s="13">
        <v>4.8794520547945197</v>
      </c>
      <c r="E103" s="13">
        <v>3.6883441333312602E-3</v>
      </c>
      <c r="F103" s="13">
        <v>3.350964940869E-3</v>
      </c>
    </row>
    <row r="104" spans="1:6" x14ac:dyDescent="0.2">
      <c r="A104" s="14">
        <v>45884</v>
      </c>
      <c r="B104" s="13">
        <v>0.98555095563186601</v>
      </c>
      <c r="C104" s="13">
        <v>1796</v>
      </c>
      <c r="D104" s="13">
        <v>4.9205479452054703</v>
      </c>
      <c r="E104" s="13">
        <v>2.9578917893971399E-3</v>
      </c>
      <c r="F104" s="13">
        <v>3.37392109328282E-3</v>
      </c>
    </row>
    <row r="105" spans="1:6" x14ac:dyDescent="0.2">
      <c r="A105" s="14">
        <v>45900</v>
      </c>
      <c r="B105" s="13">
        <v>0.98321919113969702</v>
      </c>
      <c r="C105" s="13">
        <v>1812</v>
      </c>
      <c r="D105" s="13">
        <v>4.9643835616438299</v>
      </c>
      <c r="E105" s="13">
        <v>3.4089231121574399E-3</v>
      </c>
      <c r="F105" s="13">
        <v>3.39862951887501E-3</v>
      </c>
    </row>
    <row r="106" spans="1:6" x14ac:dyDescent="0.2">
      <c r="A106" s="14">
        <v>45930</v>
      </c>
      <c r="B106" s="13">
        <v>0.98204569808951803</v>
      </c>
      <c r="C106" s="13">
        <v>1842</v>
      </c>
      <c r="D106" s="13">
        <v>5.0465753424657498</v>
      </c>
      <c r="E106" s="13">
        <v>3.59004567419476E-3</v>
      </c>
      <c r="F106" s="13">
        <v>3.44555487889265E-3</v>
      </c>
    </row>
    <row r="107" spans="1:6" x14ac:dyDescent="0.2">
      <c r="A107" s="14">
        <v>45961</v>
      </c>
      <c r="B107" s="13">
        <v>0.98022388347638101</v>
      </c>
      <c r="C107" s="13">
        <v>1873</v>
      </c>
      <c r="D107" s="13">
        <v>5.13150684931506</v>
      </c>
      <c r="E107" s="13">
        <v>3.8924786555767201E-3</v>
      </c>
      <c r="F107" s="13">
        <v>3.4948289265943899E-3</v>
      </c>
    </row>
    <row r="108" spans="1:6" x14ac:dyDescent="0.2">
      <c r="A108" s="14">
        <v>45976</v>
      </c>
      <c r="B108" s="13">
        <v>0.98425830988326102</v>
      </c>
      <c r="C108" s="13">
        <v>1888</v>
      </c>
      <c r="D108" s="13">
        <v>5.1726027397260204</v>
      </c>
      <c r="E108" s="13">
        <v>3.0674898371361001E-3</v>
      </c>
      <c r="F108" s="13">
        <v>3.5189458069237499E-3</v>
      </c>
    </row>
    <row r="109" spans="1:6" x14ac:dyDescent="0.2">
      <c r="A109" s="14">
        <v>45991</v>
      </c>
      <c r="B109" s="13">
        <v>0.982669554499352</v>
      </c>
      <c r="C109" s="13">
        <v>1903</v>
      </c>
      <c r="D109" s="13">
        <v>5.2136986301369799</v>
      </c>
      <c r="E109" s="13">
        <v>3.35316189410978E-3</v>
      </c>
      <c r="F109" s="13">
        <v>3.5432358975588099E-3</v>
      </c>
    </row>
    <row r="110" spans="1:6" x14ac:dyDescent="0.2">
      <c r="A110" s="14">
        <v>46022</v>
      </c>
      <c r="B110" s="13">
        <v>0.983116445630423</v>
      </c>
      <c r="C110" s="13">
        <v>1934</v>
      </c>
      <c r="D110" s="13">
        <v>5.2986301369862998</v>
      </c>
      <c r="E110" s="13">
        <v>3.2136053979230101E-3</v>
      </c>
      <c r="F110" s="13">
        <v>3.5939663682977999E-3</v>
      </c>
    </row>
    <row r="111" spans="1:6" x14ac:dyDescent="0.2">
      <c r="A111" s="14">
        <v>46053</v>
      </c>
      <c r="B111" s="13">
        <v>0.98141337631529901</v>
      </c>
      <c r="C111" s="13">
        <v>1965</v>
      </c>
      <c r="D111" s="13">
        <v>5.38356164383561</v>
      </c>
      <c r="E111" s="13">
        <v>3.48496531298427E-3</v>
      </c>
      <c r="F111" s="13">
        <v>3.64538306338015E-3</v>
      </c>
    </row>
    <row r="112" spans="1:6" x14ac:dyDescent="0.2">
      <c r="A112" s="14">
        <v>46068</v>
      </c>
      <c r="B112" s="13">
        <v>0.98198049473946303</v>
      </c>
      <c r="C112" s="13">
        <v>1980</v>
      </c>
      <c r="D112" s="13">
        <v>5.4246575342465704</v>
      </c>
      <c r="E112" s="13">
        <v>3.3520703382493699E-3</v>
      </c>
      <c r="F112" s="13">
        <v>3.6704982887988502E-3</v>
      </c>
    </row>
    <row r="113" spans="1:6" x14ac:dyDescent="0.2">
      <c r="A113" s="14">
        <v>46081</v>
      </c>
      <c r="B113" s="13">
        <v>0.97754451186662505</v>
      </c>
      <c r="C113" s="13">
        <v>1993</v>
      </c>
      <c r="D113" s="13">
        <v>5.4602739726027396</v>
      </c>
      <c r="E113" s="13">
        <v>4.1593978318447697E-3</v>
      </c>
      <c r="F113" s="13">
        <v>3.6923854413219198E-3</v>
      </c>
    </row>
    <row r="114" spans="1:6" x14ac:dyDescent="0.2">
      <c r="A114" s="14">
        <v>46112</v>
      </c>
      <c r="B114" s="13">
        <v>0.97837505420730697</v>
      </c>
      <c r="C114" s="13">
        <v>2024</v>
      </c>
      <c r="D114" s="13">
        <v>5.5452054794520498</v>
      </c>
      <c r="E114" s="13">
        <v>3.94253946633665E-3</v>
      </c>
      <c r="F114" s="13">
        <v>3.7450155283842699E-3</v>
      </c>
    </row>
    <row r="115" spans="1:6" x14ac:dyDescent="0.2">
      <c r="A115" s="14">
        <v>46142</v>
      </c>
      <c r="B115" s="13">
        <v>0.97906006942768098</v>
      </c>
      <c r="C115" s="13">
        <v>2054</v>
      </c>
      <c r="D115" s="13">
        <v>5.6273972602739697</v>
      </c>
      <c r="E115" s="13">
        <v>3.7605804976352398E-3</v>
      </c>
      <c r="F115" s="13">
        <v>3.79651168120799E-3</v>
      </c>
    </row>
    <row r="116" spans="1:6" x14ac:dyDescent="0.2">
      <c r="A116" s="14">
        <v>46157</v>
      </c>
      <c r="B116" s="13">
        <v>0.97891537771548998</v>
      </c>
      <c r="C116" s="13">
        <v>2069</v>
      </c>
      <c r="D116" s="13">
        <v>5.6684931506849301</v>
      </c>
      <c r="E116" s="13">
        <v>3.75939021049958E-3</v>
      </c>
      <c r="F116" s="13">
        <v>3.8224591683836502E-3</v>
      </c>
    </row>
    <row r="117" spans="1:6" x14ac:dyDescent="0.2">
      <c r="A117" s="14">
        <v>46173</v>
      </c>
      <c r="B117" s="13">
        <v>0.98025274615854296</v>
      </c>
      <c r="C117" s="13">
        <v>2085</v>
      </c>
      <c r="D117" s="13">
        <v>5.7123287671232799</v>
      </c>
      <c r="E117" s="13">
        <v>3.4915420905883799E-3</v>
      </c>
      <c r="F117" s="13">
        <v>3.8502781465488199E-3</v>
      </c>
    </row>
    <row r="118" spans="1:6" x14ac:dyDescent="0.2">
      <c r="A118" s="14">
        <v>46203</v>
      </c>
      <c r="B118" s="13">
        <v>0.97511716630193501</v>
      </c>
      <c r="C118" s="13">
        <v>2115</v>
      </c>
      <c r="D118" s="13">
        <v>5.7945205479451998</v>
      </c>
      <c r="E118" s="13">
        <v>4.3485296893185001E-3</v>
      </c>
      <c r="F118" s="13">
        <v>3.9028197595910798E-3</v>
      </c>
    </row>
    <row r="119" spans="1:6" x14ac:dyDescent="0.2">
      <c r="A119" s="14">
        <v>46234</v>
      </c>
      <c r="B119" s="13">
        <v>0.97384122162957898</v>
      </c>
      <c r="C119" s="13">
        <v>2146</v>
      </c>
      <c r="D119" s="13">
        <v>5.8794520547945197</v>
      </c>
      <c r="E119" s="13">
        <v>4.5084142516450404E-3</v>
      </c>
      <c r="F119" s="13">
        <v>3.9576129717973398E-3</v>
      </c>
    </row>
    <row r="120" spans="1:6" x14ac:dyDescent="0.2">
      <c r="A120" s="14">
        <v>46249</v>
      </c>
      <c r="B120" s="13">
        <v>0.97622997858014704</v>
      </c>
      <c r="C120" s="13">
        <v>2161</v>
      </c>
      <c r="D120" s="13">
        <v>5.9205479452054703</v>
      </c>
      <c r="E120" s="13">
        <v>4.0633209557357497E-3</v>
      </c>
      <c r="F120" s="13">
        <v>3.9843007072629701E-3</v>
      </c>
    </row>
    <row r="121" spans="1:6" x14ac:dyDescent="0.2">
      <c r="A121" s="14">
        <v>46265</v>
      </c>
      <c r="B121" s="13">
        <v>0.97213405986507095</v>
      </c>
      <c r="C121" s="13">
        <v>2177</v>
      </c>
      <c r="D121" s="13">
        <v>5.9643835616438299</v>
      </c>
      <c r="E121" s="13">
        <v>4.73838780957674E-3</v>
      </c>
      <c r="F121" s="13">
        <v>4.0128890160483601E-3</v>
      </c>
    </row>
    <row r="122" spans="1:6" x14ac:dyDescent="0.2">
      <c r="A122" s="14">
        <v>46295</v>
      </c>
      <c r="B122" s="13">
        <v>0.97450303532107097</v>
      </c>
      <c r="C122" s="13">
        <v>2207</v>
      </c>
      <c r="D122" s="13">
        <v>6.0465753424657498</v>
      </c>
      <c r="E122" s="13">
        <v>4.2714501729365596E-3</v>
      </c>
      <c r="F122" s="13">
        <v>4.0668183723945603E-3</v>
      </c>
    </row>
    <row r="123" spans="1:6" x14ac:dyDescent="0.2">
      <c r="A123" s="14">
        <v>46326</v>
      </c>
      <c r="B123" s="13">
        <v>0.97340168512727998</v>
      </c>
      <c r="C123" s="13">
        <v>2238</v>
      </c>
      <c r="D123" s="13">
        <v>6.13150684931506</v>
      </c>
      <c r="E123" s="13">
        <v>4.3967088466541904E-3</v>
      </c>
      <c r="F123" s="13">
        <v>4.1229732723533103E-3</v>
      </c>
    </row>
    <row r="124" spans="1:6" x14ac:dyDescent="0.2">
      <c r="A124" s="14">
        <v>46341</v>
      </c>
      <c r="B124" s="13">
        <v>0.97270092884218695</v>
      </c>
      <c r="C124" s="13">
        <v>2253</v>
      </c>
      <c r="D124" s="13">
        <v>6.1726027397260204</v>
      </c>
      <c r="E124" s="13">
        <v>4.4841074929052403E-3</v>
      </c>
      <c r="F124" s="13">
        <v>4.15029443788265E-3</v>
      </c>
    </row>
    <row r="125" spans="1:6" x14ac:dyDescent="0.2">
      <c r="A125" s="14">
        <v>46356</v>
      </c>
      <c r="B125" s="13">
        <v>0.97221637139774897</v>
      </c>
      <c r="C125" s="13">
        <v>2268</v>
      </c>
      <c r="D125" s="13">
        <v>6.2136986301369799</v>
      </c>
      <c r="E125" s="13">
        <v>4.5346413871812201E-3</v>
      </c>
      <c r="F125" s="13">
        <v>4.1777096688034501E-3</v>
      </c>
    </row>
    <row r="126" spans="1:6" x14ac:dyDescent="0.2">
      <c r="A126" s="14">
        <v>46387</v>
      </c>
      <c r="B126" s="13">
        <v>0.97269428026283999</v>
      </c>
      <c r="C126" s="13">
        <v>2299</v>
      </c>
      <c r="D126" s="13">
        <v>6.2986301369862998</v>
      </c>
      <c r="E126" s="13">
        <v>4.3954715216485401E-3</v>
      </c>
      <c r="F126" s="13">
        <v>4.2346554700506099E-3</v>
      </c>
    </row>
    <row r="127" spans="1:6" x14ac:dyDescent="0.2">
      <c r="A127" s="14">
        <v>46418</v>
      </c>
      <c r="B127" s="13">
        <v>0.96863620576045995</v>
      </c>
      <c r="C127" s="13">
        <v>2330</v>
      </c>
      <c r="D127" s="13">
        <v>6.38356164383561</v>
      </c>
      <c r="E127" s="13">
        <v>4.9919107879797704E-3</v>
      </c>
      <c r="F127" s="13">
        <v>4.2919717895587199E-3</v>
      </c>
    </row>
    <row r="128" spans="1:6" x14ac:dyDescent="0.2">
      <c r="A128" s="14">
        <v>46433</v>
      </c>
      <c r="B128" s="13">
        <v>0.97147822448758503</v>
      </c>
      <c r="C128" s="13">
        <v>2345</v>
      </c>
      <c r="D128" s="13">
        <v>6.4246575342465704</v>
      </c>
      <c r="E128" s="13">
        <v>4.5039637649402697E-3</v>
      </c>
      <c r="F128" s="13">
        <v>4.3198325242238701E-3</v>
      </c>
    </row>
    <row r="129" spans="1:6" x14ac:dyDescent="0.2">
      <c r="A129" s="14">
        <v>46446</v>
      </c>
      <c r="B129" s="13">
        <v>0.970201393415279</v>
      </c>
      <c r="C129" s="13">
        <v>2358</v>
      </c>
      <c r="D129" s="13">
        <v>6.4602739726027396</v>
      </c>
      <c r="E129" s="13">
        <v>4.6827126969962198E-3</v>
      </c>
      <c r="F129" s="13">
        <v>4.3440431605063796E-3</v>
      </c>
    </row>
    <row r="130" spans="1:6" x14ac:dyDescent="0.2">
      <c r="A130" s="14">
        <v>46477</v>
      </c>
      <c r="B130" s="13">
        <v>0.97081506266803597</v>
      </c>
      <c r="C130" s="13">
        <v>2389</v>
      </c>
      <c r="D130" s="13">
        <v>6.5452054794520498</v>
      </c>
      <c r="E130" s="13">
        <v>4.5253414298102703E-3</v>
      </c>
      <c r="F130" s="13">
        <v>4.4020099970872801E-3</v>
      </c>
    </row>
    <row r="131" spans="1:6" x14ac:dyDescent="0.2">
      <c r="A131" s="14">
        <v>46507</v>
      </c>
      <c r="B131" s="13">
        <v>0.96900032537956005</v>
      </c>
      <c r="C131" s="13">
        <v>2419</v>
      </c>
      <c r="D131" s="13">
        <v>6.6273972602739697</v>
      </c>
      <c r="E131" s="13">
        <v>4.7515382080936504E-3</v>
      </c>
      <c r="F131" s="13">
        <v>4.4584066258333901E-3</v>
      </c>
    </row>
    <row r="132" spans="1:6" x14ac:dyDescent="0.2">
      <c r="A132" s="14">
        <v>46522</v>
      </c>
      <c r="B132" s="13">
        <v>0.96591640436290105</v>
      </c>
      <c r="C132" s="13">
        <v>2434</v>
      </c>
      <c r="D132" s="13">
        <v>6.6684931506849301</v>
      </c>
      <c r="E132" s="13">
        <v>5.2002732337338301E-3</v>
      </c>
      <c r="F132" s="13">
        <v>4.4867103432469904E-3</v>
      </c>
    </row>
    <row r="133" spans="1:6" x14ac:dyDescent="0.2">
      <c r="A133" s="14">
        <v>46538</v>
      </c>
      <c r="B133" s="13">
        <v>0.96842551203460503</v>
      </c>
      <c r="C133" s="13">
        <v>2450</v>
      </c>
      <c r="D133" s="13">
        <v>6.7123287671232799</v>
      </c>
      <c r="E133" s="13">
        <v>4.7798179822336204E-3</v>
      </c>
      <c r="F133" s="13">
        <v>4.5169754845529797E-3</v>
      </c>
    </row>
    <row r="134" spans="1:6" x14ac:dyDescent="0.2">
      <c r="A134" s="14">
        <v>46568</v>
      </c>
      <c r="B134" s="13">
        <v>0.967905744285811</v>
      </c>
      <c r="C134" s="13">
        <v>2480</v>
      </c>
      <c r="D134" s="13">
        <v>6.7945205479451998</v>
      </c>
      <c r="E134" s="13">
        <v>4.8010110237895597E-3</v>
      </c>
      <c r="F134" s="13">
        <v>4.5739219756189397E-3</v>
      </c>
    </row>
    <row r="135" spans="1:6" x14ac:dyDescent="0.2">
      <c r="A135" s="14">
        <v>46599</v>
      </c>
      <c r="B135" s="13">
        <v>0.96638208503068201</v>
      </c>
      <c r="C135" s="13">
        <v>2511</v>
      </c>
      <c r="D135" s="13">
        <v>6.8794520547945197</v>
      </c>
      <c r="E135" s="13">
        <v>4.9707432426030797E-3</v>
      </c>
      <c r="F135" s="13">
        <v>4.6330264863032504E-3</v>
      </c>
    </row>
    <row r="136" spans="1:6" x14ac:dyDescent="0.2">
      <c r="A136" s="14">
        <v>46614</v>
      </c>
      <c r="B136" s="13">
        <v>0.96803273768489495</v>
      </c>
      <c r="C136" s="13">
        <v>2526</v>
      </c>
      <c r="D136" s="13">
        <v>6.9205479452054703</v>
      </c>
      <c r="E136" s="13">
        <v>4.6946242714114598E-3</v>
      </c>
      <c r="F136" s="13">
        <v>4.6617155641785297E-3</v>
      </c>
    </row>
    <row r="137" spans="1:6" x14ac:dyDescent="0.2">
      <c r="A137" s="14">
        <v>46630</v>
      </c>
      <c r="B137" s="13">
        <v>0.96679806856870198</v>
      </c>
      <c r="C137" s="13">
        <v>2542</v>
      </c>
      <c r="D137" s="13">
        <v>6.9643835616438299</v>
      </c>
      <c r="E137" s="13">
        <v>4.8483297355406798E-3</v>
      </c>
      <c r="F137" s="13">
        <v>4.6923793639081102E-3</v>
      </c>
    </row>
    <row r="138" spans="1:6" x14ac:dyDescent="0.2">
      <c r="A138" s="14">
        <v>46706</v>
      </c>
      <c r="B138" s="13">
        <v>0.96524419594488597</v>
      </c>
      <c r="C138" s="13">
        <v>2618</v>
      </c>
      <c r="D138" s="13">
        <v>7.1726027397260204</v>
      </c>
      <c r="E138" s="13">
        <v>4.9318438712711203E-3</v>
      </c>
      <c r="F138" s="13">
        <v>4.8388458583253496E-3</v>
      </c>
    </row>
    <row r="139" spans="1:6" x14ac:dyDescent="0.2">
      <c r="A139" s="14">
        <v>46798</v>
      </c>
      <c r="B139" s="13">
        <v>0.96218833248136904</v>
      </c>
      <c r="C139" s="13">
        <v>2710</v>
      </c>
      <c r="D139" s="13">
        <v>7.4246575342465704</v>
      </c>
      <c r="E139" s="13">
        <v>5.1914954311743601E-3</v>
      </c>
      <c r="F139" s="13">
        <v>5.0177226788207102E-3</v>
      </c>
    </row>
    <row r="140" spans="1:6" x14ac:dyDescent="0.2">
      <c r="A140" s="14">
        <v>46888</v>
      </c>
      <c r="B140" s="13">
        <v>0.955270546637628</v>
      </c>
      <c r="C140" s="13">
        <v>2800</v>
      </c>
      <c r="D140" s="13">
        <v>7.6712328767123203</v>
      </c>
      <c r="E140" s="13">
        <v>5.9652319840579502E-3</v>
      </c>
      <c r="F140" s="13">
        <v>5.1940745286557302E-3</v>
      </c>
    </row>
    <row r="141" spans="1:6" x14ac:dyDescent="0.2">
      <c r="A141" s="14">
        <v>46980</v>
      </c>
      <c r="B141" s="13">
        <v>0.95668728450967</v>
      </c>
      <c r="C141" s="13">
        <v>2892</v>
      </c>
      <c r="D141" s="13">
        <v>7.9232876712328704</v>
      </c>
      <c r="E141" s="13">
        <v>5.5884260693083304E-3</v>
      </c>
      <c r="F141" s="13">
        <v>5.3754388133976901E-3</v>
      </c>
    </row>
    <row r="142" spans="1:6" x14ac:dyDescent="0.2">
      <c r="A142" s="14">
        <v>47072</v>
      </c>
      <c r="B142" s="13">
        <v>0.95151413221491699</v>
      </c>
      <c r="C142" s="13">
        <v>2984</v>
      </c>
      <c r="D142" s="13">
        <v>8.1753424657534204</v>
      </c>
      <c r="E142" s="13">
        <v>6.0793465228083602E-3</v>
      </c>
      <c r="F142" s="13">
        <v>5.5576340952303103E-3</v>
      </c>
    </row>
    <row r="143" spans="1:6" x14ac:dyDescent="0.2">
      <c r="A143" s="14">
        <v>47164</v>
      </c>
      <c r="B143" s="13">
        <v>0.95194730092819202</v>
      </c>
      <c r="C143" s="13">
        <v>3076</v>
      </c>
      <c r="D143" s="13">
        <v>8.4273972602739704</v>
      </c>
      <c r="E143" s="13">
        <v>5.84351257807505E-3</v>
      </c>
      <c r="F143" s="13">
        <v>5.7404096580738898E-3</v>
      </c>
    </row>
    <row r="144" spans="1:6" x14ac:dyDescent="0.2">
      <c r="A144" s="14">
        <v>47253</v>
      </c>
      <c r="B144" s="13">
        <v>0.94833105343316104</v>
      </c>
      <c r="C144" s="13">
        <v>3165</v>
      </c>
      <c r="D144" s="13">
        <v>8.6712328767123292</v>
      </c>
      <c r="E144" s="13">
        <v>6.1181179146787201E-3</v>
      </c>
      <c r="F144" s="13">
        <v>5.9175627061555302E-3</v>
      </c>
    </row>
    <row r="145" spans="1:6" x14ac:dyDescent="0.2">
      <c r="A145" s="14">
        <v>47345</v>
      </c>
      <c r="B145" s="13">
        <v>0.94827404931902504</v>
      </c>
      <c r="C145" s="13">
        <v>3257</v>
      </c>
      <c r="D145" s="13">
        <v>8.9232876712328704</v>
      </c>
      <c r="E145" s="13">
        <v>5.9520368388669099E-3</v>
      </c>
      <c r="F145" s="13">
        <v>6.1008337579007404E-3</v>
      </c>
    </row>
    <row r="146" spans="1:6" x14ac:dyDescent="0.2">
      <c r="A146" s="14">
        <v>47437</v>
      </c>
      <c r="B146" s="13">
        <v>0.94330144462648902</v>
      </c>
      <c r="C146" s="13">
        <v>3349</v>
      </c>
      <c r="D146" s="13">
        <v>9.1753424657534204</v>
      </c>
      <c r="E146" s="13">
        <v>6.3615480386782402E-3</v>
      </c>
      <c r="F146" s="13">
        <v>6.2840656363392098E-3</v>
      </c>
    </row>
    <row r="147" spans="1:6" x14ac:dyDescent="0.2">
      <c r="A147" s="14">
        <v>47529</v>
      </c>
      <c r="B147" s="13">
        <v>0.94372025891717803</v>
      </c>
      <c r="C147" s="13">
        <v>3441</v>
      </c>
      <c r="D147" s="13">
        <v>9.4273972602739704</v>
      </c>
      <c r="E147" s="13">
        <v>6.1443780341902199E-3</v>
      </c>
      <c r="F147" s="13">
        <v>6.4670839405801296E-3</v>
      </c>
    </row>
    <row r="148" spans="1:6" x14ac:dyDescent="0.2">
      <c r="A148" s="14">
        <v>47618</v>
      </c>
      <c r="B148" s="13">
        <v>0.93691355708966095</v>
      </c>
      <c r="C148" s="13">
        <v>3530</v>
      </c>
      <c r="D148" s="13">
        <v>9.6712328767123292</v>
      </c>
      <c r="E148" s="13">
        <v>6.7379471473650804E-3</v>
      </c>
      <c r="F148" s="13">
        <v>6.6437801634567899E-3</v>
      </c>
    </row>
    <row r="149" spans="1:6" x14ac:dyDescent="0.2">
      <c r="A149" s="14">
        <v>47710</v>
      </c>
      <c r="B149" s="13">
        <v>0.93308472686081201</v>
      </c>
      <c r="C149" s="13">
        <v>3622</v>
      </c>
      <c r="D149" s="13">
        <v>9.9232876712328704</v>
      </c>
      <c r="E149" s="13">
        <v>6.9794682307400303E-3</v>
      </c>
      <c r="F149" s="13">
        <v>6.8259227922726901E-3</v>
      </c>
    </row>
    <row r="150" spans="1:6" x14ac:dyDescent="0.2">
      <c r="A150" s="14">
        <v>49263</v>
      </c>
      <c r="B150" s="13">
        <v>0.859998368576806</v>
      </c>
      <c r="C150" s="13">
        <v>5175</v>
      </c>
      <c r="D150" s="13">
        <v>14.178082191780801</v>
      </c>
      <c r="E150" s="13">
        <v>1.0637883509204801E-2</v>
      </c>
      <c r="F150" s="13">
        <v>9.7232509669063494E-3</v>
      </c>
    </row>
    <row r="151" spans="1:6" x14ac:dyDescent="0.2">
      <c r="A151" s="14">
        <v>50816</v>
      </c>
      <c r="B151" s="13">
        <v>0.81673187790177704</v>
      </c>
      <c r="C151" s="13">
        <v>6728</v>
      </c>
      <c r="D151" s="13">
        <v>18.432876712328699</v>
      </c>
      <c r="E151" s="13">
        <v>1.09827901508166E-2</v>
      </c>
      <c r="F151" s="13">
        <v>1.2083151829444701E-2</v>
      </c>
    </row>
    <row r="152" spans="1:6" x14ac:dyDescent="0.2">
      <c r="A152" s="14">
        <v>50905</v>
      </c>
      <c r="B152" s="13">
        <v>0.81161881938607605</v>
      </c>
      <c r="C152" s="13">
        <v>6817</v>
      </c>
      <c r="D152" s="13">
        <v>18.676712328767099</v>
      </c>
      <c r="E152" s="13">
        <v>1.11756544523803E-2</v>
      </c>
      <c r="F152" s="13">
        <v>1.21984326539483E-2</v>
      </c>
    </row>
    <row r="153" spans="1:6" x14ac:dyDescent="0.2">
      <c r="A153" s="14">
        <v>50997</v>
      </c>
      <c r="B153" s="13">
        <v>0.80157187742111802</v>
      </c>
      <c r="C153" s="13">
        <v>6909</v>
      </c>
      <c r="D153" s="13">
        <v>18.928767123287599</v>
      </c>
      <c r="E153" s="13">
        <v>1.1684893732584099E-2</v>
      </c>
      <c r="F153" s="13">
        <v>1.23151851959906E-2</v>
      </c>
    </row>
    <row r="154" spans="1:6" x14ac:dyDescent="0.2">
      <c r="A154" s="14">
        <v>51089</v>
      </c>
      <c r="B154" s="13">
        <v>0.79896674929124101</v>
      </c>
      <c r="C154" s="13">
        <v>7001</v>
      </c>
      <c r="D154" s="13">
        <v>19.180821917808199</v>
      </c>
      <c r="E154" s="13">
        <v>1.17010600718125E-2</v>
      </c>
      <c r="F154" s="13">
        <v>1.2429465842553901E-2</v>
      </c>
    </row>
    <row r="155" spans="1:6" x14ac:dyDescent="0.2">
      <c r="A155" s="14">
        <v>51181</v>
      </c>
      <c r="B155" s="13">
        <v>0.79148734942413002</v>
      </c>
      <c r="C155" s="13">
        <v>7093</v>
      </c>
      <c r="D155" s="13">
        <v>19.432876712328699</v>
      </c>
      <c r="E155" s="13">
        <v>1.2033287005833599E-2</v>
      </c>
      <c r="F155" s="13">
        <v>1.2541257389997401E-2</v>
      </c>
    </row>
    <row r="156" spans="1:6" x14ac:dyDescent="0.2">
      <c r="A156" s="14">
        <v>51271</v>
      </c>
      <c r="B156" s="13">
        <v>0.78813411574344805</v>
      </c>
      <c r="C156" s="13">
        <v>7183</v>
      </c>
      <c r="D156" s="13">
        <v>19.679452054794499</v>
      </c>
      <c r="E156" s="13">
        <v>1.2098253818213301E-2</v>
      </c>
      <c r="F156" s="13">
        <v>1.26481942954137E-2</v>
      </c>
    </row>
    <row r="157" spans="1:6" x14ac:dyDescent="0.2">
      <c r="A157" s="14">
        <v>51363</v>
      </c>
      <c r="B157" s="13">
        <v>0.77895248235617598</v>
      </c>
      <c r="C157" s="13">
        <v>7275</v>
      </c>
      <c r="D157" s="13">
        <v>19.931506849314999</v>
      </c>
      <c r="E157" s="13">
        <v>1.25331835229267E-2</v>
      </c>
      <c r="F157" s="13">
        <v>1.2755013721642E-2</v>
      </c>
    </row>
    <row r="158" spans="1:6" x14ac:dyDescent="0.2">
      <c r="A158" s="14">
        <v>51455</v>
      </c>
      <c r="B158" s="13">
        <v>0.78143576615309895</v>
      </c>
      <c r="C158" s="13">
        <v>7367</v>
      </c>
      <c r="D158" s="13">
        <v>20.183561643835599</v>
      </c>
      <c r="E158" s="13">
        <v>1.22189695690416E-2</v>
      </c>
      <c r="F158" s="13">
        <v>1.28592967342454E-2</v>
      </c>
    </row>
    <row r="159" spans="1:6" x14ac:dyDescent="0.2">
      <c r="A159" s="14">
        <v>51547</v>
      </c>
      <c r="B159" s="13">
        <v>0.77263198758420404</v>
      </c>
      <c r="C159" s="13">
        <v>7459</v>
      </c>
      <c r="D159" s="13">
        <v>20.435616438356099</v>
      </c>
      <c r="E159" s="13">
        <v>1.26226888172756E-2</v>
      </c>
      <c r="F159" s="13">
        <v>1.29610286456139E-2</v>
      </c>
    </row>
    <row r="160" spans="1:6" x14ac:dyDescent="0.2">
      <c r="A160" s="14">
        <v>51636</v>
      </c>
      <c r="B160" s="13">
        <v>0.77181742947605003</v>
      </c>
      <c r="C160" s="13">
        <v>7548</v>
      </c>
      <c r="D160" s="13">
        <v>20.679452054794499</v>
      </c>
      <c r="E160" s="13">
        <v>1.25248602600933E-2</v>
      </c>
      <c r="F160" s="13">
        <v>1.3057002222710201E-2</v>
      </c>
    </row>
    <row r="161" spans="1:6" x14ac:dyDescent="0.2">
      <c r="A161" s="14">
        <v>51728</v>
      </c>
      <c r="B161" s="13">
        <v>0.76315091062385898</v>
      </c>
      <c r="C161" s="13">
        <v>7640</v>
      </c>
      <c r="D161" s="13">
        <v>20.931506849314999</v>
      </c>
      <c r="E161" s="13">
        <v>1.2913522343325899E-2</v>
      </c>
      <c r="F161" s="13">
        <v>1.31536743296039E-2</v>
      </c>
    </row>
    <row r="162" spans="1:6" x14ac:dyDescent="0.2">
      <c r="A162" s="14">
        <v>51820</v>
      </c>
      <c r="B162" s="13">
        <v>0.76326359875238703</v>
      </c>
      <c r="C162" s="13">
        <v>7732</v>
      </c>
      <c r="D162" s="13">
        <v>21.183561643835599</v>
      </c>
      <c r="E162" s="13">
        <v>1.2752899402067501E-2</v>
      </c>
      <c r="F162" s="13">
        <v>1.32477548511557E-2</v>
      </c>
    </row>
    <row r="163" spans="1:6" x14ac:dyDescent="0.2">
      <c r="A163" s="14">
        <v>51912</v>
      </c>
      <c r="B163" s="13">
        <v>0.75841551640932003</v>
      </c>
      <c r="C163" s="13">
        <v>7824</v>
      </c>
      <c r="D163" s="13">
        <v>21.435616438356099</v>
      </c>
      <c r="E163" s="13">
        <v>1.2900206049373799E-2</v>
      </c>
      <c r="F163" s="13">
        <v>1.33392310862296E-2</v>
      </c>
    </row>
    <row r="164" spans="1:6" x14ac:dyDescent="0.2">
      <c r="A164" s="14">
        <v>52001</v>
      </c>
      <c r="B164" s="13">
        <v>0.74862842837664101</v>
      </c>
      <c r="C164" s="13">
        <v>7913</v>
      </c>
      <c r="D164" s="13">
        <v>21.679452054794499</v>
      </c>
      <c r="E164" s="13">
        <v>1.3354235527334E-2</v>
      </c>
      <c r="F164" s="13">
        <v>1.34252345530674E-2</v>
      </c>
    </row>
    <row r="165" spans="1:6" x14ac:dyDescent="0.2">
      <c r="A165" s="14">
        <v>52093</v>
      </c>
      <c r="B165" s="13">
        <v>0.74936271708034696</v>
      </c>
      <c r="C165" s="13">
        <v>8005</v>
      </c>
      <c r="D165" s="13">
        <v>21.931506849314999</v>
      </c>
      <c r="E165" s="13">
        <v>1.3156056544695399E-2</v>
      </c>
      <c r="F165" s="13">
        <v>1.35115516661466E-2</v>
      </c>
    </row>
    <row r="166" spans="1:6" x14ac:dyDescent="0.2">
      <c r="A166" s="14">
        <v>52185</v>
      </c>
      <c r="B166" s="13">
        <v>0.74084609224357201</v>
      </c>
      <c r="C166" s="13">
        <v>8097</v>
      </c>
      <c r="D166" s="13">
        <v>22.183561643835599</v>
      </c>
      <c r="E166" s="13">
        <v>1.35218312933901E-2</v>
      </c>
      <c r="F166" s="13">
        <v>1.35952291680973E-2</v>
      </c>
    </row>
    <row r="167" spans="1:6" x14ac:dyDescent="0.2">
      <c r="A167" s="14">
        <v>52277</v>
      </c>
      <c r="B167" s="13">
        <v>0.73537646666332501</v>
      </c>
      <c r="C167" s="13">
        <v>8189</v>
      </c>
      <c r="D167" s="13">
        <v>22.435616438356099</v>
      </c>
      <c r="E167" s="13">
        <v>1.3700212436832501E-2</v>
      </c>
      <c r="F167" s="13">
        <v>1.3676255839064301E-2</v>
      </c>
    </row>
    <row r="168" spans="1:6" x14ac:dyDescent="0.2">
      <c r="A168" s="14">
        <v>52366</v>
      </c>
      <c r="B168" s="13">
        <v>0.73063799346225999</v>
      </c>
      <c r="C168" s="13">
        <v>8278</v>
      </c>
      <c r="D168" s="13">
        <v>22.679452054794499</v>
      </c>
      <c r="E168" s="13">
        <v>1.3837951733506699E-2</v>
      </c>
      <c r="F168" s="13">
        <v>1.37521074576128E-2</v>
      </c>
    </row>
    <row r="169" spans="1:6" x14ac:dyDescent="0.2">
      <c r="A169" s="14">
        <v>52458</v>
      </c>
      <c r="B169" s="13">
        <v>0.72332641014556798</v>
      </c>
      <c r="C169" s="13">
        <v>8370</v>
      </c>
      <c r="D169" s="13">
        <v>22.931506849314999</v>
      </c>
      <c r="E169" s="13">
        <v>1.4124439990673501E-2</v>
      </c>
      <c r="F169" s="13">
        <v>1.38278871985237E-2</v>
      </c>
    </row>
    <row r="170" spans="1:6" x14ac:dyDescent="0.2">
      <c r="A170" s="14">
        <v>52550</v>
      </c>
      <c r="B170" s="13">
        <v>0.72069222955957601</v>
      </c>
      <c r="C170" s="13">
        <v>8462</v>
      </c>
      <c r="D170" s="13">
        <v>23.183561643835599</v>
      </c>
      <c r="E170" s="13">
        <v>1.41282475893009E-2</v>
      </c>
      <c r="F170" s="13">
        <v>1.3900984286683101E-2</v>
      </c>
    </row>
    <row r="171" spans="1:6" x14ac:dyDescent="0.2">
      <c r="A171" s="14">
        <v>52642</v>
      </c>
      <c r="B171" s="13">
        <v>0.71836602592566601</v>
      </c>
      <c r="C171" s="13">
        <v>8554</v>
      </c>
      <c r="D171" s="13">
        <v>23.435616438356099</v>
      </c>
      <c r="E171" s="13">
        <v>1.4114245950756801E-2</v>
      </c>
      <c r="F171" s="13">
        <v>1.39713883190051E-2</v>
      </c>
    </row>
    <row r="172" spans="1:6" x14ac:dyDescent="0.2">
      <c r="A172" s="14">
        <v>52732</v>
      </c>
      <c r="B172" s="13">
        <v>0.71443295056286904</v>
      </c>
      <c r="C172" s="13">
        <v>8644</v>
      </c>
      <c r="D172" s="13">
        <v>23.682191780821899</v>
      </c>
      <c r="E172" s="13">
        <v>1.4199113417683699E-2</v>
      </c>
      <c r="F172" s="13">
        <v>1.40376460065899E-2</v>
      </c>
    </row>
    <row r="173" spans="1:6" x14ac:dyDescent="0.2">
      <c r="A173" s="14">
        <v>52824</v>
      </c>
      <c r="B173" s="13">
        <v>0.71104002200587002</v>
      </c>
      <c r="C173" s="13">
        <v>8736</v>
      </c>
      <c r="D173" s="13">
        <v>23.934246575342399</v>
      </c>
      <c r="E173" s="13">
        <v>1.42484769657804E-2</v>
      </c>
      <c r="F173" s="13">
        <v>1.41026919263665E-2</v>
      </c>
    </row>
    <row r="174" spans="1:6" x14ac:dyDescent="0.2">
      <c r="A174" s="14">
        <v>52916</v>
      </c>
      <c r="B174" s="13">
        <v>0.704265309743071</v>
      </c>
      <c r="C174" s="13">
        <v>8828</v>
      </c>
      <c r="D174" s="13">
        <v>24.186301369862999</v>
      </c>
      <c r="E174" s="13">
        <v>1.4495814305221099E-2</v>
      </c>
      <c r="F174" s="13">
        <v>1.4165013716088E-2</v>
      </c>
    </row>
    <row r="175" spans="1:6" x14ac:dyDescent="0.2">
      <c r="A175" s="14">
        <v>53008</v>
      </c>
      <c r="B175" s="13">
        <v>0.70430816553550202</v>
      </c>
      <c r="C175" s="13">
        <v>8920</v>
      </c>
      <c r="D175" s="13">
        <v>24.438356164383499</v>
      </c>
      <c r="E175" s="13">
        <v>1.43438159714436E-2</v>
      </c>
      <c r="F175" s="13">
        <v>1.42246005355671E-2</v>
      </c>
    </row>
    <row r="176" spans="1:6" x14ac:dyDescent="0.2">
      <c r="A176" s="14">
        <v>53097</v>
      </c>
      <c r="B176" s="13">
        <v>0.70154217708677002</v>
      </c>
      <c r="C176" s="13">
        <v>9009</v>
      </c>
      <c r="D176" s="13">
        <v>24.682191780821899</v>
      </c>
      <c r="E176" s="13">
        <v>1.43615388880813E-2</v>
      </c>
      <c r="F176" s="13">
        <v>1.42796310198111E-2</v>
      </c>
    </row>
    <row r="177" spans="1:6" x14ac:dyDescent="0.2">
      <c r="A177" s="14">
        <v>53189</v>
      </c>
      <c r="B177" s="13">
        <v>0.69496625051467897</v>
      </c>
      <c r="C177" s="13">
        <v>9101</v>
      </c>
      <c r="D177" s="13">
        <v>24.934246575342399</v>
      </c>
      <c r="E177" s="13">
        <v>1.45940641882809E-2</v>
      </c>
      <c r="F177" s="13">
        <v>1.433380343156E-2</v>
      </c>
    </row>
    <row r="178" spans="1:6" x14ac:dyDescent="0.2">
      <c r="A178" s="14">
        <v>53281</v>
      </c>
      <c r="B178" s="13">
        <v>0.69265239121849298</v>
      </c>
      <c r="C178" s="13">
        <v>9193</v>
      </c>
      <c r="D178" s="13">
        <v>25.186301369862999</v>
      </c>
      <c r="E178" s="13">
        <v>1.4580426090204201E-2</v>
      </c>
      <c r="F178" s="13">
        <v>1.43852050480679E-2</v>
      </c>
    </row>
    <row r="179" spans="1:6" x14ac:dyDescent="0.2">
      <c r="A179" s="14">
        <v>53373</v>
      </c>
      <c r="B179" s="13">
        <v>0.68829737027562299</v>
      </c>
      <c r="C179" s="13">
        <v>9285</v>
      </c>
      <c r="D179" s="13">
        <v>25.438356164383499</v>
      </c>
      <c r="E179" s="13">
        <v>1.46839012622971E-2</v>
      </c>
      <c r="F179" s="13">
        <v>1.4433821627929101E-2</v>
      </c>
    </row>
    <row r="180" spans="1:6" x14ac:dyDescent="0.2">
      <c r="A180" s="14">
        <v>53462</v>
      </c>
      <c r="B180" s="13">
        <v>0.68463571293703096</v>
      </c>
      <c r="C180" s="13">
        <v>9374</v>
      </c>
      <c r="D180" s="13">
        <v>25.682191780821899</v>
      </c>
      <c r="E180" s="13">
        <v>1.47521828099228E-2</v>
      </c>
      <c r="F180" s="13">
        <v>1.44781875400402E-2</v>
      </c>
    </row>
    <row r="181" spans="1:6" x14ac:dyDescent="0.2">
      <c r="A181" s="14">
        <v>53554</v>
      </c>
      <c r="B181" s="13">
        <v>0.68484314783491895</v>
      </c>
      <c r="C181" s="13">
        <v>9466</v>
      </c>
      <c r="D181" s="13">
        <v>25.934246575342399</v>
      </c>
      <c r="E181" s="13">
        <v>1.45971253532749E-2</v>
      </c>
      <c r="F181" s="13">
        <v>1.4521275928678501E-2</v>
      </c>
    </row>
    <row r="182" spans="1:6" x14ac:dyDescent="0.2">
      <c r="A182" s="14">
        <v>53646</v>
      </c>
      <c r="B182" s="13">
        <v>0.68010456673082897</v>
      </c>
      <c r="C182" s="13">
        <v>9558</v>
      </c>
      <c r="D182" s="13">
        <v>26.186301369862999</v>
      </c>
      <c r="E182" s="13">
        <v>1.47217704625363E-2</v>
      </c>
      <c r="F182" s="13">
        <v>1.4561524224839599E-2</v>
      </c>
    </row>
    <row r="183" spans="1:6" x14ac:dyDescent="0.2">
      <c r="A183" s="14">
        <v>53738</v>
      </c>
      <c r="B183" s="13">
        <v>0.67691053902780796</v>
      </c>
      <c r="C183" s="13">
        <v>9650</v>
      </c>
      <c r="D183" s="13">
        <v>26.438356164383499</v>
      </c>
      <c r="E183" s="13">
        <v>1.47594712626394E-2</v>
      </c>
      <c r="F183" s="13">
        <v>1.4598907085053301E-2</v>
      </c>
    </row>
    <row r="184" spans="1:6" x14ac:dyDescent="0.2">
      <c r="A184" s="14">
        <v>53827</v>
      </c>
      <c r="B184" s="13">
        <v>0.67288796751081204</v>
      </c>
      <c r="C184" s="13">
        <v>9739</v>
      </c>
      <c r="D184" s="13">
        <v>26.682191780821899</v>
      </c>
      <c r="E184" s="13">
        <v>1.48479717762116E-2</v>
      </c>
      <c r="F184" s="13">
        <v>1.46323154127485E-2</v>
      </c>
    </row>
    <row r="185" spans="1:6" x14ac:dyDescent="0.2">
      <c r="A185" s="14">
        <v>53919</v>
      </c>
      <c r="B185" s="13">
        <v>0.67312749110611503</v>
      </c>
      <c r="C185" s="13">
        <v>9831</v>
      </c>
      <c r="D185" s="13">
        <v>26.934246575342399</v>
      </c>
      <c r="E185" s="13">
        <v>1.4695808518850301E-2</v>
      </c>
      <c r="F185" s="13">
        <v>1.46639652380252E-2</v>
      </c>
    </row>
    <row r="186" spans="1:6" x14ac:dyDescent="0.2">
      <c r="A186" s="14">
        <v>54011</v>
      </c>
      <c r="B186" s="13">
        <v>0.66939150370891298</v>
      </c>
      <c r="C186" s="13">
        <v>9923</v>
      </c>
      <c r="D186" s="13">
        <v>27.186301369862999</v>
      </c>
      <c r="E186" s="13">
        <v>1.4764280628780499E-2</v>
      </c>
      <c r="F186" s="13">
        <v>1.46926372305974E-2</v>
      </c>
    </row>
    <row r="187" spans="1:6" x14ac:dyDescent="0.2">
      <c r="A187" s="14">
        <v>54103</v>
      </c>
      <c r="B187" s="13">
        <v>0.66590505089774898</v>
      </c>
      <c r="C187" s="13">
        <v>10015</v>
      </c>
      <c r="D187" s="13">
        <v>27.438356164383499</v>
      </c>
      <c r="E187" s="13">
        <v>1.48189702906718E-2</v>
      </c>
      <c r="F187" s="13">
        <v>1.4718274298139201E-2</v>
      </c>
    </row>
    <row r="188" spans="1:6" x14ac:dyDescent="0.2">
      <c r="A188" s="14">
        <v>54193</v>
      </c>
      <c r="B188" s="13">
        <v>0.66213896918479798</v>
      </c>
      <c r="C188" s="13">
        <v>10105</v>
      </c>
      <c r="D188" s="13">
        <v>27.684931506849299</v>
      </c>
      <c r="E188" s="13">
        <v>1.48918490816585E-2</v>
      </c>
      <c r="F188" s="13">
        <v>1.47403486236262E-2</v>
      </c>
    </row>
    <row r="189" spans="1:6" x14ac:dyDescent="0.2">
      <c r="A189" s="14">
        <v>54285</v>
      </c>
      <c r="B189" s="13">
        <v>0.65730546886477803</v>
      </c>
      <c r="C189" s="13">
        <v>10197</v>
      </c>
      <c r="D189" s="13">
        <v>27.936986301369799</v>
      </c>
      <c r="E189" s="13">
        <v>1.50197454737887E-2</v>
      </c>
      <c r="F189" s="13">
        <v>1.4759752718932701E-2</v>
      </c>
    </row>
    <row r="190" spans="1:6" x14ac:dyDescent="0.2">
      <c r="A190" s="14">
        <v>54377</v>
      </c>
      <c r="B190" s="13">
        <v>0.65701967962589503</v>
      </c>
      <c r="C190" s="13">
        <v>10289</v>
      </c>
      <c r="D190" s="13">
        <v>28.189041095890399</v>
      </c>
      <c r="E190" s="13">
        <v>1.49008724968258E-2</v>
      </c>
      <c r="F190" s="13">
        <v>1.47758479322761E-2</v>
      </c>
    </row>
    <row r="191" spans="1:6" x14ac:dyDescent="0.2">
      <c r="A191" s="14">
        <v>54469</v>
      </c>
      <c r="B191" s="13">
        <v>0.65582804814263795</v>
      </c>
      <c r="C191" s="13">
        <v>10381</v>
      </c>
      <c r="D191" s="13">
        <v>28.441095890410899</v>
      </c>
      <c r="E191" s="13">
        <v>1.48326438530087E-2</v>
      </c>
      <c r="F191" s="13">
        <v>1.47884891507317E-2</v>
      </c>
    </row>
    <row r="192" spans="1:6" x14ac:dyDescent="0.2">
      <c r="A192" s="14">
        <v>54558</v>
      </c>
      <c r="B192" s="13">
        <v>0.652092563159968</v>
      </c>
      <c r="C192" s="13">
        <v>10470</v>
      </c>
      <c r="D192" s="13">
        <v>28.684931506849299</v>
      </c>
      <c r="E192" s="13">
        <v>1.4905692174762101E-2</v>
      </c>
      <c r="F192" s="13">
        <v>1.4797257408437001E-2</v>
      </c>
    </row>
    <row r="193" spans="1:6" x14ac:dyDescent="0.2">
      <c r="A193" s="14">
        <v>54650</v>
      </c>
      <c r="B193" s="13">
        <v>0.65007766240492304</v>
      </c>
      <c r="C193" s="13">
        <v>10562</v>
      </c>
      <c r="D193" s="13">
        <v>28.936986301369799</v>
      </c>
      <c r="E193" s="13">
        <v>1.4882802173022E-2</v>
      </c>
      <c r="F193" s="13">
        <v>1.48025145724296E-2</v>
      </c>
    </row>
    <row r="194" spans="1:6" x14ac:dyDescent="0.2">
      <c r="A194" s="14">
        <v>54742</v>
      </c>
      <c r="B194" s="13">
        <v>0.64667029889795202</v>
      </c>
      <c r="C194" s="13">
        <v>10654</v>
      </c>
      <c r="D194" s="13">
        <v>29.189041095890399</v>
      </c>
      <c r="E194" s="13">
        <v>1.49343274869525E-2</v>
      </c>
      <c r="F194" s="13">
        <v>1.4803604217287099E-2</v>
      </c>
    </row>
    <row r="195" spans="1:6" x14ac:dyDescent="0.2">
      <c r="A195" s="14">
        <v>54834</v>
      </c>
      <c r="B195" s="13">
        <v>0.645483091225455</v>
      </c>
      <c r="C195" s="13">
        <v>10746</v>
      </c>
      <c r="D195" s="13">
        <v>29.441095890410899</v>
      </c>
      <c r="E195" s="13">
        <v>1.4868884823997199E-2</v>
      </c>
      <c r="F195" s="13">
        <v>1.4800141199060099E-2</v>
      </c>
    </row>
    <row r="196" spans="1:6" x14ac:dyDescent="0.2">
      <c r="A196" s="14">
        <v>54923</v>
      </c>
      <c r="B196" s="13">
        <v>0.64840342537977202</v>
      </c>
      <c r="C196" s="13">
        <v>10835</v>
      </c>
      <c r="D196" s="13">
        <v>29.684931506849299</v>
      </c>
      <c r="E196" s="13">
        <v>1.45946843844227E-2</v>
      </c>
      <c r="F196" s="13">
        <v>1.47919946245328E-2</v>
      </c>
    </row>
    <row r="197" spans="1:6" x14ac:dyDescent="0.2">
      <c r="A197" s="14">
        <v>55015</v>
      </c>
      <c r="B197" s="13">
        <v>0.64517529506393501</v>
      </c>
      <c r="C197" s="13">
        <v>10927</v>
      </c>
      <c r="D197" s="13">
        <v>29.936986301369799</v>
      </c>
      <c r="E197" s="13">
        <v>1.4638521707096499E-2</v>
      </c>
      <c r="F197" s="13">
        <v>1.47780006817552E-2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BondPrice</vt:lpstr>
      <vt:lpstr>OutputTable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Chen</dc:creator>
  <cp:lastModifiedBy>Lenovo</cp:lastModifiedBy>
  <dcterms:created xsi:type="dcterms:W3CDTF">2015-06-05T18:17:20Z</dcterms:created>
  <dcterms:modified xsi:type="dcterms:W3CDTF">2020-09-20T06:10:48Z</dcterms:modified>
</cp:coreProperties>
</file>