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 Course\Java course\Car DB design\"/>
    </mc:Choice>
  </mc:AlternateContent>
  <xr:revisionPtr revIDLastSave="0" documentId="13_ncr:1_{172C12B8-43E6-43B8-8E47-26BF95F90DB6}" xr6:coauthVersionLast="45" xr6:coauthVersionMax="45" xr10:uidLastSave="{00000000-0000-0000-0000-000000000000}"/>
  <bookViews>
    <workbookView xWindow="-108" yWindow="-108" windowWidth="23256" windowHeight="12576" tabRatio="560" xr2:uid="{294BA432-0BA1-4F2B-B4E3-265CBA7C6D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J29" i="1"/>
  <c r="P24" i="1"/>
  <c r="N24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K78" i="1"/>
  <c r="K79" i="1" s="1"/>
  <c r="K70" i="1"/>
  <c r="K71" i="1" s="1"/>
  <c r="K72" i="1" s="1"/>
  <c r="K73" i="1" s="1"/>
  <c r="K74" i="1" s="1"/>
  <c r="K75" i="1" s="1"/>
  <c r="K76" i="1" s="1"/>
  <c r="K77" i="1" s="1"/>
  <c r="K62" i="1"/>
  <c r="K63" i="1" s="1"/>
  <c r="K64" i="1" s="1"/>
  <c r="K65" i="1" s="1"/>
  <c r="K66" i="1" s="1"/>
  <c r="K67" i="1" s="1"/>
  <c r="K68" i="1" s="1"/>
  <c r="K69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33" i="1"/>
  <c r="M26" i="1"/>
  <c r="K26" i="1" s="1"/>
  <c r="L26" i="1"/>
  <c r="L24" i="1"/>
  <c r="M24" i="1"/>
  <c r="K24" i="1" s="1"/>
  <c r="G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gan</author>
  </authors>
  <commentList>
    <comment ref="G15" authorId="0" shapeId="0" xr:uid="{A3243104-9ECD-4F64-B9B7-7B0D23518D28}">
      <text>
        <r>
          <rPr>
            <b/>
            <sz val="9"/>
            <color indexed="81"/>
            <rFont val="Tahoma"/>
            <family val="2"/>
          </rPr>
          <t>a gan:</t>
        </r>
        <r>
          <rPr>
            <sz val="9"/>
            <color indexed="81"/>
            <rFont val="Tahoma"/>
            <family val="2"/>
          </rPr>
          <t xml:space="preserve">
user table pk</t>
        </r>
      </text>
    </comment>
  </commentList>
</comments>
</file>

<file path=xl/sharedStrings.xml><?xml version="1.0" encoding="utf-8"?>
<sst xmlns="http://schemas.openxmlformats.org/spreadsheetml/2006/main" count="80" uniqueCount="70">
  <si>
    <t>user table</t>
  </si>
  <si>
    <t>name</t>
  </si>
  <si>
    <t>Robert Gan</t>
  </si>
  <si>
    <t>Kevin Bacon</t>
  </si>
  <si>
    <t>Tom Hanks</t>
  </si>
  <si>
    <t>Bil Paxton</t>
  </si>
  <si>
    <t>password</t>
  </si>
  <si>
    <t>abc</t>
  </si>
  <si>
    <t>ddd</t>
  </si>
  <si>
    <t>fff</t>
  </si>
  <si>
    <t>ggg</t>
  </si>
  <si>
    <t>code</t>
  </si>
  <si>
    <t>cust</t>
  </si>
  <si>
    <t>emp</t>
  </si>
  <si>
    <t>car offer table</t>
  </si>
  <si>
    <t>pk</t>
  </si>
  <si>
    <t>offeror</t>
  </si>
  <si>
    <t>user (pk) as fk</t>
  </si>
  <si>
    <t>car details table</t>
  </si>
  <si>
    <t>car name</t>
  </si>
  <si>
    <t>Toyota</t>
  </si>
  <si>
    <t>Honda</t>
  </si>
  <si>
    <t>Ford</t>
  </si>
  <si>
    <t>Range Rover</t>
  </si>
  <si>
    <t>downpayment</t>
  </si>
  <si>
    <t>total payments</t>
  </si>
  <si>
    <t>Financing Table</t>
  </si>
  <si>
    <t>number of months</t>
  </si>
  <si>
    <t>interest</t>
  </si>
  <si>
    <t>financial deal</t>
  </si>
  <si>
    <t>monthly</t>
  </si>
  <si>
    <t>term remaining</t>
  </si>
  <si>
    <t>financing table</t>
  </si>
  <si>
    <t>fk</t>
  </si>
  <si>
    <t>Ron Howard</t>
  </si>
  <si>
    <t>kkk</t>
  </si>
  <si>
    <t>man</t>
  </si>
  <si>
    <t>principal remaining</t>
  </si>
  <si>
    <t>principal paid</t>
  </si>
  <si>
    <t>plate</t>
  </si>
  <si>
    <t>asking price</t>
  </si>
  <si>
    <t>offer price</t>
  </si>
  <si>
    <t>if accept offer delete then populate the cars detail table with the financing details and the offer price will change the asking price</t>
  </si>
  <si>
    <t>sold price/</t>
  </si>
  <si>
    <t>jerry frank</t>
  </si>
  <si>
    <t>lll</t>
  </si>
  <si>
    <t>term financing</t>
  </si>
  <si>
    <t>down payment</t>
  </si>
  <si>
    <t>may not need this</t>
  </si>
  <si>
    <t>then the down payment goes to total payment column table below</t>
  </si>
  <si>
    <t xml:space="preserve">then the owned column gets set and the </t>
  </si>
  <si>
    <t>owned or not</t>
  </si>
  <si>
    <t>owner id from user table</t>
  </si>
  <si>
    <t>car name from car details table</t>
  </si>
  <si>
    <t>maybe use owner name here</t>
  </si>
  <si>
    <t>offer history price</t>
  </si>
  <si>
    <t>primary key</t>
  </si>
  <si>
    <t>no need to be in database likely?</t>
  </si>
  <si>
    <t>Pending/Rej/Approv</t>
  </si>
  <si>
    <t>pending</t>
  </si>
  <si>
    <t>reject</t>
  </si>
  <si>
    <t>approve</t>
  </si>
  <si>
    <t>plate number</t>
  </si>
  <si>
    <t>Tome Hanks</t>
  </si>
  <si>
    <t>index</t>
  </si>
  <si>
    <t>pk key</t>
  </si>
  <si>
    <t>car detail table pk</t>
  </si>
  <si>
    <t>many to many table</t>
  </si>
  <si>
    <t>Bill Paxton</t>
  </si>
  <si>
    <t>Jerry 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</si>
</sst>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8" fontId="1" fillId="0" borderId="0" xfId="0" applyNumberFormat="1" applyFont="1"/>
    <xf numFmtId="8" fontId="0" fillId="0" borderId="0" xfId="0" applyNumberFormat="1"/>
    <xf numFmtId="0" fontId="1" fillId="0" borderId="0" xfId="0" applyFont="1" applyFill="1"/>
    <xf numFmtId="0" fontId="1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10" fontId="1" fillId="0" borderId="5" xfId="0" applyNumberFormat="1" applyFont="1" applyBorder="1"/>
    <xf numFmtId="9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10" fontId="1" fillId="0" borderId="8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AC36-2668-464F-9B20-68D80459D1E5}">
  <dimension ref="A1:V82"/>
  <sheetViews>
    <sheetView tabSelected="1" topLeftCell="G1" zoomScale="95" zoomScaleNormal="95" workbookViewId="0">
      <selection activeCell="P24" sqref="P24"/>
    </sheetView>
  </sheetViews>
  <sheetFormatPr defaultRowHeight="14.4" x14ac:dyDescent="0.3"/>
  <cols>
    <col min="5" max="5" width="18.109375" customWidth="1"/>
    <col min="6" max="6" width="22.109375" customWidth="1"/>
    <col min="7" max="7" width="13.77734375" customWidth="1"/>
    <col min="8" max="8" width="27.109375" customWidth="1"/>
    <col min="9" max="9" width="19.33203125" customWidth="1"/>
    <col min="10" max="10" width="19.77734375" customWidth="1"/>
    <col min="11" max="15" width="16.21875" customWidth="1"/>
    <col min="16" max="16" width="18" customWidth="1"/>
    <col min="17" max="17" width="13" customWidth="1"/>
  </cols>
  <sheetData>
    <row r="1" spans="1:22" ht="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" x14ac:dyDescent="0.35">
      <c r="A4" s="1"/>
      <c r="B4" s="1"/>
      <c r="C4" s="1"/>
      <c r="D4" s="1"/>
      <c r="E4" s="1" t="s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8" x14ac:dyDescent="0.35">
      <c r="A5" s="1"/>
      <c r="B5" s="1"/>
      <c r="C5" s="1"/>
      <c r="D5" s="1"/>
      <c r="E5" s="1"/>
      <c r="F5" s="1"/>
      <c r="G5" s="1"/>
      <c r="H5" s="1"/>
      <c r="I5" s="1"/>
      <c r="J5" s="1" t="s">
        <v>67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" x14ac:dyDescent="0.35">
      <c r="A6" s="1"/>
      <c r="B6" s="1"/>
      <c r="C6" s="1"/>
      <c r="D6" s="1"/>
      <c r="E6" s="1" t="s">
        <v>64</v>
      </c>
      <c r="F6" s="1" t="s">
        <v>65</v>
      </c>
      <c r="G6" s="1" t="s">
        <v>6</v>
      </c>
      <c r="H6" s="1" t="s">
        <v>11</v>
      </c>
      <c r="I6" s="1" t="s">
        <v>52</v>
      </c>
      <c r="K6" s="1" t="s">
        <v>53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" x14ac:dyDescent="0.35">
      <c r="A7" s="1"/>
      <c r="B7" s="1"/>
      <c r="C7" s="1"/>
      <c r="D7" s="1"/>
      <c r="E7" s="1">
        <v>1</v>
      </c>
      <c r="F7" s="1" t="s">
        <v>2</v>
      </c>
      <c r="G7" s="1" t="s">
        <v>7</v>
      </c>
      <c r="H7" s="1" t="s">
        <v>13</v>
      </c>
      <c r="I7" s="1"/>
      <c r="J7" s="1" t="s">
        <v>1</v>
      </c>
      <c r="K7" s="1" t="s">
        <v>62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8" x14ac:dyDescent="0.35">
      <c r="A8" s="1"/>
      <c r="B8" s="1"/>
      <c r="C8" s="1"/>
      <c r="D8" s="1"/>
      <c r="E8" s="1">
        <v>2</v>
      </c>
      <c r="F8" s="1" t="s">
        <v>3</v>
      </c>
      <c r="G8" s="1" t="s">
        <v>8</v>
      </c>
      <c r="H8" s="1" t="s">
        <v>12</v>
      </c>
      <c r="I8" s="1"/>
      <c r="J8" s="1" t="s">
        <v>2</v>
      </c>
      <c r="K8" s="1">
        <v>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8" x14ac:dyDescent="0.35">
      <c r="A9" s="1"/>
      <c r="B9" s="1"/>
      <c r="C9" s="1"/>
      <c r="D9" s="1"/>
      <c r="E9" s="1">
        <v>3</v>
      </c>
      <c r="F9" s="1" t="s">
        <v>4</v>
      </c>
      <c r="G9" s="1" t="s">
        <v>9</v>
      </c>
      <c r="H9" s="1" t="s">
        <v>13</v>
      </c>
      <c r="I9" s="1"/>
      <c r="J9" s="1" t="s">
        <v>3</v>
      </c>
      <c r="K9" s="1">
        <v>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x14ac:dyDescent="0.35">
      <c r="A10" s="1"/>
      <c r="B10" s="1"/>
      <c r="C10" s="1"/>
      <c r="D10" s="1"/>
      <c r="E10" s="1">
        <v>4</v>
      </c>
      <c r="F10" s="1" t="s">
        <v>5</v>
      </c>
      <c r="G10" s="1" t="s">
        <v>10</v>
      </c>
      <c r="H10" s="1" t="s">
        <v>12</v>
      </c>
      <c r="I10" s="1"/>
      <c r="J10" s="1" t="s">
        <v>63</v>
      </c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8" x14ac:dyDescent="0.35">
      <c r="A11" s="1"/>
      <c r="B11" s="1"/>
      <c r="C11" s="1"/>
      <c r="D11" s="1"/>
      <c r="E11" s="1">
        <v>5</v>
      </c>
      <c r="F11" s="1" t="s">
        <v>34</v>
      </c>
      <c r="G11" s="1" t="s">
        <v>35</v>
      </c>
      <c r="H11" s="1" t="s">
        <v>36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8" x14ac:dyDescent="0.35">
      <c r="A12" s="1"/>
      <c r="B12" s="1"/>
      <c r="C12" s="1"/>
      <c r="D12" s="1"/>
      <c r="E12" s="1">
        <v>6</v>
      </c>
      <c r="F12" s="1" t="s">
        <v>44</v>
      </c>
      <c r="G12" s="1" t="s">
        <v>45</v>
      </c>
      <c r="H12" s="1" t="s">
        <v>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x14ac:dyDescent="0.35">
      <c r="A14" s="1"/>
      <c r="B14" s="1"/>
      <c r="C14" s="1"/>
      <c r="D14" s="1"/>
      <c r="E14" s="1" t="s">
        <v>14</v>
      </c>
      <c r="F14" s="1" t="s">
        <v>62</v>
      </c>
      <c r="G14" s="1" t="s">
        <v>17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x14ac:dyDescent="0.35">
      <c r="A15" s="1"/>
      <c r="B15" s="1"/>
      <c r="C15" s="1"/>
      <c r="D15" s="1"/>
      <c r="E15" s="1" t="s">
        <v>64</v>
      </c>
      <c r="F15" s="1" t="s">
        <v>66</v>
      </c>
      <c r="G15" s="1" t="s">
        <v>16</v>
      </c>
      <c r="H15" s="1" t="s">
        <v>41</v>
      </c>
      <c r="I15" s="1" t="s">
        <v>58</v>
      </c>
      <c r="J15" s="1" t="s">
        <v>47</v>
      </c>
      <c r="K15" s="1" t="s">
        <v>46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x14ac:dyDescent="0.35">
      <c r="A16" s="1"/>
      <c r="B16" s="1"/>
      <c r="C16" s="1"/>
      <c r="D16" s="1"/>
      <c r="E16" s="1">
        <v>1</v>
      </c>
      <c r="F16">
        <v>1</v>
      </c>
      <c r="G16" s="1" t="s">
        <v>3</v>
      </c>
      <c r="H16" s="1">
        <v>28000</v>
      </c>
      <c r="I16" s="1" t="s">
        <v>59</v>
      </c>
      <c r="J16" s="1">
        <v>2000</v>
      </c>
      <c r="K16" s="1">
        <v>1</v>
      </c>
      <c r="L16" s="1" t="s">
        <v>42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8" x14ac:dyDescent="0.35">
      <c r="A17" s="1"/>
      <c r="B17" s="1"/>
      <c r="C17" s="1"/>
      <c r="D17" s="1"/>
      <c r="E17" s="1">
        <v>2</v>
      </c>
      <c r="F17">
        <v>3</v>
      </c>
      <c r="G17" s="1" t="s">
        <v>68</v>
      </c>
      <c r="H17" s="1">
        <v>25000</v>
      </c>
      <c r="I17" s="1" t="s">
        <v>60</v>
      </c>
      <c r="J17" s="1">
        <v>5000</v>
      </c>
      <c r="K17" s="1">
        <v>2</v>
      </c>
      <c r="L17" s="1" t="s">
        <v>49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x14ac:dyDescent="0.35">
      <c r="A18" s="1"/>
      <c r="B18" s="1"/>
      <c r="C18" s="1"/>
      <c r="D18" s="1"/>
      <c r="E18">
        <v>3</v>
      </c>
      <c r="F18">
        <v>3</v>
      </c>
      <c r="G18" s="1" t="s">
        <v>69</v>
      </c>
      <c r="H18" s="1">
        <v>26000</v>
      </c>
      <c r="I18" s="1" t="s">
        <v>61</v>
      </c>
      <c r="J18" s="1">
        <v>3000</v>
      </c>
      <c r="K18" s="1">
        <v>3</v>
      </c>
      <c r="L18" s="1" t="s">
        <v>50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x14ac:dyDescent="0.35">
      <c r="A20" s="1"/>
      <c r="B20" s="1"/>
      <c r="C20" s="1"/>
      <c r="D20" s="1"/>
      <c r="E20" s="1"/>
      <c r="F20" s="1"/>
      <c r="G20" s="1"/>
      <c r="H20" s="1"/>
      <c r="I20" s="1" t="s">
        <v>55</v>
      </c>
      <c r="J20" s="1"/>
      <c r="K20" s="1" t="s">
        <v>32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8" x14ac:dyDescent="0.35">
      <c r="A21" s="1"/>
      <c r="B21" s="1"/>
      <c r="C21" s="1"/>
      <c r="D21" s="1"/>
      <c r="E21" s="1" t="s">
        <v>18</v>
      </c>
      <c r="F21" s="1"/>
      <c r="G21" t="s">
        <v>56</v>
      </c>
      <c r="H21" s="1" t="s">
        <v>54</v>
      </c>
      <c r="I21" s="1" t="s">
        <v>43</v>
      </c>
      <c r="J21" s="5" t="s">
        <v>48</v>
      </c>
      <c r="K21" s="1"/>
      <c r="L21" s="1" t="s">
        <v>33</v>
      </c>
      <c r="M21" s="1"/>
      <c r="N21" s="1" t="s">
        <v>30</v>
      </c>
      <c r="O21" s="1"/>
      <c r="P21" s="1"/>
      <c r="Q21" s="1"/>
      <c r="R21" s="1"/>
      <c r="S21" s="1"/>
      <c r="T21" s="1"/>
      <c r="U21" s="1"/>
      <c r="V21" s="1"/>
    </row>
    <row r="22" spans="1:22" ht="18" x14ac:dyDescent="0.35">
      <c r="A22" s="1"/>
      <c r="B22" s="1"/>
      <c r="C22" s="1"/>
      <c r="D22" s="1"/>
      <c r="E22" s="1" t="s">
        <v>64</v>
      </c>
      <c r="F22" s="1" t="s">
        <v>19</v>
      </c>
      <c r="G22" t="s">
        <v>39</v>
      </c>
      <c r="H22" s="1" t="s">
        <v>51</v>
      </c>
      <c r="I22" s="1" t="s">
        <v>40</v>
      </c>
      <c r="J22" s="5" t="s">
        <v>24</v>
      </c>
      <c r="K22" s="1" t="s">
        <v>25</v>
      </c>
      <c r="L22" s="1" t="s">
        <v>29</v>
      </c>
      <c r="M22" s="1" t="s">
        <v>30</v>
      </c>
      <c r="N22" s="1" t="s">
        <v>38</v>
      </c>
      <c r="O22" s="1" t="s">
        <v>31</v>
      </c>
      <c r="P22" s="1" t="s">
        <v>37</v>
      </c>
      <c r="Q22" s="1"/>
      <c r="R22" s="1"/>
      <c r="S22" s="1"/>
      <c r="T22" s="1"/>
      <c r="U22" s="1"/>
      <c r="V22" s="1"/>
    </row>
    <row r="23" spans="1:22" ht="18" x14ac:dyDescent="0.35">
      <c r="A23" s="1"/>
      <c r="B23" s="1"/>
      <c r="C23" s="1"/>
      <c r="D23" s="1"/>
      <c r="E23" s="1">
        <v>1</v>
      </c>
      <c r="F23" s="1" t="s">
        <v>20</v>
      </c>
      <c r="G23">
        <v>2</v>
      </c>
      <c r="H23" s="1">
        <v>0</v>
      </c>
      <c r="I23" s="4">
        <v>300000</v>
      </c>
      <c r="J23" s="5">
        <v>0</v>
      </c>
      <c r="K23" s="1">
        <v>0</v>
      </c>
      <c r="L23" s="1">
        <v>0</v>
      </c>
      <c r="O23" s="1"/>
      <c r="P23" s="1"/>
      <c r="Q23" s="1"/>
      <c r="R23" s="1"/>
      <c r="S23" s="1"/>
      <c r="T23" s="1"/>
      <c r="U23" s="1"/>
      <c r="V23" s="1"/>
    </row>
    <row r="24" spans="1:22" ht="18" x14ac:dyDescent="0.35">
      <c r="A24" s="1"/>
      <c r="B24" s="1"/>
      <c r="C24" s="1"/>
      <c r="D24" s="1"/>
      <c r="E24" s="1">
        <v>2</v>
      </c>
      <c r="F24" s="1" t="s">
        <v>21</v>
      </c>
      <c r="G24">
        <v>5</v>
      </c>
      <c r="H24" s="1">
        <v>1</v>
      </c>
      <c r="I24" s="4">
        <v>38000</v>
      </c>
      <c r="J24" s="5">
        <v>0</v>
      </c>
      <c r="K24" s="2">
        <f>J24+M24</f>
        <v>879.42308453874398</v>
      </c>
      <c r="L24" s="1">
        <f>E32</f>
        <v>1</v>
      </c>
      <c r="M24" s="2">
        <f>-PMT($G$32/12,$F$32,L32-J24)</f>
        <v>879.42308453874398</v>
      </c>
      <c r="N24" s="3">
        <f>M32</f>
        <v>-713.17308453874398</v>
      </c>
      <c r="O24" s="1">
        <v>47</v>
      </c>
      <c r="P24" s="2">
        <f>I24+M32</f>
        <v>37286.826915461257</v>
      </c>
      <c r="Q24" s="1"/>
      <c r="R24" s="1"/>
      <c r="S24" s="1"/>
      <c r="T24" s="1"/>
      <c r="U24" s="1"/>
      <c r="V24" s="1"/>
    </row>
    <row r="25" spans="1:22" ht="18" x14ac:dyDescent="0.35">
      <c r="A25" s="1"/>
      <c r="B25" s="1"/>
      <c r="C25" s="1"/>
      <c r="D25" s="1"/>
      <c r="E25" s="1">
        <v>3</v>
      </c>
      <c r="F25" s="1" t="s">
        <v>22</v>
      </c>
      <c r="G25">
        <v>3</v>
      </c>
      <c r="H25" s="1">
        <v>0</v>
      </c>
      <c r="I25" s="1">
        <v>29000</v>
      </c>
      <c r="J25" s="5">
        <v>0</v>
      </c>
      <c r="K25" s="1">
        <v>0</v>
      </c>
      <c r="L25" s="1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x14ac:dyDescent="0.35">
      <c r="A26" s="1"/>
      <c r="B26" s="1"/>
      <c r="C26" s="1"/>
      <c r="D26" s="1"/>
      <c r="E26" s="1">
        <v>4</v>
      </c>
      <c r="F26" s="1" t="s">
        <v>23</v>
      </c>
      <c r="G26">
        <v>1</v>
      </c>
      <c r="H26" s="1">
        <v>1</v>
      </c>
      <c r="I26" s="1">
        <v>45000</v>
      </c>
      <c r="J26" s="5">
        <v>10000</v>
      </c>
      <c r="K26" s="2">
        <f>J26+M26*2</f>
        <v>11353.296107059954</v>
      </c>
      <c r="L26" s="1">
        <f>E33</f>
        <v>2</v>
      </c>
      <c r="M26" s="2">
        <f>-PMT($G$33/12,$F$33,I26-J26)</f>
        <v>676.64805352997701</v>
      </c>
      <c r="N26" s="2"/>
      <c r="O26" s="1">
        <v>46</v>
      </c>
      <c r="P26" s="1"/>
      <c r="Q26" s="1"/>
      <c r="R26" s="1"/>
      <c r="S26" s="1"/>
      <c r="T26" s="1"/>
      <c r="U26" s="1"/>
      <c r="V26" s="1"/>
    </row>
    <row r="27" spans="1:22" ht="18" x14ac:dyDescent="0.35">
      <c r="A27" s="1"/>
      <c r="B27" s="1"/>
      <c r="C27" s="1"/>
      <c r="D27" s="1"/>
      <c r="E27" s="1"/>
      <c r="F27" s="1"/>
      <c r="G27" s="1"/>
      <c r="H27" s="1"/>
      <c r="I27" s="1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8" x14ac:dyDescent="0.35">
      <c r="E28" s="17" t="s">
        <v>57</v>
      </c>
      <c r="F28" s="1"/>
      <c r="G28" s="1"/>
      <c r="H28" s="1"/>
      <c r="I28" s="1"/>
      <c r="J28" s="2"/>
    </row>
    <row r="29" spans="1:22" ht="18" x14ac:dyDescent="0.35">
      <c r="E29" s="6" t="s">
        <v>26</v>
      </c>
      <c r="F29" s="7"/>
      <c r="G29" s="8"/>
      <c r="H29" s="1">
        <v>50000</v>
      </c>
      <c r="I29" s="1">
        <v>1500</v>
      </c>
      <c r="J29" s="1">
        <f>I29</f>
        <v>1500</v>
      </c>
      <c r="K29">
        <v>2</v>
      </c>
      <c r="L29">
        <v>900</v>
      </c>
      <c r="M29">
        <v>755</v>
      </c>
      <c r="N29">
        <v>48</v>
      </c>
      <c r="O29">
        <f>H29-J29</f>
        <v>48500</v>
      </c>
    </row>
    <row r="30" spans="1:22" ht="18" x14ac:dyDescent="0.35">
      <c r="E30" s="9"/>
      <c r="F30" s="10"/>
      <c r="G30" s="11"/>
      <c r="H30" s="1"/>
      <c r="I30" s="1"/>
      <c r="J30" s="1"/>
    </row>
    <row r="31" spans="1:22" ht="18" x14ac:dyDescent="0.35">
      <c r="E31" s="9" t="s">
        <v>15</v>
      </c>
      <c r="F31" s="10" t="s">
        <v>27</v>
      </c>
      <c r="G31" s="11" t="s">
        <v>28</v>
      </c>
      <c r="H31" s="1"/>
      <c r="I31" s="1"/>
      <c r="J31" s="1"/>
    </row>
    <row r="32" spans="1:22" ht="18" x14ac:dyDescent="0.35">
      <c r="E32" s="9">
        <v>1</v>
      </c>
      <c r="F32" s="10">
        <v>48</v>
      </c>
      <c r="G32" s="12">
        <f>5.25%</f>
        <v>5.2499999999999998E-2</v>
      </c>
      <c r="I32" s="1"/>
      <c r="J32" s="1"/>
      <c r="K32">
        <v>1</v>
      </c>
      <c r="L32" s="1">
        <v>38000</v>
      </c>
      <c r="M32" s="2">
        <f>+PPMT($G$32/12,K32,$F$32,L32)</f>
        <v>-713.17308453874398</v>
      </c>
    </row>
    <row r="33" spans="5:13" ht="18" x14ac:dyDescent="0.35">
      <c r="E33" s="9">
        <v>2</v>
      </c>
      <c r="F33" s="10">
        <v>60</v>
      </c>
      <c r="G33" s="13">
        <v>0.06</v>
      </c>
      <c r="H33" s="2"/>
      <c r="I33" s="1"/>
      <c r="J33" s="1"/>
      <c r="K33">
        <f>K32+1</f>
        <v>2</v>
      </c>
      <c r="L33" s="1">
        <v>38000</v>
      </c>
      <c r="M33" s="2">
        <f t="shared" ref="M33:M79" si="0">+PPMT($G$32/12,K33,$F$32,L33)</f>
        <v>-716.293216783601</v>
      </c>
    </row>
    <row r="34" spans="5:13" ht="18" x14ac:dyDescent="0.35">
      <c r="E34" s="14">
        <v>3</v>
      </c>
      <c r="F34" s="15">
        <v>72</v>
      </c>
      <c r="G34" s="16">
        <v>6.5000000000000002E-2</v>
      </c>
      <c r="H34" s="2"/>
      <c r="I34" s="1"/>
      <c r="J34" s="1"/>
      <c r="K34">
        <f t="shared" ref="K34:K79" si="1">K33+1</f>
        <v>3</v>
      </c>
      <c r="L34" s="1">
        <v>38000</v>
      </c>
      <c r="M34" s="2">
        <f t="shared" si="0"/>
        <v>-719.42699960702919</v>
      </c>
    </row>
    <row r="35" spans="5:13" ht="18" x14ac:dyDescent="0.35">
      <c r="E35" s="1"/>
      <c r="F35" s="1"/>
      <c r="G35" s="1"/>
      <c r="H35" s="2"/>
      <c r="I35" s="1"/>
      <c r="J35" s="1"/>
      <c r="K35">
        <f t="shared" si="1"/>
        <v>4</v>
      </c>
      <c r="L35" s="1">
        <v>38000</v>
      </c>
      <c r="M35" s="2">
        <f t="shared" si="0"/>
        <v>-722.57449273031</v>
      </c>
    </row>
    <row r="36" spans="5:13" ht="18" x14ac:dyDescent="0.35">
      <c r="E36" s="1"/>
      <c r="F36" s="1"/>
      <c r="G36" s="1"/>
      <c r="H36" s="2"/>
      <c r="I36" s="1"/>
      <c r="J36" s="1"/>
      <c r="K36">
        <f t="shared" si="1"/>
        <v>5</v>
      </c>
      <c r="L36" s="1">
        <v>38000</v>
      </c>
      <c r="M36" s="2">
        <f t="shared" si="0"/>
        <v>-725.73575613600508</v>
      </c>
    </row>
    <row r="37" spans="5:13" ht="18" x14ac:dyDescent="0.35">
      <c r="H37" s="2"/>
      <c r="I37" s="1"/>
      <c r="K37">
        <f t="shared" si="1"/>
        <v>6</v>
      </c>
      <c r="L37" s="1">
        <v>38000</v>
      </c>
      <c r="M37" s="2">
        <f t="shared" si="0"/>
        <v>-728.91085006910009</v>
      </c>
    </row>
    <row r="38" spans="5:13" ht="18" x14ac:dyDescent="0.35">
      <c r="H38" s="2"/>
      <c r="I38" s="1"/>
      <c r="K38">
        <f t="shared" si="1"/>
        <v>7</v>
      </c>
      <c r="L38" s="1">
        <v>38000</v>
      </c>
      <c r="M38" s="2">
        <f t="shared" si="0"/>
        <v>-732.09983503815249</v>
      </c>
    </row>
    <row r="39" spans="5:13" ht="18" x14ac:dyDescent="0.35">
      <c r="H39" s="2"/>
      <c r="I39" s="1"/>
      <c r="K39">
        <f t="shared" si="1"/>
        <v>8</v>
      </c>
      <c r="L39" s="1">
        <v>38000</v>
      </c>
      <c r="M39" s="2">
        <f t="shared" si="0"/>
        <v>-735.30277181644442</v>
      </c>
    </row>
    <row r="40" spans="5:13" ht="18" x14ac:dyDescent="0.35">
      <c r="H40" s="2"/>
      <c r="I40" s="1"/>
      <c r="K40">
        <f t="shared" si="1"/>
        <v>9</v>
      </c>
      <c r="L40" s="1">
        <v>38000</v>
      </c>
      <c r="M40" s="2">
        <f t="shared" si="0"/>
        <v>-738.51972144314141</v>
      </c>
    </row>
    <row r="41" spans="5:13" ht="18" x14ac:dyDescent="0.35">
      <c r="H41" s="2"/>
      <c r="I41" s="1"/>
      <c r="K41">
        <f t="shared" si="1"/>
        <v>10</v>
      </c>
      <c r="L41" s="1">
        <v>38000</v>
      </c>
      <c r="M41" s="2">
        <f t="shared" si="0"/>
        <v>-741.75074522445504</v>
      </c>
    </row>
    <row r="42" spans="5:13" ht="18" x14ac:dyDescent="0.35">
      <c r="H42" s="2"/>
      <c r="I42" s="1"/>
      <c r="K42">
        <f t="shared" si="1"/>
        <v>11</v>
      </c>
      <c r="L42" s="1">
        <v>38000</v>
      </c>
      <c r="M42" s="2">
        <f t="shared" si="0"/>
        <v>-744.99590473481203</v>
      </c>
    </row>
    <row r="43" spans="5:13" ht="18" x14ac:dyDescent="0.35">
      <c r="H43" s="2"/>
      <c r="I43" s="1"/>
      <c r="K43">
        <f t="shared" si="1"/>
        <v>12</v>
      </c>
      <c r="L43" s="1">
        <v>38000</v>
      </c>
      <c r="M43" s="2">
        <f t="shared" si="0"/>
        <v>-748.25526181802684</v>
      </c>
    </row>
    <row r="44" spans="5:13" ht="18" x14ac:dyDescent="0.35">
      <c r="H44" s="2"/>
      <c r="I44" s="1"/>
      <c r="K44">
        <f t="shared" si="1"/>
        <v>13</v>
      </c>
      <c r="L44" s="1">
        <v>38000</v>
      </c>
      <c r="M44" s="2">
        <f t="shared" si="0"/>
        <v>-751.52887858848078</v>
      </c>
    </row>
    <row r="45" spans="5:13" ht="18" x14ac:dyDescent="0.35">
      <c r="H45" s="2"/>
      <c r="I45" s="1"/>
      <c r="K45">
        <f t="shared" si="1"/>
        <v>14</v>
      </c>
      <c r="L45" s="1">
        <v>38000</v>
      </c>
      <c r="M45" s="2">
        <f t="shared" si="0"/>
        <v>-754.81681743230536</v>
      </c>
    </row>
    <row r="46" spans="5:13" ht="18" x14ac:dyDescent="0.35">
      <c r="H46" s="2"/>
      <c r="I46" s="1"/>
      <c r="K46">
        <f t="shared" si="1"/>
        <v>15</v>
      </c>
      <c r="L46" s="1">
        <v>38000</v>
      </c>
      <c r="M46" s="2">
        <f t="shared" si="0"/>
        <v>-758.11914100857166</v>
      </c>
    </row>
    <row r="47" spans="5:13" ht="18" x14ac:dyDescent="0.35">
      <c r="H47" s="2"/>
      <c r="I47" s="1"/>
      <c r="K47">
        <f t="shared" si="1"/>
        <v>16</v>
      </c>
      <c r="L47" s="1">
        <v>38000</v>
      </c>
      <c r="M47" s="2">
        <f t="shared" si="0"/>
        <v>-761.43591225048408</v>
      </c>
    </row>
    <row r="48" spans="5:13" ht="18" x14ac:dyDescent="0.35">
      <c r="H48" s="2"/>
      <c r="I48" s="1"/>
      <c r="K48">
        <f t="shared" si="1"/>
        <v>17</v>
      </c>
      <c r="L48" s="1">
        <v>38000</v>
      </c>
      <c r="M48" s="2">
        <f t="shared" si="0"/>
        <v>-764.76719436657993</v>
      </c>
    </row>
    <row r="49" spans="8:13" ht="18" x14ac:dyDescent="0.35">
      <c r="H49" s="2"/>
      <c r="I49" s="1"/>
      <c r="K49">
        <f t="shared" si="1"/>
        <v>18</v>
      </c>
      <c r="L49" s="1">
        <v>38000</v>
      </c>
      <c r="M49" s="2">
        <f t="shared" si="0"/>
        <v>-768.11305084193373</v>
      </c>
    </row>
    <row r="50" spans="8:13" ht="18" x14ac:dyDescent="0.35">
      <c r="H50" s="2"/>
      <c r="I50" s="1"/>
      <c r="K50">
        <f t="shared" si="1"/>
        <v>19</v>
      </c>
      <c r="L50" s="1">
        <v>38000</v>
      </c>
      <c r="M50" s="2">
        <f t="shared" si="0"/>
        <v>-771.47354543936717</v>
      </c>
    </row>
    <row r="51" spans="8:13" ht="18" x14ac:dyDescent="0.35">
      <c r="H51" s="2"/>
      <c r="I51" s="1"/>
      <c r="K51">
        <f t="shared" si="1"/>
        <v>20</v>
      </c>
      <c r="L51" s="1">
        <v>38000</v>
      </c>
      <c r="M51" s="2">
        <f t="shared" si="0"/>
        <v>-774.84874220066456</v>
      </c>
    </row>
    <row r="52" spans="8:13" ht="18" x14ac:dyDescent="0.35">
      <c r="H52" s="2"/>
      <c r="I52" s="1"/>
      <c r="K52">
        <f t="shared" si="1"/>
        <v>21</v>
      </c>
      <c r="L52" s="1">
        <v>38000</v>
      </c>
      <c r="M52" s="2">
        <f t="shared" si="0"/>
        <v>-778.23870544779243</v>
      </c>
    </row>
    <row r="53" spans="8:13" ht="18" x14ac:dyDescent="0.35">
      <c r="H53" s="2"/>
      <c r="I53" s="1"/>
      <c r="K53">
        <f t="shared" si="1"/>
        <v>22</v>
      </c>
      <c r="L53" s="1">
        <v>38000</v>
      </c>
      <c r="M53" s="2">
        <f t="shared" si="0"/>
        <v>-781.64349978412645</v>
      </c>
    </row>
    <row r="54" spans="8:13" ht="18" x14ac:dyDescent="0.35">
      <c r="H54" s="2"/>
      <c r="I54" s="1"/>
      <c r="K54">
        <f t="shared" si="1"/>
        <v>23</v>
      </c>
      <c r="L54" s="1">
        <v>38000</v>
      </c>
      <c r="M54" s="2">
        <f t="shared" si="0"/>
        <v>-785.0631900956821</v>
      </c>
    </row>
    <row r="55" spans="8:13" ht="18" x14ac:dyDescent="0.35">
      <c r="H55" s="2"/>
      <c r="I55" s="1"/>
      <c r="K55">
        <f t="shared" si="1"/>
        <v>24</v>
      </c>
      <c r="L55" s="1">
        <v>38000</v>
      </c>
      <c r="M55" s="2">
        <f t="shared" si="0"/>
        <v>-788.49784155235068</v>
      </c>
    </row>
    <row r="56" spans="8:13" ht="18" x14ac:dyDescent="0.35">
      <c r="H56" s="2"/>
      <c r="I56" s="1"/>
      <c r="K56">
        <f t="shared" si="1"/>
        <v>25</v>
      </c>
      <c r="L56" s="1">
        <v>38000</v>
      </c>
      <c r="M56" s="2">
        <f t="shared" si="0"/>
        <v>-791.94751960914232</v>
      </c>
    </row>
    <row r="57" spans="8:13" ht="18" x14ac:dyDescent="0.35">
      <c r="H57" s="2"/>
      <c r="I57" s="1"/>
      <c r="K57">
        <f t="shared" si="1"/>
        <v>26</v>
      </c>
      <c r="L57" s="1">
        <v>38000</v>
      </c>
      <c r="M57" s="2">
        <f t="shared" si="0"/>
        <v>-795.41229000743215</v>
      </c>
    </row>
    <row r="58" spans="8:13" ht="18" x14ac:dyDescent="0.35">
      <c r="H58" s="2"/>
      <c r="I58" s="1"/>
      <c r="K58">
        <f t="shared" si="1"/>
        <v>27</v>
      </c>
      <c r="L58" s="1">
        <v>38000</v>
      </c>
      <c r="M58" s="2">
        <f t="shared" si="0"/>
        <v>-798.8922187762148</v>
      </c>
    </row>
    <row r="59" spans="8:13" ht="18" x14ac:dyDescent="0.35">
      <c r="H59" s="2"/>
      <c r="I59" s="1"/>
      <c r="K59">
        <f t="shared" si="1"/>
        <v>28</v>
      </c>
      <c r="L59" s="1">
        <v>38000</v>
      </c>
      <c r="M59" s="2">
        <f t="shared" si="0"/>
        <v>-802.38737223336068</v>
      </c>
    </row>
    <row r="60" spans="8:13" ht="18" x14ac:dyDescent="0.35">
      <c r="H60" s="2"/>
      <c r="I60" s="1"/>
      <c r="K60">
        <f t="shared" si="1"/>
        <v>29</v>
      </c>
      <c r="L60" s="1">
        <v>38000</v>
      </c>
      <c r="M60" s="2">
        <f t="shared" si="0"/>
        <v>-805.89781698688171</v>
      </c>
    </row>
    <row r="61" spans="8:13" ht="18" x14ac:dyDescent="0.35">
      <c r="H61" s="2"/>
      <c r="I61" s="1"/>
      <c r="K61">
        <f t="shared" si="1"/>
        <v>30</v>
      </c>
      <c r="L61" s="1">
        <v>38000</v>
      </c>
      <c r="M61" s="2">
        <f t="shared" si="0"/>
        <v>-809.4236199361992</v>
      </c>
    </row>
    <row r="62" spans="8:13" ht="18" x14ac:dyDescent="0.35">
      <c r="H62" s="2"/>
      <c r="I62" s="1"/>
      <c r="K62">
        <f t="shared" si="1"/>
        <v>31</v>
      </c>
      <c r="L62" s="1">
        <v>38000</v>
      </c>
      <c r="M62" s="2">
        <f t="shared" si="0"/>
        <v>-812.9648482734201</v>
      </c>
    </row>
    <row r="63" spans="8:13" ht="18" x14ac:dyDescent="0.35">
      <c r="H63" s="2"/>
      <c r="I63" s="1"/>
      <c r="K63">
        <f t="shared" si="1"/>
        <v>32</v>
      </c>
      <c r="L63" s="1">
        <v>38000</v>
      </c>
      <c r="M63" s="2">
        <f t="shared" si="0"/>
        <v>-816.52156948461629</v>
      </c>
    </row>
    <row r="64" spans="8:13" ht="18" x14ac:dyDescent="0.35">
      <c r="H64" s="2"/>
      <c r="I64" s="1"/>
      <c r="K64">
        <f t="shared" si="1"/>
        <v>33</v>
      </c>
      <c r="L64" s="1">
        <v>38000</v>
      </c>
      <c r="M64" s="2">
        <f t="shared" si="0"/>
        <v>-820.09385135111154</v>
      </c>
    </row>
    <row r="65" spans="8:13" ht="18" x14ac:dyDescent="0.35">
      <c r="H65" s="2"/>
      <c r="I65" s="1"/>
      <c r="K65">
        <f t="shared" si="1"/>
        <v>34</v>
      </c>
      <c r="L65" s="1">
        <v>38000</v>
      </c>
      <c r="M65" s="2">
        <f t="shared" si="0"/>
        <v>-823.68176195077262</v>
      </c>
    </row>
    <row r="66" spans="8:13" ht="18" x14ac:dyDescent="0.35">
      <c r="H66" s="2"/>
      <c r="I66" s="1"/>
      <c r="K66">
        <f t="shared" si="1"/>
        <v>35</v>
      </c>
      <c r="L66" s="1">
        <v>38000</v>
      </c>
      <c r="M66" s="2">
        <f t="shared" si="0"/>
        <v>-827.28536965930721</v>
      </c>
    </row>
    <row r="67" spans="8:13" ht="18" x14ac:dyDescent="0.35">
      <c r="H67" s="2"/>
      <c r="I67" s="1"/>
      <c r="K67">
        <f t="shared" si="1"/>
        <v>36</v>
      </c>
      <c r="L67" s="1">
        <v>38000</v>
      </c>
      <c r="M67" s="2">
        <f t="shared" si="0"/>
        <v>-830.90474315156678</v>
      </c>
    </row>
    <row r="68" spans="8:13" ht="18" x14ac:dyDescent="0.35">
      <c r="H68" s="2"/>
      <c r="I68" s="1"/>
      <c r="K68">
        <f t="shared" si="1"/>
        <v>37</v>
      </c>
      <c r="L68" s="1">
        <v>38000</v>
      </c>
      <c r="M68" s="2">
        <f t="shared" si="0"/>
        <v>-834.53995140285485</v>
      </c>
    </row>
    <row r="69" spans="8:13" ht="18" x14ac:dyDescent="0.35">
      <c r="H69" s="2"/>
      <c r="I69" s="1"/>
      <c r="K69">
        <f t="shared" si="1"/>
        <v>38</v>
      </c>
      <c r="L69" s="1">
        <v>38000</v>
      </c>
      <c r="M69" s="2">
        <f t="shared" si="0"/>
        <v>-838.19106369024234</v>
      </c>
    </row>
    <row r="70" spans="8:13" ht="18" x14ac:dyDescent="0.35">
      <c r="H70" s="2"/>
      <c r="I70" s="1"/>
      <c r="K70">
        <f t="shared" si="1"/>
        <v>39</v>
      </c>
      <c r="L70" s="1">
        <v>38000</v>
      </c>
      <c r="M70" s="2">
        <f t="shared" si="0"/>
        <v>-841.85814959388711</v>
      </c>
    </row>
    <row r="71" spans="8:13" ht="18" x14ac:dyDescent="0.35">
      <c r="H71" s="2"/>
      <c r="I71" s="1"/>
      <c r="K71">
        <f t="shared" si="1"/>
        <v>40</v>
      </c>
      <c r="L71" s="1">
        <v>38000</v>
      </c>
      <c r="M71" s="2">
        <f t="shared" si="0"/>
        <v>-845.54127899836033</v>
      </c>
    </row>
    <row r="72" spans="8:13" ht="18" x14ac:dyDescent="0.35">
      <c r="H72" s="2"/>
      <c r="I72" s="1"/>
      <c r="K72">
        <f t="shared" si="1"/>
        <v>41</v>
      </c>
      <c r="L72" s="1">
        <v>38000</v>
      </c>
      <c r="M72" s="2">
        <f t="shared" si="0"/>
        <v>-849.24052209397826</v>
      </c>
    </row>
    <row r="73" spans="8:13" ht="18" x14ac:dyDescent="0.35">
      <c r="H73" s="2"/>
      <c r="I73" s="1"/>
      <c r="K73">
        <f t="shared" si="1"/>
        <v>42</v>
      </c>
      <c r="L73" s="1">
        <v>38000</v>
      </c>
      <c r="M73" s="2">
        <f t="shared" si="0"/>
        <v>-852.95594937813939</v>
      </c>
    </row>
    <row r="74" spans="8:13" ht="18" x14ac:dyDescent="0.35">
      <c r="H74" s="2"/>
      <c r="I74" s="1"/>
      <c r="K74">
        <f t="shared" si="1"/>
        <v>43</v>
      </c>
      <c r="L74" s="1">
        <v>38000</v>
      </c>
      <c r="M74" s="2">
        <f t="shared" si="0"/>
        <v>-856.68763165666871</v>
      </c>
    </row>
    <row r="75" spans="8:13" ht="18" x14ac:dyDescent="0.35">
      <c r="H75" s="2"/>
      <c r="I75" s="1"/>
      <c r="K75">
        <f t="shared" si="1"/>
        <v>44</v>
      </c>
      <c r="L75" s="1">
        <v>38000</v>
      </c>
      <c r="M75" s="2">
        <f t="shared" si="0"/>
        <v>-860.43564004516656</v>
      </c>
    </row>
    <row r="76" spans="8:13" ht="18" x14ac:dyDescent="0.35">
      <c r="H76" s="2"/>
      <c r="I76" s="1"/>
      <c r="K76">
        <f t="shared" si="1"/>
        <v>45</v>
      </c>
      <c r="L76" s="1">
        <v>38000</v>
      </c>
      <c r="M76" s="2">
        <f t="shared" si="0"/>
        <v>-864.20004597036427</v>
      </c>
    </row>
    <row r="77" spans="8:13" ht="18" x14ac:dyDescent="0.35">
      <c r="H77" s="2"/>
      <c r="I77" s="1"/>
      <c r="K77">
        <f t="shared" si="1"/>
        <v>46</v>
      </c>
      <c r="L77" s="1">
        <v>38000</v>
      </c>
      <c r="M77" s="2">
        <f t="shared" si="0"/>
        <v>-867.98092117148462</v>
      </c>
    </row>
    <row r="78" spans="8:13" ht="18" x14ac:dyDescent="0.35">
      <c r="H78" s="2"/>
      <c r="I78" s="1"/>
      <c r="K78">
        <f t="shared" si="1"/>
        <v>47</v>
      </c>
      <c r="L78" s="1">
        <v>38000</v>
      </c>
      <c r="M78" s="2">
        <f t="shared" si="0"/>
        <v>-871.77833770160987</v>
      </c>
    </row>
    <row r="79" spans="8:13" ht="18" x14ac:dyDescent="0.35">
      <c r="H79" s="2"/>
      <c r="I79" s="1"/>
      <c r="K79">
        <f t="shared" si="1"/>
        <v>48</v>
      </c>
      <c r="L79" s="1">
        <v>38000</v>
      </c>
      <c r="M79" s="2">
        <f t="shared" si="0"/>
        <v>-875.59236792905438</v>
      </c>
    </row>
    <row r="80" spans="8:13" x14ac:dyDescent="0.3">
      <c r="M80" s="3">
        <f>SUM(M32:M79)</f>
        <v>-37999.999999999993</v>
      </c>
    </row>
    <row r="82" spans="8:8" x14ac:dyDescent="0.3">
      <c r="H82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gan</dc:creator>
  <cp:lastModifiedBy>a gan</cp:lastModifiedBy>
  <dcterms:created xsi:type="dcterms:W3CDTF">2019-11-06T02:54:36Z</dcterms:created>
  <dcterms:modified xsi:type="dcterms:W3CDTF">2019-11-09T08:12:03Z</dcterms:modified>
</cp:coreProperties>
</file>