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ck645_cam_ac_uk/Documents/Documents/Narino/Three Wares Article/"/>
    </mc:Choice>
  </mc:AlternateContent>
  <xr:revisionPtr revIDLastSave="1" documentId="8_{2F3ABA49-1FF4-446D-AE4A-1CE0DC426764}" xr6:coauthVersionLast="47" xr6:coauthVersionMax="47" xr10:uidLastSave="{F878AD9E-21D4-4465-92D5-5AAB01FB5310}"/>
  <bookViews>
    <workbookView xWindow="-108" yWindow="-108" windowWidth="23256" windowHeight="12576" activeTab="3" xr2:uid="{E8574305-2FA2-40FD-A79C-FDBCFDC29478}"/>
  </bookViews>
  <sheets>
    <sheet name="Raw Data" sheetId="1" r:id="rId1"/>
    <sheet name="normalised data" sheetId="2" r:id="rId2"/>
    <sheet name="average" sheetId="3" r:id="rId3"/>
    <sheet name="percent erro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6" i="4" l="1"/>
  <c r="F16" i="4"/>
  <c r="G16" i="4"/>
  <c r="H16" i="4"/>
  <c r="I16" i="4"/>
  <c r="J16" i="4"/>
  <c r="K16" i="4"/>
  <c r="L16" i="4"/>
  <c r="E17" i="4"/>
  <c r="F17" i="4"/>
  <c r="G17" i="4"/>
  <c r="H17" i="4"/>
  <c r="I17" i="4"/>
  <c r="J17" i="4"/>
  <c r="K17" i="4"/>
  <c r="L17" i="4"/>
  <c r="E18" i="4"/>
  <c r="F18" i="4"/>
  <c r="G18" i="4"/>
  <c r="H18" i="4"/>
  <c r="I18" i="4"/>
  <c r="J18" i="4"/>
  <c r="K18" i="4"/>
  <c r="L18" i="4"/>
  <c r="E19" i="4"/>
  <c r="F19" i="4"/>
  <c r="G19" i="4"/>
  <c r="H19" i="4"/>
  <c r="I19" i="4"/>
  <c r="J19" i="4"/>
  <c r="K19" i="4"/>
  <c r="L19" i="4"/>
  <c r="E20" i="4"/>
  <c r="F20" i="4"/>
  <c r="G20" i="4"/>
  <c r="H20" i="4"/>
  <c r="I20" i="4"/>
  <c r="J20" i="4"/>
  <c r="K20" i="4"/>
  <c r="L20" i="4"/>
  <c r="E21" i="4"/>
  <c r="F21" i="4"/>
  <c r="G21" i="4"/>
  <c r="H21" i="4"/>
  <c r="I21" i="4"/>
  <c r="J21" i="4"/>
  <c r="K21" i="4"/>
  <c r="L21" i="4"/>
  <c r="E22" i="4"/>
  <c r="F22" i="4"/>
  <c r="G22" i="4"/>
  <c r="H22" i="4"/>
  <c r="I22" i="4"/>
  <c r="J22" i="4"/>
  <c r="K22" i="4"/>
  <c r="L22" i="4"/>
  <c r="E23" i="4"/>
  <c r="F23" i="4"/>
  <c r="G23" i="4"/>
  <c r="H23" i="4"/>
  <c r="I23" i="4"/>
  <c r="J23" i="4"/>
  <c r="K23" i="4"/>
  <c r="L23" i="4"/>
  <c r="F15" i="4"/>
  <c r="G15" i="4"/>
  <c r="H15" i="4"/>
  <c r="I15" i="4"/>
  <c r="J15" i="4"/>
  <c r="K15" i="4"/>
  <c r="L15" i="4"/>
  <c r="E15" i="4"/>
  <c r="L81" i="3" l="1"/>
  <c r="L82" i="3" s="1"/>
  <c r="K81" i="3"/>
  <c r="K82" i="3" s="1"/>
  <c r="J81" i="3"/>
  <c r="J82" i="3" s="1"/>
  <c r="I81" i="3"/>
  <c r="I82" i="3" s="1"/>
  <c r="H81" i="3"/>
  <c r="H82" i="3" s="1"/>
  <c r="G81" i="3"/>
  <c r="G82" i="3" s="1"/>
  <c r="F81" i="3"/>
  <c r="F82" i="3" s="1"/>
  <c r="E81" i="3"/>
  <c r="E82" i="3" s="1"/>
  <c r="L80" i="3"/>
  <c r="K80" i="3"/>
  <c r="J80" i="3"/>
  <c r="I80" i="3"/>
  <c r="H80" i="3"/>
  <c r="G80" i="3"/>
  <c r="F80" i="3"/>
  <c r="E80" i="3"/>
  <c r="C80" i="3"/>
  <c r="B80" i="3"/>
  <c r="A80" i="3"/>
  <c r="L72" i="3"/>
  <c r="L73" i="3" s="1"/>
  <c r="K72" i="3"/>
  <c r="K73" i="3" s="1"/>
  <c r="J72" i="3"/>
  <c r="J73" i="3" s="1"/>
  <c r="I72" i="3"/>
  <c r="I73" i="3" s="1"/>
  <c r="H72" i="3"/>
  <c r="H73" i="3" s="1"/>
  <c r="G72" i="3"/>
  <c r="G73" i="3" s="1"/>
  <c r="F72" i="3"/>
  <c r="F73" i="3" s="1"/>
  <c r="E72" i="3"/>
  <c r="E73" i="3" s="1"/>
  <c r="L71" i="3"/>
  <c r="K71" i="3"/>
  <c r="J71" i="3"/>
  <c r="I71" i="3"/>
  <c r="H71" i="3"/>
  <c r="G71" i="3"/>
  <c r="F71" i="3"/>
  <c r="E71" i="3"/>
  <c r="C71" i="3"/>
  <c r="B71" i="3"/>
  <c r="A71" i="3"/>
  <c r="L63" i="3"/>
  <c r="L64" i="3" s="1"/>
  <c r="K63" i="3"/>
  <c r="K64" i="3" s="1"/>
  <c r="J63" i="3"/>
  <c r="J64" i="3" s="1"/>
  <c r="I63" i="3"/>
  <c r="I64" i="3" s="1"/>
  <c r="H63" i="3"/>
  <c r="H64" i="3" s="1"/>
  <c r="G63" i="3"/>
  <c r="G64" i="3" s="1"/>
  <c r="F63" i="3"/>
  <c r="F64" i="3" s="1"/>
  <c r="E63" i="3"/>
  <c r="E64" i="3" s="1"/>
  <c r="L62" i="3"/>
  <c r="K62" i="3"/>
  <c r="J62" i="3"/>
  <c r="I62" i="3"/>
  <c r="H62" i="3"/>
  <c r="G62" i="3"/>
  <c r="F62" i="3"/>
  <c r="E62" i="3"/>
  <c r="C62" i="3"/>
  <c r="B62" i="3"/>
  <c r="A62" i="3"/>
  <c r="L54" i="3"/>
  <c r="L55" i="3" s="1"/>
  <c r="K54" i="3"/>
  <c r="K55" i="3" s="1"/>
  <c r="J54" i="3"/>
  <c r="J55" i="3" s="1"/>
  <c r="I54" i="3"/>
  <c r="I55" i="3" s="1"/>
  <c r="H54" i="3"/>
  <c r="H55" i="3" s="1"/>
  <c r="G54" i="3"/>
  <c r="G55" i="3" s="1"/>
  <c r="F54" i="3"/>
  <c r="F55" i="3" s="1"/>
  <c r="E54" i="3"/>
  <c r="E55" i="3" s="1"/>
  <c r="L53" i="3"/>
  <c r="K53" i="3"/>
  <c r="J53" i="3"/>
  <c r="I53" i="3"/>
  <c r="H53" i="3"/>
  <c r="G53" i="3"/>
  <c r="F53" i="3"/>
  <c r="E53" i="3"/>
  <c r="C53" i="3"/>
  <c r="B53" i="3"/>
  <c r="A53" i="3"/>
  <c r="L45" i="3"/>
  <c r="L46" i="3" s="1"/>
  <c r="K45" i="3"/>
  <c r="K46" i="3" s="1"/>
  <c r="J45" i="3"/>
  <c r="J46" i="3" s="1"/>
  <c r="I45" i="3"/>
  <c r="I46" i="3" s="1"/>
  <c r="H45" i="3"/>
  <c r="H46" i="3" s="1"/>
  <c r="G45" i="3"/>
  <c r="G46" i="3" s="1"/>
  <c r="F45" i="3"/>
  <c r="F46" i="3" s="1"/>
  <c r="E45" i="3"/>
  <c r="E46" i="3" s="1"/>
  <c r="L44" i="3"/>
  <c r="K44" i="3"/>
  <c r="J44" i="3"/>
  <c r="I44" i="3"/>
  <c r="H44" i="3"/>
  <c r="G44" i="3"/>
  <c r="F44" i="3"/>
  <c r="E44" i="3"/>
  <c r="C44" i="3"/>
  <c r="B44" i="3"/>
  <c r="A44" i="3"/>
  <c r="L36" i="3"/>
  <c r="L37" i="3" s="1"/>
  <c r="K36" i="3"/>
  <c r="K37" i="3" s="1"/>
  <c r="J36" i="3"/>
  <c r="J37" i="3" s="1"/>
  <c r="I36" i="3"/>
  <c r="I37" i="3" s="1"/>
  <c r="H36" i="3"/>
  <c r="H37" i="3" s="1"/>
  <c r="G36" i="3"/>
  <c r="G37" i="3" s="1"/>
  <c r="F36" i="3"/>
  <c r="F37" i="3" s="1"/>
  <c r="E36" i="3"/>
  <c r="E37" i="3" s="1"/>
  <c r="L35" i="3"/>
  <c r="K35" i="3"/>
  <c r="J35" i="3"/>
  <c r="I35" i="3"/>
  <c r="H35" i="3"/>
  <c r="G35" i="3"/>
  <c r="F35" i="3"/>
  <c r="E35" i="3"/>
  <c r="C35" i="3"/>
  <c r="B35" i="3"/>
  <c r="A35" i="3"/>
  <c r="L27" i="3"/>
  <c r="L28" i="3" s="1"/>
  <c r="K27" i="3"/>
  <c r="K28" i="3" s="1"/>
  <c r="J27" i="3"/>
  <c r="J28" i="3" s="1"/>
  <c r="I27" i="3"/>
  <c r="I28" i="3" s="1"/>
  <c r="H27" i="3"/>
  <c r="H28" i="3" s="1"/>
  <c r="G27" i="3"/>
  <c r="G28" i="3" s="1"/>
  <c r="F27" i="3"/>
  <c r="F28" i="3" s="1"/>
  <c r="E27" i="3"/>
  <c r="E28" i="3" s="1"/>
  <c r="L26" i="3"/>
  <c r="K26" i="3"/>
  <c r="J26" i="3"/>
  <c r="I26" i="3"/>
  <c r="H26" i="3"/>
  <c r="G26" i="3"/>
  <c r="F26" i="3"/>
  <c r="E26" i="3"/>
  <c r="C26" i="3"/>
  <c r="B26" i="3"/>
  <c r="A26" i="3"/>
  <c r="L18" i="3"/>
  <c r="L19" i="3" s="1"/>
  <c r="K18" i="3"/>
  <c r="J18" i="3"/>
  <c r="J19" i="3" s="1"/>
  <c r="I18" i="3"/>
  <c r="I19" i="3" s="1"/>
  <c r="H18" i="3"/>
  <c r="H19" i="3" s="1"/>
  <c r="G18" i="3"/>
  <c r="G19" i="3" s="1"/>
  <c r="F18" i="3"/>
  <c r="F19" i="3" s="1"/>
  <c r="E18" i="3"/>
  <c r="E19" i="3" s="1"/>
  <c r="L17" i="3"/>
  <c r="K17" i="3"/>
  <c r="K19" i="3" s="1"/>
  <c r="J17" i="3"/>
  <c r="I17" i="3"/>
  <c r="H17" i="3"/>
  <c r="G17" i="3"/>
  <c r="F17" i="3"/>
  <c r="E17" i="3"/>
  <c r="C17" i="3"/>
  <c r="B17" i="3"/>
  <c r="A17" i="3"/>
  <c r="F8" i="3"/>
  <c r="G8" i="3"/>
  <c r="H8" i="3"/>
  <c r="I8" i="3"/>
  <c r="J8" i="3"/>
  <c r="K8" i="3"/>
  <c r="L8" i="3"/>
  <c r="F9" i="3"/>
  <c r="G9" i="3"/>
  <c r="H9" i="3"/>
  <c r="I9" i="3"/>
  <c r="J9" i="3"/>
  <c r="J10" i="3" s="1"/>
  <c r="K9" i="3"/>
  <c r="K10" i="3" s="1"/>
  <c r="L9" i="3"/>
  <c r="L10" i="3" s="1"/>
  <c r="E9" i="3"/>
  <c r="E8" i="3"/>
  <c r="C8" i="3"/>
  <c r="B8" i="3"/>
  <c r="A8" i="3"/>
  <c r="O38" i="1"/>
  <c r="O39" i="1"/>
  <c r="O40" i="1"/>
  <c r="O41" i="1"/>
  <c r="O42" i="1"/>
  <c r="O43" i="1"/>
  <c r="O44" i="1"/>
  <c r="O45" i="1"/>
  <c r="O46" i="1"/>
  <c r="O47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" i="1"/>
  <c r="E10" i="3" l="1"/>
  <c r="I10" i="3"/>
  <c r="H10" i="3"/>
  <c r="G10" i="3"/>
  <c r="F10" i="3"/>
</calcChain>
</file>

<file path=xl/sharedStrings.xml><?xml version="1.0" encoding="utf-8"?>
<sst xmlns="http://schemas.openxmlformats.org/spreadsheetml/2006/main" count="648" uniqueCount="39">
  <si>
    <t>SiO2</t>
  </si>
  <si>
    <t>Al2O3</t>
  </si>
  <si>
    <t>CaO</t>
  </si>
  <si>
    <t>MgO</t>
  </si>
  <si>
    <t>Na2O</t>
  </si>
  <si>
    <t>TiO2</t>
  </si>
  <si>
    <t>MnO2</t>
  </si>
  <si>
    <t>analysis 1</t>
  </si>
  <si>
    <t>-</t>
  </si>
  <si>
    <t>analysis 2</t>
  </si>
  <si>
    <t>analysis 3</t>
  </si>
  <si>
    <t>analysis 4</t>
  </si>
  <si>
    <t>analysis 5</t>
  </si>
  <si>
    <t>FeO</t>
  </si>
  <si>
    <t>TOTAL</t>
  </si>
  <si>
    <t>%</t>
  </si>
  <si>
    <t>date</t>
  </si>
  <si>
    <t>Anaslysis number</t>
  </si>
  <si>
    <t>stat</t>
  </si>
  <si>
    <t>notes</t>
  </si>
  <si>
    <t>measured long after Co</t>
  </si>
  <si>
    <t>measured immediately after Co</t>
  </si>
  <si>
    <t>morning</t>
  </si>
  <si>
    <t>1:30pm</t>
  </si>
  <si>
    <t>2:40 (after cobalt)</t>
  </si>
  <si>
    <t>Standard</t>
  </si>
  <si>
    <t>BIR-1G</t>
  </si>
  <si>
    <t>4:30pm</t>
  </si>
  <si>
    <t>Morning</t>
  </si>
  <si>
    <t>4:00pm</t>
  </si>
  <si>
    <t>4:40pm</t>
  </si>
  <si>
    <t>V2O5</t>
  </si>
  <si>
    <t>Sc2O3</t>
  </si>
  <si>
    <t>average</t>
  </si>
  <si>
    <t>stdev</t>
  </si>
  <si>
    <t>RSD</t>
  </si>
  <si>
    <t>&lt;LOD</t>
  </si>
  <si>
    <t>certified value</t>
  </si>
  <si>
    <t>%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</si>
</sst>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2" fontId="0" fillId="0" borderId="0" xfId="0" applyNumberFormat="1" applyAlignment="1">
      <alignment horizontal="center" wrapText="1"/>
    </xf>
    <xf numFmtId="0" fontId="0" fillId="0" borderId="0" xfId="0" applyAlignment="1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wrapText="1"/>
    </xf>
    <xf numFmtId="2" fontId="0" fillId="0" borderId="0" xfId="0" applyNumberFormat="1"/>
    <xf numFmtId="2" fontId="0" fillId="0" borderId="0" xfId="0" applyNumberFormat="1" applyAlignment="1">
      <alignment horizontal="center" vertical="center"/>
    </xf>
    <xf numFmtId="2" fontId="1" fillId="0" borderId="0" xfId="0" applyNumberFormat="1" applyFont="1"/>
    <xf numFmtId="2" fontId="1" fillId="0" borderId="0" xfId="0" applyNumberFormat="1" applyFont="1" applyAlignment="1">
      <alignment horizontal="center" vertical="center"/>
    </xf>
    <xf numFmtId="9" fontId="0" fillId="0" borderId="0" xfId="1" applyFont="1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9" fontId="0" fillId="0" borderId="0" xfId="1" applyFont="1" applyAlignment="1">
      <alignment horizontal="center" vertical="center"/>
    </xf>
  </cellXfs>
  <cellStyles count="2">
    <cellStyle name="Normal" xfId="0" builtinId="0"/>
    <cellStyle name="Per cent" xfId="1" builtinId="5"/>
  </cellStyles>
  <dxfs count="10">
    <dxf>
      <font>
        <color theme="7" tint="-0.24994659260841701"/>
      </font>
    </dxf>
    <dxf>
      <font>
        <color theme="9" tint="-0.24994659260841701"/>
      </font>
    </dxf>
    <dxf>
      <font>
        <b/>
        <i val="0"/>
        <color theme="9" tint="-0.24994659260841701"/>
      </font>
    </dxf>
    <dxf>
      <font>
        <color rgb="FFC00000"/>
      </font>
    </dxf>
    <dxf>
      <font>
        <b/>
        <i val="0"/>
        <color theme="9" tint="-0.24994659260841701"/>
      </font>
    </dxf>
    <dxf>
      <font>
        <color theme="9" tint="-0.24994659260841701"/>
      </font>
    </dxf>
    <dxf>
      <font>
        <color theme="7" tint="-0.24994659260841701"/>
      </font>
    </dxf>
    <dxf>
      <font>
        <color theme="9" tint="-0.24994659260841701"/>
      </font>
    </dxf>
    <dxf>
      <font>
        <b/>
        <i val="0"/>
        <color theme="9" tint="-0.24994659260841701"/>
      </font>
    </dxf>
    <dxf>
      <font>
        <b/>
        <i val="0"/>
        <color theme="9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B9FB2-1C74-48F1-8F37-EF8086A39398}">
  <dimension ref="A1:P47"/>
  <sheetViews>
    <sheetView workbookViewId="0">
      <pane xSplit="4" ySplit="2" topLeftCell="E3" activePane="bottomRight" state="frozen"/>
      <selection pane="topRight" activeCell="F1" sqref="F1"/>
      <selection pane="bottomLeft" activeCell="A3" sqref="A3"/>
      <selection pane="bottomRight" activeCell="E1" sqref="E1:E1048576"/>
    </sheetView>
  </sheetViews>
  <sheetFormatPr defaultRowHeight="14.4" x14ac:dyDescent="0.3"/>
  <cols>
    <col min="1" max="1" width="10.5546875" bestFit="1" customWidth="1"/>
    <col min="2" max="2" width="28.88671875" bestFit="1" customWidth="1"/>
    <col min="3" max="3" width="8.5546875" bestFit="1" customWidth="1"/>
    <col min="4" max="4" width="16.21875" bestFit="1" customWidth="1"/>
    <col min="12" max="12" width="8.88671875" style="5"/>
  </cols>
  <sheetData>
    <row r="1" spans="1:16" x14ac:dyDescent="0.3">
      <c r="A1" t="s">
        <v>16</v>
      </c>
      <c r="B1" t="s">
        <v>19</v>
      </c>
      <c r="C1" t="s">
        <v>25</v>
      </c>
      <c r="D1" t="s">
        <v>17</v>
      </c>
      <c r="E1" t="s">
        <v>0</v>
      </c>
      <c r="F1" t="s">
        <v>1</v>
      </c>
      <c r="G1" t="s">
        <v>2</v>
      </c>
      <c r="H1" t="s">
        <v>13</v>
      </c>
      <c r="I1" t="s">
        <v>3</v>
      </c>
      <c r="J1" t="s">
        <v>4</v>
      </c>
      <c r="K1" t="s">
        <v>5</v>
      </c>
      <c r="L1" s="5" t="s">
        <v>6</v>
      </c>
      <c r="M1" s="5" t="s">
        <v>31</v>
      </c>
      <c r="N1" s="5" t="s">
        <v>32</v>
      </c>
      <c r="O1" t="s">
        <v>14</v>
      </c>
    </row>
    <row r="2" spans="1:16" x14ac:dyDescent="0.3"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s="5" t="s">
        <v>15</v>
      </c>
      <c r="M2" s="5" t="s">
        <v>15</v>
      </c>
      <c r="N2" s="5" t="s">
        <v>15</v>
      </c>
      <c r="O2" t="s">
        <v>15</v>
      </c>
    </row>
    <row r="3" spans="1:16" x14ac:dyDescent="0.3">
      <c r="A3" s="1">
        <v>45376</v>
      </c>
      <c r="B3" s="1" t="s">
        <v>21</v>
      </c>
      <c r="C3" s="1" t="s">
        <v>26</v>
      </c>
      <c r="D3" s="3" t="s">
        <v>7</v>
      </c>
      <c r="E3">
        <v>49.34</v>
      </c>
      <c r="F3">
        <v>16.16</v>
      </c>
      <c r="G3">
        <v>13.74</v>
      </c>
      <c r="H3">
        <v>11.01</v>
      </c>
      <c r="I3">
        <v>9.99</v>
      </c>
      <c r="J3">
        <v>1.72</v>
      </c>
      <c r="K3">
        <v>1.01</v>
      </c>
      <c r="M3" s="5"/>
      <c r="N3" s="5"/>
      <c r="O3">
        <f>SUM(E3:N3)</f>
        <v>102.97</v>
      </c>
    </row>
    <row r="4" spans="1:16" x14ac:dyDescent="0.3">
      <c r="A4" s="1">
        <v>45376</v>
      </c>
      <c r="B4" s="1" t="s">
        <v>21</v>
      </c>
      <c r="C4" s="1" t="s">
        <v>26</v>
      </c>
      <c r="D4" s="3" t="s">
        <v>9</v>
      </c>
      <c r="E4">
        <v>34.6</v>
      </c>
      <c r="F4">
        <v>11.32</v>
      </c>
      <c r="G4">
        <v>10.06</v>
      </c>
      <c r="H4">
        <v>7.92</v>
      </c>
      <c r="I4">
        <v>6.92</v>
      </c>
      <c r="J4">
        <v>1.19</v>
      </c>
      <c r="K4">
        <v>0.77</v>
      </c>
      <c r="L4" s="5">
        <v>0.12</v>
      </c>
      <c r="M4" s="5"/>
      <c r="N4" s="5"/>
      <c r="O4">
        <f t="shared" ref="O4:O47" si="0">SUM(E4:N4)</f>
        <v>72.900000000000006</v>
      </c>
    </row>
    <row r="5" spans="1:16" x14ac:dyDescent="0.3">
      <c r="A5" s="1">
        <v>45376</v>
      </c>
      <c r="B5" s="1" t="s">
        <v>21</v>
      </c>
      <c r="C5" s="1" t="s">
        <v>26</v>
      </c>
      <c r="D5" s="3" t="s">
        <v>10</v>
      </c>
      <c r="E5">
        <v>53.72</v>
      </c>
      <c r="F5">
        <v>17.36</v>
      </c>
      <c r="G5">
        <v>14.87</v>
      </c>
      <c r="H5">
        <v>11.58</v>
      </c>
      <c r="I5">
        <v>10.58</v>
      </c>
      <c r="J5">
        <v>1.93</v>
      </c>
      <c r="K5">
        <v>1.0900000000000001</v>
      </c>
      <c r="L5" s="5">
        <v>0.25</v>
      </c>
      <c r="M5" s="5"/>
      <c r="N5" s="5"/>
      <c r="O5">
        <f t="shared" si="0"/>
        <v>111.38000000000001</v>
      </c>
    </row>
    <row r="6" spans="1:16" x14ac:dyDescent="0.3">
      <c r="A6" s="1">
        <v>45376</v>
      </c>
      <c r="B6" s="1" t="s">
        <v>21</v>
      </c>
      <c r="C6" s="1" t="s">
        <v>26</v>
      </c>
      <c r="D6" s="3" t="s">
        <v>11</v>
      </c>
      <c r="E6">
        <v>43.28</v>
      </c>
      <c r="F6">
        <v>14.02</v>
      </c>
      <c r="G6">
        <v>12.41</v>
      </c>
      <c r="H6">
        <v>9.6999999999999993</v>
      </c>
      <c r="I6">
        <v>8.57</v>
      </c>
      <c r="J6">
        <v>1.6</v>
      </c>
      <c r="K6">
        <v>0.83</v>
      </c>
      <c r="L6" s="5">
        <v>0.17</v>
      </c>
      <c r="M6" s="5"/>
      <c r="N6" s="5"/>
      <c r="O6">
        <f t="shared" si="0"/>
        <v>90.579999999999984</v>
      </c>
    </row>
    <row r="7" spans="1:16" x14ac:dyDescent="0.3">
      <c r="A7" s="1">
        <v>45376</v>
      </c>
      <c r="B7" s="1" t="s">
        <v>21</v>
      </c>
      <c r="C7" s="1" t="s">
        <v>26</v>
      </c>
      <c r="D7" s="3" t="s">
        <v>12</v>
      </c>
      <c r="E7">
        <v>37.03</v>
      </c>
      <c r="F7">
        <v>12.04</v>
      </c>
      <c r="G7">
        <v>10.69</v>
      </c>
      <c r="H7">
        <v>8.4</v>
      </c>
      <c r="I7">
        <v>7.38</v>
      </c>
      <c r="J7">
        <v>1.32</v>
      </c>
      <c r="K7">
        <v>0.8</v>
      </c>
      <c r="L7" s="5">
        <v>0.22</v>
      </c>
      <c r="M7" s="5"/>
      <c r="N7" s="5"/>
      <c r="O7">
        <f t="shared" si="0"/>
        <v>77.879999999999981</v>
      </c>
    </row>
    <row r="8" spans="1:16" x14ac:dyDescent="0.3">
      <c r="A8" s="1">
        <v>45378</v>
      </c>
      <c r="B8" s="1" t="s">
        <v>20</v>
      </c>
      <c r="C8" s="1" t="s">
        <v>26</v>
      </c>
      <c r="D8" s="3" t="s">
        <v>7</v>
      </c>
      <c r="E8">
        <v>31.38</v>
      </c>
      <c r="F8">
        <v>10.26</v>
      </c>
      <c r="G8">
        <v>9.16</v>
      </c>
      <c r="H8">
        <v>7.24</v>
      </c>
      <c r="I8">
        <v>6.23</v>
      </c>
      <c r="J8">
        <v>1.1399999999999999</v>
      </c>
      <c r="K8">
        <v>0.68</v>
      </c>
      <c r="L8" s="5">
        <v>0.14000000000000001</v>
      </c>
      <c r="M8" s="5"/>
      <c r="N8" s="5"/>
      <c r="O8">
        <f t="shared" si="0"/>
        <v>66.23</v>
      </c>
    </row>
    <row r="9" spans="1:16" x14ac:dyDescent="0.3">
      <c r="A9" s="1">
        <v>45378</v>
      </c>
      <c r="B9" s="1" t="s">
        <v>20</v>
      </c>
      <c r="C9" s="1" t="s">
        <v>26</v>
      </c>
      <c r="D9" s="3" t="s">
        <v>9</v>
      </c>
      <c r="E9">
        <v>44.24</v>
      </c>
      <c r="F9">
        <v>14.48</v>
      </c>
      <c r="G9">
        <v>12.48</v>
      </c>
      <c r="H9">
        <v>9.8800000000000008</v>
      </c>
      <c r="I9">
        <v>8.7899999999999991</v>
      </c>
      <c r="J9">
        <v>1.62</v>
      </c>
      <c r="K9">
        <v>0.96</v>
      </c>
      <c r="L9" s="5">
        <v>0.19</v>
      </c>
      <c r="M9" s="5"/>
      <c r="N9" s="5"/>
      <c r="O9">
        <f t="shared" si="0"/>
        <v>92.64</v>
      </c>
    </row>
    <row r="10" spans="1:16" x14ac:dyDescent="0.3">
      <c r="A10" s="1">
        <v>45378</v>
      </c>
      <c r="B10" s="1" t="s">
        <v>20</v>
      </c>
      <c r="C10" s="1" t="s">
        <v>26</v>
      </c>
      <c r="D10" s="3" t="s">
        <v>10</v>
      </c>
      <c r="E10">
        <v>32.07</v>
      </c>
      <c r="F10">
        <v>10.4</v>
      </c>
      <c r="G10">
        <v>9.42</v>
      </c>
      <c r="H10">
        <v>7.34</v>
      </c>
      <c r="I10">
        <v>6.35</v>
      </c>
      <c r="J10">
        <v>1.2</v>
      </c>
      <c r="K10">
        <v>0.69</v>
      </c>
      <c r="L10" s="5">
        <v>0.2</v>
      </c>
      <c r="M10" s="5"/>
      <c r="N10" s="5"/>
      <c r="O10">
        <f t="shared" si="0"/>
        <v>67.67</v>
      </c>
    </row>
    <row r="11" spans="1:16" x14ac:dyDescent="0.3">
      <c r="A11" s="1">
        <v>45378</v>
      </c>
      <c r="B11" s="1" t="s">
        <v>20</v>
      </c>
      <c r="C11" s="1" t="s">
        <v>26</v>
      </c>
      <c r="D11" s="3" t="s">
        <v>11</v>
      </c>
      <c r="E11">
        <v>41.72</v>
      </c>
      <c r="F11">
        <v>13.56</v>
      </c>
      <c r="G11">
        <v>12.01</v>
      </c>
      <c r="H11">
        <v>9.2899999999999991</v>
      </c>
      <c r="I11">
        <v>8.23</v>
      </c>
      <c r="J11">
        <v>1.46</v>
      </c>
      <c r="K11">
        <v>0.97</v>
      </c>
      <c r="L11" s="5">
        <v>0.16</v>
      </c>
      <c r="M11" s="5"/>
      <c r="N11" s="5"/>
      <c r="O11">
        <f t="shared" si="0"/>
        <v>87.4</v>
      </c>
    </row>
    <row r="12" spans="1:16" x14ac:dyDescent="0.3">
      <c r="A12" s="1">
        <v>45378</v>
      </c>
      <c r="B12" s="1" t="s">
        <v>20</v>
      </c>
      <c r="C12" s="1" t="s">
        <v>26</v>
      </c>
      <c r="D12" s="3" t="s">
        <v>12</v>
      </c>
      <c r="E12">
        <v>53.68</v>
      </c>
      <c r="F12">
        <v>17.46</v>
      </c>
      <c r="G12">
        <v>14.99</v>
      </c>
      <c r="H12">
        <v>11.89</v>
      </c>
      <c r="I12">
        <v>10.85</v>
      </c>
      <c r="J12">
        <v>1.93</v>
      </c>
      <c r="K12">
        <v>1.1299999999999999</v>
      </c>
      <c r="L12" s="5">
        <v>0.15</v>
      </c>
      <c r="M12" s="5"/>
      <c r="N12" s="5"/>
      <c r="O12">
        <f t="shared" si="0"/>
        <v>112.08</v>
      </c>
    </row>
    <row r="13" spans="1:16" x14ac:dyDescent="0.3">
      <c r="A13" s="1">
        <v>45398</v>
      </c>
      <c r="B13" s="1" t="s">
        <v>22</v>
      </c>
      <c r="C13" s="1" t="s">
        <v>26</v>
      </c>
      <c r="D13" s="3" t="s">
        <v>7</v>
      </c>
      <c r="E13" s="4">
        <v>55.37</v>
      </c>
      <c r="F13" s="4">
        <v>18.170000000000002</v>
      </c>
      <c r="G13" s="4">
        <v>15.5</v>
      </c>
      <c r="H13" s="4">
        <v>12.23</v>
      </c>
      <c r="I13" s="4">
        <v>11.18</v>
      </c>
      <c r="J13" s="4">
        <v>2.06</v>
      </c>
      <c r="K13" s="4">
        <v>1.1100000000000001</v>
      </c>
      <c r="L13" s="6">
        <v>0.23</v>
      </c>
      <c r="M13" s="6"/>
      <c r="N13" s="6"/>
      <c r="O13">
        <f t="shared" si="0"/>
        <v>115.85</v>
      </c>
    </row>
    <row r="14" spans="1:16" x14ac:dyDescent="0.3">
      <c r="A14" s="1">
        <v>45398</v>
      </c>
      <c r="B14" s="1" t="s">
        <v>22</v>
      </c>
      <c r="C14" s="1" t="s">
        <v>26</v>
      </c>
      <c r="D14" s="3" t="s">
        <v>9</v>
      </c>
      <c r="E14" s="4">
        <v>48.34</v>
      </c>
      <c r="F14" s="4">
        <v>15.86</v>
      </c>
      <c r="G14" s="4">
        <v>13.47</v>
      </c>
      <c r="H14" s="4">
        <v>10.76</v>
      </c>
      <c r="I14" s="4">
        <v>9.77</v>
      </c>
      <c r="J14" s="4">
        <v>1.75</v>
      </c>
      <c r="K14" s="4">
        <v>1.02</v>
      </c>
      <c r="L14" s="6">
        <v>0.3</v>
      </c>
      <c r="M14" s="6"/>
      <c r="N14" s="6"/>
      <c r="O14">
        <f t="shared" si="0"/>
        <v>101.27</v>
      </c>
    </row>
    <row r="15" spans="1:16" x14ac:dyDescent="0.3">
      <c r="A15" s="1">
        <v>45398</v>
      </c>
      <c r="B15" s="1" t="s">
        <v>22</v>
      </c>
      <c r="C15" s="1" t="s">
        <v>26</v>
      </c>
      <c r="D15" s="3" t="s">
        <v>10</v>
      </c>
      <c r="E15" s="4">
        <v>44.97</v>
      </c>
      <c r="F15" s="4">
        <v>14.55</v>
      </c>
      <c r="G15" s="4">
        <v>12.96</v>
      </c>
      <c r="H15" s="4">
        <v>10.029999999999999</v>
      </c>
      <c r="I15" s="4">
        <v>8.86</v>
      </c>
      <c r="J15" s="4">
        <v>1.66</v>
      </c>
      <c r="K15" s="4">
        <v>0.96</v>
      </c>
      <c r="L15" s="5" t="s">
        <v>8</v>
      </c>
      <c r="M15" s="5"/>
      <c r="N15" s="5"/>
      <c r="O15">
        <f t="shared" si="0"/>
        <v>93.989999999999981</v>
      </c>
      <c r="P15" s="2"/>
    </row>
    <row r="16" spans="1:16" x14ac:dyDescent="0.3">
      <c r="A16" s="1">
        <v>45398</v>
      </c>
      <c r="B16" s="1" t="s">
        <v>22</v>
      </c>
      <c r="C16" s="1" t="s">
        <v>26</v>
      </c>
      <c r="D16" s="3" t="s">
        <v>11</v>
      </c>
      <c r="E16" s="4">
        <v>38.729999999999997</v>
      </c>
      <c r="F16" s="4">
        <v>12.77</v>
      </c>
      <c r="G16" s="4">
        <v>11.18</v>
      </c>
      <c r="H16" s="4">
        <v>8.8699999999999992</v>
      </c>
      <c r="I16" s="4">
        <v>7.69</v>
      </c>
      <c r="J16" s="4">
        <v>1.41</v>
      </c>
      <c r="K16" s="4">
        <v>0.84</v>
      </c>
      <c r="L16" s="6">
        <v>0.2</v>
      </c>
      <c r="M16" s="6"/>
      <c r="N16" s="6"/>
      <c r="O16">
        <f t="shared" si="0"/>
        <v>81.69</v>
      </c>
    </row>
    <row r="17" spans="1:15" x14ac:dyDescent="0.3">
      <c r="A17" s="1">
        <v>45398</v>
      </c>
      <c r="B17" s="1" t="s">
        <v>22</v>
      </c>
      <c r="C17" s="1" t="s">
        <v>26</v>
      </c>
      <c r="D17" s="3" t="s">
        <v>12</v>
      </c>
      <c r="E17" s="4">
        <v>35.549999999999997</v>
      </c>
      <c r="F17" s="4">
        <v>11.61</v>
      </c>
      <c r="G17" s="4">
        <v>10.17</v>
      </c>
      <c r="H17" s="4">
        <v>8.02</v>
      </c>
      <c r="I17" s="4">
        <v>7.08</v>
      </c>
      <c r="J17" s="4">
        <v>1.31</v>
      </c>
      <c r="K17" s="4">
        <v>0.77</v>
      </c>
      <c r="L17" s="6">
        <v>0.17</v>
      </c>
      <c r="M17" s="6"/>
      <c r="N17" s="6"/>
      <c r="O17">
        <f t="shared" si="0"/>
        <v>74.679999999999993</v>
      </c>
    </row>
    <row r="18" spans="1:15" x14ac:dyDescent="0.3">
      <c r="A18" s="1">
        <v>45398</v>
      </c>
      <c r="B18" s="1" t="s">
        <v>23</v>
      </c>
      <c r="C18" s="1" t="s">
        <v>26</v>
      </c>
      <c r="D18" s="3" t="s">
        <v>7</v>
      </c>
      <c r="E18" s="4">
        <v>55.44</v>
      </c>
      <c r="F18" s="4">
        <v>18.09</v>
      </c>
      <c r="G18" s="4">
        <v>15.39</v>
      </c>
      <c r="H18" s="4">
        <v>12.25</v>
      </c>
      <c r="I18" s="4">
        <v>11.08</v>
      </c>
      <c r="J18" s="4">
        <v>2.02</v>
      </c>
      <c r="K18" s="4">
        <v>1.2</v>
      </c>
      <c r="L18" s="4">
        <v>0.23</v>
      </c>
      <c r="M18" s="4"/>
      <c r="N18" s="4"/>
      <c r="O18">
        <f t="shared" si="0"/>
        <v>115.7</v>
      </c>
    </row>
    <row r="19" spans="1:15" x14ac:dyDescent="0.3">
      <c r="A19" s="1">
        <v>45398</v>
      </c>
      <c r="B19" s="1" t="s">
        <v>23</v>
      </c>
      <c r="C19" s="1" t="s">
        <v>26</v>
      </c>
      <c r="D19" s="3" t="s">
        <v>9</v>
      </c>
      <c r="E19" s="4">
        <v>45.98</v>
      </c>
      <c r="F19" s="4">
        <v>15.1</v>
      </c>
      <c r="G19" s="4">
        <v>12.97</v>
      </c>
      <c r="H19" s="4">
        <v>10.33</v>
      </c>
      <c r="I19" s="4">
        <v>9.1999999999999993</v>
      </c>
      <c r="J19" s="4">
        <v>1.7</v>
      </c>
      <c r="K19" s="4">
        <v>0.99</v>
      </c>
      <c r="L19" s="4">
        <v>0.17</v>
      </c>
      <c r="M19" s="4"/>
      <c r="N19" s="4"/>
      <c r="O19">
        <f t="shared" si="0"/>
        <v>96.44</v>
      </c>
    </row>
    <row r="20" spans="1:15" x14ac:dyDescent="0.3">
      <c r="A20" s="1">
        <v>45398</v>
      </c>
      <c r="B20" s="1" t="s">
        <v>23</v>
      </c>
      <c r="C20" s="1" t="s">
        <v>26</v>
      </c>
      <c r="D20" s="3" t="s">
        <v>10</v>
      </c>
      <c r="E20" s="4">
        <v>45.88</v>
      </c>
      <c r="F20" s="4">
        <v>15.01</v>
      </c>
      <c r="G20" s="4">
        <v>13.17</v>
      </c>
      <c r="H20" s="4">
        <v>10.27</v>
      </c>
      <c r="I20" s="4">
        <v>9.18</v>
      </c>
      <c r="J20" s="4">
        <v>1.67</v>
      </c>
      <c r="K20" s="4">
        <v>0.98</v>
      </c>
      <c r="L20" s="4">
        <v>0.19</v>
      </c>
      <c r="M20" s="4"/>
      <c r="N20" s="4"/>
      <c r="O20">
        <f t="shared" si="0"/>
        <v>96.35</v>
      </c>
    </row>
    <row r="21" spans="1:15" x14ac:dyDescent="0.3">
      <c r="A21" s="1">
        <v>45398</v>
      </c>
      <c r="B21" s="1" t="s">
        <v>23</v>
      </c>
      <c r="C21" s="1" t="s">
        <v>26</v>
      </c>
      <c r="D21" s="3" t="s">
        <v>11</v>
      </c>
      <c r="E21" s="4">
        <v>37.92</v>
      </c>
      <c r="F21" s="4">
        <v>12.37</v>
      </c>
      <c r="G21" s="4">
        <v>10.91</v>
      </c>
      <c r="H21" s="4">
        <v>8.58</v>
      </c>
      <c r="I21" s="4">
        <v>7.49</v>
      </c>
      <c r="J21" s="4">
        <v>1.43</v>
      </c>
      <c r="K21" s="4">
        <v>0.85</v>
      </c>
      <c r="L21" s="4">
        <v>0.14000000000000001</v>
      </c>
      <c r="M21" s="4"/>
      <c r="N21" s="4"/>
      <c r="O21">
        <f t="shared" si="0"/>
        <v>79.69</v>
      </c>
    </row>
    <row r="22" spans="1:15" x14ac:dyDescent="0.3">
      <c r="A22" s="1">
        <v>45398</v>
      </c>
      <c r="B22" s="1" t="s">
        <v>23</v>
      </c>
      <c r="C22" s="1" t="s">
        <v>26</v>
      </c>
      <c r="D22" s="3" t="s">
        <v>12</v>
      </c>
      <c r="E22" s="4">
        <v>32.92</v>
      </c>
      <c r="F22" s="4">
        <v>10.74</v>
      </c>
      <c r="G22" s="4">
        <v>9.48</v>
      </c>
      <c r="H22" s="4">
        <v>7.45</v>
      </c>
      <c r="I22" s="4">
        <v>6.47</v>
      </c>
      <c r="J22" s="4">
        <v>1.23</v>
      </c>
      <c r="K22" s="4">
        <v>0.74</v>
      </c>
      <c r="L22" s="5" t="s">
        <v>8</v>
      </c>
      <c r="M22" s="5"/>
      <c r="N22" s="5"/>
      <c r="O22">
        <f t="shared" si="0"/>
        <v>69.03</v>
      </c>
    </row>
    <row r="23" spans="1:15" x14ac:dyDescent="0.3">
      <c r="A23" s="1">
        <v>45398</v>
      </c>
      <c r="B23" t="s">
        <v>24</v>
      </c>
      <c r="C23" s="1" t="s">
        <v>26</v>
      </c>
      <c r="D23" s="3" t="s">
        <v>7</v>
      </c>
      <c r="E23" s="4">
        <v>55.68</v>
      </c>
      <c r="F23" s="4">
        <v>18.09</v>
      </c>
      <c r="G23" s="4">
        <v>15.48</v>
      </c>
      <c r="H23" s="4">
        <v>12</v>
      </c>
      <c r="I23" s="4">
        <v>11.06</v>
      </c>
      <c r="J23" s="4">
        <v>2.2000000000000002</v>
      </c>
      <c r="K23" s="4">
        <v>1.1200000000000001</v>
      </c>
      <c r="L23" s="4">
        <v>0.2</v>
      </c>
      <c r="M23" s="4"/>
      <c r="N23" s="4"/>
      <c r="O23">
        <f t="shared" si="0"/>
        <v>115.83000000000001</v>
      </c>
    </row>
    <row r="24" spans="1:15" x14ac:dyDescent="0.3">
      <c r="A24" s="1">
        <v>45398</v>
      </c>
      <c r="B24" t="s">
        <v>24</v>
      </c>
      <c r="C24" s="1" t="s">
        <v>26</v>
      </c>
      <c r="D24" s="3" t="s">
        <v>9</v>
      </c>
      <c r="E24" s="4">
        <v>47.3</v>
      </c>
      <c r="F24" s="4">
        <v>15.61</v>
      </c>
      <c r="G24" s="4">
        <v>13.34</v>
      </c>
      <c r="H24" s="4">
        <v>10.5</v>
      </c>
      <c r="I24" s="4">
        <v>9.51</v>
      </c>
      <c r="J24" s="4">
        <v>1.78</v>
      </c>
      <c r="K24" s="4">
        <v>0.95</v>
      </c>
      <c r="L24" s="4">
        <v>0.25</v>
      </c>
      <c r="M24" s="4"/>
      <c r="N24" s="4"/>
      <c r="O24">
        <f t="shared" si="0"/>
        <v>99.240000000000009</v>
      </c>
    </row>
    <row r="25" spans="1:15" x14ac:dyDescent="0.3">
      <c r="A25" s="1">
        <v>45398</v>
      </c>
      <c r="B25" t="s">
        <v>24</v>
      </c>
      <c r="C25" s="1" t="s">
        <v>26</v>
      </c>
      <c r="D25" s="3" t="s">
        <v>10</v>
      </c>
      <c r="E25" s="4">
        <v>41.92</v>
      </c>
      <c r="F25" s="4">
        <v>13.58</v>
      </c>
      <c r="G25" s="4">
        <v>11.97</v>
      </c>
      <c r="H25" s="4">
        <v>9.57</v>
      </c>
      <c r="I25" s="4">
        <v>8.4499999999999993</v>
      </c>
      <c r="J25" s="4">
        <v>1.51</v>
      </c>
      <c r="K25" s="4">
        <v>0.91</v>
      </c>
      <c r="L25" s="4">
        <v>0.17</v>
      </c>
      <c r="M25" s="4"/>
      <c r="N25" s="4">
        <v>0.16</v>
      </c>
      <c r="O25">
        <f t="shared" si="0"/>
        <v>88.24</v>
      </c>
    </row>
    <row r="26" spans="1:15" x14ac:dyDescent="0.3">
      <c r="A26" s="1">
        <v>45398</v>
      </c>
      <c r="B26" t="s">
        <v>24</v>
      </c>
      <c r="C26" s="1" t="s">
        <v>26</v>
      </c>
      <c r="D26" s="3" t="s">
        <v>11</v>
      </c>
      <c r="E26" s="4">
        <v>42.13</v>
      </c>
      <c r="F26" s="4">
        <v>13.62</v>
      </c>
      <c r="G26" s="4">
        <v>12.05</v>
      </c>
      <c r="H26" s="4">
        <v>9.4700000000000006</v>
      </c>
      <c r="I26" s="4">
        <v>8.36</v>
      </c>
      <c r="J26" s="4">
        <v>1.46</v>
      </c>
      <c r="K26" s="4">
        <v>0.93</v>
      </c>
      <c r="L26" s="4">
        <v>0.18</v>
      </c>
      <c r="M26" s="4"/>
      <c r="N26" s="4"/>
      <c r="O26">
        <f t="shared" si="0"/>
        <v>88.2</v>
      </c>
    </row>
    <row r="27" spans="1:15" x14ac:dyDescent="0.3">
      <c r="A27" s="1">
        <v>45398</v>
      </c>
      <c r="B27" t="s">
        <v>24</v>
      </c>
      <c r="C27" s="1" t="s">
        <v>26</v>
      </c>
      <c r="D27" s="3" t="s">
        <v>12</v>
      </c>
      <c r="E27" s="4">
        <v>34.11</v>
      </c>
      <c r="F27" s="4">
        <v>11.03</v>
      </c>
      <c r="G27" s="4">
        <v>9.76</v>
      </c>
      <c r="H27" s="4">
        <v>7.72</v>
      </c>
      <c r="I27" s="4">
        <v>6.77</v>
      </c>
      <c r="J27" s="4">
        <v>1.21</v>
      </c>
      <c r="K27" s="4">
        <v>0.72</v>
      </c>
      <c r="L27" s="4">
        <v>0.14000000000000001</v>
      </c>
      <c r="M27" s="4"/>
      <c r="N27" s="4"/>
      <c r="O27">
        <f t="shared" si="0"/>
        <v>71.459999999999994</v>
      </c>
    </row>
    <row r="28" spans="1:15" x14ac:dyDescent="0.3">
      <c r="A28" s="1">
        <v>45398</v>
      </c>
      <c r="B28" s="1" t="s">
        <v>27</v>
      </c>
      <c r="C28" s="1" t="s">
        <v>26</v>
      </c>
      <c r="D28" s="3" t="s">
        <v>7</v>
      </c>
      <c r="E28" s="4">
        <v>54.2</v>
      </c>
      <c r="F28" s="4">
        <v>17.920000000000002</v>
      </c>
      <c r="G28" s="4">
        <v>15.25</v>
      </c>
      <c r="H28" s="4">
        <v>11.92</v>
      </c>
      <c r="I28" s="4">
        <v>10.82</v>
      </c>
      <c r="J28" s="4">
        <v>2.0299999999999998</v>
      </c>
      <c r="K28" s="4">
        <v>1.18</v>
      </c>
      <c r="L28" s="4">
        <v>0.22</v>
      </c>
      <c r="M28" s="4"/>
      <c r="N28" s="4"/>
      <c r="O28">
        <f t="shared" si="0"/>
        <v>113.54000000000002</v>
      </c>
    </row>
    <row r="29" spans="1:15" x14ac:dyDescent="0.3">
      <c r="A29" s="1">
        <v>45398</v>
      </c>
      <c r="B29" s="1" t="s">
        <v>27</v>
      </c>
      <c r="C29" s="1" t="s">
        <v>26</v>
      </c>
      <c r="D29" s="3" t="s">
        <v>9</v>
      </c>
      <c r="E29" s="4">
        <v>41.29</v>
      </c>
      <c r="F29" s="4">
        <v>13.3</v>
      </c>
      <c r="G29" s="4">
        <v>11.75</v>
      </c>
      <c r="H29" s="4">
        <v>9.18</v>
      </c>
      <c r="I29" s="4">
        <v>8.2200000000000006</v>
      </c>
      <c r="J29" s="4">
        <v>1.51</v>
      </c>
      <c r="K29" s="4">
        <v>0.9</v>
      </c>
      <c r="L29" s="4">
        <v>0.13</v>
      </c>
      <c r="M29" s="4"/>
      <c r="N29" s="4"/>
      <c r="O29">
        <f t="shared" si="0"/>
        <v>86.280000000000015</v>
      </c>
    </row>
    <row r="30" spans="1:15" x14ac:dyDescent="0.3">
      <c r="A30" s="1">
        <v>45398</v>
      </c>
      <c r="B30" s="1" t="s">
        <v>27</v>
      </c>
      <c r="C30" s="1" t="s">
        <v>26</v>
      </c>
      <c r="D30" s="3" t="s">
        <v>10</v>
      </c>
      <c r="E30" s="4">
        <v>47.45</v>
      </c>
      <c r="F30" s="4">
        <v>15.53</v>
      </c>
      <c r="G30" s="4">
        <v>13.45</v>
      </c>
      <c r="H30" s="4">
        <v>10.63</v>
      </c>
      <c r="I30" s="4">
        <v>9.4600000000000009</v>
      </c>
      <c r="J30" s="4">
        <v>1.78</v>
      </c>
      <c r="K30" s="4">
        <v>1</v>
      </c>
      <c r="L30" s="4">
        <v>0.26</v>
      </c>
      <c r="M30" s="4"/>
      <c r="N30" s="4"/>
      <c r="O30">
        <f t="shared" si="0"/>
        <v>99.560000000000016</v>
      </c>
    </row>
    <row r="31" spans="1:15" x14ac:dyDescent="0.3">
      <c r="A31" s="1">
        <v>45398</v>
      </c>
      <c r="B31" s="1" t="s">
        <v>27</v>
      </c>
      <c r="C31" s="1" t="s">
        <v>26</v>
      </c>
      <c r="D31" s="3" t="s">
        <v>11</v>
      </c>
      <c r="E31" s="4">
        <v>42.06</v>
      </c>
      <c r="F31" s="4">
        <v>13.65</v>
      </c>
      <c r="G31" s="4">
        <v>11.94</v>
      </c>
      <c r="H31" s="4">
        <v>9.56</v>
      </c>
      <c r="I31" s="4">
        <v>8.34</v>
      </c>
      <c r="J31" s="4">
        <v>1.57</v>
      </c>
      <c r="K31" s="4">
        <v>0.89</v>
      </c>
      <c r="L31" s="4">
        <v>0.14000000000000001</v>
      </c>
      <c r="M31" s="4"/>
      <c r="N31" s="4"/>
      <c r="O31">
        <f t="shared" si="0"/>
        <v>88.15</v>
      </c>
    </row>
    <row r="32" spans="1:15" x14ac:dyDescent="0.3">
      <c r="A32" s="1">
        <v>45398</v>
      </c>
      <c r="B32" s="1" t="s">
        <v>27</v>
      </c>
      <c r="C32" s="1" t="s">
        <v>26</v>
      </c>
      <c r="D32" s="3" t="s">
        <v>12</v>
      </c>
      <c r="E32" s="4">
        <v>33.299999999999997</v>
      </c>
      <c r="F32" s="4">
        <v>10.85</v>
      </c>
      <c r="G32" s="4">
        <v>9.52</v>
      </c>
      <c r="H32" s="4">
        <v>7.48</v>
      </c>
      <c r="I32" s="4">
        <v>6.53</v>
      </c>
      <c r="J32" s="4">
        <v>1.19</v>
      </c>
      <c r="K32" s="4">
        <v>0.69</v>
      </c>
      <c r="L32" s="4">
        <v>0.13</v>
      </c>
      <c r="M32" s="4">
        <v>0.13</v>
      </c>
      <c r="N32" s="4"/>
      <c r="O32">
        <f t="shared" si="0"/>
        <v>69.819999999999993</v>
      </c>
    </row>
    <row r="33" spans="1:15" x14ac:dyDescent="0.3">
      <c r="A33" s="7">
        <v>45401</v>
      </c>
      <c r="B33" s="1" t="s">
        <v>28</v>
      </c>
      <c r="C33" s="1" t="s">
        <v>26</v>
      </c>
      <c r="D33" s="3" t="s">
        <v>7</v>
      </c>
      <c r="E33">
        <v>54.43</v>
      </c>
      <c r="F33">
        <v>17.62</v>
      </c>
      <c r="G33">
        <v>15.16</v>
      </c>
      <c r="H33">
        <v>11.83</v>
      </c>
      <c r="I33">
        <v>10.98</v>
      </c>
      <c r="J33">
        <v>1.99</v>
      </c>
      <c r="K33">
        <v>1.21</v>
      </c>
      <c r="L33">
        <v>0.24</v>
      </c>
      <c r="O33">
        <f t="shared" si="0"/>
        <v>113.45999999999998</v>
      </c>
    </row>
    <row r="34" spans="1:15" x14ac:dyDescent="0.3">
      <c r="A34" s="7">
        <v>45401</v>
      </c>
      <c r="B34" s="1" t="s">
        <v>28</v>
      </c>
      <c r="C34" s="1" t="s">
        <v>26</v>
      </c>
      <c r="D34" s="3" t="s">
        <v>9</v>
      </c>
      <c r="E34">
        <v>48.72</v>
      </c>
      <c r="F34">
        <v>15.84</v>
      </c>
      <c r="G34">
        <v>13.77</v>
      </c>
      <c r="H34">
        <v>10.64</v>
      </c>
      <c r="I34">
        <v>9.85</v>
      </c>
      <c r="J34">
        <v>1.77</v>
      </c>
      <c r="K34">
        <v>1.01</v>
      </c>
      <c r="L34">
        <v>0.22</v>
      </c>
      <c r="O34">
        <f t="shared" si="0"/>
        <v>101.82</v>
      </c>
    </row>
    <row r="35" spans="1:15" x14ac:dyDescent="0.3">
      <c r="A35" s="7">
        <v>45401</v>
      </c>
      <c r="B35" s="1" t="s">
        <v>28</v>
      </c>
      <c r="C35" s="1" t="s">
        <v>26</v>
      </c>
      <c r="D35" s="3" t="s">
        <v>10</v>
      </c>
      <c r="E35">
        <v>46.41</v>
      </c>
      <c r="F35">
        <v>15.13</v>
      </c>
      <c r="G35">
        <v>13.28</v>
      </c>
      <c r="H35">
        <v>10.33</v>
      </c>
      <c r="I35">
        <v>9.15</v>
      </c>
      <c r="J35">
        <v>1.74</v>
      </c>
      <c r="K35">
        <v>0.98</v>
      </c>
      <c r="L35">
        <v>0.21</v>
      </c>
      <c r="O35">
        <f t="shared" si="0"/>
        <v>97.22999999999999</v>
      </c>
    </row>
    <row r="36" spans="1:15" x14ac:dyDescent="0.3">
      <c r="A36" s="7">
        <v>45401</v>
      </c>
      <c r="B36" s="1" t="s">
        <v>28</v>
      </c>
      <c r="C36" s="1" t="s">
        <v>26</v>
      </c>
      <c r="D36" s="3" t="s">
        <v>11</v>
      </c>
      <c r="E36">
        <v>42.07</v>
      </c>
      <c r="F36">
        <v>13.67</v>
      </c>
      <c r="G36">
        <v>12.02</v>
      </c>
      <c r="H36">
        <v>9.4600000000000009</v>
      </c>
      <c r="I36">
        <v>8.3699999999999992</v>
      </c>
      <c r="J36">
        <v>1.55</v>
      </c>
      <c r="K36">
        <v>0.95</v>
      </c>
      <c r="L36">
        <v>0.23</v>
      </c>
      <c r="O36">
        <f t="shared" si="0"/>
        <v>88.320000000000007</v>
      </c>
    </row>
    <row r="37" spans="1:15" x14ac:dyDescent="0.3">
      <c r="A37" s="7">
        <v>45401</v>
      </c>
      <c r="B37" s="1" t="s">
        <v>28</v>
      </c>
      <c r="C37" s="1" t="s">
        <v>26</v>
      </c>
      <c r="D37" s="3" t="s">
        <v>12</v>
      </c>
      <c r="E37">
        <v>33.18</v>
      </c>
      <c r="F37">
        <v>10.82</v>
      </c>
      <c r="G37">
        <v>9.4600000000000009</v>
      </c>
      <c r="H37">
        <v>7.47</v>
      </c>
      <c r="I37">
        <v>6.54</v>
      </c>
      <c r="J37">
        <v>1.19</v>
      </c>
      <c r="K37">
        <v>0.73</v>
      </c>
      <c r="L37">
        <v>0.13</v>
      </c>
      <c r="O37">
        <f t="shared" si="0"/>
        <v>69.52</v>
      </c>
    </row>
    <row r="38" spans="1:15" x14ac:dyDescent="0.3">
      <c r="A38" s="7">
        <v>45401</v>
      </c>
      <c r="B38" s="1" t="s">
        <v>29</v>
      </c>
      <c r="C38" s="1" t="s">
        <v>26</v>
      </c>
      <c r="D38" s="3" t="s">
        <v>7</v>
      </c>
      <c r="E38">
        <v>55.19</v>
      </c>
      <c r="F38">
        <v>18.239999999999998</v>
      </c>
      <c r="G38">
        <v>15.31</v>
      </c>
      <c r="H38">
        <v>12.17</v>
      </c>
      <c r="I38">
        <v>10.89</v>
      </c>
      <c r="J38">
        <v>2.0099999999999998</v>
      </c>
      <c r="K38">
        <v>1.2</v>
      </c>
      <c r="L38">
        <v>0.22</v>
      </c>
      <c r="O38">
        <f>SUM(E38:N38)</f>
        <v>115.23</v>
      </c>
    </row>
    <row r="39" spans="1:15" x14ac:dyDescent="0.3">
      <c r="A39" s="7">
        <v>45401</v>
      </c>
      <c r="B39" s="1" t="s">
        <v>29</v>
      </c>
      <c r="C39" s="1" t="s">
        <v>26</v>
      </c>
      <c r="D39" s="3" t="s">
        <v>9</v>
      </c>
      <c r="E39">
        <v>49.04</v>
      </c>
      <c r="F39">
        <v>16.09</v>
      </c>
      <c r="G39">
        <v>13.66</v>
      </c>
      <c r="H39">
        <v>10.75</v>
      </c>
      <c r="I39">
        <v>9.75</v>
      </c>
      <c r="J39">
        <v>1.74</v>
      </c>
      <c r="K39">
        <v>1.08</v>
      </c>
      <c r="L39">
        <v>0.23</v>
      </c>
      <c r="O39">
        <f t="shared" si="0"/>
        <v>102.33999999999999</v>
      </c>
    </row>
    <row r="40" spans="1:15" x14ac:dyDescent="0.3">
      <c r="A40" s="7">
        <v>45401</v>
      </c>
      <c r="B40" s="1" t="s">
        <v>29</v>
      </c>
      <c r="C40" s="1" t="s">
        <v>26</v>
      </c>
      <c r="D40" s="3" t="s">
        <v>10</v>
      </c>
      <c r="E40">
        <v>42.68</v>
      </c>
      <c r="F40">
        <v>13.89</v>
      </c>
      <c r="G40">
        <v>12.15</v>
      </c>
      <c r="H40">
        <v>9.61</v>
      </c>
      <c r="I40">
        <v>8.5</v>
      </c>
      <c r="J40">
        <v>1.48</v>
      </c>
      <c r="K40">
        <v>0.95</v>
      </c>
      <c r="L40">
        <v>0.23</v>
      </c>
      <c r="O40">
        <f t="shared" si="0"/>
        <v>89.490000000000009</v>
      </c>
    </row>
    <row r="41" spans="1:15" x14ac:dyDescent="0.3">
      <c r="A41" s="7">
        <v>45401</v>
      </c>
      <c r="B41" s="1" t="s">
        <v>29</v>
      </c>
      <c r="C41" s="1" t="s">
        <v>26</v>
      </c>
      <c r="D41" s="3" t="s">
        <v>11</v>
      </c>
      <c r="E41">
        <v>42.4</v>
      </c>
      <c r="F41">
        <v>13.81</v>
      </c>
      <c r="G41">
        <v>12.17</v>
      </c>
      <c r="H41">
        <v>9.49</v>
      </c>
      <c r="I41">
        <v>8.42</v>
      </c>
      <c r="J41">
        <v>1.49</v>
      </c>
      <c r="K41">
        <v>0.93</v>
      </c>
      <c r="L41">
        <v>0.18</v>
      </c>
      <c r="O41">
        <f t="shared" si="0"/>
        <v>88.89</v>
      </c>
    </row>
    <row r="42" spans="1:15" x14ac:dyDescent="0.3">
      <c r="A42" s="7">
        <v>45401</v>
      </c>
      <c r="B42" s="1" t="s">
        <v>29</v>
      </c>
      <c r="C42" s="1" t="s">
        <v>26</v>
      </c>
      <c r="D42" s="3" t="s">
        <v>12</v>
      </c>
      <c r="E42">
        <v>34.4</v>
      </c>
      <c r="F42">
        <v>11.19</v>
      </c>
      <c r="G42">
        <v>9.8000000000000007</v>
      </c>
      <c r="H42">
        <v>7.81</v>
      </c>
      <c r="I42">
        <v>6.78</v>
      </c>
      <c r="J42">
        <v>1.22</v>
      </c>
      <c r="K42">
        <v>0.75</v>
      </c>
      <c r="L42">
        <v>0.13</v>
      </c>
      <c r="N42">
        <v>0.13</v>
      </c>
      <c r="O42">
        <f t="shared" si="0"/>
        <v>72.209999999999994</v>
      </c>
    </row>
    <row r="43" spans="1:15" x14ac:dyDescent="0.3">
      <c r="A43" s="7">
        <v>45401</v>
      </c>
      <c r="B43" s="1" t="s">
        <v>30</v>
      </c>
      <c r="C43" s="1" t="s">
        <v>26</v>
      </c>
      <c r="D43" s="3" t="s">
        <v>7</v>
      </c>
      <c r="E43">
        <v>53.57</v>
      </c>
      <c r="F43">
        <v>17.39</v>
      </c>
      <c r="G43">
        <v>15.36</v>
      </c>
      <c r="H43">
        <v>12.08</v>
      </c>
      <c r="I43">
        <v>10.53</v>
      </c>
      <c r="J43">
        <v>1.97</v>
      </c>
      <c r="K43">
        <v>1.1599999999999999</v>
      </c>
      <c r="L43">
        <v>0.25</v>
      </c>
      <c r="O43">
        <f t="shared" si="0"/>
        <v>112.31</v>
      </c>
    </row>
    <row r="44" spans="1:15" x14ac:dyDescent="0.3">
      <c r="A44" s="7">
        <v>45401</v>
      </c>
      <c r="B44" s="1" t="s">
        <v>30</v>
      </c>
      <c r="C44" s="1" t="s">
        <v>26</v>
      </c>
      <c r="D44" s="3" t="s">
        <v>9</v>
      </c>
      <c r="E44">
        <v>47.89</v>
      </c>
      <c r="F44">
        <v>15.4</v>
      </c>
      <c r="G44">
        <v>13.77</v>
      </c>
      <c r="H44">
        <v>10.68</v>
      </c>
      <c r="I44">
        <v>9.41</v>
      </c>
      <c r="J44">
        <v>1.76</v>
      </c>
      <c r="K44">
        <v>1.02</v>
      </c>
      <c r="L44">
        <v>0.21</v>
      </c>
      <c r="O44">
        <f t="shared" si="0"/>
        <v>100.14</v>
      </c>
    </row>
    <row r="45" spans="1:15" x14ac:dyDescent="0.3">
      <c r="A45" s="7">
        <v>45401</v>
      </c>
      <c r="B45" s="1" t="s">
        <v>30</v>
      </c>
      <c r="C45" s="1" t="s">
        <v>26</v>
      </c>
      <c r="D45" s="3" t="s">
        <v>10</v>
      </c>
      <c r="E45">
        <v>41.41</v>
      </c>
      <c r="F45">
        <v>13.52</v>
      </c>
      <c r="G45">
        <v>12.4</v>
      </c>
      <c r="H45">
        <v>9.56</v>
      </c>
      <c r="I45">
        <v>8.1300000000000008</v>
      </c>
      <c r="J45">
        <v>1.41</v>
      </c>
      <c r="K45">
        <v>0.83</v>
      </c>
      <c r="L45"/>
      <c r="O45">
        <f t="shared" si="0"/>
        <v>87.259999999999991</v>
      </c>
    </row>
    <row r="46" spans="1:15" x14ac:dyDescent="0.3">
      <c r="A46" s="7">
        <v>45401</v>
      </c>
      <c r="B46" s="1" t="s">
        <v>30</v>
      </c>
      <c r="C46" s="1" t="s">
        <v>26</v>
      </c>
      <c r="D46" s="3" t="s">
        <v>11</v>
      </c>
      <c r="E46">
        <v>43.45</v>
      </c>
      <c r="F46">
        <v>14.1</v>
      </c>
      <c r="G46">
        <v>12.75</v>
      </c>
      <c r="H46">
        <v>10.09</v>
      </c>
      <c r="I46">
        <v>8.41</v>
      </c>
      <c r="J46">
        <v>1.53</v>
      </c>
      <c r="K46">
        <v>1.02</v>
      </c>
      <c r="L46">
        <v>0.17</v>
      </c>
      <c r="O46">
        <f t="shared" si="0"/>
        <v>91.52000000000001</v>
      </c>
    </row>
    <row r="47" spans="1:15" x14ac:dyDescent="0.3">
      <c r="A47" s="7">
        <v>45401</v>
      </c>
      <c r="B47" s="1" t="s">
        <v>30</v>
      </c>
      <c r="C47" s="1" t="s">
        <v>26</v>
      </c>
      <c r="D47" s="3" t="s">
        <v>12</v>
      </c>
      <c r="E47">
        <v>35.69</v>
      </c>
      <c r="F47">
        <v>11.56</v>
      </c>
      <c r="G47">
        <v>10.51</v>
      </c>
      <c r="H47">
        <v>8.32</v>
      </c>
      <c r="I47">
        <v>6.92</v>
      </c>
      <c r="J47">
        <v>1.29</v>
      </c>
      <c r="K47">
        <v>0.8</v>
      </c>
      <c r="L47">
        <v>0.17</v>
      </c>
      <c r="O47">
        <f t="shared" si="0"/>
        <v>75.260000000000005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62B61-D94A-4163-B946-C29E8A4B8D54}">
  <dimension ref="A1:O47"/>
  <sheetViews>
    <sheetView topLeftCell="A13" workbookViewId="0">
      <selection activeCell="O25" sqref="O25"/>
    </sheetView>
  </sheetViews>
  <sheetFormatPr defaultRowHeight="14.4" x14ac:dyDescent="0.3"/>
  <cols>
    <col min="1" max="1" width="10.5546875" bestFit="1" customWidth="1"/>
    <col min="2" max="2" width="28.88671875" bestFit="1" customWidth="1"/>
    <col min="3" max="3" width="8.5546875" bestFit="1" customWidth="1"/>
    <col min="4" max="4" width="16.21875" bestFit="1" customWidth="1"/>
    <col min="5" max="11" width="8.88671875" style="8"/>
    <col min="12" max="12" width="8.88671875" style="9"/>
    <col min="13" max="15" width="8.88671875" style="8"/>
  </cols>
  <sheetData>
    <row r="1" spans="1:15" x14ac:dyDescent="0.3">
      <c r="A1" t="s">
        <v>16</v>
      </c>
      <c r="B1" t="s">
        <v>19</v>
      </c>
      <c r="C1" t="s">
        <v>25</v>
      </c>
      <c r="D1" t="s">
        <v>17</v>
      </c>
      <c r="E1" s="8" t="s">
        <v>0</v>
      </c>
      <c r="F1" s="8" t="s">
        <v>1</v>
      </c>
      <c r="G1" s="8" t="s">
        <v>2</v>
      </c>
      <c r="H1" s="8" t="s">
        <v>13</v>
      </c>
      <c r="I1" s="8" t="s">
        <v>3</v>
      </c>
      <c r="J1" s="8" t="s">
        <v>4</v>
      </c>
      <c r="K1" s="8" t="s">
        <v>5</v>
      </c>
      <c r="L1" s="9" t="s">
        <v>6</v>
      </c>
      <c r="M1" s="5" t="s">
        <v>31</v>
      </c>
      <c r="N1" s="5" t="s">
        <v>32</v>
      </c>
      <c r="O1" s="8" t="s">
        <v>14</v>
      </c>
    </row>
    <row r="2" spans="1:15" x14ac:dyDescent="0.3">
      <c r="E2" s="8" t="s">
        <v>15</v>
      </c>
      <c r="F2" s="8" t="s">
        <v>15</v>
      </c>
      <c r="G2" s="8" t="s">
        <v>15</v>
      </c>
      <c r="H2" s="8" t="s">
        <v>15</v>
      </c>
      <c r="I2" s="8" t="s">
        <v>15</v>
      </c>
      <c r="J2" s="8" t="s">
        <v>15</v>
      </c>
      <c r="K2" s="8" t="s">
        <v>15</v>
      </c>
      <c r="L2" s="9" t="s">
        <v>15</v>
      </c>
      <c r="M2" s="9" t="s">
        <v>15</v>
      </c>
      <c r="N2" s="9" t="s">
        <v>15</v>
      </c>
      <c r="O2" s="8" t="s">
        <v>15</v>
      </c>
    </row>
    <row r="3" spans="1:15" x14ac:dyDescent="0.3">
      <c r="A3" s="1">
        <v>45376</v>
      </c>
      <c r="B3" s="1" t="s">
        <v>21</v>
      </c>
      <c r="C3" s="1" t="s">
        <v>26</v>
      </c>
      <c r="D3" s="3" t="s">
        <v>7</v>
      </c>
      <c r="E3" s="8">
        <v>47.916868990968247</v>
      </c>
      <c r="F3" s="8">
        <v>15.693891424686802</v>
      </c>
      <c r="G3" s="8">
        <v>13.343692337574051</v>
      </c>
      <c r="H3" s="8">
        <v>10.692434689715451</v>
      </c>
      <c r="I3" s="8">
        <v>9.7018549091968538</v>
      </c>
      <c r="J3" s="8">
        <v>1.6703894338156744</v>
      </c>
      <c r="K3" s="8">
        <v>0.98086821404292512</v>
      </c>
      <c r="L3" s="9" t="s">
        <v>8</v>
      </c>
      <c r="M3" s="9"/>
      <c r="N3" s="9"/>
      <c r="O3" s="8">
        <v>100.00000000000001</v>
      </c>
    </row>
    <row r="4" spans="1:15" x14ac:dyDescent="0.3">
      <c r="A4" s="1">
        <v>45376</v>
      </c>
      <c r="B4" s="1" t="s">
        <v>21</v>
      </c>
      <c r="C4" s="1" t="s">
        <v>26</v>
      </c>
      <c r="D4" s="3" t="s">
        <v>9</v>
      </c>
      <c r="E4" s="8">
        <v>47.462277091906721</v>
      </c>
      <c r="F4" s="8">
        <v>15.528120713305897</v>
      </c>
      <c r="G4" s="8">
        <v>13.799725651577502</v>
      </c>
      <c r="H4" s="8">
        <v>10.864197530864196</v>
      </c>
      <c r="I4" s="8">
        <v>9.4924554183813434</v>
      </c>
      <c r="J4" s="8">
        <v>1.6323731138545952</v>
      </c>
      <c r="K4" s="8">
        <v>1.056241426611797</v>
      </c>
      <c r="L4" s="9">
        <v>0.16460905349794239</v>
      </c>
      <c r="M4" s="9"/>
      <c r="N4" s="9"/>
      <c r="O4" s="8">
        <v>99.999999999999972</v>
      </c>
    </row>
    <row r="5" spans="1:15" x14ac:dyDescent="0.3">
      <c r="A5" s="1">
        <v>45376</v>
      </c>
      <c r="B5" s="1" t="s">
        <v>21</v>
      </c>
      <c r="C5" s="1" t="s">
        <v>26</v>
      </c>
      <c r="D5" s="3" t="s">
        <v>10</v>
      </c>
      <c r="E5" s="8">
        <v>48.231280301669955</v>
      </c>
      <c r="F5" s="8">
        <v>15.586281199497215</v>
      </c>
      <c r="G5" s="8">
        <v>13.350691326988686</v>
      </c>
      <c r="H5" s="8">
        <v>10.396839648051714</v>
      </c>
      <c r="I5" s="8">
        <v>9.4990123900161603</v>
      </c>
      <c r="J5" s="8">
        <v>1.7328066080086191</v>
      </c>
      <c r="K5" s="8">
        <v>0.97863171125875381</v>
      </c>
      <c r="L5" s="9">
        <v>0.22445681450888846</v>
      </c>
      <c r="M5" s="9"/>
      <c r="N5" s="9"/>
      <c r="O5" s="8">
        <v>99.999999999999986</v>
      </c>
    </row>
    <row r="6" spans="1:15" x14ac:dyDescent="0.3">
      <c r="A6" s="1">
        <v>45376</v>
      </c>
      <c r="B6" s="1" t="s">
        <v>21</v>
      </c>
      <c r="C6" s="1" t="s">
        <v>26</v>
      </c>
      <c r="D6" s="3" t="s">
        <v>11</v>
      </c>
      <c r="E6" s="8">
        <v>47.780967100905286</v>
      </c>
      <c r="F6" s="8">
        <v>15.478030470302498</v>
      </c>
      <c r="G6" s="8">
        <v>13.700596158092296</v>
      </c>
      <c r="H6" s="8">
        <v>10.708765731949658</v>
      </c>
      <c r="I6" s="8">
        <v>9.4612497240008846</v>
      </c>
      <c r="J6" s="8">
        <v>1.7663943475380881</v>
      </c>
      <c r="K6" s="8">
        <v>0.91631706778538324</v>
      </c>
      <c r="L6" s="9">
        <v>0.18767939942592188</v>
      </c>
      <c r="M6" s="9"/>
      <c r="N6" s="9"/>
      <c r="O6" s="8">
        <v>100</v>
      </c>
    </row>
    <row r="7" spans="1:15" x14ac:dyDescent="0.3">
      <c r="A7" s="1">
        <v>45376</v>
      </c>
      <c r="B7" s="1" t="s">
        <v>21</v>
      </c>
      <c r="C7" s="1" t="s">
        <v>26</v>
      </c>
      <c r="D7" s="3" t="s">
        <v>12</v>
      </c>
      <c r="E7" s="8">
        <v>47.547508988186969</v>
      </c>
      <c r="F7" s="8">
        <v>15.459681561376481</v>
      </c>
      <c r="G7" s="8">
        <v>13.726245505906526</v>
      </c>
      <c r="H7" s="8">
        <v>10.785824345146382</v>
      </c>
      <c r="I7" s="8">
        <v>9.4761171032357492</v>
      </c>
      <c r="J7" s="8">
        <v>1.6949152542372885</v>
      </c>
      <c r="K7" s="8">
        <v>1.0272213662044174</v>
      </c>
      <c r="L7" s="9">
        <v>0.28248587570621475</v>
      </c>
      <c r="M7" s="9"/>
      <c r="N7" s="9"/>
      <c r="O7" s="8">
        <v>100.00000000000003</v>
      </c>
    </row>
    <row r="8" spans="1:15" x14ac:dyDescent="0.3">
      <c r="A8" s="1">
        <v>45378</v>
      </c>
      <c r="B8" s="1" t="s">
        <v>20</v>
      </c>
      <c r="C8" s="1" t="s">
        <v>26</v>
      </c>
      <c r="D8" s="3" t="s">
        <v>7</v>
      </c>
      <c r="E8" s="8">
        <v>47.380341235089837</v>
      </c>
      <c r="F8" s="8">
        <v>15.491469122754038</v>
      </c>
      <c r="G8" s="8">
        <v>13.830590366903214</v>
      </c>
      <c r="H8" s="8">
        <v>10.931601993054507</v>
      </c>
      <c r="I8" s="8">
        <v>9.4066133172278423</v>
      </c>
      <c r="J8" s="8">
        <v>1.7212743469726708</v>
      </c>
      <c r="K8" s="8">
        <v>1.0267250490714177</v>
      </c>
      <c r="L8" s="9">
        <v>0.21138456892646837</v>
      </c>
      <c r="M8" s="9"/>
      <c r="N8" s="9"/>
      <c r="O8" s="8">
        <v>99.999999999999986</v>
      </c>
    </row>
    <row r="9" spans="1:15" x14ac:dyDescent="0.3">
      <c r="A9" s="1">
        <v>45378</v>
      </c>
      <c r="B9" s="1" t="s">
        <v>20</v>
      </c>
      <c r="C9" s="1" t="s">
        <v>26</v>
      </c>
      <c r="D9" s="3" t="s">
        <v>9</v>
      </c>
      <c r="E9" s="8">
        <v>47.754749568221072</v>
      </c>
      <c r="F9" s="8">
        <v>15.630397236614852</v>
      </c>
      <c r="G9" s="8">
        <v>13.471502590673575</v>
      </c>
      <c r="H9" s="8">
        <v>10.664939550949915</v>
      </c>
      <c r="I9" s="8">
        <v>9.4883419689119162</v>
      </c>
      <c r="J9" s="8">
        <v>1.7487046632124352</v>
      </c>
      <c r="K9" s="8">
        <v>1.0362694300518134</v>
      </c>
      <c r="L9" s="9">
        <v>0.20509499136442141</v>
      </c>
      <c r="M9" s="9"/>
      <c r="N9" s="9"/>
      <c r="O9" s="8">
        <v>100</v>
      </c>
    </row>
    <row r="10" spans="1:15" x14ac:dyDescent="0.3">
      <c r="A10" s="1">
        <v>45378</v>
      </c>
      <c r="B10" s="1" t="s">
        <v>20</v>
      </c>
      <c r="C10" s="1" t="s">
        <v>26</v>
      </c>
      <c r="D10" s="3" t="s">
        <v>10</v>
      </c>
      <c r="E10" s="8">
        <v>47.39175410078321</v>
      </c>
      <c r="F10" s="8">
        <v>15.368701049209399</v>
      </c>
      <c r="G10" s="8">
        <v>13.920496527264666</v>
      </c>
      <c r="H10" s="8">
        <v>10.846756317422786</v>
      </c>
      <c r="I10" s="8">
        <v>9.3837741983153542</v>
      </c>
      <c r="J10" s="8">
        <v>1.7733116595241614</v>
      </c>
      <c r="K10" s="8">
        <v>1.0196542042263927</v>
      </c>
      <c r="L10" s="9">
        <v>0.29555194325402689</v>
      </c>
      <c r="M10" s="9"/>
      <c r="N10" s="9"/>
      <c r="O10" s="8">
        <v>100</v>
      </c>
    </row>
    <row r="11" spans="1:15" x14ac:dyDescent="0.3">
      <c r="A11" s="1">
        <v>45378</v>
      </c>
      <c r="B11" s="1" t="s">
        <v>20</v>
      </c>
      <c r="C11" s="1" t="s">
        <v>26</v>
      </c>
      <c r="D11" s="3" t="s">
        <v>11</v>
      </c>
      <c r="E11" s="8">
        <v>47.734553775743706</v>
      </c>
      <c r="F11" s="8">
        <v>15.51487414187643</v>
      </c>
      <c r="G11" s="8">
        <v>13.741418764302059</v>
      </c>
      <c r="H11" s="8">
        <v>10.629290617848968</v>
      </c>
      <c r="I11" s="8">
        <v>9.4164759725400451</v>
      </c>
      <c r="J11" s="8">
        <v>1.6704805491990846</v>
      </c>
      <c r="K11" s="8">
        <v>1.1098398169336383</v>
      </c>
      <c r="L11" s="9">
        <v>0.18306636155606407</v>
      </c>
      <c r="M11" s="9"/>
      <c r="N11" s="9"/>
      <c r="O11" s="8">
        <v>99.999999999999986</v>
      </c>
    </row>
    <row r="12" spans="1:15" x14ac:dyDescent="0.3">
      <c r="A12" s="1">
        <v>45378</v>
      </c>
      <c r="B12" s="1" t="s">
        <v>20</v>
      </c>
      <c r="C12" s="1" t="s">
        <v>26</v>
      </c>
      <c r="D12" s="3" t="s">
        <v>12</v>
      </c>
      <c r="E12" s="8">
        <v>47.894361170592433</v>
      </c>
      <c r="F12" s="8">
        <v>15.578158458244111</v>
      </c>
      <c r="G12" s="8">
        <v>13.374375446109921</v>
      </c>
      <c r="H12" s="8">
        <v>10.608493932905068</v>
      </c>
      <c r="I12" s="8">
        <v>9.6805852962169876</v>
      </c>
      <c r="J12" s="8">
        <v>1.7219842969307637</v>
      </c>
      <c r="K12" s="8">
        <v>1.0082084225553176</v>
      </c>
      <c r="L12" s="9">
        <v>0.13383297644539616</v>
      </c>
      <c r="M12" s="9"/>
      <c r="N12" s="9"/>
      <c r="O12" s="8">
        <v>99.999999999999986</v>
      </c>
    </row>
    <row r="13" spans="1:15" x14ac:dyDescent="0.3">
      <c r="A13" s="1">
        <v>45398</v>
      </c>
      <c r="B13" s="1" t="s">
        <v>22</v>
      </c>
      <c r="C13" s="1" t="s">
        <v>26</v>
      </c>
      <c r="D13" s="3" t="s">
        <v>7</v>
      </c>
      <c r="E13" s="10">
        <v>47.794561933534744</v>
      </c>
      <c r="F13" s="10">
        <v>15.684074233923178</v>
      </c>
      <c r="G13" s="10">
        <v>13.379369874838153</v>
      </c>
      <c r="H13" s="10">
        <v>10.556754423823911</v>
      </c>
      <c r="I13" s="10">
        <v>9.650410012947777</v>
      </c>
      <c r="J13" s="10">
        <v>1.7781614156236514</v>
      </c>
      <c r="K13" s="10">
        <v>0.958135520069055</v>
      </c>
      <c r="L13" s="11">
        <v>0.19853258523953388</v>
      </c>
      <c r="M13" s="11"/>
      <c r="N13" s="11"/>
      <c r="O13" s="8">
        <v>100</v>
      </c>
    </row>
    <row r="14" spans="1:15" x14ac:dyDescent="0.3">
      <c r="A14" s="1">
        <v>45398</v>
      </c>
      <c r="B14" s="1" t="s">
        <v>22</v>
      </c>
      <c r="C14" s="1" t="s">
        <v>26</v>
      </c>
      <c r="D14" s="3" t="s">
        <v>9</v>
      </c>
      <c r="E14" s="10">
        <v>47.733780981534515</v>
      </c>
      <c r="F14" s="10">
        <v>15.661103979460847</v>
      </c>
      <c r="G14" s="10">
        <v>13.301076330601363</v>
      </c>
      <c r="H14" s="10">
        <v>10.625061716204208</v>
      </c>
      <c r="I14" s="10">
        <v>9.647477041572035</v>
      </c>
      <c r="J14" s="10">
        <v>1.7280537177841415</v>
      </c>
      <c r="K14" s="10">
        <v>1.0072084526513281</v>
      </c>
      <c r="L14" s="11">
        <v>0.2962377801915671</v>
      </c>
      <c r="M14" s="11"/>
      <c r="N14" s="11"/>
      <c r="O14" s="8">
        <v>99.999999999999986</v>
      </c>
    </row>
    <row r="15" spans="1:15" x14ac:dyDescent="0.3">
      <c r="A15" s="1">
        <v>45398</v>
      </c>
      <c r="B15" s="1" t="s">
        <v>22</v>
      </c>
      <c r="C15" s="1" t="s">
        <v>26</v>
      </c>
      <c r="D15" s="3" t="s">
        <v>10</v>
      </c>
      <c r="E15" s="10">
        <v>47.84551548037026</v>
      </c>
      <c r="F15" s="10">
        <v>15.480370252154488</v>
      </c>
      <c r="G15" s="10">
        <v>13.788700925630389</v>
      </c>
      <c r="H15" s="10">
        <v>10.671348015746357</v>
      </c>
      <c r="I15" s="10">
        <v>9.4265347377380593</v>
      </c>
      <c r="J15" s="10">
        <v>1.7661453346100653</v>
      </c>
      <c r="K15" s="10">
        <v>1.0213852537503991</v>
      </c>
      <c r="L15" s="9" t="s">
        <v>8</v>
      </c>
      <c r="M15" s="9"/>
      <c r="N15" s="9"/>
      <c r="O15" s="8">
        <v>100</v>
      </c>
    </row>
    <row r="16" spans="1:15" x14ac:dyDescent="0.3">
      <c r="A16" s="1">
        <v>45398</v>
      </c>
      <c r="B16" s="1" t="s">
        <v>22</v>
      </c>
      <c r="C16" s="1" t="s">
        <v>26</v>
      </c>
      <c r="D16" s="3" t="s">
        <v>11</v>
      </c>
      <c r="E16" s="10">
        <v>47.410943811972082</v>
      </c>
      <c r="F16" s="10">
        <v>15.632268331497123</v>
      </c>
      <c r="G16" s="10">
        <v>13.685885665320113</v>
      </c>
      <c r="H16" s="10">
        <v>10.858122169176152</v>
      </c>
      <c r="I16" s="10">
        <v>9.4136369200636558</v>
      </c>
      <c r="J16" s="10">
        <v>1.7260374586852736</v>
      </c>
      <c r="K16" s="10">
        <v>1.0282776349614395</v>
      </c>
      <c r="L16" s="11">
        <v>0.2448280083241523</v>
      </c>
      <c r="M16" s="11"/>
      <c r="N16" s="11"/>
      <c r="O16" s="8">
        <v>99.999999999999986</v>
      </c>
    </row>
    <row r="17" spans="1:15" x14ac:dyDescent="0.3">
      <c r="A17" s="1">
        <v>45398</v>
      </c>
      <c r="B17" s="1" t="s">
        <v>22</v>
      </c>
      <c r="C17" s="1" t="s">
        <v>26</v>
      </c>
      <c r="D17" s="3" t="s">
        <v>12</v>
      </c>
      <c r="E17" s="10">
        <v>47.603106588109263</v>
      </c>
      <c r="F17" s="10">
        <v>15.54633101231923</v>
      </c>
      <c r="G17" s="10">
        <v>13.618103910016069</v>
      </c>
      <c r="H17" s="10">
        <v>10.739153722549545</v>
      </c>
      <c r="I17" s="10">
        <v>9.4804499196572056</v>
      </c>
      <c r="J17" s="10">
        <v>1.7541510444563473</v>
      </c>
      <c r="K17" s="10">
        <v>1.0310658810926621</v>
      </c>
      <c r="L17" s="11">
        <v>0.22763792179967865</v>
      </c>
      <c r="M17" s="11"/>
      <c r="N17" s="11"/>
      <c r="O17" s="8">
        <v>100</v>
      </c>
    </row>
    <row r="18" spans="1:15" x14ac:dyDescent="0.3">
      <c r="A18" s="1">
        <v>45398</v>
      </c>
      <c r="B18" s="1" t="s">
        <v>23</v>
      </c>
      <c r="C18" s="1" t="s">
        <v>26</v>
      </c>
      <c r="D18" s="3" t="s">
        <v>7</v>
      </c>
      <c r="E18" s="10">
        <v>47.917026793431283</v>
      </c>
      <c r="F18" s="10">
        <v>15.635263612791702</v>
      </c>
      <c r="G18" s="10">
        <v>13.301642178046672</v>
      </c>
      <c r="H18" s="10">
        <v>10.587726879861711</v>
      </c>
      <c r="I18" s="10">
        <v>9.5764909248055314</v>
      </c>
      <c r="J18" s="10">
        <v>1.7458945548833189</v>
      </c>
      <c r="K18" s="10">
        <v>1.0371650821089022</v>
      </c>
      <c r="L18" s="10">
        <v>0.19878997407087295</v>
      </c>
      <c r="M18" s="10"/>
      <c r="N18" s="10"/>
      <c r="O18" s="8">
        <v>99.999999999999986</v>
      </c>
    </row>
    <row r="19" spans="1:15" x14ac:dyDescent="0.3">
      <c r="A19" s="1">
        <v>45398</v>
      </c>
      <c r="B19" s="1" t="s">
        <v>23</v>
      </c>
      <c r="C19" s="1" t="s">
        <v>26</v>
      </c>
      <c r="D19" s="3" t="s">
        <v>9</v>
      </c>
      <c r="E19" s="10">
        <v>47.677312318540025</v>
      </c>
      <c r="F19" s="10">
        <v>15.657403566984653</v>
      </c>
      <c r="G19" s="10">
        <v>13.44877644131066</v>
      </c>
      <c r="H19" s="10">
        <v>10.711323102447118</v>
      </c>
      <c r="I19" s="10">
        <v>9.53961012028204</v>
      </c>
      <c r="J19" s="10">
        <v>1.7627540439651597</v>
      </c>
      <c r="K19" s="10">
        <v>1.0265450020738283</v>
      </c>
      <c r="L19" s="10">
        <v>0.17627540439651598</v>
      </c>
      <c r="M19" s="10"/>
      <c r="N19" s="10"/>
      <c r="O19" s="8">
        <v>100</v>
      </c>
    </row>
    <row r="20" spans="1:15" x14ac:dyDescent="0.3">
      <c r="A20" s="1">
        <v>45398</v>
      </c>
      <c r="B20" s="1" t="s">
        <v>23</v>
      </c>
      <c r="C20" s="1" t="s">
        <v>26</v>
      </c>
      <c r="D20" s="3" t="s">
        <v>10</v>
      </c>
      <c r="E20" s="10">
        <v>47.618059159315003</v>
      </c>
      <c r="F20" s="10">
        <v>15.578619615983396</v>
      </c>
      <c r="G20" s="10">
        <v>13.668915412558382</v>
      </c>
      <c r="H20" s="10">
        <v>10.659055526725481</v>
      </c>
      <c r="I20" s="10">
        <v>9.5277633627400107</v>
      </c>
      <c r="J20" s="10">
        <v>1.73326414115205</v>
      </c>
      <c r="K20" s="10">
        <v>1.01712506486767</v>
      </c>
      <c r="L20" s="10">
        <v>0.19719771665801766</v>
      </c>
      <c r="M20" s="10"/>
      <c r="N20" s="10"/>
      <c r="O20" s="8">
        <v>100</v>
      </c>
    </row>
    <row r="21" spans="1:15" x14ac:dyDescent="0.3">
      <c r="A21" s="1">
        <v>45398</v>
      </c>
      <c r="B21" s="1" t="s">
        <v>23</v>
      </c>
      <c r="C21" s="1" t="s">
        <v>26</v>
      </c>
      <c r="D21" s="3" t="s">
        <v>11</v>
      </c>
      <c r="E21" s="10">
        <v>47.584389509348725</v>
      </c>
      <c r="F21" s="10">
        <v>15.522650269795458</v>
      </c>
      <c r="G21" s="10">
        <v>13.690550884678128</v>
      </c>
      <c r="H21" s="10">
        <v>10.766721044045678</v>
      </c>
      <c r="I21" s="10">
        <v>9.39892081817041</v>
      </c>
      <c r="J21" s="10">
        <v>1.7944535073409462</v>
      </c>
      <c r="K21" s="10">
        <v>1.0666332036641988</v>
      </c>
      <c r="L21" s="10">
        <v>0.17568076295645629</v>
      </c>
      <c r="M21" s="10"/>
      <c r="N21" s="10"/>
      <c r="O21" s="8">
        <v>100</v>
      </c>
    </row>
    <row r="22" spans="1:15" x14ac:dyDescent="0.3">
      <c r="A22" s="1">
        <v>45398</v>
      </c>
      <c r="B22" s="1" t="s">
        <v>23</v>
      </c>
      <c r="C22" s="1" t="s">
        <v>26</v>
      </c>
      <c r="D22" s="3" t="s">
        <v>12</v>
      </c>
      <c r="E22" s="10">
        <v>47.689410401274806</v>
      </c>
      <c r="F22" s="10">
        <v>15.558452846588439</v>
      </c>
      <c r="G22" s="10">
        <v>13.733159495871361</v>
      </c>
      <c r="H22" s="10">
        <v>10.792409097493843</v>
      </c>
      <c r="I22" s="10">
        <v>9.3727364913805591</v>
      </c>
      <c r="J22" s="10">
        <v>1.7818339852238156</v>
      </c>
      <c r="K22" s="10">
        <v>1.0719976821671737</v>
      </c>
      <c r="L22" s="9" t="s">
        <v>8</v>
      </c>
      <c r="M22" s="9"/>
      <c r="N22" s="9"/>
      <c r="O22" s="8">
        <v>100</v>
      </c>
    </row>
    <row r="23" spans="1:15" x14ac:dyDescent="0.3">
      <c r="A23" s="1">
        <v>45398</v>
      </c>
      <c r="B23" t="s">
        <v>24</v>
      </c>
      <c r="C23" s="1" t="s">
        <v>26</v>
      </c>
      <c r="D23" s="3" t="s">
        <v>7</v>
      </c>
      <c r="E23" s="10">
        <v>48.070448070448066</v>
      </c>
      <c r="F23" s="10">
        <v>15.617715617715616</v>
      </c>
      <c r="G23" s="10">
        <v>13.364413364413362</v>
      </c>
      <c r="H23" s="10">
        <v>10.360010360010358</v>
      </c>
      <c r="I23" s="10">
        <v>9.5484762151428804</v>
      </c>
      <c r="J23" s="10">
        <v>1.899335232668566</v>
      </c>
      <c r="K23" s="10">
        <v>0.96693430026763361</v>
      </c>
      <c r="L23" s="10">
        <v>0.17266683933350599</v>
      </c>
      <c r="M23" s="10"/>
      <c r="N23" s="10"/>
      <c r="O23" s="8">
        <v>100</v>
      </c>
    </row>
    <row r="24" spans="1:15" x14ac:dyDescent="0.3">
      <c r="A24" s="1">
        <v>45398</v>
      </c>
      <c r="B24" t="s">
        <v>24</v>
      </c>
      <c r="C24" s="1" t="s">
        <v>26</v>
      </c>
      <c r="D24" s="3" t="s">
        <v>9</v>
      </c>
      <c r="E24" s="10">
        <v>47.662232970576376</v>
      </c>
      <c r="F24" s="10">
        <v>15.729544538492542</v>
      </c>
      <c r="G24" s="10">
        <v>13.442160419185811</v>
      </c>
      <c r="H24" s="10">
        <v>10.580411124546552</v>
      </c>
      <c r="I24" s="10">
        <v>9.5828295042321638</v>
      </c>
      <c r="J24" s="10">
        <v>1.7936316001612251</v>
      </c>
      <c r="K24" s="10">
        <v>0.95727529222087859</v>
      </c>
      <c r="L24" s="10">
        <v>0.25191455058444173</v>
      </c>
      <c r="M24" s="10"/>
      <c r="N24" s="10"/>
      <c r="O24" s="8">
        <v>100</v>
      </c>
    </row>
    <row r="25" spans="1:15" x14ac:dyDescent="0.3">
      <c r="A25" s="1">
        <v>45398</v>
      </c>
      <c r="B25" t="s">
        <v>24</v>
      </c>
      <c r="C25" s="1" t="s">
        <v>26</v>
      </c>
      <c r="D25" s="3" t="s">
        <v>10</v>
      </c>
      <c r="E25" s="10">
        <v>47.506799637352678</v>
      </c>
      <c r="F25" s="10">
        <v>15.389845874886674</v>
      </c>
      <c r="G25" s="10">
        <v>13.565276518585677</v>
      </c>
      <c r="H25" s="10">
        <v>10.845421577515866</v>
      </c>
      <c r="I25" s="10">
        <v>9.5761559383499542</v>
      </c>
      <c r="J25" s="10">
        <v>1.7112420670897552</v>
      </c>
      <c r="K25" s="10">
        <v>1.0312783318223029</v>
      </c>
      <c r="L25" s="10">
        <v>0.19265639165911153</v>
      </c>
      <c r="M25" s="10"/>
      <c r="N25" s="10">
        <v>0.18132366273798731</v>
      </c>
      <c r="O25" s="8">
        <v>100.00000000000001</v>
      </c>
    </row>
    <row r="26" spans="1:15" x14ac:dyDescent="0.3">
      <c r="A26" s="1">
        <v>45398</v>
      </c>
      <c r="B26" t="s">
        <v>24</v>
      </c>
      <c r="C26" s="1" t="s">
        <v>26</v>
      </c>
      <c r="D26" s="3" t="s">
        <v>11</v>
      </c>
      <c r="E26" s="10">
        <v>47.766439909297048</v>
      </c>
      <c r="F26" s="10">
        <v>15.442176870748298</v>
      </c>
      <c r="G26" s="10">
        <v>13.662131519274377</v>
      </c>
      <c r="H26" s="10">
        <v>10.736961451247167</v>
      </c>
      <c r="I26" s="10">
        <v>9.4784580498866209</v>
      </c>
      <c r="J26" s="10">
        <v>1.655328798185941</v>
      </c>
      <c r="K26" s="10">
        <v>1.0544217687074831</v>
      </c>
      <c r="L26" s="10">
        <v>0.20408163265306123</v>
      </c>
      <c r="M26" s="10"/>
      <c r="N26" s="10"/>
      <c r="O26" s="8">
        <v>100</v>
      </c>
    </row>
    <row r="27" spans="1:15" x14ac:dyDescent="0.3">
      <c r="A27" s="1">
        <v>45398</v>
      </c>
      <c r="B27" t="s">
        <v>24</v>
      </c>
      <c r="C27" s="1" t="s">
        <v>26</v>
      </c>
      <c r="D27" s="3" t="s">
        <v>12</v>
      </c>
      <c r="E27" s="10">
        <v>47.732997481108313</v>
      </c>
      <c r="F27" s="10">
        <v>15.435208508256368</v>
      </c>
      <c r="G27" s="10">
        <v>13.657990484186959</v>
      </c>
      <c r="H27" s="10">
        <v>10.803246571508538</v>
      </c>
      <c r="I27" s="10">
        <v>9.4738315141337814</v>
      </c>
      <c r="J27" s="10">
        <v>1.693254967814162</v>
      </c>
      <c r="K27" s="10">
        <v>1.0075566750629723</v>
      </c>
      <c r="L27" s="10">
        <v>0.19591379792891131</v>
      </c>
      <c r="M27" s="10"/>
      <c r="N27" s="10"/>
      <c r="O27" s="8">
        <v>99.999999999999986</v>
      </c>
    </row>
    <row r="28" spans="1:15" x14ac:dyDescent="0.3">
      <c r="A28" s="1">
        <v>45398</v>
      </c>
      <c r="B28" s="1" t="s">
        <v>27</v>
      </c>
      <c r="C28" s="1" t="s">
        <v>26</v>
      </c>
      <c r="D28" s="3" t="s">
        <v>7</v>
      </c>
      <c r="E28" s="10">
        <v>47.736480535494088</v>
      </c>
      <c r="F28" s="10">
        <v>15.782983970406905</v>
      </c>
      <c r="G28" s="10">
        <v>13.431389818566142</v>
      </c>
      <c r="H28" s="10">
        <v>10.498502730315305</v>
      </c>
      <c r="I28" s="10">
        <v>9.5296811696318464</v>
      </c>
      <c r="J28" s="10">
        <v>1.7879161528976566</v>
      </c>
      <c r="K28" s="10">
        <v>1.0392813105513474</v>
      </c>
      <c r="L28" s="10">
        <v>0.19376431213669187</v>
      </c>
      <c r="M28" s="10"/>
      <c r="N28" s="10"/>
      <c r="O28" s="8">
        <v>99.999999999999972</v>
      </c>
    </row>
    <row r="29" spans="1:15" x14ac:dyDescent="0.3">
      <c r="A29" s="1">
        <v>45398</v>
      </c>
      <c r="B29" s="1" t="s">
        <v>27</v>
      </c>
      <c r="C29" s="1" t="s">
        <v>26</v>
      </c>
      <c r="D29" s="3" t="s">
        <v>9</v>
      </c>
      <c r="E29" s="10">
        <v>47.855818266110333</v>
      </c>
      <c r="F29" s="10">
        <v>15.414928140936484</v>
      </c>
      <c r="G29" s="10">
        <v>13.618451553082982</v>
      </c>
      <c r="H29" s="10">
        <v>10.639777468706535</v>
      </c>
      <c r="I29" s="10">
        <v>9.527121001390821</v>
      </c>
      <c r="J29" s="10">
        <v>1.7501159017153451</v>
      </c>
      <c r="K29" s="10">
        <v>1.0431154381084837</v>
      </c>
      <c r="L29" s="10">
        <v>0.15067222994900323</v>
      </c>
      <c r="M29" s="10"/>
      <c r="N29" s="10"/>
      <c r="O29" s="8">
        <v>100</v>
      </c>
    </row>
    <row r="30" spans="1:15" x14ac:dyDescent="0.3">
      <c r="A30" s="1">
        <v>45398</v>
      </c>
      <c r="B30" s="1" t="s">
        <v>27</v>
      </c>
      <c r="C30" s="1" t="s">
        <v>26</v>
      </c>
      <c r="D30" s="3" t="s">
        <v>10</v>
      </c>
      <c r="E30" s="10">
        <v>47.659702691844103</v>
      </c>
      <c r="F30" s="10">
        <v>15.598633989554035</v>
      </c>
      <c r="G30" s="10">
        <v>13.509441542788267</v>
      </c>
      <c r="H30" s="10">
        <v>10.676978706307752</v>
      </c>
      <c r="I30" s="10">
        <v>9.5018079550020076</v>
      </c>
      <c r="J30" s="10">
        <v>1.7878666130976293</v>
      </c>
      <c r="K30" s="10">
        <v>1.0044194455604658</v>
      </c>
      <c r="L30" s="10">
        <v>0.26114905584572112</v>
      </c>
      <c r="M30" s="10"/>
      <c r="N30" s="10"/>
      <c r="O30" s="8">
        <v>99.999999999999986</v>
      </c>
    </row>
    <row r="31" spans="1:15" x14ac:dyDescent="0.3">
      <c r="A31" s="1">
        <v>45398</v>
      </c>
      <c r="B31" s="1" t="s">
        <v>27</v>
      </c>
      <c r="C31" s="1" t="s">
        <v>26</v>
      </c>
      <c r="D31" s="3" t="s">
        <v>11</v>
      </c>
      <c r="E31" s="10">
        <v>47.71412365286443</v>
      </c>
      <c r="F31" s="10">
        <v>15.484968803176402</v>
      </c>
      <c r="G31" s="10">
        <v>13.545093590470788</v>
      </c>
      <c r="H31" s="10">
        <v>10.845150311968235</v>
      </c>
      <c r="I31" s="10">
        <v>9.4611457742484397</v>
      </c>
      <c r="J31" s="10">
        <v>1.7810550198525239</v>
      </c>
      <c r="K31" s="10">
        <v>1.0096426545660804</v>
      </c>
      <c r="L31" s="10">
        <v>0.15882019285309132</v>
      </c>
      <c r="M31" s="10"/>
      <c r="N31" s="10"/>
      <c r="O31" s="8">
        <v>99.999999999999986</v>
      </c>
    </row>
    <row r="32" spans="1:15" x14ac:dyDescent="0.3">
      <c r="A32" s="1">
        <v>45398</v>
      </c>
      <c r="B32" s="1" t="s">
        <v>27</v>
      </c>
      <c r="C32" s="1" t="s">
        <v>26</v>
      </c>
      <c r="D32" s="3" t="s">
        <v>12</v>
      </c>
      <c r="E32" s="10">
        <v>47.694070466914923</v>
      </c>
      <c r="F32" s="10">
        <v>15.539959896877686</v>
      </c>
      <c r="G32" s="10">
        <v>13.635061586937841</v>
      </c>
      <c r="H32" s="10">
        <v>10.713262675451162</v>
      </c>
      <c r="I32" s="10">
        <v>9.3526210254941287</v>
      </c>
      <c r="J32" s="10">
        <v>1.7043826983672301</v>
      </c>
      <c r="K32" s="10">
        <v>0.98825551417931834</v>
      </c>
      <c r="L32" s="10">
        <v>0.18619306788885709</v>
      </c>
      <c r="M32" s="10">
        <v>0.18619306788885709</v>
      </c>
      <c r="N32" s="10"/>
      <c r="O32" s="8">
        <v>99.999999999999986</v>
      </c>
    </row>
    <row r="33" spans="1:15" x14ac:dyDescent="0.3">
      <c r="A33" s="7">
        <v>45401</v>
      </c>
      <c r="B33" s="1" t="s">
        <v>28</v>
      </c>
      <c r="C33" s="1" t="s">
        <v>26</v>
      </c>
      <c r="D33" s="3" t="s">
        <v>7</v>
      </c>
      <c r="E33" s="8">
        <v>47.972853869205018</v>
      </c>
      <c r="F33" s="8">
        <v>15.529702097655564</v>
      </c>
      <c r="G33" s="8">
        <v>13.361537105587875</v>
      </c>
      <c r="H33" s="8">
        <v>10.426582055349906</v>
      </c>
      <c r="I33" s="8">
        <v>9.6774193548387117</v>
      </c>
      <c r="J33" s="8">
        <v>1.7539220870791472</v>
      </c>
      <c r="K33" s="8">
        <v>1.0664551383747578</v>
      </c>
      <c r="L33" s="8">
        <v>0.21152829190904288</v>
      </c>
      <c r="O33" s="8">
        <v>100.00000000000003</v>
      </c>
    </row>
    <row r="34" spans="1:15" x14ac:dyDescent="0.3">
      <c r="A34" s="7">
        <v>45401</v>
      </c>
      <c r="B34" s="1" t="s">
        <v>28</v>
      </c>
      <c r="C34" s="1" t="s">
        <v>26</v>
      </c>
      <c r="D34" s="3" t="s">
        <v>9</v>
      </c>
      <c r="E34" s="8">
        <v>47.84914555097231</v>
      </c>
      <c r="F34" s="8">
        <v>15.556865055981143</v>
      </c>
      <c r="G34" s="8">
        <v>13.523865645256336</v>
      </c>
      <c r="H34" s="8">
        <v>10.449813396189354</v>
      </c>
      <c r="I34" s="8">
        <v>9.6739343940286791</v>
      </c>
      <c r="J34" s="8">
        <v>1.7383618149675899</v>
      </c>
      <c r="K34" s="8">
        <v>0.99194657238263606</v>
      </c>
      <c r="L34" s="8">
        <v>0.21606757022196033</v>
      </c>
      <c r="O34" s="8">
        <v>100.00000000000001</v>
      </c>
    </row>
    <row r="35" spans="1:15" x14ac:dyDescent="0.3">
      <c r="A35" s="7">
        <v>45401</v>
      </c>
      <c r="B35" s="1" t="s">
        <v>28</v>
      </c>
      <c r="C35" s="1" t="s">
        <v>26</v>
      </c>
      <c r="D35" s="3" t="s">
        <v>10</v>
      </c>
      <c r="E35" s="8">
        <v>47.732181425485969</v>
      </c>
      <c r="F35" s="8">
        <v>15.561040831019234</v>
      </c>
      <c r="G35" s="8">
        <v>13.658335904556209</v>
      </c>
      <c r="H35" s="8">
        <v>10.624292913709761</v>
      </c>
      <c r="I35" s="8">
        <v>9.4106757173711824</v>
      </c>
      <c r="J35" s="8">
        <v>1.789571120024684</v>
      </c>
      <c r="K35" s="8">
        <v>1.007919366450684</v>
      </c>
      <c r="L35" s="8">
        <v>0.21598272138228944</v>
      </c>
      <c r="O35" s="8">
        <v>100.00000000000001</v>
      </c>
    </row>
    <row r="36" spans="1:15" x14ac:dyDescent="0.3">
      <c r="A36" s="7">
        <v>45401</v>
      </c>
      <c r="B36" s="1" t="s">
        <v>28</v>
      </c>
      <c r="C36" s="1" t="s">
        <v>26</v>
      </c>
      <c r="D36" s="3" t="s">
        <v>11</v>
      </c>
      <c r="E36" s="8">
        <v>47.633605072463766</v>
      </c>
      <c r="F36" s="8">
        <v>15.477807971014492</v>
      </c>
      <c r="G36" s="8">
        <v>13.609601449275361</v>
      </c>
      <c r="H36" s="8">
        <v>10.711050724637682</v>
      </c>
      <c r="I36" s="8">
        <v>9.4769021739130412</v>
      </c>
      <c r="J36" s="8">
        <v>1.754981884057971</v>
      </c>
      <c r="K36" s="8">
        <v>1.0756340579710144</v>
      </c>
      <c r="L36" s="8">
        <v>0.26041666666666663</v>
      </c>
      <c r="O36" s="8">
        <v>100.00000000000001</v>
      </c>
    </row>
    <row r="37" spans="1:15" x14ac:dyDescent="0.3">
      <c r="A37" s="7">
        <v>45401</v>
      </c>
      <c r="B37" s="1" t="s">
        <v>28</v>
      </c>
      <c r="C37" s="1" t="s">
        <v>26</v>
      </c>
      <c r="D37" s="3" t="s">
        <v>12</v>
      </c>
      <c r="E37" s="8">
        <v>47.727272727272727</v>
      </c>
      <c r="F37" s="8">
        <v>15.563866513233602</v>
      </c>
      <c r="G37" s="8">
        <v>13.607594936708864</v>
      </c>
      <c r="H37" s="8">
        <v>10.745109321058688</v>
      </c>
      <c r="I37" s="8">
        <v>9.4073647871116233</v>
      </c>
      <c r="J37" s="8">
        <v>1.7117376294591486</v>
      </c>
      <c r="K37" s="8">
        <v>1.0500575373993095</v>
      </c>
      <c r="L37" s="8">
        <v>0.18699654775604144</v>
      </c>
      <c r="O37" s="8">
        <v>100</v>
      </c>
    </row>
    <row r="38" spans="1:15" x14ac:dyDescent="0.3">
      <c r="A38" s="7">
        <v>45401</v>
      </c>
      <c r="B38" s="1" t="s">
        <v>29</v>
      </c>
      <c r="C38" s="1" t="s">
        <v>26</v>
      </c>
      <c r="D38" s="3" t="s">
        <v>7</v>
      </c>
      <c r="E38" s="8">
        <v>47.895513321183721</v>
      </c>
      <c r="F38" s="8">
        <v>15.829211142931525</v>
      </c>
      <c r="G38" s="8">
        <v>13.286470537186496</v>
      </c>
      <c r="H38" s="8">
        <v>10.561485724203767</v>
      </c>
      <c r="I38" s="8">
        <v>9.4506638896120805</v>
      </c>
      <c r="J38" s="8">
        <v>1.744337412132257</v>
      </c>
      <c r="K38" s="8">
        <v>1.0413954699297057</v>
      </c>
      <c r="L38" s="8">
        <v>0.19092250282044607</v>
      </c>
      <c r="O38" s="8">
        <v>100</v>
      </c>
    </row>
    <row r="39" spans="1:15" x14ac:dyDescent="0.3">
      <c r="A39" s="7">
        <v>45401</v>
      </c>
      <c r="B39" s="1" t="s">
        <v>29</v>
      </c>
      <c r="C39" s="1" t="s">
        <v>26</v>
      </c>
      <c r="D39" s="3" t="s">
        <v>9</v>
      </c>
      <c r="E39" s="8">
        <v>47.9187023646668</v>
      </c>
      <c r="F39" s="8">
        <v>15.722102794606217</v>
      </c>
      <c r="G39" s="8">
        <v>13.347664647254252</v>
      </c>
      <c r="H39" s="8">
        <v>10.504201680672271</v>
      </c>
      <c r="I39" s="8">
        <v>9.5270666406097337</v>
      </c>
      <c r="J39" s="8">
        <v>1.700214969708814</v>
      </c>
      <c r="K39" s="8">
        <v>1.0553058432675397</v>
      </c>
      <c r="L39" s="8">
        <v>0.22474105921438345</v>
      </c>
      <c r="O39" s="8">
        <v>99.999999999999986</v>
      </c>
    </row>
    <row r="40" spans="1:15" x14ac:dyDescent="0.3">
      <c r="A40" s="7">
        <v>45401</v>
      </c>
      <c r="B40" s="1" t="s">
        <v>29</v>
      </c>
      <c r="C40" s="1" t="s">
        <v>26</v>
      </c>
      <c r="D40" s="3" t="s">
        <v>10</v>
      </c>
      <c r="E40" s="8">
        <v>47.692479606659958</v>
      </c>
      <c r="F40" s="8">
        <v>15.521287294669794</v>
      </c>
      <c r="G40" s="8">
        <v>13.576935970499497</v>
      </c>
      <c r="H40" s="8">
        <v>10.738630014526761</v>
      </c>
      <c r="I40" s="8">
        <v>9.498267962900881</v>
      </c>
      <c r="J40" s="8">
        <v>1.6538160688345065</v>
      </c>
      <c r="K40" s="8">
        <v>1.0615711252653928</v>
      </c>
      <c r="L40" s="8">
        <v>0.25701195664320031</v>
      </c>
      <c r="O40" s="8">
        <v>99.999999999999972</v>
      </c>
    </row>
    <row r="41" spans="1:15" x14ac:dyDescent="0.3">
      <c r="A41" s="7">
        <v>45401</v>
      </c>
      <c r="B41" s="1" t="s">
        <v>29</v>
      </c>
      <c r="C41" s="1" t="s">
        <v>26</v>
      </c>
      <c r="D41" s="3" t="s">
        <v>11</v>
      </c>
      <c r="E41" s="8">
        <v>47.699403757453034</v>
      </c>
      <c r="F41" s="8">
        <v>15.536055799302508</v>
      </c>
      <c r="G41" s="8">
        <v>13.691078861514232</v>
      </c>
      <c r="H41" s="8">
        <v>10.676116548543144</v>
      </c>
      <c r="I41" s="8">
        <v>9.4723815952300594</v>
      </c>
      <c r="J41" s="8">
        <v>1.6762290471369108</v>
      </c>
      <c r="K41" s="8">
        <v>1.0462369220384744</v>
      </c>
      <c r="L41" s="8">
        <v>0.20249746878164024</v>
      </c>
      <c r="O41" s="8">
        <v>100.00000000000001</v>
      </c>
    </row>
    <row r="42" spans="1:15" x14ac:dyDescent="0.3">
      <c r="A42" s="7">
        <v>45401</v>
      </c>
      <c r="B42" s="1" t="s">
        <v>29</v>
      </c>
      <c r="C42" s="1" t="s">
        <v>26</v>
      </c>
      <c r="D42" s="3" t="s">
        <v>12</v>
      </c>
      <c r="E42" s="8">
        <v>47.638831186816233</v>
      </c>
      <c r="F42" s="8">
        <v>15.496468633153304</v>
      </c>
      <c r="G42" s="8">
        <v>13.571527489267417</v>
      </c>
      <c r="H42" s="8">
        <v>10.815676499099849</v>
      </c>
      <c r="I42" s="8">
        <v>9.3892812629829674</v>
      </c>
      <c r="J42" s="8">
        <v>1.689516687439413</v>
      </c>
      <c r="K42" s="8">
        <v>1.0386373078520981</v>
      </c>
      <c r="L42" s="8">
        <v>0.18003046669436368</v>
      </c>
      <c r="N42" s="8">
        <v>0.18003046669436368</v>
      </c>
      <c r="O42" s="8">
        <v>100</v>
      </c>
    </row>
    <row r="43" spans="1:15" x14ac:dyDescent="0.3">
      <c r="A43" s="7">
        <v>45401</v>
      </c>
      <c r="B43" s="1" t="s">
        <v>30</v>
      </c>
      <c r="C43" s="1" t="s">
        <v>26</v>
      </c>
      <c r="D43" s="3" t="s">
        <v>7</v>
      </c>
      <c r="E43" s="8">
        <v>47.69833496571988</v>
      </c>
      <c r="F43" s="8">
        <v>15.483928412429881</v>
      </c>
      <c r="G43" s="8">
        <v>13.676431306206037</v>
      </c>
      <c r="H43" s="8">
        <v>10.755943371026623</v>
      </c>
      <c r="I43" s="8">
        <v>9.3758347431217164</v>
      </c>
      <c r="J43" s="8">
        <v>1.7540735464339774</v>
      </c>
      <c r="K43" s="8">
        <v>1.0328554892707682</v>
      </c>
      <c r="L43" s="8">
        <v>0.22259816579111388</v>
      </c>
      <c r="O43" s="8">
        <v>99.999999999999986</v>
      </c>
    </row>
    <row r="44" spans="1:15" x14ac:dyDescent="0.3">
      <c r="A44" s="7">
        <v>45401</v>
      </c>
      <c r="B44" s="1" t="s">
        <v>30</v>
      </c>
      <c r="C44" s="1" t="s">
        <v>26</v>
      </c>
      <c r="D44" s="3" t="s">
        <v>9</v>
      </c>
      <c r="E44" s="8">
        <v>47.82304773317356</v>
      </c>
      <c r="F44" s="8">
        <v>15.378470141801477</v>
      </c>
      <c r="G44" s="8">
        <v>13.750748951467944</v>
      </c>
      <c r="H44" s="8">
        <v>10.665068903535051</v>
      </c>
      <c r="I44" s="8">
        <v>9.3968444178150587</v>
      </c>
      <c r="J44" s="8">
        <v>1.7575394447773118</v>
      </c>
      <c r="K44" s="8">
        <v>1.0185739964050329</v>
      </c>
      <c r="L44" s="8">
        <v>0.20970641102456561</v>
      </c>
      <c r="O44" s="8">
        <v>100.00000000000001</v>
      </c>
    </row>
    <row r="45" spans="1:15" x14ac:dyDescent="0.3">
      <c r="A45" s="7">
        <v>45401</v>
      </c>
      <c r="B45" s="1" t="s">
        <v>30</v>
      </c>
      <c r="C45" s="1" t="s">
        <v>26</v>
      </c>
      <c r="D45" s="3" t="s">
        <v>10</v>
      </c>
      <c r="E45" s="8">
        <v>47.455878982351599</v>
      </c>
      <c r="F45" s="8">
        <v>15.493926197570481</v>
      </c>
      <c r="G45" s="8">
        <v>14.210405684162275</v>
      </c>
      <c r="H45" s="8">
        <v>10.955764382305754</v>
      </c>
      <c r="I45" s="8">
        <v>9.3169837267934934</v>
      </c>
      <c r="J45" s="8">
        <v>1.6158606463442586</v>
      </c>
      <c r="K45" s="8">
        <v>0.95118038047215225</v>
      </c>
      <c r="L45" s="8">
        <v>0</v>
      </c>
      <c r="O45" s="8">
        <v>100.00000000000001</v>
      </c>
    </row>
    <row r="46" spans="1:15" x14ac:dyDescent="0.3">
      <c r="A46" s="7">
        <v>45401</v>
      </c>
      <c r="B46" s="1" t="s">
        <v>30</v>
      </c>
      <c r="C46" s="1" t="s">
        <v>26</v>
      </c>
      <c r="D46" s="3" t="s">
        <v>11</v>
      </c>
      <c r="E46" s="8">
        <v>47.475961538461533</v>
      </c>
      <c r="F46" s="8">
        <v>15.40646853146853</v>
      </c>
      <c r="G46" s="8">
        <v>13.931381118881117</v>
      </c>
      <c r="H46" s="8">
        <v>11.024912587412587</v>
      </c>
      <c r="I46" s="8">
        <v>9.1892482517482499</v>
      </c>
      <c r="J46" s="8">
        <v>1.6717657342657342</v>
      </c>
      <c r="K46" s="8">
        <v>1.1145104895104894</v>
      </c>
      <c r="L46" s="8">
        <v>0.18575174825174823</v>
      </c>
      <c r="O46" s="8">
        <v>100</v>
      </c>
    </row>
    <row r="47" spans="1:15" x14ac:dyDescent="0.3">
      <c r="A47" s="7">
        <v>45401</v>
      </c>
      <c r="B47" s="1" t="s">
        <v>30</v>
      </c>
      <c r="C47" s="1" t="s">
        <v>26</v>
      </c>
      <c r="D47" s="3" t="s">
        <v>12</v>
      </c>
      <c r="E47" s="8">
        <v>47.422269465851713</v>
      </c>
      <c r="F47" s="8">
        <v>15.360085038533084</v>
      </c>
      <c r="G47" s="8">
        <v>13.964921605102312</v>
      </c>
      <c r="H47" s="8">
        <v>11.055009301089555</v>
      </c>
      <c r="I47" s="8">
        <v>9.1947913898485236</v>
      </c>
      <c r="J47" s="8">
        <v>1.7140579325006642</v>
      </c>
      <c r="K47" s="8">
        <v>1.0629816635663034</v>
      </c>
      <c r="L47" s="8">
        <v>0.22588360350783948</v>
      </c>
      <c r="O47" s="8">
        <v>99.999999999999986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509AE-E6AF-4702-937C-679E25E8B86B}">
  <dimension ref="A1:O82"/>
  <sheetViews>
    <sheetView topLeftCell="A70" workbookViewId="0">
      <selection activeCell="A70" sqref="A1:XFD1048576"/>
    </sheetView>
  </sheetViews>
  <sheetFormatPr defaultRowHeight="14.4" x14ac:dyDescent="0.3"/>
  <cols>
    <col min="1" max="1" width="10.5546875" bestFit="1" customWidth="1"/>
    <col min="2" max="2" width="28.88671875" bestFit="1" customWidth="1"/>
    <col min="3" max="3" width="8.5546875" bestFit="1" customWidth="1"/>
    <col min="4" max="4" width="16.21875" bestFit="1" customWidth="1"/>
    <col min="5" max="11" width="8.88671875" style="8"/>
    <col min="12" max="12" width="8.88671875" style="9"/>
    <col min="13" max="15" width="8.88671875" style="8"/>
  </cols>
  <sheetData>
    <row r="1" spans="1:15" x14ac:dyDescent="0.3">
      <c r="A1" t="s">
        <v>16</v>
      </c>
      <c r="B1" t="s">
        <v>19</v>
      </c>
      <c r="C1" t="s">
        <v>25</v>
      </c>
      <c r="D1" t="s">
        <v>17</v>
      </c>
      <c r="E1" s="8" t="s">
        <v>0</v>
      </c>
      <c r="F1" s="8" t="s">
        <v>1</v>
      </c>
      <c r="G1" s="8" t="s">
        <v>2</v>
      </c>
      <c r="H1" s="8" t="s">
        <v>13</v>
      </c>
      <c r="I1" s="8" t="s">
        <v>3</v>
      </c>
      <c r="J1" s="8" t="s">
        <v>4</v>
      </c>
      <c r="K1" s="8" t="s">
        <v>5</v>
      </c>
      <c r="L1" s="9" t="s">
        <v>6</v>
      </c>
      <c r="M1" s="5" t="s">
        <v>31</v>
      </c>
      <c r="N1" s="5" t="s">
        <v>32</v>
      </c>
      <c r="O1" s="8" t="s">
        <v>14</v>
      </c>
    </row>
    <row r="2" spans="1:15" x14ac:dyDescent="0.3">
      <c r="E2" s="8" t="s">
        <v>15</v>
      </c>
      <c r="F2" s="8" t="s">
        <v>15</v>
      </c>
      <c r="G2" s="8" t="s">
        <v>15</v>
      </c>
      <c r="H2" s="8" t="s">
        <v>15</v>
      </c>
      <c r="I2" s="8" t="s">
        <v>15</v>
      </c>
      <c r="J2" s="8" t="s">
        <v>15</v>
      </c>
      <c r="K2" s="8" t="s">
        <v>15</v>
      </c>
      <c r="L2" s="9" t="s">
        <v>15</v>
      </c>
      <c r="M2" s="9" t="s">
        <v>15</v>
      </c>
      <c r="N2" s="9" t="s">
        <v>15</v>
      </c>
      <c r="O2" s="8" t="s">
        <v>15</v>
      </c>
    </row>
    <row r="3" spans="1:15" x14ac:dyDescent="0.3">
      <c r="A3" s="1">
        <v>45376</v>
      </c>
      <c r="B3" s="1" t="s">
        <v>21</v>
      </c>
      <c r="C3" s="1" t="s">
        <v>26</v>
      </c>
      <c r="D3" s="3" t="s">
        <v>7</v>
      </c>
      <c r="E3" s="8">
        <v>47.916868990968247</v>
      </c>
      <c r="F3" s="8">
        <v>15.693891424686802</v>
      </c>
      <c r="G3" s="8">
        <v>13.343692337574051</v>
      </c>
      <c r="H3" s="8">
        <v>10.692434689715451</v>
      </c>
      <c r="I3" s="8">
        <v>9.7018549091968538</v>
      </c>
      <c r="J3" s="8">
        <v>1.6703894338156744</v>
      </c>
      <c r="K3" s="8">
        <v>0.98086821404292512</v>
      </c>
      <c r="L3" s="9" t="s">
        <v>8</v>
      </c>
      <c r="M3" s="9"/>
      <c r="N3" s="9"/>
      <c r="O3" s="8">
        <v>100.00000000000001</v>
      </c>
    </row>
    <row r="4" spans="1:15" x14ac:dyDescent="0.3">
      <c r="A4" s="1">
        <v>45376</v>
      </c>
      <c r="B4" s="1" t="s">
        <v>21</v>
      </c>
      <c r="C4" s="1" t="s">
        <v>26</v>
      </c>
      <c r="D4" s="3" t="s">
        <v>9</v>
      </c>
      <c r="E4" s="8">
        <v>47.462277091906721</v>
      </c>
      <c r="F4" s="8">
        <v>15.528120713305897</v>
      </c>
      <c r="G4" s="8">
        <v>13.799725651577502</v>
      </c>
      <c r="H4" s="8">
        <v>10.864197530864196</v>
      </c>
      <c r="I4" s="8">
        <v>9.4924554183813434</v>
      </c>
      <c r="J4" s="8">
        <v>1.6323731138545952</v>
      </c>
      <c r="K4" s="8">
        <v>1.056241426611797</v>
      </c>
      <c r="L4" s="9">
        <v>0.16460905349794239</v>
      </c>
      <c r="M4" s="9"/>
      <c r="N4" s="9"/>
      <c r="O4" s="8">
        <v>99.999999999999972</v>
      </c>
    </row>
    <row r="5" spans="1:15" x14ac:dyDescent="0.3">
      <c r="A5" s="1">
        <v>45376</v>
      </c>
      <c r="B5" s="1" t="s">
        <v>21</v>
      </c>
      <c r="C5" s="1" t="s">
        <v>26</v>
      </c>
      <c r="D5" s="3" t="s">
        <v>10</v>
      </c>
      <c r="E5" s="8">
        <v>48.231280301669955</v>
      </c>
      <c r="F5" s="8">
        <v>15.586281199497215</v>
      </c>
      <c r="G5" s="8">
        <v>13.350691326988686</v>
      </c>
      <c r="H5" s="8">
        <v>10.396839648051714</v>
      </c>
      <c r="I5" s="8">
        <v>9.4990123900161603</v>
      </c>
      <c r="J5" s="8">
        <v>1.7328066080086191</v>
      </c>
      <c r="K5" s="8">
        <v>0.97863171125875381</v>
      </c>
      <c r="L5" s="9">
        <v>0.22445681450888846</v>
      </c>
      <c r="M5" s="9"/>
      <c r="N5" s="9"/>
      <c r="O5" s="8">
        <v>99.999999999999986</v>
      </c>
    </row>
    <row r="6" spans="1:15" x14ac:dyDescent="0.3">
      <c r="A6" s="1">
        <v>45376</v>
      </c>
      <c r="B6" s="1" t="s">
        <v>21</v>
      </c>
      <c r="C6" s="1" t="s">
        <v>26</v>
      </c>
      <c r="D6" s="3" t="s">
        <v>11</v>
      </c>
      <c r="E6" s="8">
        <v>47.780967100905286</v>
      </c>
      <c r="F6" s="8">
        <v>15.478030470302498</v>
      </c>
      <c r="G6" s="8">
        <v>13.700596158092296</v>
      </c>
      <c r="H6" s="8">
        <v>10.708765731949658</v>
      </c>
      <c r="I6" s="8">
        <v>9.4612497240008846</v>
      </c>
      <c r="J6" s="8">
        <v>1.7663943475380881</v>
      </c>
      <c r="K6" s="8">
        <v>0.91631706778538324</v>
      </c>
      <c r="L6" s="9">
        <v>0.18767939942592188</v>
      </c>
      <c r="M6" s="9"/>
      <c r="N6" s="9"/>
      <c r="O6" s="8">
        <v>100</v>
      </c>
    </row>
    <row r="7" spans="1:15" x14ac:dyDescent="0.3">
      <c r="A7" s="1">
        <v>45376</v>
      </c>
      <c r="B7" s="1" t="s">
        <v>21</v>
      </c>
      <c r="C7" s="1" t="s">
        <v>26</v>
      </c>
      <c r="D7" s="3" t="s">
        <v>12</v>
      </c>
      <c r="E7" s="8">
        <v>47.547508988186969</v>
      </c>
      <c r="F7" s="8">
        <v>15.459681561376481</v>
      </c>
      <c r="G7" s="8">
        <v>13.726245505906526</v>
      </c>
      <c r="H7" s="8">
        <v>10.785824345146382</v>
      </c>
      <c r="I7" s="8">
        <v>9.4761171032357492</v>
      </c>
      <c r="J7" s="8">
        <v>1.6949152542372885</v>
      </c>
      <c r="K7" s="8">
        <v>1.0272213662044174</v>
      </c>
      <c r="L7" s="9">
        <v>0.28248587570621475</v>
      </c>
      <c r="M7" s="9"/>
      <c r="N7" s="9"/>
      <c r="O7" s="8">
        <v>100.00000000000003</v>
      </c>
    </row>
    <row r="8" spans="1:15" x14ac:dyDescent="0.3">
      <c r="A8" s="1">
        <f>A7</f>
        <v>45376</v>
      </c>
      <c r="B8" s="1" t="str">
        <f>B7</f>
        <v>measured immediately after Co</v>
      </c>
      <c r="C8" s="1" t="str">
        <f>C7</f>
        <v>BIR-1G</v>
      </c>
      <c r="D8" s="3" t="s">
        <v>33</v>
      </c>
      <c r="E8" s="8">
        <f>AVERAGE(E3:E7)</f>
        <v>47.787780494727436</v>
      </c>
      <c r="F8" s="8">
        <f t="shared" ref="F8:N8" si="0">AVERAGE(F3:F7)</f>
        <v>15.54920107383378</v>
      </c>
      <c r="G8" s="8">
        <f t="shared" si="0"/>
        <v>13.58419019602781</v>
      </c>
      <c r="H8" s="8">
        <f t="shared" si="0"/>
        <v>10.689612389145481</v>
      </c>
      <c r="I8" s="8">
        <f t="shared" si="0"/>
        <v>9.5261379089661986</v>
      </c>
      <c r="J8" s="8">
        <f t="shared" si="0"/>
        <v>1.699375751490853</v>
      </c>
      <c r="K8" s="8">
        <f t="shared" si="0"/>
        <v>0.99185595718065545</v>
      </c>
      <c r="L8" s="8">
        <f t="shared" si="0"/>
        <v>0.21480778578474186</v>
      </c>
      <c r="M8" s="8" t="s">
        <v>36</v>
      </c>
      <c r="N8" s="8" t="s">
        <v>36</v>
      </c>
    </row>
    <row r="9" spans="1:15" x14ac:dyDescent="0.3">
      <c r="A9" s="1"/>
      <c r="B9" s="1"/>
      <c r="C9" s="1"/>
      <c r="D9" s="3" t="s">
        <v>34</v>
      </c>
      <c r="E9" s="8">
        <f>STDEV(E3:E7)</f>
        <v>0.30703631831520817</v>
      </c>
      <c r="F9" s="8">
        <f t="shared" ref="F9:N9" si="1">STDEV(F3:F7)</f>
        <v>9.4648841602488307E-2</v>
      </c>
      <c r="G9" s="8">
        <f t="shared" si="1"/>
        <v>0.21940062296590213</v>
      </c>
      <c r="H9" s="8">
        <f t="shared" si="1"/>
        <v>0.17736079473428093</v>
      </c>
      <c r="I9" s="8">
        <f t="shared" si="1"/>
        <v>9.9321857708139935E-2</v>
      </c>
      <c r="J9" s="8">
        <f t="shared" si="1"/>
        <v>5.2341595509654275E-2</v>
      </c>
      <c r="K9" s="8">
        <f t="shared" si="1"/>
        <v>5.3380557836681705E-2</v>
      </c>
      <c r="L9" s="8">
        <f t="shared" si="1"/>
        <v>5.1411054843530715E-2</v>
      </c>
      <c r="M9" s="8" t="s">
        <v>36</v>
      </c>
      <c r="N9" s="8" t="s">
        <v>36</v>
      </c>
    </row>
    <row r="10" spans="1:15" x14ac:dyDescent="0.3">
      <c r="A10" s="1"/>
      <c r="B10" s="1"/>
      <c r="C10" s="1"/>
      <c r="D10" s="3" t="s">
        <v>35</v>
      </c>
      <c r="E10" s="12">
        <f>E9/E8</f>
        <v>6.4249964140746059E-3</v>
      </c>
      <c r="F10" s="12">
        <f t="shared" ref="F10:N10" si="2">F9/F8</f>
        <v>6.0870549652717225E-3</v>
      </c>
      <c r="G10" s="12">
        <f t="shared" si="2"/>
        <v>1.6151174254764016E-2</v>
      </c>
      <c r="H10" s="12">
        <f t="shared" si="2"/>
        <v>1.6591882687381428E-2</v>
      </c>
      <c r="I10" s="12">
        <f t="shared" si="2"/>
        <v>1.0426246046118663E-2</v>
      </c>
      <c r="J10" s="12">
        <f t="shared" si="2"/>
        <v>3.0800483921072361E-2</v>
      </c>
      <c r="K10" s="12">
        <f t="shared" si="2"/>
        <v>5.3818860944703721E-2</v>
      </c>
      <c r="L10" s="12">
        <f t="shared" si="2"/>
        <v>0.23933515564025951</v>
      </c>
      <c r="M10" s="8" t="s">
        <v>36</v>
      </c>
      <c r="N10" s="8" t="s">
        <v>36</v>
      </c>
    </row>
    <row r="11" spans="1:15" x14ac:dyDescent="0.3">
      <c r="A11" s="1"/>
      <c r="B11" s="1"/>
      <c r="C11" s="1"/>
      <c r="D11" s="3"/>
      <c r="M11" s="9"/>
      <c r="N11" s="9"/>
    </row>
    <row r="12" spans="1:15" x14ac:dyDescent="0.3">
      <c r="A12" s="1">
        <v>45378</v>
      </c>
      <c r="B12" s="1" t="s">
        <v>20</v>
      </c>
      <c r="C12" s="1" t="s">
        <v>26</v>
      </c>
      <c r="D12" s="3" t="s">
        <v>7</v>
      </c>
      <c r="E12" s="8">
        <v>47.380341235089837</v>
      </c>
      <c r="F12" s="8">
        <v>15.491469122754038</v>
      </c>
      <c r="G12" s="8">
        <v>13.830590366903214</v>
      </c>
      <c r="H12" s="8">
        <v>10.931601993054507</v>
      </c>
      <c r="I12" s="8">
        <v>9.4066133172278423</v>
      </c>
      <c r="J12" s="8">
        <v>1.7212743469726708</v>
      </c>
      <c r="K12" s="8">
        <v>1.0267250490714177</v>
      </c>
      <c r="L12" s="9">
        <v>0.21138456892646837</v>
      </c>
      <c r="M12" s="9"/>
      <c r="N12" s="9"/>
      <c r="O12" s="8">
        <v>99.999999999999986</v>
      </c>
    </row>
    <row r="13" spans="1:15" x14ac:dyDescent="0.3">
      <c r="A13" s="1">
        <v>45378</v>
      </c>
      <c r="B13" s="1" t="s">
        <v>20</v>
      </c>
      <c r="C13" s="1" t="s">
        <v>26</v>
      </c>
      <c r="D13" s="3" t="s">
        <v>9</v>
      </c>
      <c r="E13" s="8">
        <v>47.754749568221072</v>
      </c>
      <c r="F13" s="8">
        <v>15.630397236614852</v>
      </c>
      <c r="G13" s="8">
        <v>13.471502590673575</v>
      </c>
      <c r="H13" s="8">
        <v>10.664939550949915</v>
      </c>
      <c r="I13" s="8">
        <v>9.4883419689119162</v>
      </c>
      <c r="J13" s="8">
        <v>1.7487046632124352</v>
      </c>
      <c r="K13" s="8">
        <v>1.0362694300518134</v>
      </c>
      <c r="L13" s="9">
        <v>0.20509499136442141</v>
      </c>
      <c r="M13" s="9"/>
      <c r="N13" s="9"/>
      <c r="O13" s="8">
        <v>100</v>
      </c>
    </row>
    <row r="14" spans="1:15" x14ac:dyDescent="0.3">
      <c r="A14" s="1">
        <v>45378</v>
      </c>
      <c r="B14" s="1" t="s">
        <v>20</v>
      </c>
      <c r="C14" s="1" t="s">
        <v>26</v>
      </c>
      <c r="D14" s="3" t="s">
        <v>10</v>
      </c>
      <c r="E14" s="8">
        <v>47.39175410078321</v>
      </c>
      <c r="F14" s="8">
        <v>15.368701049209399</v>
      </c>
      <c r="G14" s="8">
        <v>13.920496527264666</v>
      </c>
      <c r="H14" s="8">
        <v>10.846756317422786</v>
      </c>
      <c r="I14" s="8">
        <v>9.3837741983153542</v>
      </c>
      <c r="J14" s="8">
        <v>1.7733116595241614</v>
      </c>
      <c r="K14" s="8">
        <v>1.0196542042263927</v>
      </c>
      <c r="L14" s="9">
        <v>0.29555194325402689</v>
      </c>
      <c r="M14" s="9"/>
      <c r="N14" s="9"/>
      <c r="O14" s="8">
        <v>100</v>
      </c>
    </row>
    <row r="15" spans="1:15" x14ac:dyDescent="0.3">
      <c r="A15" s="1">
        <v>45378</v>
      </c>
      <c r="B15" s="1" t="s">
        <v>20</v>
      </c>
      <c r="C15" s="1" t="s">
        <v>26</v>
      </c>
      <c r="D15" s="3" t="s">
        <v>11</v>
      </c>
      <c r="E15" s="8">
        <v>47.734553775743706</v>
      </c>
      <c r="F15" s="8">
        <v>15.51487414187643</v>
      </c>
      <c r="G15" s="8">
        <v>13.741418764302059</v>
      </c>
      <c r="H15" s="8">
        <v>10.629290617848968</v>
      </c>
      <c r="I15" s="8">
        <v>9.4164759725400451</v>
      </c>
      <c r="J15" s="8">
        <v>1.6704805491990846</v>
      </c>
      <c r="K15" s="8">
        <v>1.1098398169336383</v>
      </c>
      <c r="L15" s="9">
        <v>0.18306636155606407</v>
      </c>
      <c r="M15" s="9"/>
      <c r="N15" s="9"/>
      <c r="O15" s="8">
        <v>99.999999999999986</v>
      </c>
    </row>
    <row r="16" spans="1:15" x14ac:dyDescent="0.3">
      <c r="A16" s="1">
        <v>45378</v>
      </c>
      <c r="B16" s="1" t="s">
        <v>20</v>
      </c>
      <c r="C16" s="1" t="s">
        <v>26</v>
      </c>
      <c r="D16" s="3" t="s">
        <v>12</v>
      </c>
      <c r="E16" s="8">
        <v>47.894361170592433</v>
      </c>
      <c r="F16" s="8">
        <v>15.578158458244111</v>
      </c>
      <c r="G16" s="8">
        <v>13.374375446109921</v>
      </c>
      <c r="H16" s="8">
        <v>10.608493932905068</v>
      </c>
      <c r="I16" s="8">
        <v>9.6805852962169876</v>
      </c>
      <c r="J16" s="8">
        <v>1.7219842969307637</v>
      </c>
      <c r="K16" s="8">
        <v>1.0082084225553176</v>
      </c>
      <c r="L16" s="9">
        <v>0.13383297644539616</v>
      </c>
      <c r="M16" s="9"/>
      <c r="N16" s="9"/>
      <c r="O16" s="8">
        <v>99.999999999999986</v>
      </c>
    </row>
    <row r="17" spans="1:15" x14ac:dyDescent="0.3">
      <c r="A17" s="1">
        <f>A16</f>
        <v>45378</v>
      </c>
      <c r="B17" s="1" t="str">
        <f>B16</f>
        <v>measured long after Co</v>
      </c>
      <c r="C17" s="1" t="str">
        <f>C16</f>
        <v>BIR-1G</v>
      </c>
      <c r="D17" s="3" t="s">
        <v>33</v>
      </c>
      <c r="E17" s="8">
        <f>AVERAGE(E12:E16)</f>
        <v>47.631151970086044</v>
      </c>
      <c r="F17" s="8">
        <f t="shared" ref="F17" si="3">AVERAGE(F12:F16)</f>
        <v>15.516720001739765</v>
      </c>
      <c r="G17" s="8">
        <f t="shared" ref="G17" si="4">AVERAGE(G12:G16)</f>
        <v>13.667676739050687</v>
      </c>
      <c r="H17" s="8">
        <f t="shared" ref="H17" si="5">AVERAGE(H12:H16)</f>
        <v>10.73621648243625</v>
      </c>
      <c r="I17" s="8">
        <f t="shared" ref="I17" si="6">AVERAGE(I12:I16)</f>
        <v>9.4751581506424287</v>
      </c>
      <c r="J17" s="8">
        <f t="shared" ref="J17" si="7">AVERAGE(J12:J16)</f>
        <v>1.7271511031678233</v>
      </c>
      <c r="K17" s="8">
        <f t="shared" ref="K17" si="8">AVERAGE(K12:K16)</f>
        <v>1.0401393845677158</v>
      </c>
      <c r="L17" s="8">
        <f t="shared" ref="L17" si="9">AVERAGE(L12:L16)</f>
        <v>0.20578616830927537</v>
      </c>
      <c r="M17" s="8" t="s">
        <v>36</v>
      </c>
      <c r="N17" s="8" t="s">
        <v>36</v>
      </c>
    </row>
    <row r="18" spans="1:15" x14ac:dyDescent="0.3">
      <c r="A18" s="1"/>
      <c r="B18" s="1"/>
      <c r="C18" s="1"/>
      <c r="D18" s="3" t="s">
        <v>34</v>
      </c>
      <c r="E18" s="8">
        <f>STDEV(E12:E16)</f>
        <v>0.23209090219421544</v>
      </c>
      <c r="F18" s="8">
        <f t="shared" ref="F18:N18" si="10">STDEV(F12:F16)</f>
        <v>9.9055315433922944E-2</v>
      </c>
      <c r="G18" s="8">
        <f t="shared" si="10"/>
        <v>0.23473736743061221</v>
      </c>
      <c r="H18" s="8">
        <f t="shared" si="10"/>
        <v>0.14424037577685919</v>
      </c>
      <c r="I18" s="8">
        <f t="shared" si="10"/>
        <v>0.12131276124203109</v>
      </c>
      <c r="J18" s="8">
        <f t="shared" si="10"/>
        <v>3.8301882300076515E-2</v>
      </c>
      <c r="K18" s="8">
        <f t="shared" si="10"/>
        <v>4.0287405492947417E-2</v>
      </c>
      <c r="L18" s="8">
        <f t="shared" si="10"/>
        <v>5.8700863717612663E-2</v>
      </c>
      <c r="M18" s="8" t="s">
        <v>36</v>
      </c>
      <c r="N18" s="8" t="s">
        <v>36</v>
      </c>
    </row>
    <row r="19" spans="1:15" x14ac:dyDescent="0.3">
      <c r="A19" s="1"/>
      <c r="B19" s="1"/>
      <c r="C19" s="1"/>
      <c r="D19" s="3" t="s">
        <v>35</v>
      </c>
      <c r="E19" s="12">
        <f>E18/E17</f>
        <v>4.8726703553165435E-3</v>
      </c>
      <c r="F19" s="12">
        <f t="shared" ref="F19" si="11">F18/F17</f>
        <v>6.3837792666759903E-3</v>
      </c>
      <c r="G19" s="12">
        <f t="shared" ref="G19" si="12">G18/G17</f>
        <v>1.7174635595523773E-2</v>
      </c>
      <c r="H19" s="12">
        <f t="shared" ref="H19" si="13">H18/H17</f>
        <v>1.3434935483354591E-2</v>
      </c>
      <c r="I19" s="12">
        <f t="shared" ref="I19" si="14">I18/I17</f>
        <v>1.2803243947311416E-2</v>
      </c>
      <c r="J19" s="12">
        <f t="shared" ref="J19" si="15">J18/J17</f>
        <v>2.2176335486701657E-2</v>
      </c>
      <c r="K19" s="12">
        <f t="shared" ref="K19" si="16">K18/K17</f>
        <v>3.8732698800450625E-2</v>
      </c>
      <c r="L19" s="12">
        <f t="shared" ref="L19" si="17">L18/L17</f>
        <v>0.28525174553710198</v>
      </c>
      <c r="M19" s="8" t="s">
        <v>36</v>
      </c>
      <c r="N19" s="8" t="s">
        <v>36</v>
      </c>
    </row>
    <row r="20" spans="1:15" x14ac:dyDescent="0.3">
      <c r="A20" s="1"/>
      <c r="B20" s="1"/>
      <c r="C20" s="1"/>
      <c r="D20" s="3"/>
      <c r="M20" s="9"/>
      <c r="N20" s="9"/>
    </row>
    <row r="21" spans="1:15" x14ac:dyDescent="0.3">
      <c r="A21" s="1">
        <v>45398</v>
      </c>
      <c r="B21" s="1" t="s">
        <v>22</v>
      </c>
      <c r="C21" s="1" t="s">
        <v>26</v>
      </c>
      <c r="D21" s="3" t="s">
        <v>7</v>
      </c>
      <c r="E21" s="10">
        <v>47.794561933534744</v>
      </c>
      <c r="F21" s="10">
        <v>15.684074233923178</v>
      </c>
      <c r="G21" s="10">
        <v>13.379369874838153</v>
      </c>
      <c r="H21" s="10">
        <v>10.556754423823911</v>
      </c>
      <c r="I21" s="10">
        <v>9.650410012947777</v>
      </c>
      <c r="J21" s="10">
        <v>1.7781614156236514</v>
      </c>
      <c r="K21" s="10">
        <v>0.958135520069055</v>
      </c>
      <c r="L21" s="11">
        <v>0.19853258523953388</v>
      </c>
      <c r="M21" s="11"/>
      <c r="N21" s="11"/>
      <c r="O21" s="8">
        <v>100</v>
      </c>
    </row>
    <row r="22" spans="1:15" x14ac:dyDescent="0.3">
      <c r="A22" s="1">
        <v>45398</v>
      </c>
      <c r="B22" s="1" t="s">
        <v>22</v>
      </c>
      <c r="C22" s="1" t="s">
        <v>26</v>
      </c>
      <c r="D22" s="3" t="s">
        <v>9</v>
      </c>
      <c r="E22" s="10">
        <v>47.733780981534515</v>
      </c>
      <c r="F22" s="10">
        <v>15.661103979460847</v>
      </c>
      <c r="G22" s="10">
        <v>13.301076330601363</v>
      </c>
      <c r="H22" s="10">
        <v>10.625061716204208</v>
      </c>
      <c r="I22" s="10">
        <v>9.647477041572035</v>
      </c>
      <c r="J22" s="10">
        <v>1.7280537177841415</v>
      </c>
      <c r="K22" s="10">
        <v>1.0072084526513281</v>
      </c>
      <c r="L22" s="11">
        <v>0.2962377801915671</v>
      </c>
      <c r="M22" s="11"/>
      <c r="N22" s="11"/>
      <c r="O22" s="8">
        <v>99.999999999999986</v>
      </c>
    </row>
    <row r="23" spans="1:15" x14ac:dyDescent="0.3">
      <c r="A23" s="1">
        <v>45398</v>
      </c>
      <c r="B23" s="1" t="s">
        <v>22</v>
      </c>
      <c r="C23" s="1" t="s">
        <v>26</v>
      </c>
      <c r="D23" s="3" t="s">
        <v>10</v>
      </c>
      <c r="E23" s="10">
        <v>47.84551548037026</v>
      </c>
      <c r="F23" s="10">
        <v>15.480370252154488</v>
      </c>
      <c r="G23" s="10">
        <v>13.788700925630389</v>
      </c>
      <c r="H23" s="10">
        <v>10.671348015746357</v>
      </c>
      <c r="I23" s="10">
        <v>9.4265347377380593</v>
      </c>
      <c r="J23" s="10">
        <v>1.7661453346100653</v>
      </c>
      <c r="K23" s="10">
        <v>1.0213852537503991</v>
      </c>
      <c r="L23" s="9" t="s">
        <v>8</v>
      </c>
      <c r="M23" s="9"/>
      <c r="N23" s="9"/>
      <c r="O23" s="8">
        <v>100</v>
      </c>
    </row>
    <row r="24" spans="1:15" x14ac:dyDescent="0.3">
      <c r="A24" s="1">
        <v>45398</v>
      </c>
      <c r="B24" s="1" t="s">
        <v>22</v>
      </c>
      <c r="C24" s="1" t="s">
        <v>26</v>
      </c>
      <c r="D24" s="3" t="s">
        <v>11</v>
      </c>
      <c r="E24" s="10">
        <v>47.410943811972082</v>
      </c>
      <c r="F24" s="10">
        <v>15.632268331497123</v>
      </c>
      <c r="G24" s="10">
        <v>13.685885665320113</v>
      </c>
      <c r="H24" s="10">
        <v>10.858122169176152</v>
      </c>
      <c r="I24" s="10">
        <v>9.4136369200636558</v>
      </c>
      <c r="J24" s="10">
        <v>1.7260374586852736</v>
      </c>
      <c r="K24" s="10">
        <v>1.0282776349614395</v>
      </c>
      <c r="L24" s="11">
        <v>0.2448280083241523</v>
      </c>
      <c r="M24" s="11"/>
      <c r="N24" s="11"/>
      <c r="O24" s="8">
        <v>99.999999999999986</v>
      </c>
    </row>
    <row r="25" spans="1:15" x14ac:dyDescent="0.3">
      <c r="A25" s="1">
        <v>45398</v>
      </c>
      <c r="B25" s="1" t="s">
        <v>22</v>
      </c>
      <c r="C25" s="1" t="s">
        <v>26</v>
      </c>
      <c r="D25" s="3" t="s">
        <v>12</v>
      </c>
      <c r="E25" s="10">
        <v>47.603106588109263</v>
      </c>
      <c r="F25" s="10">
        <v>15.54633101231923</v>
      </c>
      <c r="G25" s="10">
        <v>13.618103910016069</v>
      </c>
      <c r="H25" s="10">
        <v>10.739153722549545</v>
      </c>
      <c r="I25" s="10">
        <v>9.4804499196572056</v>
      </c>
      <c r="J25" s="10">
        <v>1.7541510444563473</v>
      </c>
      <c r="K25" s="10">
        <v>1.0310658810926621</v>
      </c>
      <c r="L25" s="11">
        <v>0.22763792179967865</v>
      </c>
      <c r="M25" s="11"/>
      <c r="N25" s="11"/>
      <c r="O25" s="8">
        <v>100</v>
      </c>
    </row>
    <row r="26" spans="1:15" x14ac:dyDescent="0.3">
      <c r="A26" s="1">
        <f>A25</f>
        <v>45398</v>
      </c>
      <c r="B26" s="1" t="str">
        <f>B25</f>
        <v>morning</v>
      </c>
      <c r="C26" s="1" t="str">
        <f>C25</f>
        <v>BIR-1G</v>
      </c>
      <c r="D26" s="3" t="s">
        <v>33</v>
      </c>
      <c r="E26" s="8">
        <f>AVERAGE(E21:E25)</f>
        <v>47.677581759104172</v>
      </c>
      <c r="F26" s="8">
        <f t="shared" ref="F26" si="18">AVERAGE(F21:F25)</f>
        <v>15.600829561870972</v>
      </c>
      <c r="G26" s="8">
        <f t="shared" ref="G26" si="19">AVERAGE(G21:G25)</f>
        <v>13.554627341281218</v>
      </c>
      <c r="H26" s="8">
        <f t="shared" ref="H26" si="20">AVERAGE(H21:H25)</f>
        <v>10.690088009500034</v>
      </c>
      <c r="I26" s="8">
        <f t="shared" ref="I26" si="21">AVERAGE(I21:I25)</f>
        <v>9.5237017263957462</v>
      </c>
      <c r="J26" s="8">
        <f t="shared" ref="J26" si="22">AVERAGE(J21:J25)</f>
        <v>1.7505097942318959</v>
      </c>
      <c r="K26" s="8">
        <f t="shared" ref="K26" si="23">AVERAGE(K21:K25)</f>
        <v>1.0092145485049766</v>
      </c>
      <c r="L26" s="8">
        <f t="shared" ref="L26" si="24">AVERAGE(L21:L25)</f>
        <v>0.24180907388873299</v>
      </c>
      <c r="M26" s="8" t="s">
        <v>36</v>
      </c>
      <c r="N26" s="8" t="s">
        <v>36</v>
      </c>
    </row>
    <row r="27" spans="1:15" x14ac:dyDescent="0.3">
      <c r="A27" s="1"/>
      <c r="B27" s="1"/>
      <c r="C27" s="1"/>
      <c r="D27" s="3" t="s">
        <v>34</v>
      </c>
      <c r="E27" s="8">
        <f>STDEV(E21:E25)</f>
        <v>0.17441817171341018</v>
      </c>
      <c r="F27" s="8">
        <f t="shared" ref="F27:N27" si="25">STDEV(F21:F25)</f>
        <v>8.5193330544561519E-2</v>
      </c>
      <c r="G27" s="8">
        <f t="shared" si="25"/>
        <v>0.20679202103728281</v>
      </c>
      <c r="H27" s="8">
        <f t="shared" si="25"/>
        <v>0.11510905076279937</v>
      </c>
      <c r="I27" s="8">
        <f t="shared" si="25"/>
        <v>0.11704883872962267</v>
      </c>
      <c r="J27" s="8">
        <f t="shared" si="25"/>
        <v>2.3051635344598032E-2</v>
      </c>
      <c r="K27" s="8">
        <f t="shared" si="25"/>
        <v>3.0008747198970561E-2</v>
      </c>
      <c r="L27" s="8">
        <f t="shared" si="25"/>
        <v>4.1009243089255187E-2</v>
      </c>
      <c r="M27" s="8" t="s">
        <v>36</v>
      </c>
      <c r="N27" s="8" t="s">
        <v>36</v>
      </c>
    </row>
    <row r="28" spans="1:15" x14ac:dyDescent="0.3">
      <c r="A28" s="1"/>
      <c r="B28" s="1"/>
      <c r="C28" s="1"/>
      <c r="D28" s="3" t="s">
        <v>35</v>
      </c>
      <c r="E28" s="12">
        <f>E27/E26</f>
        <v>3.6582847803539138E-3</v>
      </c>
      <c r="F28" s="12">
        <f t="shared" ref="F28" si="26">F27/F26</f>
        <v>5.4608205420548471E-3</v>
      </c>
      <c r="G28" s="12">
        <f t="shared" ref="G28" si="27">G27/G26</f>
        <v>1.5256193758089428E-2</v>
      </c>
      <c r="H28" s="12">
        <f t="shared" ref="H28" si="28">H27/H26</f>
        <v>1.0767830036619401E-2</v>
      </c>
      <c r="I28" s="12">
        <f t="shared" ref="I28" si="29">I27/I26</f>
        <v>1.2290267176807092E-2</v>
      </c>
      <c r="J28" s="12">
        <f t="shared" ref="J28" si="30">J27/J26</f>
        <v>1.3168526917447401E-2</v>
      </c>
      <c r="K28" s="12">
        <f t="shared" ref="K28" si="31">K27/K26</f>
        <v>2.9734754858047493E-2</v>
      </c>
      <c r="L28" s="12">
        <f t="shared" ref="L28" si="32">L27/L26</f>
        <v>0.16959348311356318</v>
      </c>
      <c r="M28" s="8" t="s">
        <v>36</v>
      </c>
      <c r="N28" s="8" t="s">
        <v>36</v>
      </c>
    </row>
    <row r="29" spans="1:15" x14ac:dyDescent="0.3">
      <c r="A29" s="1"/>
      <c r="B29" s="1"/>
      <c r="C29" s="1"/>
      <c r="D29" s="3"/>
      <c r="E29" s="10"/>
      <c r="F29" s="10"/>
      <c r="G29" s="10"/>
      <c r="H29" s="10"/>
      <c r="I29" s="10"/>
      <c r="J29" s="10"/>
      <c r="K29" s="10"/>
      <c r="L29" s="11"/>
      <c r="M29" s="11"/>
      <c r="N29" s="11"/>
    </row>
    <row r="30" spans="1:15" x14ac:dyDescent="0.3">
      <c r="A30" s="1">
        <v>45398</v>
      </c>
      <c r="B30" s="1" t="s">
        <v>23</v>
      </c>
      <c r="C30" s="1" t="s">
        <v>26</v>
      </c>
      <c r="D30" s="3" t="s">
        <v>7</v>
      </c>
      <c r="E30" s="10">
        <v>47.917026793431283</v>
      </c>
      <c r="F30" s="10">
        <v>15.635263612791702</v>
      </c>
      <c r="G30" s="10">
        <v>13.301642178046672</v>
      </c>
      <c r="H30" s="10">
        <v>10.587726879861711</v>
      </c>
      <c r="I30" s="10">
        <v>9.5764909248055314</v>
      </c>
      <c r="J30" s="10">
        <v>1.7458945548833189</v>
      </c>
      <c r="K30" s="10">
        <v>1.0371650821089022</v>
      </c>
      <c r="L30" s="10">
        <v>0.19878997407087295</v>
      </c>
      <c r="M30" s="10"/>
      <c r="N30" s="10"/>
      <c r="O30" s="8">
        <v>99.999999999999986</v>
      </c>
    </row>
    <row r="31" spans="1:15" x14ac:dyDescent="0.3">
      <c r="A31" s="1">
        <v>45398</v>
      </c>
      <c r="B31" s="1" t="s">
        <v>23</v>
      </c>
      <c r="C31" s="1" t="s">
        <v>26</v>
      </c>
      <c r="D31" s="3" t="s">
        <v>9</v>
      </c>
      <c r="E31" s="10">
        <v>47.677312318540025</v>
      </c>
      <c r="F31" s="10">
        <v>15.657403566984653</v>
      </c>
      <c r="G31" s="10">
        <v>13.44877644131066</v>
      </c>
      <c r="H31" s="10">
        <v>10.711323102447118</v>
      </c>
      <c r="I31" s="10">
        <v>9.53961012028204</v>
      </c>
      <c r="J31" s="10">
        <v>1.7627540439651597</v>
      </c>
      <c r="K31" s="10">
        <v>1.0265450020738283</v>
      </c>
      <c r="L31" s="10">
        <v>0.17627540439651598</v>
      </c>
      <c r="M31" s="10"/>
      <c r="N31" s="10"/>
      <c r="O31" s="8">
        <v>100</v>
      </c>
    </row>
    <row r="32" spans="1:15" x14ac:dyDescent="0.3">
      <c r="A32" s="1">
        <v>45398</v>
      </c>
      <c r="B32" s="1" t="s">
        <v>23</v>
      </c>
      <c r="C32" s="1" t="s">
        <v>26</v>
      </c>
      <c r="D32" s="3" t="s">
        <v>10</v>
      </c>
      <c r="E32" s="10">
        <v>47.618059159315003</v>
      </c>
      <c r="F32" s="10">
        <v>15.578619615983396</v>
      </c>
      <c r="G32" s="10">
        <v>13.668915412558382</v>
      </c>
      <c r="H32" s="10">
        <v>10.659055526725481</v>
      </c>
      <c r="I32" s="10">
        <v>9.5277633627400107</v>
      </c>
      <c r="J32" s="10">
        <v>1.73326414115205</v>
      </c>
      <c r="K32" s="10">
        <v>1.01712506486767</v>
      </c>
      <c r="L32" s="10">
        <v>0.19719771665801766</v>
      </c>
      <c r="M32" s="10"/>
      <c r="N32" s="10"/>
      <c r="O32" s="8">
        <v>100</v>
      </c>
    </row>
    <row r="33" spans="1:15" x14ac:dyDescent="0.3">
      <c r="A33" s="1">
        <v>45398</v>
      </c>
      <c r="B33" s="1" t="s">
        <v>23</v>
      </c>
      <c r="C33" s="1" t="s">
        <v>26</v>
      </c>
      <c r="D33" s="3" t="s">
        <v>11</v>
      </c>
      <c r="E33" s="10">
        <v>47.584389509348725</v>
      </c>
      <c r="F33" s="10">
        <v>15.522650269795458</v>
      </c>
      <c r="G33" s="10">
        <v>13.690550884678128</v>
      </c>
      <c r="H33" s="10">
        <v>10.766721044045678</v>
      </c>
      <c r="I33" s="10">
        <v>9.39892081817041</v>
      </c>
      <c r="J33" s="10">
        <v>1.7944535073409462</v>
      </c>
      <c r="K33" s="10">
        <v>1.0666332036641988</v>
      </c>
      <c r="L33" s="10">
        <v>0.17568076295645629</v>
      </c>
      <c r="M33" s="10"/>
      <c r="N33" s="10"/>
      <c r="O33" s="8">
        <v>100</v>
      </c>
    </row>
    <row r="34" spans="1:15" x14ac:dyDescent="0.3">
      <c r="A34" s="1">
        <v>45398</v>
      </c>
      <c r="B34" s="1" t="s">
        <v>23</v>
      </c>
      <c r="C34" s="1" t="s">
        <v>26</v>
      </c>
      <c r="D34" s="3" t="s">
        <v>12</v>
      </c>
      <c r="E34" s="10">
        <v>47.689410401274806</v>
      </c>
      <c r="F34" s="10">
        <v>15.558452846588439</v>
      </c>
      <c r="G34" s="10">
        <v>13.733159495871361</v>
      </c>
      <c r="H34" s="10">
        <v>10.792409097493843</v>
      </c>
      <c r="I34" s="10">
        <v>9.3727364913805591</v>
      </c>
      <c r="J34" s="10">
        <v>1.7818339852238156</v>
      </c>
      <c r="K34" s="10">
        <v>1.0719976821671737</v>
      </c>
      <c r="L34" s="9" t="s">
        <v>8</v>
      </c>
      <c r="M34" s="9"/>
      <c r="N34" s="9"/>
      <c r="O34" s="8">
        <v>100</v>
      </c>
    </row>
    <row r="35" spans="1:15" x14ac:dyDescent="0.3">
      <c r="A35" s="1">
        <f>A34</f>
        <v>45398</v>
      </c>
      <c r="B35" s="1" t="str">
        <f>B34</f>
        <v>1:30pm</v>
      </c>
      <c r="C35" s="1" t="str">
        <f>C34</f>
        <v>BIR-1G</v>
      </c>
      <c r="D35" s="3" t="s">
        <v>33</v>
      </c>
      <c r="E35" s="8">
        <f>AVERAGE(E30:E34)</f>
        <v>47.697239636381973</v>
      </c>
      <c r="F35" s="8">
        <f t="shared" ref="F35" si="33">AVERAGE(F30:F34)</f>
        <v>15.590477982428729</v>
      </c>
      <c r="G35" s="8">
        <f t="shared" ref="G35" si="34">AVERAGE(G30:G34)</f>
        <v>13.568608882493042</v>
      </c>
      <c r="H35" s="8">
        <f t="shared" ref="H35" si="35">AVERAGE(H30:H34)</f>
        <v>10.703447130114768</v>
      </c>
      <c r="I35" s="8">
        <f t="shared" ref="I35" si="36">AVERAGE(I30:I34)</f>
        <v>9.4831043434757092</v>
      </c>
      <c r="J35" s="8">
        <f t="shared" ref="J35" si="37">AVERAGE(J30:J34)</f>
        <v>1.7636400465130582</v>
      </c>
      <c r="K35" s="8">
        <f t="shared" ref="K35" si="38">AVERAGE(K30:K34)</f>
        <v>1.0438932069763545</v>
      </c>
      <c r="L35" s="8">
        <f t="shared" ref="L35" si="39">AVERAGE(L30:L34)</f>
        <v>0.18698596452046573</v>
      </c>
      <c r="M35" s="8" t="s">
        <v>36</v>
      </c>
      <c r="N35" s="8" t="s">
        <v>36</v>
      </c>
    </row>
    <row r="36" spans="1:15" x14ac:dyDescent="0.3">
      <c r="A36" s="1"/>
      <c r="B36" s="1"/>
      <c r="C36" s="1"/>
      <c r="D36" s="3" t="s">
        <v>34</v>
      </c>
      <c r="E36" s="8">
        <f>STDEV(E30:E34)</f>
        <v>0.13016286763371565</v>
      </c>
      <c r="F36" s="8">
        <f t="shared" ref="F36:N36" si="40">STDEV(F30:F34)</f>
        <v>5.5343507606049634E-2</v>
      </c>
      <c r="G36" s="8">
        <f t="shared" si="40"/>
        <v>0.18549878131440792</v>
      </c>
      <c r="H36" s="8">
        <f t="shared" si="40"/>
        <v>8.2676540708918361E-2</v>
      </c>
      <c r="I36" s="8">
        <f t="shared" si="40"/>
        <v>9.1071830298304235E-2</v>
      </c>
      <c r="J36" s="8">
        <f t="shared" si="40"/>
        <v>2.5094181966142801E-2</v>
      </c>
      <c r="K36" s="8">
        <f t="shared" si="40"/>
        <v>2.4339937780514853E-2</v>
      </c>
      <c r="L36" s="8">
        <f t="shared" si="40"/>
        <v>1.2729731651485892E-2</v>
      </c>
      <c r="M36" s="8" t="s">
        <v>36</v>
      </c>
      <c r="N36" s="8" t="s">
        <v>36</v>
      </c>
    </row>
    <row r="37" spans="1:15" x14ac:dyDescent="0.3">
      <c r="A37" s="1"/>
      <c r="B37" s="1"/>
      <c r="C37" s="1"/>
      <c r="D37" s="3" t="s">
        <v>35</v>
      </c>
      <c r="E37" s="12">
        <f>E36/E35</f>
        <v>2.7289392137995225E-3</v>
      </c>
      <c r="F37" s="12">
        <f t="shared" ref="F37" si="41">F36/F35</f>
        <v>3.5498275080741346E-3</v>
      </c>
      <c r="G37" s="12">
        <f t="shared" ref="G37" si="42">G36/G35</f>
        <v>1.3671171666960535E-2</v>
      </c>
      <c r="H37" s="12">
        <f t="shared" ref="H37" si="43">H36/H35</f>
        <v>7.7242910348296239E-3</v>
      </c>
      <c r="I37" s="12">
        <f t="shared" ref="I37" si="44">I36/I35</f>
        <v>9.603588339820477E-3</v>
      </c>
      <c r="J37" s="12">
        <f t="shared" ref="J37" si="45">J36/J35</f>
        <v>1.4228630165070932E-2</v>
      </c>
      <c r="K37" s="12">
        <f t="shared" ref="K37" si="46">K36/K35</f>
        <v>2.3316501743521918E-2</v>
      </c>
      <c r="L37" s="12">
        <f t="shared" ref="L37" si="47">L36/L35</f>
        <v>6.807854099708438E-2</v>
      </c>
      <c r="M37" s="8" t="s">
        <v>36</v>
      </c>
      <c r="N37" s="8" t="s">
        <v>36</v>
      </c>
    </row>
    <row r="38" spans="1:15" x14ac:dyDescent="0.3">
      <c r="A38" s="1"/>
      <c r="B38" s="1"/>
      <c r="C38" s="1"/>
      <c r="D38" s="3"/>
      <c r="E38" s="10"/>
      <c r="F38" s="10"/>
      <c r="G38" s="10"/>
      <c r="H38" s="10"/>
      <c r="I38" s="10"/>
      <c r="J38" s="10"/>
      <c r="K38" s="10"/>
      <c r="M38" s="9"/>
      <c r="N38" s="9"/>
    </row>
    <row r="39" spans="1:15" x14ac:dyDescent="0.3">
      <c r="A39" s="1">
        <v>45398</v>
      </c>
      <c r="B39" t="s">
        <v>24</v>
      </c>
      <c r="C39" s="1" t="s">
        <v>26</v>
      </c>
      <c r="D39" s="3" t="s">
        <v>7</v>
      </c>
      <c r="E39" s="10">
        <v>48.070448070448066</v>
      </c>
      <c r="F39" s="10">
        <v>15.617715617715616</v>
      </c>
      <c r="G39" s="10">
        <v>13.364413364413362</v>
      </c>
      <c r="H39" s="10">
        <v>10.360010360010358</v>
      </c>
      <c r="I39" s="10">
        <v>9.5484762151428804</v>
      </c>
      <c r="J39" s="10">
        <v>1.899335232668566</v>
      </c>
      <c r="K39" s="10">
        <v>0.96693430026763361</v>
      </c>
      <c r="L39" s="10">
        <v>0.17266683933350599</v>
      </c>
      <c r="M39" s="10"/>
      <c r="N39" s="10"/>
      <c r="O39" s="8">
        <v>100</v>
      </c>
    </row>
    <row r="40" spans="1:15" x14ac:dyDescent="0.3">
      <c r="A40" s="1">
        <v>45398</v>
      </c>
      <c r="B40" t="s">
        <v>24</v>
      </c>
      <c r="C40" s="1" t="s">
        <v>26</v>
      </c>
      <c r="D40" s="3" t="s">
        <v>9</v>
      </c>
      <c r="E40" s="10">
        <v>47.662232970576376</v>
      </c>
      <c r="F40" s="10">
        <v>15.729544538492542</v>
      </c>
      <c r="G40" s="10">
        <v>13.442160419185811</v>
      </c>
      <c r="H40" s="10">
        <v>10.580411124546552</v>
      </c>
      <c r="I40" s="10">
        <v>9.5828295042321638</v>
      </c>
      <c r="J40" s="10">
        <v>1.7936316001612251</v>
      </c>
      <c r="K40" s="10">
        <v>0.95727529222087859</v>
      </c>
      <c r="L40" s="10">
        <v>0.25191455058444173</v>
      </c>
      <c r="M40" s="10"/>
      <c r="N40" s="10"/>
      <c r="O40" s="8">
        <v>100</v>
      </c>
    </row>
    <row r="41" spans="1:15" x14ac:dyDescent="0.3">
      <c r="A41" s="1">
        <v>45398</v>
      </c>
      <c r="B41" t="s">
        <v>24</v>
      </c>
      <c r="C41" s="1" t="s">
        <v>26</v>
      </c>
      <c r="D41" s="3" t="s">
        <v>10</v>
      </c>
      <c r="E41" s="10">
        <v>47.506799637352678</v>
      </c>
      <c r="F41" s="10">
        <v>15.389845874886674</v>
      </c>
      <c r="G41" s="10">
        <v>13.565276518585677</v>
      </c>
      <c r="H41" s="10">
        <v>10.845421577515866</v>
      </c>
      <c r="I41" s="10">
        <v>9.5761559383499542</v>
      </c>
      <c r="J41" s="10">
        <v>1.7112420670897552</v>
      </c>
      <c r="K41" s="10">
        <v>1.0312783318223029</v>
      </c>
      <c r="L41" s="10">
        <v>0.19265639165911153</v>
      </c>
      <c r="M41" s="10"/>
      <c r="N41" s="10">
        <v>0.18132366273798731</v>
      </c>
      <c r="O41" s="8">
        <v>100.00000000000001</v>
      </c>
    </row>
    <row r="42" spans="1:15" x14ac:dyDescent="0.3">
      <c r="A42" s="1">
        <v>45398</v>
      </c>
      <c r="B42" t="s">
        <v>24</v>
      </c>
      <c r="C42" s="1" t="s">
        <v>26</v>
      </c>
      <c r="D42" s="3" t="s">
        <v>11</v>
      </c>
      <c r="E42" s="10">
        <v>47.766439909297048</v>
      </c>
      <c r="F42" s="10">
        <v>15.442176870748298</v>
      </c>
      <c r="G42" s="10">
        <v>13.662131519274377</v>
      </c>
      <c r="H42" s="10">
        <v>10.736961451247167</v>
      </c>
      <c r="I42" s="10">
        <v>9.4784580498866209</v>
      </c>
      <c r="J42" s="10">
        <v>1.655328798185941</v>
      </c>
      <c r="K42" s="10">
        <v>1.0544217687074831</v>
      </c>
      <c r="L42" s="10">
        <v>0.20408163265306123</v>
      </c>
      <c r="M42" s="10"/>
      <c r="N42" s="10"/>
      <c r="O42" s="8">
        <v>100</v>
      </c>
    </row>
    <row r="43" spans="1:15" x14ac:dyDescent="0.3">
      <c r="A43" s="1">
        <v>45398</v>
      </c>
      <c r="B43" t="s">
        <v>24</v>
      </c>
      <c r="C43" s="1" t="s">
        <v>26</v>
      </c>
      <c r="D43" s="3" t="s">
        <v>12</v>
      </c>
      <c r="E43" s="10">
        <v>47.732997481108313</v>
      </c>
      <c r="F43" s="10">
        <v>15.435208508256368</v>
      </c>
      <c r="G43" s="10">
        <v>13.657990484186959</v>
      </c>
      <c r="H43" s="10">
        <v>10.803246571508538</v>
      </c>
      <c r="I43" s="10">
        <v>9.4738315141337814</v>
      </c>
      <c r="J43" s="10">
        <v>1.693254967814162</v>
      </c>
      <c r="K43" s="10">
        <v>1.0075566750629723</v>
      </c>
      <c r="L43" s="10">
        <v>0.19591379792891131</v>
      </c>
      <c r="M43" s="10"/>
      <c r="N43" s="10"/>
      <c r="O43" s="8">
        <v>99.999999999999986</v>
      </c>
    </row>
    <row r="44" spans="1:15" x14ac:dyDescent="0.3">
      <c r="A44" s="1">
        <f>A43</f>
        <v>45398</v>
      </c>
      <c r="B44" s="1" t="str">
        <f>B43</f>
        <v>2:40 (after cobalt)</v>
      </c>
      <c r="C44" s="1" t="str">
        <f>C43</f>
        <v>BIR-1G</v>
      </c>
      <c r="D44" s="3" t="s">
        <v>33</v>
      </c>
      <c r="E44" s="8">
        <f>AVERAGE(E39:E43)</f>
        <v>47.747783613756496</v>
      </c>
      <c r="F44" s="8">
        <f t="shared" ref="F44" si="48">AVERAGE(F39:F43)</f>
        <v>15.5228982820199</v>
      </c>
      <c r="G44" s="8">
        <f t="shared" ref="G44" si="49">AVERAGE(G39:G43)</f>
        <v>13.538394461129238</v>
      </c>
      <c r="H44" s="8">
        <f t="shared" ref="H44" si="50">AVERAGE(H39:H43)</f>
        <v>10.665210216965697</v>
      </c>
      <c r="I44" s="8">
        <f t="shared" ref="I44" si="51">AVERAGE(I39:I43)</f>
        <v>9.5319502443490798</v>
      </c>
      <c r="J44" s="8">
        <f t="shared" ref="J44" si="52">AVERAGE(J39:J43)</f>
        <v>1.75055853318393</v>
      </c>
      <c r="K44" s="8">
        <f t="shared" ref="K44" si="53">AVERAGE(K39:K43)</f>
        <v>1.0034932736162543</v>
      </c>
      <c r="L44" s="8">
        <f t="shared" ref="L44" si="54">AVERAGE(L39:L43)</f>
        <v>0.20344664243180635</v>
      </c>
      <c r="M44" s="8" t="s">
        <v>36</v>
      </c>
      <c r="N44" s="8" t="s">
        <v>36</v>
      </c>
    </row>
    <row r="45" spans="1:15" x14ac:dyDescent="0.3">
      <c r="A45" s="1"/>
      <c r="B45" s="1"/>
      <c r="C45" s="1"/>
      <c r="D45" s="3" t="s">
        <v>34</v>
      </c>
      <c r="E45" s="8">
        <f>STDEV(E39:E43)</f>
        <v>0.206198465153102</v>
      </c>
      <c r="F45" s="8">
        <f t="shared" ref="F45:N45" si="55">STDEV(F39:F43)</f>
        <v>0.14456952321194386</v>
      </c>
      <c r="G45" s="8">
        <f t="shared" si="55"/>
        <v>0.13216195192448141</v>
      </c>
      <c r="H45" s="8">
        <f t="shared" si="55"/>
        <v>0.19812637887747567</v>
      </c>
      <c r="I45" s="8">
        <f t="shared" si="55"/>
        <v>5.2571741100317024E-2</v>
      </c>
      <c r="J45" s="8">
        <f t="shared" si="55"/>
        <v>9.7324176012927421E-2</v>
      </c>
      <c r="K45" s="8">
        <f t="shared" si="55"/>
        <v>4.1397139513668274E-2</v>
      </c>
      <c r="L45" s="8">
        <f t="shared" si="55"/>
        <v>2.9453823478820206E-2</v>
      </c>
      <c r="M45" s="8" t="s">
        <v>36</v>
      </c>
      <c r="N45" s="8" t="s">
        <v>36</v>
      </c>
    </row>
    <row r="46" spans="1:15" x14ac:dyDescent="0.3">
      <c r="A46" s="1"/>
      <c r="B46" s="1"/>
      <c r="C46" s="1"/>
      <c r="D46" s="3" t="s">
        <v>35</v>
      </c>
      <c r="E46" s="12">
        <f>E45/E44</f>
        <v>4.3184929131180588E-3</v>
      </c>
      <c r="F46" s="12">
        <f t="shared" ref="F46" si="56">F45/F44</f>
        <v>9.3133073853481369E-3</v>
      </c>
      <c r="G46" s="12">
        <f t="shared" ref="G46" si="57">G45/G44</f>
        <v>9.7620107246792227E-3</v>
      </c>
      <c r="H46" s="12">
        <f t="shared" ref="H46" si="58">H45/H44</f>
        <v>1.8576884547695634E-2</v>
      </c>
      <c r="I46" s="12">
        <f t="shared" ref="I46" si="59">I45/I44</f>
        <v>5.5153184555787674E-3</v>
      </c>
      <c r="J46" s="12">
        <f t="shared" ref="J46" si="60">J45/J44</f>
        <v>5.5596070721447642E-2</v>
      </c>
      <c r="K46" s="12">
        <f t="shared" ref="K46" si="61">K45/K44</f>
        <v>4.1253031387531697E-2</v>
      </c>
      <c r="L46" s="12">
        <f t="shared" ref="L46" si="62">L45/L44</f>
        <v>0.14477419301079342</v>
      </c>
      <c r="M46" s="8" t="s">
        <v>36</v>
      </c>
      <c r="N46" s="8" t="s">
        <v>36</v>
      </c>
    </row>
    <row r="47" spans="1:15" x14ac:dyDescent="0.3">
      <c r="A47" s="1"/>
      <c r="C47" s="1"/>
      <c r="D47" s="3"/>
      <c r="E47" s="10"/>
      <c r="F47" s="10"/>
      <c r="G47" s="10"/>
      <c r="H47" s="10"/>
      <c r="I47" s="10"/>
      <c r="J47" s="10"/>
      <c r="K47" s="10"/>
      <c r="L47" s="10"/>
      <c r="M47" s="10"/>
      <c r="N47" s="10"/>
    </row>
    <row r="48" spans="1:15" x14ac:dyDescent="0.3">
      <c r="A48" s="1">
        <v>45398</v>
      </c>
      <c r="B48" s="1" t="s">
        <v>27</v>
      </c>
      <c r="C48" s="1" t="s">
        <v>26</v>
      </c>
      <c r="D48" s="3" t="s">
        <v>7</v>
      </c>
      <c r="E48" s="10">
        <v>47.736480535494088</v>
      </c>
      <c r="F48" s="10">
        <v>15.782983970406905</v>
      </c>
      <c r="G48" s="10">
        <v>13.431389818566142</v>
      </c>
      <c r="H48" s="10">
        <v>10.498502730315305</v>
      </c>
      <c r="I48" s="10">
        <v>9.5296811696318464</v>
      </c>
      <c r="J48" s="10">
        <v>1.7879161528976566</v>
      </c>
      <c r="K48" s="10">
        <v>1.0392813105513474</v>
      </c>
      <c r="L48" s="10">
        <v>0.19376431213669187</v>
      </c>
      <c r="M48" s="10"/>
      <c r="N48" s="10"/>
      <c r="O48" s="8">
        <v>99.999999999999972</v>
      </c>
    </row>
    <row r="49" spans="1:15" x14ac:dyDescent="0.3">
      <c r="A49" s="1">
        <v>45398</v>
      </c>
      <c r="B49" s="1" t="s">
        <v>27</v>
      </c>
      <c r="C49" s="1" t="s">
        <v>26</v>
      </c>
      <c r="D49" s="3" t="s">
        <v>9</v>
      </c>
      <c r="E49" s="10">
        <v>47.855818266110333</v>
      </c>
      <c r="F49" s="10">
        <v>15.414928140936484</v>
      </c>
      <c r="G49" s="10">
        <v>13.618451553082982</v>
      </c>
      <c r="H49" s="10">
        <v>10.639777468706535</v>
      </c>
      <c r="I49" s="10">
        <v>9.527121001390821</v>
      </c>
      <c r="J49" s="10">
        <v>1.7501159017153451</v>
      </c>
      <c r="K49" s="10">
        <v>1.0431154381084837</v>
      </c>
      <c r="L49" s="10">
        <v>0.15067222994900323</v>
      </c>
      <c r="M49" s="10"/>
      <c r="N49" s="10"/>
      <c r="O49" s="8">
        <v>100</v>
      </c>
    </row>
    <row r="50" spans="1:15" x14ac:dyDescent="0.3">
      <c r="A50" s="1">
        <v>45398</v>
      </c>
      <c r="B50" s="1" t="s">
        <v>27</v>
      </c>
      <c r="C50" s="1" t="s">
        <v>26</v>
      </c>
      <c r="D50" s="3" t="s">
        <v>10</v>
      </c>
      <c r="E50" s="10">
        <v>47.659702691844103</v>
      </c>
      <c r="F50" s="10">
        <v>15.598633989554035</v>
      </c>
      <c r="G50" s="10">
        <v>13.509441542788267</v>
      </c>
      <c r="H50" s="10">
        <v>10.676978706307752</v>
      </c>
      <c r="I50" s="10">
        <v>9.5018079550020076</v>
      </c>
      <c r="J50" s="10">
        <v>1.7878666130976293</v>
      </c>
      <c r="K50" s="10">
        <v>1.0044194455604658</v>
      </c>
      <c r="L50" s="10">
        <v>0.26114905584572112</v>
      </c>
      <c r="M50" s="10"/>
      <c r="N50" s="10"/>
      <c r="O50" s="8">
        <v>99.999999999999986</v>
      </c>
    </row>
    <row r="51" spans="1:15" x14ac:dyDescent="0.3">
      <c r="A51" s="1">
        <v>45398</v>
      </c>
      <c r="B51" s="1" t="s">
        <v>27</v>
      </c>
      <c r="C51" s="1" t="s">
        <v>26</v>
      </c>
      <c r="D51" s="3" t="s">
        <v>11</v>
      </c>
      <c r="E51" s="10">
        <v>47.71412365286443</v>
      </c>
      <c r="F51" s="10">
        <v>15.484968803176402</v>
      </c>
      <c r="G51" s="10">
        <v>13.545093590470788</v>
      </c>
      <c r="H51" s="10">
        <v>10.845150311968235</v>
      </c>
      <c r="I51" s="10">
        <v>9.4611457742484397</v>
      </c>
      <c r="J51" s="10">
        <v>1.7810550198525239</v>
      </c>
      <c r="K51" s="10">
        <v>1.0096426545660804</v>
      </c>
      <c r="L51" s="10">
        <v>0.15882019285309132</v>
      </c>
      <c r="M51" s="10"/>
      <c r="N51" s="10"/>
      <c r="O51" s="8">
        <v>99.999999999999986</v>
      </c>
    </row>
    <row r="52" spans="1:15" x14ac:dyDescent="0.3">
      <c r="A52" s="1">
        <v>45398</v>
      </c>
      <c r="B52" s="1" t="s">
        <v>27</v>
      </c>
      <c r="C52" s="1" t="s">
        <v>26</v>
      </c>
      <c r="D52" s="3" t="s">
        <v>12</v>
      </c>
      <c r="E52" s="10">
        <v>47.694070466914923</v>
      </c>
      <c r="F52" s="10">
        <v>15.539959896877686</v>
      </c>
      <c r="G52" s="10">
        <v>13.635061586937841</v>
      </c>
      <c r="H52" s="10">
        <v>10.713262675451162</v>
      </c>
      <c r="I52" s="10">
        <v>9.3526210254941287</v>
      </c>
      <c r="J52" s="10">
        <v>1.7043826983672301</v>
      </c>
      <c r="K52" s="10">
        <v>0.98825551417931834</v>
      </c>
      <c r="L52" s="10">
        <v>0.18619306788885709</v>
      </c>
      <c r="M52" s="10">
        <v>0.18619306788885709</v>
      </c>
      <c r="N52" s="10"/>
      <c r="O52" s="8">
        <v>99.999999999999986</v>
      </c>
    </row>
    <row r="53" spans="1:15" x14ac:dyDescent="0.3">
      <c r="A53" s="1">
        <f>A52</f>
        <v>45398</v>
      </c>
      <c r="B53" s="1" t="str">
        <f>B52</f>
        <v>4:30pm</v>
      </c>
      <c r="C53" s="1" t="str">
        <f>C52</f>
        <v>BIR-1G</v>
      </c>
      <c r="D53" s="3" t="s">
        <v>33</v>
      </c>
      <c r="E53" s="8">
        <f>AVERAGE(E48:E52)</f>
        <v>47.732039122645574</v>
      </c>
      <c r="F53" s="8">
        <f t="shared" ref="F53" si="63">AVERAGE(F48:F52)</f>
        <v>15.564294960190301</v>
      </c>
      <c r="G53" s="8">
        <f t="shared" ref="G53" si="64">AVERAGE(G48:G52)</f>
        <v>13.547887618369202</v>
      </c>
      <c r="H53" s="8">
        <f t="shared" ref="H53" si="65">AVERAGE(H48:H52)</f>
        <v>10.674734378549797</v>
      </c>
      <c r="I53" s="8">
        <f t="shared" ref="I53" si="66">AVERAGE(I48:I52)</f>
        <v>9.4744753851534487</v>
      </c>
      <c r="J53" s="8">
        <f t="shared" ref="J53" si="67">AVERAGE(J48:J52)</f>
        <v>1.7622672771860768</v>
      </c>
      <c r="K53" s="8">
        <f t="shared" ref="K53" si="68">AVERAGE(K48:K52)</f>
        <v>1.0169428725931391</v>
      </c>
      <c r="L53" s="8">
        <f t="shared" ref="L53" si="69">AVERAGE(L48:L52)</f>
        <v>0.19011977173467293</v>
      </c>
      <c r="M53" s="8" t="s">
        <v>36</v>
      </c>
      <c r="N53" s="8" t="s">
        <v>36</v>
      </c>
    </row>
    <row r="54" spans="1:15" x14ac:dyDescent="0.3">
      <c r="A54" s="1"/>
      <c r="B54" s="1"/>
      <c r="C54" s="1"/>
      <c r="D54" s="3" t="s">
        <v>34</v>
      </c>
      <c r="E54" s="8">
        <f>STDEV(E48:E52)</f>
        <v>7.4726408654384277E-2</v>
      </c>
      <c r="F54" s="8">
        <f t="shared" ref="F54:N54" si="70">STDEV(F48:F52)</f>
        <v>0.13982071852392486</v>
      </c>
      <c r="G54" s="8">
        <f t="shared" si="70"/>
        <v>8.3120716967436295E-2</v>
      </c>
      <c r="H54" s="8">
        <f t="shared" si="70"/>
        <v>0.1253102513936088</v>
      </c>
      <c r="I54" s="8">
        <f t="shared" si="70"/>
        <v>7.3471886491154187E-2</v>
      </c>
      <c r="J54" s="8">
        <f t="shared" si="70"/>
        <v>3.5932055638897072E-2</v>
      </c>
      <c r="K54" s="8">
        <f t="shared" si="70"/>
        <v>2.3543061274588037E-2</v>
      </c>
      <c r="L54" s="8">
        <f t="shared" si="70"/>
        <v>4.3616605410838553E-2</v>
      </c>
      <c r="M54" s="8" t="s">
        <v>36</v>
      </c>
      <c r="N54" s="8" t="s">
        <v>36</v>
      </c>
    </row>
    <row r="55" spans="1:15" x14ac:dyDescent="0.3">
      <c r="A55" s="1"/>
      <c r="B55" s="1"/>
      <c r="C55" s="1"/>
      <c r="D55" s="3" t="s">
        <v>35</v>
      </c>
      <c r="E55" s="12">
        <f>E54/E53</f>
        <v>1.5655398350440833E-3</v>
      </c>
      <c r="F55" s="12">
        <f t="shared" ref="F55" si="71">F54/F53</f>
        <v>8.9834277030570557E-3</v>
      </c>
      <c r="G55" s="12">
        <f t="shared" ref="G55" si="72">G54/G53</f>
        <v>6.1353267246426844E-3</v>
      </c>
      <c r="H55" s="12">
        <f t="shared" ref="H55" si="73">H54/H53</f>
        <v>1.1738957331379769E-2</v>
      </c>
      <c r="I55" s="12">
        <f t="shared" ref="I55" si="74">I54/I53</f>
        <v>7.7547181774607812E-3</v>
      </c>
      <c r="J55" s="12">
        <f t="shared" ref="J55" si="75">J54/J53</f>
        <v>2.0389674202129004E-2</v>
      </c>
      <c r="K55" s="12">
        <f t="shared" ref="K55" si="76">K54/K53</f>
        <v>2.3150819882885594E-2</v>
      </c>
      <c r="L55" s="12">
        <f t="shared" ref="L55" si="77">L54/L53</f>
        <v>0.22941646212214556</v>
      </c>
      <c r="M55" s="8" t="s">
        <v>36</v>
      </c>
      <c r="N55" s="8" t="s">
        <v>36</v>
      </c>
    </row>
    <row r="56" spans="1:15" x14ac:dyDescent="0.3">
      <c r="A56" s="1"/>
      <c r="B56" s="1"/>
      <c r="C56" s="1"/>
      <c r="D56" s="3"/>
      <c r="E56" s="10"/>
      <c r="F56" s="10"/>
      <c r="G56" s="10"/>
      <c r="H56" s="10"/>
      <c r="I56" s="10"/>
      <c r="J56" s="10"/>
      <c r="K56" s="10"/>
      <c r="L56" s="10"/>
      <c r="M56" s="10"/>
      <c r="N56" s="10"/>
    </row>
    <row r="57" spans="1:15" x14ac:dyDescent="0.3">
      <c r="A57" s="7">
        <v>45401</v>
      </c>
      <c r="B57" s="1" t="s">
        <v>28</v>
      </c>
      <c r="C57" s="1" t="s">
        <v>26</v>
      </c>
      <c r="D57" s="3" t="s">
        <v>7</v>
      </c>
      <c r="E57" s="8">
        <v>47.972853869205018</v>
      </c>
      <c r="F57" s="8">
        <v>15.529702097655564</v>
      </c>
      <c r="G57" s="8">
        <v>13.361537105587875</v>
      </c>
      <c r="H57" s="8">
        <v>10.426582055349906</v>
      </c>
      <c r="I57" s="8">
        <v>9.6774193548387117</v>
      </c>
      <c r="J57" s="8">
        <v>1.7539220870791472</v>
      </c>
      <c r="K57" s="8">
        <v>1.0664551383747578</v>
      </c>
      <c r="L57" s="8">
        <v>0.21152829190904288</v>
      </c>
      <c r="O57" s="8">
        <v>100.00000000000003</v>
      </c>
    </row>
    <row r="58" spans="1:15" x14ac:dyDescent="0.3">
      <c r="A58" s="7">
        <v>45401</v>
      </c>
      <c r="B58" s="1" t="s">
        <v>28</v>
      </c>
      <c r="C58" s="1" t="s">
        <v>26</v>
      </c>
      <c r="D58" s="3" t="s">
        <v>9</v>
      </c>
      <c r="E58" s="8">
        <v>47.84914555097231</v>
      </c>
      <c r="F58" s="8">
        <v>15.556865055981143</v>
      </c>
      <c r="G58" s="8">
        <v>13.523865645256336</v>
      </c>
      <c r="H58" s="8">
        <v>10.449813396189354</v>
      </c>
      <c r="I58" s="8">
        <v>9.6739343940286791</v>
      </c>
      <c r="J58" s="8">
        <v>1.7383618149675899</v>
      </c>
      <c r="K58" s="8">
        <v>0.99194657238263606</v>
      </c>
      <c r="L58" s="8">
        <v>0.21606757022196033</v>
      </c>
      <c r="O58" s="8">
        <v>100.00000000000001</v>
      </c>
    </row>
    <row r="59" spans="1:15" x14ac:dyDescent="0.3">
      <c r="A59" s="7">
        <v>45401</v>
      </c>
      <c r="B59" s="1" t="s">
        <v>28</v>
      </c>
      <c r="C59" s="1" t="s">
        <v>26</v>
      </c>
      <c r="D59" s="3" t="s">
        <v>10</v>
      </c>
      <c r="E59" s="8">
        <v>47.732181425485969</v>
      </c>
      <c r="F59" s="8">
        <v>15.561040831019234</v>
      </c>
      <c r="G59" s="8">
        <v>13.658335904556209</v>
      </c>
      <c r="H59" s="8">
        <v>10.624292913709761</v>
      </c>
      <c r="I59" s="8">
        <v>9.4106757173711824</v>
      </c>
      <c r="J59" s="8">
        <v>1.789571120024684</v>
      </c>
      <c r="K59" s="8">
        <v>1.007919366450684</v>
      </c>
      <c r="L59" s="8">
        <v>0.21598272138228944</v>
      </c>
      <c r="O59" s="8">
        <v>100.00000000000001</v>
      </c>
    </row>
    <row r="60" spans="1:15" x14ac:dyDescent="0.3">
      <c r="A60" s="7">
        <v>45401</v>
      </c>
      <c r="B60" s="1" t="s">
        <v>28</v>
      </c>
      <c r="C60" s="1" t="s">
        <v>26</v>
      </c>
      <c r="D60" s="3" t="s">
        <v>11</v>
      </c>
      <c r="E60" s="8">
        <v>47.633605072463766</v>
      </c>
      <c r="F60" s="8">
        <v>15.477807971014492</v>
      </c>
      <c r="G60" s="8">
        <v>13.609601449275361</v>
      </c>
      <c r="H60" s="8">
        <v>10.711050724637682</v>
      </c>
      <c r="I60" s="8">
        <v>9.4769021739130412</v>
      </c>
      <c r="J60" s="8">
        <v>1.754981884057971</v>
      </c>
      <c r="K60" s="8">
        <v>1.0756340579710144</v>
      </c>
      <c r="L60" s="8">
        <v>0.26041666666666663</v>
      </c>
      <c r="O60" s="8">
        <v>100.00000000000001</v>
      </c>
    </row>
    <row r="61" spans="1:15" x14ac:dyDescent="0.3">
      <c r="A61" s="7">
        <v>45401</v>
      </c>
      <c r="B61" s="1" t="s">
        <v>28</v>
      </c>
      <c r="C61" s="1" t="s">
        <v>26</v>
      </c>
      <c r="D61" s="3" t="s">
        <v>12</v>
      </c>
      <c r="E61" s="8">
        <v>47.727272727272727</v>
      </c>
      <c r="F61" s="8">
        <v>15.563866513233602</v>
      </c>
      <c r="G61" s="8">
        <v>13.607594936708864</v>
      </c>
      <c r="H61" s="8">
        <v>10.745109321058688</v>
      </c>
      <c r="I61" s="8">
        <v>9.4073647871116233</v>
      </c>
      <c r="J61" s="8">
        <v>1.7117376294591486</v>
      </c>
      <c r="K61" s="8">
        <v>1.0500575373993095</v>
      </c>
      <c r="L61" s="8">
        <v>0.18699654775604144</v>
      </c>
      <c r="O61" s="8">
        <v>100</v>
      </c>
    </row>
    <row r="62" spans="1:15" x14ac:dyDescent="0.3">
      <c r="A62" s="1">
        <f>A61</f>
        <v>45401</v>
      </c>
      <c r="B62" s="1" t="str">
        <f>B61</f>
        <v>Morning</v>
      </c>
      <c r="C62" s="1" t="str">
        <f>C61</f>
        <v>BIR-1G</v>
      </c>
      <c r="D62" s="3" t="s">
        <v>33</v>
      </c>
      <c r="E62" s="8">
        <f>AVERAGE(E57:E61)</f>
        <v>47.783011729079959</v>
      </c>
      <c r="F62" s="8">
        <f t="shared" ref="F62" si="78">AVERAGE(F57:F61)</f>
        <v>15.537856493780808</v>
      </c>
      <c r="G62" s="8">
        <f t="shared" ref="G62" si="79">AVERAGE(G57:G61)</f>
        <v>13.552187008276928</v>
      </c>
      <c r="H62" s="8">
        <f t="shared" ref="H62" si="80">AVERAGE(H57:H61)</f>
        <v>10.591369682189077</v>
      </c>
      <c r="I62" s="8">
        <f t="shared" ref="I62" si="81">AVERAGE(I57:I61)</f>
        <v>9.5292592854526479</v>
      </c>
      <c r="J62" s="8">
        <f t="shared" ref="J62" si="82">AVERAGE(J57:J61)</f>
        <v>1.7497149071177081</v>
      </c>
      <c r="K62" s="8">
        <f t="shared" ref="K62" si="83">AVERAGE(K57:K61)</f>
        <v>1.0384025345156804</v>
      </c>
      <c r="L62" s="8">
        <f t="shared" ref="L62" si="84">AVERAGE(L57:L61)</f>
        <v>0.21819835958720013</v>
      </c>
      <c r="M62" s="8" t="s">
        <v>36</v>
      </c>
      <c r="N62" s="8" t="s">
        <v>36</v>
      </c>
    </row>
    <row r="63" spans="1:15" x14ac:dyDescent="0.3">
      <c r="A63" s="1"/>
      <c r="B63" s="1"/>
      <c r="C63" s="1"/>
      <c r="D63" s="3" t="s">
        <v>34</v>
      </c>
      <c r="E63" s="8">
        <f>STDEV(E57:E61)</f>
        <v>0.13079241729980429</v>
      </c>
      <c r="F63" s="8">
        <f t="shared" ref="F63:N63" si="85">STDEV(F57:F61)</f>
        <v>3.6220433820662486E-2</v>
      </c>
      <c r="G63" s="8">
        <f t="shared" si="85"/>
        <v>0.11702940842826674</v>
      </c>
      <c r="H63" s="8">
        <f t="shared" si="85"/>
        <v>0.14683026912087052</v>
      </c>
      <c r="I63" s="8">
        <f t="shared" si="85"/>
        <v>0.13651363638432068</v>
      </c>
      <c r="J63" s="8">
        <f t="shared" si="85"/>
        <v>2.830691362692064E-2</v>
      </c>
      <c r="K63" s="8">
        <f t="shared" si="85"/>
        <v>3.6729939992063962E-2</v>
      </c>
      <c r="L63" s="8">
        <f t="shared" si="85"/>
        <v>2.6504139455038281E-2</v>
      </c>
      <c r="M63" s="8" t="s">
        <v>36</v>
      </c>
      <c r="N63" s="8" t="s">
        <v>36</v>
      </c>
    </row>
    <row r="64" spans="1:15" x14ac:dyDescent="0.3">
      <c r="A64" s="1"/>
      <c r="B64" s="1"/>
      <c r="C64" s="1"/>
      <c r="D64" s="3" t="s">
        <v>35</v>
      </c>
      <c r="E64" s="12">
        <f>E63/E62</f>
        <v>2.7372158549019664E-3</v>
      </c>
      <c r="F64" s="12">
        <f t="shared" ref="F64" si="86">F63/F62</f>
        <v>2.3311087880854156E-3</v>
      </c>
      <c r="G64" s="12">
        <f t="shared" ref="G64" si="87">G63/G62</f>
        <v>8.6354629224634841E-3</v>
      </c>
      <c r="H64" s="12">
        <f t="shared" ref="H64" si="88">H63/H62</f>
        <v>1.38631993336789E-2</v>
      </c>
      <c r="I64" s="12">
        <f t="shared" ref="I64" si="89">I63/I62</f>
        <v>1.4325734277450314E-2</v>
      </c>
      <c r="J64" s="12">
        <f t="shared" ref="J64" si="90">J63/J62</f>
        <v>1.6178014779305049E-2</v>
      </c>
      <c r="K64" s="12">
        <f t="shared" ref="K64" si="91">K63/K62</f>
        <v>3.5371581608470468E-2</v>
      </c>
      <c r="L64" s="12">
        <f t="shared" ref="L64" si="92">L63/L62</f>
        <v>0.12146809675920706</v>
      </c>
      <c r="M64" s="8" t="s">
        <v>36</v>
      </c>
      <c r="N64" s="8" t="s">
        <v>36</v>
      </c>
    </row>
    <row r="65" spans="1:15" x14ac:dyDescent="0.3">
      <c r="A65" s="7"/>
      <c r="B65" s="1"/>
      <c r="C65" s="1"/>
      <c r="D65" s="3"/>
      <c r="L65" s="8"/>
    </row>
    <row r="66" spans="1:15" x14ac:dyDescent="0.3">
      <c r="A66" s="7">
        <v>45401</v>
      </c>
      <c r="B66" s="1" t="s">
        <v>29</v>
      </c>
      <c r="C66" s="1" t="s">
        <v>26</v>
      </c>
      <c r="D66" s="3" t="s">
        <v>7</v>
      </c>
      <c r="E66" s="8">
        <v>47.895513321183721</v>
      </c>
      <c r="F66" s="8">
        <v>15.829211142931525</v>
      </c>
      <c r="G66" s="8">
        <v>13.286470537186496</v>
      </c>
      <c r="H66" s="8">
        <v>10.561485724203767</v>
      </c>
      <c r="I66" s="8">
        <v>9.4506638896120805</v>
      </c>
      <c r="J66" s="8">
        <v>1.744337412132257</v>
      </c>
      <c r="K66" s="8">
        <v>1.0413954699297057</v>
      </c>
      <c r="L66" s="8">
        <v>0.19092250282044607</v>
      </c>
      <c r="O66" s="8">
        <v>100</v>
      </c>
    </row>
    <row r="67" spans="1:15" x14ac:dyDescent="0.3">
      <c r="A67" s="7">
        <v>45401</v>
      </c>
      <c r="B67" s="1" t="s">
        <v>29</v>
      </c>
      <c r="C67" s="1" t="s">
        <v>26</v>
      </c>
      <c r="D67" s="3" t="s">
        <v>9</v>
      </c>
      <c r="E67" s="8">
        <v>47.9187023646668</v>
      </c>
      <c r="F67" s="8">
        <v>15.722102794606217</v>
      </c>
      <c r="G67" s="8">
        <v>13.347664647254252</v>
      </c>
      <c r="H67" s="8">
        <v>10.504201680672271</v>
      </c>
      <c r="I67" s="8">
        <v>9.5270666406097337</v>
      </c>
      <c r="J67" s="8">
        <v>1.700214969708814</v>
      </c>
      <c r="K67" s="8">
        <v>1.0553058432675397</v>
      </c>
      <c r="L67" s="8">
        <v>0.22474105921438345</v>
      </c>
      <c r="O67" s="8">
        <v>99.999999999999986</v>
      </c>
    </row>
    <row r="68" spans="1:15" x14ac:dyDescent="0.3">
      <c r="A68" s="7">
        <v>45401</v>
      </c>
      <c r="B68" s="1" t="s">
        <v>29</v>
      </c>
      <c r="C68" s="1" t="s">
        <v>26</v>
      </c>
      <c r="D68" s="3" t="s">
        <v>10</v>
      </c>
      <c r="E68" s="8">
        <v>47.692479606659958</v>
      </c>
      <c r="F68" s="8">
        <v>15.521287294669794</v>
      </c>
      <c r="G68" s="8">
        <v>13.576935970499497</v>
      </c>
      <c r="H68" s="8">
        <v>10.738630014526761</v>
      </c>
      <c r="I68" s="8">
        <v>9.498267962900881</v>
      </c>
      <c r="J68" s="8">
        <v>1.6538160688345065</v>
      </c>
      <c r="K68" s="8">
        <v>1.0615711252653928</v>
      </c>
      <c r="L68" s="8">
        <v>0.25701195664320031</v>
      </c>
      <c r="O68" s="8">
        <v>99.999999999999972</v>
      </c>
    </row>
    <row r="69" spans="1:15" x14ac:dyDescent="0.3">
      <c r="A69" s="7">
        <v>45401</v>
      </c>
      <c r="B69" s="1" t="s">
        <v>29</v>
      </c>
      <c r="C69" s="1" t="s">
        <v>26</v>
      </c>
      <c r="D69" s="3" t="s">
        <v>11</v>
      </c>
      <c r="E69" s="8">
        <v>47.699403757453034</v>
      </c>
      <c r="F69" s="8">
        <v>15.536055799302508</v>
      </c>
      <c r="G69" s="8">
        <v>13.691078861514232</v>
      </c>
      <c r="H69" s="8">
        <v>10.676116548543144</v>
      </c>
      <c r="I69" s="8">
        <v>9.4723815952300594</v>
      </c>
      <c r="J69" s="8">
        <v>1.6762290471369108</v>
      </c>
      <c r="K69" s="8">
        <v>1.0462369220384744</v>
      </c>
      <c r="L69" s="8">
        <v>0.20249746878164024</v>
      </c>
      <c r="O69" s="8">
        <v>100.00000000000001</v>
      </c>
    </row>
    <row r="70" spans="1:15" x14ac:dyDescent="0.3">
      <c r="A70" s="7">
        <v>45401</v>
      </c>
      <c r="B70" s="1" t="s">
        <v>29</v>
      </c>
      <c r="C70" s="1" t="s">
        <v>26</v>
      </c>
      <c r="D70" s="3" t="s">
        <v>12</v>
      </c>
      <c r="E70" s="8">
        <v>47.638831186816233</v>
      </c>
      <c r="F70" s="8">
        <v>15.496468633153304</v>
      </c>
      <c r="G70" s="8">
        <v>13.571527489267417</v>
      </c>
      <c r="H70" s="8">
        <v>10.815676499099849</v>
      </c>
      <c r="I70" s="8">
        <v>9.3892812629829674</v>
      </c>
      <c r="J70" s="8">
        <v>1.689516687439413</v>
      </c>
      <c r="K70" s="8">
        <v>1.0386373078520981</v>
      </c>
      <c r="L70" s="8">
        <v>0.18003046669436368</v>
      </c>
      <c r="N70" s="8">
        <v>0.18003046669436368</v>
      </c>
      <c r="O70" s="8">
        <v>100</v>
      </c>
    </row>
    <row r="71" spans="1:15" x14ac:dyDescent="0.3">
      <c r="A71" s="1">
        <f>A70</f>
        <v>45401</v>
      </c>
      <c r="B71" s="1" t="str">
        <f>B70</f>
        <v>4:00pm</v>
      </c>
      <c r="C71" s="1" t="str">
        <f>C70</f>
        <v>BIR-1G</v>
      </c>
      <c r="D71" s="3" t="s">
        <v>33</v>
      </c>
      <c r="E71" s="8">
        <f>AVERAGE(E66:E70)</f>
        <v>47.768986047355952</v>
      </c>
      <c r="F71" s="8">
        <f t="shared" ref="F71" si="93">AVERAGE(F66:F70)</f>
        <v>15.621025132932669</v>
      </c>
      <c r="G71" s="8">
        <f t="shared" ref="G71" si="94">AVERAGE(G66:G70)</f>
        <v>13.49473550114438</v>
      </c>
      <c r="H71" s="8">
        <f t="shared" ref="H71" si="95">AVERAGE(H66:H70)</f>
        <v>10.659222093409159</v>
      </c>
      <c r="I71" s="8">
        <f t="shared" ref="I71" si="96">AVERAGE(I66:I70)</f>
        <v>9.4675322702671458</v>
      </c>
      <c r="J71" s="8">
        <f t="shared" ref="J71" si="97">AVERAGE(J66:J70)</f>
        <v>1.6928228370503802</v>
      </c>
      <c r="K71" s="8">
        <f t="shared" ref="K71" si="98">AVERAGE(K66:K70)</f>
        <v>1.048629333670642</v>
      </c>
      <c r="L71" s="8">
        <f t="shared" ref="L71" si="99">AVERAGE(L66:L70)</f>
        <v>0.21104069083080673</v>
      </c>
      <c r="M71" s="8" t="s">
        <v>36</v>
      </c>
      <c r="N71" s="8" t="s">
        <v>36</v>
      </c>
    </row>
    <row r="72" spans="1:15" x14ac:dyDescent="0.3">
      <c r="A72" s="1"/>
      <c r="B72" s="1"/>
      <c r="C72" s="1"/>
      <c r="D72" s="3" t="s">
        <v>34</v>
      </c>
      <c r="E72" s="8">
        <f>STDEV(E66:E70)</f>
        <v>0.12851006278656404</v>
      </c>
      <c r="F72" s="8">
        <f t="shared" ref="F72:N72" si="100">STDEV(F66:F70)</f>
        <v>0.14683311455937664</v>
      </c>
      <c r="G72" s="8">
        <f t="shared" si="100"/>
        <v>0.17044703945783701</v>
      </c>
      <c r="H72" s="8">
        <f t="shared" si="100"/>
        <v>0.12713452308587211</v>
      </c>
      <c r="I72" s="8">
        <f t="shared" si="100"/>
        <v>5.2250125390453664E-2</v>
      </c>
      <c r="J72" s="8">
        <f t="shared" si="100"/>
        <v>3.3601367258995429E-2</v>
      </c>
      <c r="K72" s="8">
        <f t="shared" si="100"/>
        <v>9.617155869565101E-3</v>
      </c>
      <c r="L72" s="8">
        <f t="shared" si="100"/>
        <v>3.0579484573131498E-2</v>
      </c>
      <c r="M72" s="8" t="s">
        <v>36</v>
      </c>
      <c r="N72" s="8" t="s">
        <v>36</v>
      </c>
    </row>
    <row r="73" spans="1:15" x14ac:dyDescent="0.3">
      <c r="A73" s="1"/>
      <c r="B73" s="1"/>
      <c r="C73" s="1"/>
      <c r="D73" s="3" t="s">
        <v>35</v>
      </c>
      <c r="E73" s="12">
        <f>E72/E71</f>
        <v>2.690240539314884E-3</v>
      </c>
      <c r="F73" s="12">
        <f t="shared" ref="F73" si="101">F72/F71</f>
        <v>9.3997105381911899E-3</v>
      </c>
      <c r="G73" s="12">
        <f t="shared" ref="G73" si="102">G72/G71</f>
        <v>1.2630632104155192E-2</v>
      </c>
      <c r="H73" s="12">
        <f t="shared" ref="H73" si="103">H72/H71</f>
        <v>1.1927185865137597E-2</v>
      </c>
      <c r="I73" s="12">
        <f t="shared" ref="I73" si="104">I72/I71</f>
        <v>5.5188748132969732E-3</v>
      </c>
      <c r="J73" s="12">
        <f t="shared" ref="J73" si="105">J72/J71</f>
        <v>1.9849311176320938E-2</v>
      </c>
      <c r="K73" s="12">
        <f t="shared" ref="K73" si="106">K72/K71</f>
        <v>9.1711680769991678E-3</v>
      </c>
      <c r="L73" s="12">
        <f t="shared" ref="L73" si="107">L72/L71</f>
        <v>0.14489852384745722</v>
      </c>
      <c r="M73" s="8" t="s">
        <v>36</v>
      </c>
      <c r="N73" s="8" t="s">
        <v>36</v>
      </c>
    </row>
    <row r="74" spans="1:15" x14ac:dyDescent="0.3">
      <c r="A74" s="7"/>
      <c r="B74" s="1"/>
      <c r="C74" s="1"/>
      <c r="D74" s="3"/>
      <c r="L74" s="8"/>
    </row>
    <row r="75" spans="1:15" x14ac:dyDescent="0.3">
      <c r="A75" s="7">
        <v>45401</v>
      </c>
      <c r="B75" s="1" t="s">
        <v>30</v>
      </c>
      <c r="C75" s="1" t="s">
        <v>26</v>
      </c>
      <c r="D75" s="3" t="s">
        <v>7</v>
      </c>
      <c r="E75" s="8">
        <v>47.69833496571988</v>
      </c>
      <c r="F75" s="8">
        <v>15.483928412429881</v>
      </c>
      <c r="G75" s="8">
        <v>13.676431306206037</v>
      </c>
      <c r="H75" s="8">
        <v>10.755943371026623</v>
      </c>
      <c r="I75" s="8">
        <v>9.3758347431217164</v>
      </c>
      <c r="J75" s="8">
        <v>1.7540735464339774</v>
      </c>
      <c r="K75" s="8">
        <v>1.0328554892707682</v>
      </c>
      <c r="L75" s="8">
        <v>0.22259816579111388</v>
      </c>
      <c r="O75" s="8">
        <v>99.999999999999986</v>
      </c>
    </row>
    <row r="76" spans="1:15" x14ac:dyDescent="0.3">
      <c r="A76" s="7">
        <v>45401</v>
      </c>
      <c r="B76" s="1" t="s">
        <v>30</v>
      </c>
      <c r="C76" s="1" t="s">
        <v>26</v>
      </c>
      <c r="D76" s="3" t="s">
        <v>9</v>
      </c>
      <c r="E76" s="8">
        <v>47.82304773317356</v>
      </c>
      <c r="F76" s="8">
        <v>15.378470141801477</v>
      </c>
      <c r="G76" s="8">
        <v>13.750748951467944</v>
      </c>
      <c r="H76" s="8">
        <v>10.665068903535051</v>
      </c>
      <c r="I76" s="8">
        <v>9.3968444178150587</v>
      </c>
      <c r="J76" s="8">
        <v>1.7575394447773118</v>
      </c>
      <c r="K76" s="8">
        <v>1.0185739964050329</v>
      </c>
      <c r="L76" s="8">
        <v>0.20970641102456561</v>
      </c>
      <c r="O76" s="8">
        <v>100.00000000000001</v>
      </c>
    </row>
    <row r="77" spans="1:15" x14ac:dyDescent="0.3">
      <c r="A77" s="7">
        <v>45401</v>
      </c>
      <c r="B77" s="1" t="s">
        <v>30</v>
      </c>
      <c r="C77" s="1" t="s">
        <v>26</v>
      </c>
      <c r="D77" s="3" t="s">
        <v>10</v>
      </c>
      <c r="E77" s="8">
        <v>47.455878982351599</v>
      </c>
      <c r="F77" s="8">
        <v>15.493926197570481</v>
      </c>
      <c r="G77" s="8">
        <v>14.210405684162275</v>
      </c>
      <c r="H77" s="8">
        <v>10.955764382305754</v>
      </c>
      <c r="I77" s="8">
        <v>9.3169837267934934</v>
      </c>
      <c r="J77" s="8">
        <v>1.6158606463442586</v>
      </c>
      <c r="K77" s="8">
        <v>0.95118038047215225</v>
      </c>
      <c r="L77" s="8">
        <v>0</v>
      </c>
      <c r="O77" s="8">
        <v>100.00000000000001</v>
      </c>
    </row>
    <row r="78" spans="1:15" x14ac:dyDescent="0.3">
      <c r="A78" s="7">
        <v>45401</v>
      </c>
      <c r="B78" s="1" t="s">
        <v>30</v>
      </c>
      <c r="C78" s="1" t="s">
        <v>26</v>
      </c>
      <c r="D78" s="3" t="s">
        <v>11</v>
      </c>
      <c r="E78" s="8">
        <v>47.475961538461533</v>
      </c>
      <c r="F78" s="8">
        <v>15.40646853146853</v>
      </c>
      <c r="G78" s="8">
        <v>13.931381118881117</v>
      </c>
      <c r="H78" s="8">
        <v>11.024912587412587</v>
      </c>
      <c r="I78" s="8">
        <v>9.1892482517482499</v>
      </c>
      <c r="J78" s="8">
        <v>1.6717657342657342</v>
      </c>
      <c r="K78" s="8">
        <v>1.1145104895104894</v>
      </c>
      <c r="L78" s="8">
        <v>0.18575174825174823</v>
      </c>
      <c r="O78" s="8">
        <v>100</v>
      </c>
    </row>
    <row r="79" spans="1:15" x14ac:dyDescent="0.3">
      <c r="A79" s="7">
        <v>45401</v>
      </c>
      <c r="B79" s="1" t="s">
        <v>30</v>
      </c>
      <c r="C79" s="1" t="s">
        <v>26</v>
      </c>
      <c r="D79" s="3" t="s">
        <v>12</v>
      </c>
      <c r="E79" s="8">
        <v>47.422269465851713</v>
      </c>
      <c r="F79" s="8">
        <v>15.360085038533084</v>
      </c>
      <c r="G79" s="8">
        <v>13.964921605102312</v>
      </c>
      <c r="H79" s="8">
        <v>11.055009301089555</v>
      </c>
      <c r="I79" s="8">
        <v>9.1947913898485236</v>
      </c>
      <c r="J79" s="8">
        <v>1.7140579325006642</v>
      </c>
      <c r="K79" s="8">
        <v>1.0629816635663034</v>
      </c>
      <c r="L79" s="8">
        <v>0.22588360350783948</v>
      </c>
      <c r="O79" s="8">
        <v>99.999999999999986</v>
      </c>
    </row>
    <row r="80" spans="1:15" x14ac:dyDescent="0.3">
      <c r="A80" s="1">
        <f>A79</f>
        <v>45401</v>
      </c>
      <c r="B80" s="1" t="str">
        <f>B79</f>
        <v>4:40pm</v>
      </c>
      <c r="C80" s="1" t="str">
        <f>C79</f>
        <v>BIR-1G</v>
      </c>
      <c r="D80" s="3" t="s">
        <v>33</v>
      </c>
      <c r="E80" s="8">
        <f>AVERAGE(E75:E79)</f>
        <v>47.575098537111657</v>
      </c>
      <c r="F80" s="8">
        <f t="shared" ref="F80" si="108">AVERAGE(F75:F79)</f>
        <v>15.424575664360692</v>
      </c>
      <c r="G80" s="8">
        <f t="shared" ref="G80" si="109">AVERAGE(G75:G79)</f>
        <v>13.906777733163938</v>
      </c>
      <c r="H80" s="8">
        <f t="shared" ref="H80" si="110">AVERAGE(H75:H79)</f>
        <v>10.891339709073915</v>
      </c>
      <c r="I80" s="8">
        <f t="shared" ref="I80" si="111">AVERAGE(I75:I79)</f>
        <v>9.2947405058654091</v>
      </c>
      <c r="J80" s="8">
        <f t="shared" ref="J80" si="112">AVERAGE(J75:J79)</f>
        <v>1.7026594608643895</v>
      </c>
      <c r="K80" s="8">
        <f t="shared" ref="K80" si="113">AVERAGE(K75:K79)</f>
        <v>1.0360204038449492</v>
      </c>
      <c r="L80" s="8">
        <f t="shared" ref="L80" si="114">AVERAGE(L75:L79)</f>
        <v>0.16878798571505343</v>
      </c>
      <c r="M80" s="8" t="s">
        <v>36</v>
      </c>
      <c r="N80" s="8" t="s">
        <v>36</v>
      </c>
    </row>
    <row r="81" spans="1:14" x14ac:dyDescent="0.3">
      <c r="A81" s="1"/>
      <c r="B81" s="1"/>
      <c r="C81" s="1"/>
      <c r="D81" s="3" t="s">
        <v>34</v>
      </c>
      <c r="E81" s="8">
        <f>STDEV(E75:E79)</f>
        <v>0.17611373663386667</v>
      </c>
      <c r="F81" s="8">
        <f t="shared" ref="F81:N81" si="115">STDEV(F75:F79)</f>
        <v>6.1124613396560369E-2</v>
      </c>
      <c r="G81" s="8">
        <f t="shared" si="115"/>
        <v>0.20831492156707732</v>
      </c>
      <c r="H81" s="8">
        <f t="shared" si="115"/>
        <v>0.17198156405200515</v>
      </c>
      <c r="I81" s="8">
        <f t="shared" si="115"/>
        <v>9.8253099824045967E-2</v>
      </c>
      <c r="J81" s="8">
        <f t="shared" si="115"/>
        <v>5.973609154048963E-2</v>
      </c>
      <c r="K81" s="8">
        <f t="shared" si="115"/>
        <v>5.9999638449461337E-2</v>
      </c>
      <c r="L81" s="8">
        <f t="shared" si="115"/>
        <v>9.5664669473524241E-2</v>
      </c>
      <c r="M81" s="8" t="s">
        <v>36</v>
      </c>
      <c r="N81" s="8" t="s">
        <v>36</v>
      </c>
    </row>
    <row r="82" spans="1:14" x14ac:dyDescent="0.3">
      <c r="A82" s="1"/>
      <c r="B82" s="1"/>
      <c r="C82" s="1"/>
      <c r="D82" s="3" t="s">
        <v>35</v>
      </c>
      <c r="E82" s="12">
        <f>E81/E80</f>
        <v>3.7018049788480533E-3</v>
      </c>
      <c r="F82" s="12">
        <f t="shared" ref="F82" si="116">F81/F80</f>
        <v>3.9628068043253894E-3</v>
      </c>
      <c r="G82" s="12">
        <f t="shared" ref="G82" si="117">G81/G80</f>
        <v>1.4979380958272026E-2</v>
      </c>
      <c r="H82" s="12">
        <f t="shared" ref="H82" si="118">H81/H80</f>
        <v>1.5790671179664147E-2</v>
      </c>
      <c r="I82" s="12">
        <f t="shared" ref="I82" si="119">I81/I80</f>
        <v>1.0570827637634825E-2</v>
      </c>
      <c r="J82" s="12">
        <f t="shared" ref="J82" si="120">J81/J80</f>
        <v>3.5083992374002608E-2</v>
      </c>
      <c r="K82" s="12">
        <f t="shared" ref="K82" si="121">K81/K80</f>
        <v>5.7913568330108758E-2</v>
      </c>
      <c r="L82" s="12">
        <f t="shared" ref="L82" si="122">L81/L80</f>
        <v>0.56677416386154755</v>
      </c>
      <c r="M82" s="8" t="s">
        <v>36</v>
      </c>
      <c r="N82" s="8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6D011-E0E1-49E0-A3C4-EE59BEFE4AF1}">
  <dimension ref="A1:L23"/>
  <sheetViews>
    <sheetView tabSelected="1" workbookViewId="0">
      <selection activeCell="P16" sqref="P16"/>
    </sheetView>
  </sheetViews>
  <sheetFormatPr defaultRowHeight="14.4" x14ac:dyDescent="0.3"/>
  <cols>
    <col min="1" max="1" width="10.5546875" style="5" bestFit="1" customWidth="1"/>
    <col min="2" max="2" width="28.88671875" style="5" bestFit="1" customWidth="1"/>
    <col min="3" max="3" width="8.5546875" style="5" bestFit="1" customWidth="1"/>
    <col min="4" max="4" width="16.21875" style="5" bestFit="1" customWidth="1"/>
    <col min="5" max="12" width="8.88671875" style="9"/>
    <col min="13" max="16384" width="8.88671875" style="5"/>
  </cols>
  <sheetData>
    <row r="1" spans="1:12" x14ac:dyDescent="0.3">
      <c r="A1" s="5" t="s">
        <v>16</v>
      </c>
      <c r="B1" s="5" t="s">
        <v>19</v>
      </c>
      <c r="C1" s="5" t="s">
        <v>25</v>
      </c>
      <c r="D1" s="5" t="s">
        <v>18</v>
      </c>
      <c r="E1" s="9" t="s">
        <v>0</v>
      </c>
      <c r="F1" s="9" t="s">
        <v>1</v>
      </c>
      <c r="G1" s="9" t="s">
        <v>2</v>
      </c>
      <c r="H1" s="9" t="s">
        <v>13</v>
      </c>
      <c r="I1" s="9" t="s">
        <v>3</v>
      </c>
      <c r="J1" s="9" t="s">
        <v>4</v>
      </c>
      <c r="K1" s="9" t="s">
        <v>5</v>
      </c>
      <c r="L1" s="9" t="s">
        <v>6</v>
      </c>
    </row>
    <row r="2" spans="1:12" x14ac:dyDescent="0.3">
      <c r="E2" s="9" t="s">
        <v>15</v>
      </c>
      <c r="F2" s="9" t="s">
        <v>15</v>
      </c>
      <c r="G2" s="9" t="s">
        <v>15</v>
      </c>
      <c r="H2" s="9" t="s">
        <v>15</v>
      </c>
      <c r="I2" s="9" t="s">
        <v>15</v>
      </c>
      <c r="J2" s="9" t="s">
        <v>15</v>
      </c>
      <c r="K2" s="9" t="s">
        <v>15</v>
      </c>
      <c r="L2" s="9" t="s">
        <v>15</v>
      </c>
    </row>
    <row r="3" spans="1:12" x14ac:dyDescent="0.3">
      <c r="C3" s="13" t="s">
        <v>26</v>
      </c>
      <c r="D3" s="14" t="s">
        <v>37</v>
      </c>
      <c r="E3" s="14">
        <v>47.3</v>
      </c>
      <c r="F3" s="14">
        <v>15.6</v>
      </c>
      <c r="G3" s="14">
        <v>13.4</v>
      </c>
      <c r="H3" s="14">
        <v>10.5</v>
      </c>
      <c r="I3" s="14">
        <v>9.3699999999999992</v>
      </c>
      <c r="J3" s="14">
        <v>1.89</v>
      </c>
      <c r="K3" s="14">
        <v>0.98</v>
      </c>
      <c r="L3" s="14">
        <v>0.18</v>
      </c>
    </row>
    <row r="5" spans="1:12" x14ac:dyDescent="0.3">
      <c r="A5" s="13">
        <v>45376</v>
      </c>
      <c r="B5" s="13" t="s">
        <v>21</v>
      </c>
      <c r="C5" s="13" t="s">
        <v>26</v>
      </c>
      <c r="D5" s="5" t="s">
        <v>33</v>
      </c>
      <c r="E5" s="9">
        <v>47.787780494727436</v>
      </c>
      <c r="F5" s="9">
        <v>15.54920107383378</v>
      </c>
      <c r="G5" s="9">
        <v>13.58419019602781</v>
      </c>
      <c r="H5" s="9">
        <v>10.689612389145481</v>
      </c>
      <c r="I5" s="9">
        <v>9.5261379089661986</v>
      </c>
      <c r="J5" s="9">
        <v>1.699375751490853</v>
      </c>
      <c r="K5" s="9">
        <v>0.99185595718065545</v>
      </c>
      <c r="L5" s="9">
        <v>0.21480778578474186</v>
      </c>
    </row>
    <row r="6" spans="1:12" x14ac:dyDescent="0.3">
      <c r="A6" s="13">
        <v>45378</v>
      </c>
      <c r="B6" s="13" t="s">
        <v>20</v>
      </c>
      <c r="C6" s="13" t="s">
        <v>26</v>
      </c>
      <c r="D6" s="5" t="s">
        <v>33</v>
      </c>
      <c r="E6" s="9">
        <v>47.631151970086044</v>
      </c>
      <c r="F6" s="9">
        <v>15.516720001739765</v>
      </c>
      <c r="G6" s="9">
        <v>13.667676739050687</v>
      </c>
      <c r="H6" s="9">
        <v>10.73621648243625</v>
      </c>
      <c r="I6" s="9">
        <v>9.4751581506424287</v>
      </c>
      <c r="J6" s="9">
        <v>1.7271511031678233</v>
      </c>
      <c r="K6" s="9">
        <v>1.0401393845677158</v>
      </c>
      <c r="L6" s="9">
        <v>0.20578616830927537</v>
      </c>
    </row>
    <row r="7" spans="1:12" x14ac:dyDescent="0.3">
      <c r="A7" s="13">
        <v>45398</v>
      </c>
      <c r="B7" s="13" t="s">
        <v>22</v>
      </c>
      <c r="C7" s="13" t="s">
        <v>26</v>
      </c>
      <c r="D7" s="5" t="s">
        <v>33</v>
      </c>
      <c r="E7" s="9">
        <v>47.677581759104172</v>
      </c>
      <c r="F7" s="9">
        <v>15.600829561870972</v>
      </c>
      <c r="G7" s="9">
        <v>13.554627341281218</v>
      </c>
      <c r="H7" s="9">
        <v>10.690088009500034</v>
      </c>
      <c r="I7" s="9">
        <v>9.5237017263957462</v>
      </c>
      <c r="J7" s="9">
        <v>1.7505097942318959</v>
      </c>
      <c r="K7" s="9">
        <v>1.0092145485049766</v>
      </c>
      <c r="L7" s="9">
        <v>0.24180907388873299</v>
      </c>
    </row>
    <row r="8" spans="1:12" x14ac:dyDescent="0.3">
      <c r="A8" s="13">
        <v>45398</v>
      </c>
      <c r="B8" s="13" t="s">
        <v>23</v>
      </c>
      <c r="C8" s="13" t="s">
        <v>26</v>
      </c>
      <c r="D8" s="5" t="s">
        <v>33</v>
      </c>
      <c r="E8" s="9">
        <v>47.697239636381973</v>
      </c>
      <c r="F8" s="9">
        <v>15.590477982428729</v>
      </c>
      <c r="G8" s="9">
        <v>13.568608882493042</v>
      </c>
      <c r="H8" s="9">
        <v>10.703447130114768</v>
      </c>
      <c r="I8" s="9">
        <v>9.4831043434757092</v>
      </c>
      <c r="J8" s="9">
        <v>1.7636400465130582</v>
      </c>
      <c r="K8" s="9">
        <v>1.0438932069763545</v>
      </c>
      <c r="L8" s="9">
        <v>0.18698596452046573</v>
      </c>
    </row>
    <row r="9" spans="1:12" x14ac:dyDescent="0.3">
      <c r="A9" s="13">
        <v>45398</v>
      </c>
      <c r="B9" s="13" t="s">
        <v>24</v>
      </c>
      <c r="C9" s="13" t="s">
        <v>26</v>
      </c>
      <c r="D9" s="5" t="s">
        <v>33</v>
      </c>
      <c r="E9" s="9">
        <v>47.747783613756496</v>
      </c>
      <c r="F9" s="9">
        <v>15.5228982820199</v>
      </c>
      <c r="G9" s="9">
        <v>13.538394461129238</v>
      </c>
      <c r="H9" s="9">
        <v>10.665210216965697</v>
      </c>
      <c r="I9" s="9">
        <v>9.5319502443490798</v>
      </c>
      <c r="J9" s="9">
        <v>1.75055853318393</v>
      </c>
      <c r="K9" s="9">
        <v>1.0034932736162543</v>
      </c>
      <c r="L9" s="9">
        <v>0.20344664243180635</v>
      </c>
    </row>
    <row r="10" spans="1:12" x14ac:dyDescent="0.3">
      <c r="A10" s="13">
        <v>45398</v>
      </c>
      <c r="B10" s="13" t="s">
        <v>27</v>
      </c>
      <c r="C10" s="13" t="s">
        <v>26</v>
      </c>
      <c r="D10" s="5" t="s">
        <v>33</v>
      </c>
      <c r="E10" s="9">
        <v>47.732039122645574</v>
      </c>
      <c r="F10" s="9">
        <v>15.564294960190301</v>
      </c>
      <c r="G10" s="9">
        <v>13.547887618369202</v>
      </c>
      <c r="H10" s="9">
        <v>10.674734378549797</v>
      </c>
      <c r="I10" s="9">
        <v>9.4744753851534487</v>
      </c>
      <c r="J10" s="9">
        <v>1.7622672771860768</v>
      </c>
      <c r="K10" s="9">
        <v>1.0169428725931391</v>
      </c>
      <c r="L10" s="9">
        <v>0.19011977173467293</v>
      </c>
    </row>
    <row r="11" spans="1:12" x14ac:dyDescent="0.3">
      <c r="A11" s="13">
        <v>45401</v>
      </c>
      <c r="B11" s="13" t="s">
        <v>28</v>
      </c>
      <c r="C11" s="13" t="s">
        <v>26</v>
      </c>
      <c r="D11" s="5" t="s">
        <v>33</v>
      </c>
      <c r="E11" s="9">
        <v>47.783011729079959</v>
      </c>
      <c r="F11" s="9">
        <v>15.537856493780808</v>
      </c>
      <c r="G11" s="9">
        <v>13.552187008276928</v>
      </c>
      <c r="H11" s="9">
        <v>10.591369682189077</v>
      </c>
      <c r="I11" s="9">
        <v>9.5292592854526479</v>
      </c>
      <c r="J11" s="9">
        <v>1.7497149071177081</v>
      </c>
      <c r="K11" s="9">
        <v>1.0384025345156804</v>
      </c>
      <c r="L11" s="9">
        <v>0.21819835958720013</v>
      </c>
    </row>
    <row r="12" spans="1:12" x14ac:dyDescent="0.3">
      <c r="A12" s="13">
        <v>45401</v>
      </c>
      <c r="B12" s="13" t="s">
        <v>29</v>
      </c>
      <c r="C12" s="13" t="s">
        <v>26</v>
      </c>
      <c r="D12" s="5" t="s">
        <v>33</v>
      </c>
      <c r="E12" s="9">
        <v>47.768986047355952</v>
      </c>
      <c r="F12" s="9">
        <v>15.621025132932669</v>
      </c>
      <c r="G12" s="9">
        <v>13.49473550114438</v>
      </c>
      <c r="H12" s="9">
        <v>10.659222093409159</v>
      </c>
      <c r="I12" s="9">
        <v>9.4675322702671458</v>
      </c>
      <c r="J12" s="9">
        <v>1.6928228370503802</v>
      </c>
      <c r="K12" s="9">
        <v>1.048629333670642</v>
      </c>
      <c r="L12" s="9">
        <v>0.21104069083080673</v>
      </c>
    </row>
    <row r="13" spans="1:12" x14ac:dyDescent="0.3">
      <c r="A13" s="13">
        <v>45401</v>
      </c>
      <c r="B13" s="13" t="s">
        <v>30</v>
      </c>
      <c r="C13" s="13" t="s">
        <v>26</v>
      </c>
      <c r="D13" s="5" t="s">
        <v>33</v>
      </c>
      <c r="E13" s="9">
        <v>47.575098537111657</v>
      </c>
      <c r="F13" s="9">
        <v>15.424575664360692</v>
      </c>
      <c r="G13" s="9">
        <v>13.906777733163938</v>
      </c>
      <c r="H13" s="9">
        <v>10.891339709073915</v>
      </c>
      <c r="I13" s="9">
        <v>9.2947405058654091</v>
      </c>
      <c r="J13" s="9">
        <v>1.7026594608643895</v>
      </c>
      <c r="K13" s="9">
        <v>1.0360204038449492</v>
      </c>
      <c r="L13" s="9">
        <v>0.16878798571505343</v>
      </c>
    </row>
    <row r="14" spans="1:12" x14ac:dyDescent="0.3">
      <c r="A14" s="13"/>
      <c r="B14" s="13"/>
      <c r="C14" s="13"/>
    </row>
    <row r="15" spans="1:12" x14ac:dyDescent="0.3">
      <c r="A15" s="13">
        <v>45376</v>
      </c>
      <c r="B15" s="13" t="s">
        <v>21</v>
      </c>
      <c r="C15" s="13" t="s">
        <v>26</v>
      </c>
      <c r="D15" s="5" t="s">
        <v>38</v>
      </c>
      <c r="E15" s="15">
        <f>ABS(E5-E$3)/E$3</f>
        <v>1.0312484032292568E-2</v>
      </c>
      <c r="F15" s="15">
        <f t="shared" ref="F15:L15" si="0">ABS(F5-F$3)/F$3</f>
        <v>3.2563414209115138E-3</v>
      </c>
      <c r="G15" s="15">
        <f t="shared" si="0"/>
        <v>1.374553701700075E-2</v>
      </c>
      <c r="H15" s="15">
        <f t="shared" si="0"/>
        <v>1.8058322775760059E-2</v>
      </c>
      <c r="I15" s="15">
        <f t="shared" si="0"/>
        <v>1.6663597541750202E-2</v>
      </c>
      <c r="J15" s="15">
        <f t="shared" si="0"/>
        <v>0.1008593907455804</v>
      </c>
      <c r="K15" s="15">
        <f t="shared" si="0"/>
        <v>1.2097915490464758E-2</v>
      </c>
      <c r="L15" s="15">
        <f t="shared" si="0"/>
        <v>0.19337658769301036</v>
      </c>
    </row>
    <row r="16" spans="1:12" x14ac:dyDescent="0.3">
      <c r="A16" s="13">
        <v>45378</v>
      </c>
      <c r="B16" s="13" t="s">
        <v>20</v>
      </c>
      <c r="C16" s="13" t="s">
        <v>26</v>
      </c>
      <c r="D16" s="5" t="s">
        <v>38</v>
      </c>
      <c r="E16" s="15">
        <f t="shared" ref="E16:L16" si="1">ABS(E6-E$3)/E$3</f>
        <v>7.0010987333202377E-3</v>
      </c>
      <c r="F16" s="15">
        <f t="shared" si="1"/>
        <v>5.3384614269381143E-3</v>
      </c>
      <c r="G16" s="15">
        <f t="shared" si="1"/>
        <v>1.997587604855874E-2</v>
      </c>
      <c r="H16" s="15">
        <f t="shared" si="1"/>
        <v>2.2496807851071412E-2</v>
      </c>
      <c r="I16" s="15">
        <f t="shared" si="1"/>
        <v>1.1222854924485541E-2</v>
      </c>
      <c r="J16" s="15">
        <f t="shared" si="1"/>
        <v>8.6163437477342134E-2</v>
      </c>
      <c r="K16" s="15">
        <f t="shared" si="1"/>
        <v>6.1366718946648816E-2</v>
      </c>
      <c r="L16" s="15">
        <f t="shared" si="1"/>
        <v>0.14325649060708545</v>
      </c>
    </row>
    <row r="17" spans="1:12" x14ac:dyDescent="0.3">
      <c r="A17" s="13">
        <v>45398</v>
      </c>
      <c r="B17" s="13" t="s">
        <v>22</v>
      </c>
      <c r="C17" s="13" t="s">
        <v>26</v>
      </c>
      <c r="D17" s="5" t="s">
        <v>38</v>
      </c>
      <c r="E17" s="15">
        <f t="shared" ref="E17:L17" si="2">ABS(E7-E$3)/E$3</f>
        <v>7.9827010381432213E-3</v>
      </c>
      <c r="F17" s="15">
        <f t="shared" si="2"/>
        <v>5.3177043011050257E-5</v>
      </c>
      <c r="G17" s="15">
        <f t="shared" si="2"/>
        <v>1.1539353826956568E-2</v>
      </c>
      <c r="H17" s="15">
        <f t="shared" si="2"/>
        <v>1.810361995238418E-2</v>
      </c>
      <c r="I17" s="15">
        <f t="shared" si="2"/>
        <v>1.6403599401894023E-2</v>
      </c>
      <c r="J17" s="15">
        <f t="shared" si="2"/>
        <v>7.3804341676245513E-2</v>
      </c>
      <c r="K17" s="15">
        <f t="shared" si="2"/>
        <v>2.981076378058839E-2</v>
      </c>
      <c r="L17" s="15">
        <f t="shared" si="2"/>
        <v>0.34338374382629444</v>
      </c>
    </row>
    <row r="18" spans="1:12" x14ac:dyDescent="0.3">
      <c r="A18" s="13">
        <v>45398</v>
      </c>
      <c r="B18" s="13" t="s">
        <v>23</v>
      </c>
      <c r="C18" s="13" t="s">
        <v>26</v>
      </c>
      <c r="D18" s="5" t="s">
        <v>38</v>
      </c>
      <c r="E18" s="15">
        <f t="shared" ref="E18:L18" si="3">ABS(E8-E$3)/E$3</f>
        <v>8.3983009805914475E-3</v>
      </c>
      <c r="F18" s="15">
        <f t="shared" si="3"/>
        <v>6.1038574174814974E-4</v>
      </c>
      <c r="G18" s="15">
        <f t="shared" si="3"/>
        <v>1.258275242485382E-2</v>
      </c>
      <c r="H18" s="15">
        <f t="shared" si="3"/>
        <v>1.9375917153787385E-2</v>
      </c>
      <c r="I18" s="15">
        <f t="shared" si="3"/>
        <v>1.2070901118005333E-2</v>
      </c>
      <c r="J18" s="15">
        <f t="shared" si="3"/>
        <v>6.6857118247059116E-2</v>
      </c>
      <c r="K18" s="15">
        <f t="shared" si="3"/>
        <v>6.5197149975871921E-2</v>
      </c>
      <c r="L18" s="15">
        <f t="shared" si="3"/>
        <v>3.8810914002587432E-2</v>
      </c>
    </row>
    <row r="19" spans="1:12" x14ac:dyDescent="0.3">
      <c r="A19" s="13">
        <v>45398</v>
      </c>
      <c r="B19" s="13" t="s">
        <v>24</v>
      </c>
      <c r="C19" s="13" t="s">
        <v>26</v>
      </c>
      <c r="D19" s="5" t="s">
        <v>38</v>
      </c>
      <c r="E19" s="15">
        <f t="shared" ref="E19:L19" si="4">ABS(E9-E$3)/E$3</f>
        <v>9.466884011765311E-3</v>
      </c>
      <c r="F19" s="15">
        <f t="shared" si="4"/>
        <v>4.9424178192371306E-3</v>
      </c>
      <c r="G19" s="15">
        <f t="shared" si="4"/>
        <v>1.032794486039088E-2</v>
      </c>
      <c r="H19" s="15">
        <f t="shared" si="4"/>
        <v>1.5734306377685432E-2</v>
      </c>
      <c r="I19" s="15">
        <f t="shared" si="4"/>
        <v>1.728391081633731E-2</v>
      </c>
      <c r="J19" s="15">
        <f t="shared" si="4"/>
        <v>7.3778553870936486E-2</v>
      </c>
      <c r="K19" s="15">
        <f t="shared" si="4"/>
        <v>2.3972728179851334E-2</v>
      </c>
      <c r="L19" s="15">
        <f t="shared" si="4"/>
        <v>0.13025912462114644</v>
      </c>
    </row>
    <row r="20" spans="1:12" x14ac:dyDescent="0.3">
      <c r="A20" s="13">
        <v>45398</v>
      </c>
      <c r="B20" s="13" t="s">
        <v>27</v>
      </c>
      <c r="C20" s="13" t="s">
        <v>26</v>
      </c>
      <c r="D20" s="5" t="s">
        <v>38</v>
      </c>
      <c r="E20" s="15">
        <f t="shared" ref="E20:L20" si="5">ABS(E10-E$3)/E$3</f>
        <v>9.1340195062489821E-3</v>
      </c>
      <c r="F20" s="15">
        <f t="shared" si="5"/>
        <v>2.2887846031858171E-3</v>
      </c>
      <c r="G20" s="15">
        <f t="shared" si="5"/>
        <v>1.1036389430537459E-2</v>
      </c>
      <c r="H20" s="15">
        <f t="shared" si="5"/>
        <v>1.664136938569493E-2</v>
      </c>
      <c r="I20" s="15">
        <f t="shared" si="5"/>
        <v>1.1149987743164298E-2</v>
      </c>
      <c r="J20" s="15">
        <f t="shared" si="5"/>
        <v>6.7583451224297944E-2</v>
      </c>
      <c r="K20" s="15">
        <f t="shared" si="5"/>
        <v>3.7696808768509296E-2</v>
      </c>
      <c r="L20" s="15">
        <f t="shared" si="5"/>
        <v>5.6220954081516297E-2</v>
      </c>
    </row>
    <row r="21" spans="1:12" x14ac:dyDescent="0.3">
      <c r="A21" s="13">
        <v>45401</v>
      </c>
      <c r="B21" s="13" t="s">
        <v>28</v>
      </c>
      <c r="C21" s="13" t="s">
        <v>26</v>
      </c>
      <c r="D21" s="5" t="s">
        <v>38</v>
      </c>
      <c r="E21" s="15">
        <f t="shared" ref="E21:L21" si="6">ABS(E11-E$3)/E$3</f>
        <v>1.0211664462578479E-2</v>
      </c>
      <c r="F21" s="15">
        <f t="shared" si="6"/>
        <v>3.9835580909738291E-3</v>
      </c>
      <c r="G21" s="15">
        <f t="shared" si="6"/>
        <v>1.1357239423651284E-2</v>
      </c>
      <c r="H21" s="15">
        <f t="shared" si="6"/>
        <v>8.7018744941978129E-3</v>
      </c>
      <c r="I21" s="15">
        <f t="shared" si="6"/>
        <v>1.6996722033366989E-2</v>
      </c>
      <c r="J21" s="15">
        <f t="shared" si="6"/>
        <v>7.4224916868937493E-2</v>
      </c>
      <c r="K21" s="15">
        <f t="shared" si="6"/>
        <v>5.9594422975184136E-2</v>
      </c>
      <c r="L21" s="15">
        <f t="shared" si="6"/>
        <v>0.21221310881777855</v>
      </c>
    </row>
    <row r="22" spans="1:12" x14ac:dyDescent="0.3">
      <c r="A22" s="13">
        <v>45401</v>
      </c>
      <c r="B22" s="13" t="s">
        <v>29</v>
      </c>
      <c r="C22" s="13" t="s">
        <v>26</v>
      </c>
      <c r="D22" s="5" t="s">
        <v>38</v>
      </c>
      <c r="E22" s="15">
        <f t="shared" ref="E22:L22" si="7">ABS(E12-E$3)/E$3</f>
        <v>9.9151384219017934E-3</v>
      </c>
      <c r="F22" s="15">
        <f t="shared" si="7"/>
        <v>1.3477649315813568E-3</v>
      </c>
      <c r="G22" s="15">
        <f t="shared" si="7"/>
        <v>7.0698135182372642E-3</v>
      </c>
      <c r="H22" s="15">
        <f t="shared" si="7"/>
        <v>1.5164008896110406E-2</v>
      </c>
      <c r="I22" s="15">
        <f t="shared" si="7"/>
        <v>1.0408993625095691E-2</v>
      </c>
      <c r="J22" s="15">
        <f t="shared" si="7"/>
        <v>0.10432654124318505</v>
      </c>
      <c r="K22" s="15">
        <f t="shared" si="7"/>
        <v>7.0029932316981694E-2</v>
      </c>
      <c r="L22" s="15">
        <f t="shared" si="7"/>
        <v>0.17244828239337079</v>
      </c>
    </row>
    <row r="23" spans="1:12" x14ac:dyDescent="0.3">
      <c r="A23" s="13">
        <v>45401</v>
      </c>
      <c r="B23" s="13" t="s">
        <v>30</v>
      </c>
      <c r="C23" s="13" t="s">
        <v>26</v>
      </c>
      <c r="D23" s="5" t="s">
        <v>38</v>
      </c>
      <c r="E23" s="15">
        <f t="shared" ref="E23:L23" si="8">ABS(E13-E$3)/E$3</f>
        <v>5.8160367254050721E-3</v>
      </c>
      <c r="F23" s="15">
        <f t="shared" si="8"/>
        <v>1.1245149720468457E-2</v>
      </c>
      <c r="G23" s="15">
        <f t="shared" si="8"/>
        <v>3.7819233818204331E-2</v>
      </c>
      <c r="H23" s="15">
        <f t="shared" si="8"/>
        <v>3.7270448483229961E-2</v>
      </c>
      <c r="I23" s="15">
        <f t="shared" si="8"/>
        <v>8.0319630880032137E-3</v>
      </c>
      <c r="J23" s="15">
        <f t="shared" si="8"/>
        <v>9.9121978378629863E-2</v>
      </c>
      <c r="K23" s="15">
        <f t="shared" si="8"/>
        <v>5.7163677392805326E-2</v>
      </c>
      <c r="L23" s="15">
        <f t="shared" si="8"/>
        <v>6.2288968249703106E-2</v>
      </c>
    </row>
  </sheetData>
  <conditionalFormatting sqref="E15:L23">
    <cfRule type="cellIs" dxfId="4" priority="4" operator="between">
      <formula>0</formula>
      <formula>0.05</formula>
    </cfRule>
    <cfRule type="cellIs" dxfId="5" priority="3" operator="between">
      <formula>0.05</formula>
      <formula>0.1</formula>
    </cfRule>
    <cfRule type="cellIs" dxfId="6" priority="2" operator="between">
      <formula>0.1</formula>
      <formula>0.2</formula>
    </cfRule>
    <cfRule type="cellIs" dxfId="3" priority="1" operator="between">
      <formula>0.2</formula>
      <formula>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normalised data</vt:lpstr>
      <vt:lpstr>average</vt:lpstr>
      <vt:lpstr>percent error</vt:lpstr>
    </vt:vector>
  </TitlesOfParts>
  <Company>University of Cambridge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Klesner</dc:creator>
  <cp:lastModifiedBy>Catherine Klesner</cp:lastModifiedBy>
  <dcterms:created xsi:type="dcterms:W3CDTF">2024-10-17T08:43:09Z</dcterms:created>
  <dcterms:modified xsi:type="dcterms:W3CDTF">2024-10-17T13:06:57Z</dcterms:modified>
</cp:coreProperties>
</file>