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lyl\Documents\travail\belle vie\D4\"/>
    </mc:Choice>
  </mc:AlternateContent>
  <xr:revisionPtr revIDLastSave="0" documentId="13_ncr:1_{4EC3425E-CCDE-4361-8E4A-08AEBFEC9DCD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metadata" sheetId="2" r:id="rId1"/>
    <sheet name="EM38" sheetId="1" r:id="rId2"/>
    <sheet name="EM38 (2)" sheetId="4" r:id="rId3"/>
    <sheet name="EM38 (3)" sheetId="6" r:id="rId4"/>
  </sheets>
  <calcPr calcId="191029"/>
</workbook>
</file>

<file path=xl/calcChain.xml><?xml version="1.0" encoding="utf-8"?>
<calcChain xmlns="http://schemas.openxmlformats.org/spreadsheetml/2006/main">
  <c r="E149" i="1" l="1"/>
  <c r="E148" i="1"/>
  <c r="E147" i="1"/>
  <c r="E146" i="1"/>
  <c r="D149" i="1"/>
  <c r="D148" i="1"/>
  <c r="D147" i="1"/>
  <c r="D146" i="1"/>
  <c r="E117" i="1"/>
  <c r="E116" i="1"/>
  <c r="E115" i="1"/>
  <c r="E114" i="1"/>
  <c r="D117" i="1"/>
  <c r="D116" i="1"/>
  <c r="D115" i="1"/>
  <c r="D114" i="1"/>
  <c r="E93" i="1"/>
  <c r="E92" i="1"/>
  <c r="E91" i="1"/>
  <c r="E90" i="1"/>
  <c r="D93" i="1"/>
  <c r="D92" i="1"/>
  <c r="D91" i="1"/>
  <c r="D90" i="1"/>
  <c r="E65" i="1"/>
  <c r="E64" i="1"/>
  <c r="E63" i="1"/>
  <c r="E62" i="1"/>
  <c r="D65" i="1"/>
  <c r="D64" i="1"/>
  <c r="D63" i="1"/>
  <c r="D62" i="1"/>
  <c r="E37" i="1"/>
  <c r="E36" i="1"/>
  <c r="D36" i="1"/>
  <c r="E35" i="1"/>
  <c r="E34" i="1"/>
  <c r="D37" i="1"/>
  <c r="D35" i="1"/>
  <c r="D34" i="1"/>
  <c r="E5" i="1"/>
  <c r="E4" i="1"/>
  <c r="E3" i="1"/>
  <c r="E2" i="1"/>
  <c r="D5" i="1"/>
  <c r="D4" i="1"/>
  <c r="D3" i="1"/>
  <c r="D2" i="1"/>
  <c r="D105" i="2"/>
  <c r="D106" i="2" s="1"/>
  <c r="D107" i="2" s="1"/>
  <c r="D108" i="2" s="1"/>
  <c r="D109" i="2" s="1"/>
  <c r="D99" i="2"/>
  <c r="D100" i="2" s="1"/>
  <c r="D101" i="2" s="1"/>
  <c r="D102" i="2" s="1"/>
  <c r="D103" i="2" s="1"/>
  <c r="B95" i="2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D94" i="2"/>
  <c r="D95" i="2" s="1"/>
  <c r="D96" i="2" s="1"/>
  <c r="D97" i="2" s="1"/>
  <c r="B94" i="2"/>
  <c r="D93" i="2"/>
  <c r="B93" i="2"/>
  <c r="D87" i="2"/>
  <c r="D88" i="2" s="1"/>
  <c r="D89" i="2" s="1"/>
  <c r="D90" i="2" s="1"/>
  <c r="D91" i="2" s="1"/>
  <c r="D81" i="2"/>
  <c r="D82" i="2" s="1"/>
  <c r="D83" i="2" s="1"/>
  <c r="D84" i="2" s="1"/>
  <c r="D85" i="2" s="1"/>
  <c r="B77" i="2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D76" i="2"/>
  <c r="D77" i="2" s="1"/>
  <c r="D78" i="2" s="1"/>
  <c r="D79" i="2" s="1"/>
  <c r="B76" i="2"/>
  <c r="D75" i="2"/>
  <c r="B75" i="2"/>
  <c r="D69" i="2"/>
  <c r="D70" i="2" s="1"/>
  <c r="D71" i="2" s="1"/>
  <c r="D72" i="2" s="1"/>
  <c r="D73" i="2" s="1"/>
  <c r="D63" i="2"/>
  <c r="D64" i="2" s="1"/>
  <c r="D65" i="2" s="1"/>
  <c r="D66" i="2" s="1"/>
  <c r="D67" i="2" s="1"/>
  <c r="B59" i="2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D58" i="2"/>
  <c r="D59" i="2" s="1"/>
  <c r="D60" i="2" s="1"/>
  <c r="D61" i="2" s="1"/>
  <c r="B58" i="2"/>
  <c r="D57" i="2"/>
  <c r="B57" i="2"/>
  <c r="D51" i="2"/>
  <c r="D52" i="2" s="1"/>
  <c r="D53" i="2" s="1"/>
  <c r="D54" i="2" s="1"/>
  <c r="D55" i="2" s="1"/>
  <c r="D45" i="2"/>
  <c r="D46" i="2" s="1"/>
  <c r="D47" i="2" s="1"/>
  <c r="D48" i="2" s="1"/>
  <c r="D49" i="2" s="1"/>
  <c r="B41" i="2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D40" i="2"/>
  <c r="D41" i="2" s="1"/>
  <c r="D42" i="2" s="1"/>
  <c r="D43" i="2" s="1"/>
  <c r="B40" i="2"/>
  <c r="D39" i="2"/>
  <c r="B39" i="2"/>
  <c r="D33" i="2"/>
  <c r="D34" i="2" s="1"/>
  <c r="D35" i="2" s="1"/>
  <c r="D36" i="2" s="1"/>
  <c r="D37" i="2" s="1"/>
  <c r="D27" i="2"/>
  <c r="D28" i="2" s="1"/>
  <c r="D29" i="2" s="1"/>
  <c r="D30" i="2" s="1"/>
  <c r="D31" i="2" s="1"/>
  <c r="B23" i="2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D22" i="2"/>
  <c r="D23" i="2" s="1"/>
  <c r="D24" i="2" s="1"/>
  <c r="D25" i="2" s="1"/>
  <c r="B22" i="2"/>
  <c r="D21" i="2"/>
  <c r="B21" i="2"/>
  <c r="D15" i="2"/>
  <c r="D16" i="2" s="1"/>
  <c r="D17" i="2" s="1"/>
  <c r="D18" i="2" s="1"/>
  <c r="D19" i="2" s="1"/>
  <c r="D9" i="2"/>
  <c r="D10" i="2" s="1"/>
  <c r="D11" i="2" s="1"/>
  <c r="D12" i="2" s="1"/>
  <c r="D13" i="2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D40" i="6" l="1"/>
  <c r="D39" i="6"/>
  <c r="D38" i="6"/>
  <c r="D32" i="6"/>
  <c r="D31" i="6"/>
  <c r="D30" i="6"/>
  <c r="D26" i="6"/>
  <c r="D25" i="6"/>
  <c r="D24" i="6"/>
  <c r="D19" i="6"/>
  <c r="D18" i="6"/>
  <c r="D17" i="6"/>
  <c r="D12" i="6"/>
  <c r="D11" i="6"/>
  <c r="D10" i="6"/>
  <c r="A38" i="6"/>
  <c r="A39" i="6" s="1"/>
  <c r="A40" i="6" s="1"/>
  <c r="A41" i="6" s="1"/>
  <c r="A42" i="6" s="1"/>
  <c r="A43" i="6" s="1"/>
  <c r="A44" i="6" s="1"/>
  <c r="A45" i="6" s="1"/>
  <c r="B31" i="6"/>
  <c r="B32" i="6" s="1"/>
  <c r="B33" i="6" s="1"/>
  <c r="B34" i="6" s="1"/>
  <c r="B35" i="6" s="1"/>
  <c r="B36" i="6" s="1"/>
  <c r="A30" i="6"/>
  <c r="A31" i="6" s="1"/>
  <c r="A32" i="6" s="1"/>
  <c r="A33" i="6" s="1"/>
  <c r="A34" i="6" s="1"/>
  <c r="A35" i="6" s="1"/>
  <c r="A36" i="6" s="1"/>
  <c r="A37" i="6" s="1"/>
  <c r="B25" i="6"/>
  <c r="B26" i="6" s="1"/>
  <c r="B27" i="6" s="1"/>
  <c r="B28" i="6" s="1"/>
  <c r="B29" i="6" s="1"/>
  <c r="A24" i="6"/>
  <c r="A25" i="6" s="1"/>
  <c r="A26" i="6" s="1"/>
  <c r="A27" i="6" s="1"/>
  <c r="A28" i="6" s="1"/>
  <c r="A29" i="6" s="1"/>
  <c r="B18" i="6"/>
  <c r="B19" i="6" s="1"/>
  <c r="B20" i="6" s="1"/>
  <c r="B21" i="6" s="1"/>
  <c r="B22" i="6" s="1"/>
  <c r="B23" i="6" s="1"/>
  <c r="A17" i="6"/>
  <c r="A18" i="6" s="1"/>
  <c r="A19" i="6" s="1"/>
  <c r="A20" i="6" s="1"/>
  <c r="A21" i="6" s="1"/>
  <c r="A22" i="6" s="1"/>
  <c r="A23" i="6" s="1"/>
  <c r="B11" i="6"/>
  <c r="B12" i="6" s="1"/>
  <c r="B13" i="6" s="1"/>
  <c r="B14" i="6" s="1"/>
  <c r="B15" i="6" s="1"/>
  <c r="B16" i="6" s="1"/>
  <c r="A10" i="6"/>
  <c r="A11" i="6" s="1"/>
  <c r="A12" i="6" s="1"/>
  <c r="A13" i="6" s="1"/>
  <c r="A14" i="6" s="1"/>
  <c r="A15" i="6" s="1"/>
  <c r="A16" i="6" s="1"/>
  <c r="B3" i="6"/>
  <c r="B4" i="6" s="1"/>
  <c r="B5" i="6" s="1"/>
  <c r="B6" i="6" s="1"/>
  <c r="B7" i="6" s="1"/>
  <c r="B8" i="6" s="1"/>
  <c r="B9" i="6" s="1"/>
  <c r="A2" i="6"/>
  <c r="A3" i="6" s="1"/>
  <c r="A4" i="6" s="1"/>
  <c r="A5" i="6" s="1"/>
  <c r="A6" i="6" s="1"/>
  <c r="A7" i="6" s="1"/>
  <c r="A8" i="6" s="1"/>
  <c r="A9" i="6" s="1"/>
  <c r="B139" i="1" l="1"/>
  <c r="B140" i="1" s="1"/>
  <c r="B141" i="1" s="1"/>
  <c r="B142" i="1" s="1"/>
  <c r="B143" i="1" s="1"/>
  <c r="B144" i="1" s="1"/>
  <c r="B131" i="1"/>
  <c r="B132" i="1" s="1"/>
  <c r="B133" i="1" s="1"/>
  <c r="B134" i="1" s="1"/>
  <c r="B135" i="1" s="1"/>
  <c r="B136" i="1" s="1"/>
  <c r="B123" i="1"/>
  <c r="B124" i="1" s="1"/>
  <c r="B125" i="1" s="1"/>
  <c r="B126" i="1" s="1"/>
  <c r="B127" i="1" s="1"/>
  <c r="B128" i="1" s="1"/>
  <c r="B115" i="1"/>
  <c r="B116" i="1" s="1"/>
  <c r="B117" i="1" s="1"/>
  <c r="B118" i="1" s="1"/>
  <c r="B119" i="1" s="1"/>
  <c r="B120" i="1" s="1"/>
  <c r="B109" i="1"/>
  <c r="B110" i="1" s="1"/>
  <c r="B111" i="1" s="1"/>
  <c r="B112" i="1" s="1"/>
  <c r="B113" i="1"/>
  <c r="B103" i="1"/>
  <c r="B104" i="1" s="1"/>
  <c r="B105" i="1" s="1"/>
  <c r="B106" i="1" s="1"/>
  <c r="B107" i="1" s="1"/>
  <c r="B97" i="1"/>
  <c r="B98" i="1" s="1"/>
  <c r="B99" i="1" s="1"/>
  <c r="B100" i="1" s="1"/>
  <c r="B101" i="1" s="1"/>
  <c r="B91" i="1"/>
  <c r="B92" i="1" s="1"/>
  <c r="B93" i="1" s="1"/>
  <c r="B94" i="1" s="1"/>
  <c r="B95" i="1" s="1"/>
  <c r="B84" i="1"/>
  <c r="B85" i="1" s="1"/>
  <c r="B86" i="1" s="1"/>
  <c r="B87" i="1" s="1"/>
  <c r="B88" i="1" s="1"/>
  <c r="B89" i="1" s="1"/>
  <c r="B77" i="1"/>
  <c r="B78" i="1" s="1"/>
  <c r="B79" i="1" s="1"/>
  <c r="B80" i="1" s="1"/>
  <c r="B81" i="1" s="1"/>
  <c r="B82" i="1" s="1"/>
  <c r="B70" i="1"/>
  <c r="B71" i="1" s="1"/>
  <c r="B72" i="1" s="1"/>
  <c r="B73" i="1" s="1"/>
  <c r="B74" i="1" s="1"/>
  <c r="B75" i="1" s="1"/>
  <c r="B63" i="1"/>
  <c r="B64" i="1" s="1"/>
  <c r="B65" i="1" s="1"/>
  <c r="B66" i="1" s="1"/>
  <c r="B67" i="1" s="1"/>
  <c r="B68" i="1" s="1"/>
  <c r="B56" i="1"/>
  <c r="B57" i="1" s="1"/>
  <c r="B58" i="1" s="1"/>
  <c r="B59" i="1" s="1"/>
  <c r="B60" i="1" s="1"/>
  <c r="B61" i="1" s="1"/>
  <c r="B49" i="1"/>
  <c r="B50" i="1" s="1"/>
  <c r="B51" i="1" s="1"/>
  <c r="B52" i="1" s="1"/>
  <c r="B53" i="1" s="1"/>
  <c r="B54" i="1" s="1"/>
  <c r="B42" i="1"/>
  <c r="B43" i="1" s="1"/>
  <c r="B44" i="1" s="1"/>
  <c r="B45" i="1" s="1"/>
  <c r="B46" i="1" s="1"/>
  <c r="B47" i="1" s="1"/>
  <c r="B35" i="1"/>
  <c r="B36" i="1" s="1"/>
  <c r="B37" i="1" s="1"/>
  <c r="B38" i="1" s="1"/>
  <c r="B39" i="1" s="1"/>
  <c r="B40" i="1" s="1"/>
  <c r="B3" i="1"/>
  <c r="B4" i="1" s="1"/>
  <c r="B5" i="1" s="1"/>
  <c r="B6" i="1" s="1"/>
  <c r="B7" i="1" s="1"/>
  <c r="B8" i="1" s="1"/>
  <c r="B9" i="1" s="1"/>
  <c r="B27" i="1"/>
  <c r="B28" i="1" s="1"/>
  <c r="B29" i="1" s="1"/>
  <c r="B30" i="1" s="1"/>
  <c r="B31" i="1" s="1"/>
  <c r="B32" i="1" s="1"/>
  <c r="B33" i="1" s="1"/>
  <c r="B19" i="1"/>
  <c r="B20" i="1" s="1"/>
  <c r="B21" i="1" s="1"/>
  <c r="B22" i="1" s="1"/>
  <c r="B23" i="1" s="1"/>
  <c r="B24" i="1" s="1"/>
  <c r="B25" i="1" s="1"/>
  <c r="B11" i="1"/>
  <c r="B12" i="1" s="1"/>
  <c r="B13" i="1" s="1"/>
  <c r="B14" i="1" s="1"/>
  <c r="B15" i="1" s="1"/>
  <c r="B16" i="1" s="1"/>
  <c r="B17" i="1" s="1"/>
  <c r="A38" i="4"/>
  <c r="A39" i="4" s="1"/>
  <c r="A40" i="4" s="1"/>
  <c r="A30" i="4"/>
  <c r="A31" i="4" s="1"/>
  <c r="A32" i="4" s="1"/>
  <c r="A24" i="4"/>
  <c r="A25" i="4" s="1"/>
  <c r="A26" i="4" s="1"/>
  <c r="A27" i="4" s="1"/>
  <c r="A28" i="4" s="1"/>
  <c r="A29" i="4" s="1"/>
  <c r="A17" i="4"/>
  <c r="A18" i="4" s="1"/>
  <c r="A19" i="4" s="1"/>
  <c r="A20" i="4" s="1"/>
  <c r="A21" i="4" s="1"/>
  <c r="A22" i="4" s="1"/>
  <c r="A23" i="4" s="1"/>
  <c r="A10" i="4"/>
  <c r="A11" i="4" s="1"/>
  <c r="A12" i="4" s="1"/>
  <c r="A13" i="4" s="1"/>
  <c r="A14" i="4" s="1"/>
  <c r="A15" i="4" s="1"/>
  <c r="A16" i="4" s="1"/>
  <c r="A2" i="4"/>
  <c r="A3" i="4" s="1"/>
  <c r="A4" i="4" s="1"/>
  <c r="A5" i="4" s="1"/>
  <c r="A6" i="4" s="1"/>
  <c r="A7" i="4" s="1"/>
  <c r="A8" i="4" s="1"/>
  <c r="A9" i="4" s="1"/>
  <c r="A146" i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14" i="1"/>
  <c r="A115" i="1" s="1"/>
  <c r="A116" i="1" s="1"/>
  <c r="A117" i="1" s="1"/>
  <c r="A118" i="1" s="1"/>
  <c r="A11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41" i="4" l="1"/>
  <c r="A42" i="4" s="1"/>
  <c r="A43" i="4" s="1"/>
  <c r="A44" i="4" s="1"/>
  <c r="A45" i="4" s="1"/>
  <c r="A33" i="4"/>
  <c r="A34" i="4" s="1"/>
  <c r="A35" i="4" s="1"/>
  <c r="A36" i="4" s="1"/>
  <c r="A37" i="4" s="1"/>
  <c r="A120" i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48" i="1"/>
  <c r="A49" i="1" s="1"/>
  <c r="A50" i="1" s="1"/>
  <c r="A51" i="1" s="1"/>
  <c r="A52" i="1" s="1"/>
  <c r="A53" i="1" s="1"/>
  <c r="A54" i="1" s="1"/>
  <c r="A55" i="1" l="1"/>
  <c r="A56" i="1" s="1"/>
  <c r="A57" i="1" s="1"/>
  <c r="A58" i="1" s="1"/>
  <c r="A59" i="1" s="1"/>
  <c r="A60" i="1" s="1"/>
  <c r="A61" i="1" s="1"/>
</calcChain>
</file>

<file path=xl/sharedStrings.xml><?xml version="1.0" encoding="utf-8"?>
<sst xmlns="http://schemas.openxmlformats.org/spreadsheetml/2006/main" count="340" uniqueCount="142">
  <si>
    <t>Sample ID</t>
  </si>
  <si>
    <t>cond_35</t>
  </si>
  <si>
    <t>cond_75</t>
  </si>
  <si>
    <t>cond_150</t>
  </si>
  <si>
    <t>Id</t>
  </si>
  <si>
    <t>Date_Ech</t>
  </si>
  <si>
    <t>Id_Point</t>
  </si>
  <si>
    <t>Pt1</t>
  </si>
  <si>
    <t>0-20</t>
  </si>
  <si>
    <t>20-40</t>
  </si>
  <si>
    <t>40-60</t>
  </si>
  <si>
    <t>60-80</t>
  </si>
  <si>
    <t>80-100</t>
  </si>
  <si>
    <t>Pt2</t>
  </si>
  <si>
    <t>Pt3</t>
  </si>
  <si>
    <t>1)35</t>
  </si>
  <si>
    <t>2)75</t>
  </si>
  <si>
    <t>3)150</t>
  </si>
  <si>
    <t>4)75</t>
  </si>
  <si>
    <t>soilCovertot</t>
  </si>
  <si>
    <t>Id_Localisation</t>
  </si>
  <si>
    <t>Id_Depth</t>
  </si>
  <si>
    <t xml:space="preserve">PatchA_PT1_1                                                                                                                      </t>
  </si>
  <si>
    <t>PatchA</t>
  </si>
  <si>
    <t xml:space="preserve">PatchA_PT1_2                                                                                                                    </t>
  </si>
  <si>
    <t xml:space="preserve">PatchA_PT1_3                                                                                                                     </t>
  </si>
  <si>
    <t xml:space="preserve">PatchA_PT1_4                                                                                                           </t>
  </si>
  <si>
    <t xml:space="preserve">PatchA_PT1_5                                                                                                             </t>
  </si>
  <si>
    <t xml:space="preserve">PatchA_PT1_6                                                                                                        </t>
  </si>
  <si>
    <t>99-120</t>
  </si>
  <si>
    <t xml:space="preserve">PatchA_PT2_1                                                                                                     </t>
  </si>
  <si>
    <t xml:space="preserve">PatchA_PT2_2                                                                                              </t>
  </si>
  <si>
    <t xml:space="preserve">PatchA_PT2_3                                                                                            </t>
  </si>
  <si>
    <t xml:space="preserve">PatchA_PT2_4                                                                                   </t>
  </si>
  <si>
    <t xml:space="preserve">PatchA_PT2_5                                                                                            </t>
  </si>
  <si>
    <t xml:space="preserve">PatchA_PT2_6                                                                                          </t>
  </si>
  <si>
    <t xml:space="preserve">PatchA_PT3_1                                                                                           </t>
  </si>
  <si>
    <t>PatchA_PT3_2</t>
  </si>
  <si>
    <t>PatchA_PT3_3</t>
  </si>
  <si>
    <t>PatchA_PT3_4</t>
  </si>
  <si>
    <t>PatchA_PT3_5</t>
  </si>
  <si>
    <t>PatchA_PT3_6</t>
  </si>
  <si>
    <t xml:space="preserve">PatchB_PT1_1                                                                                               </t>
  </si>
  <si>
    <t>PatchB</t>
  </si>
  <si>
    <t xml:space="preserve">PatchB_PT1_2                                                                                                   </t>
  </si>
  <si>
    <t xml:space="preserve">PatchB_PT1_3                                                   </t>
  </si>
  <si>
    <t xml:space="preserve">PatchB_PT1_4                    </t>
  </si>
  <si>
    <t xml:space="preserve">PatchB_PT1_5                                           </t>
  </si>
  <si>
    <t xml:space="preserve">PatchB_PT1_6                                    </t>
  </si>
  <si>
    <t xml:space="preserve">PatchB_PT2_1                                                                                           </t>
  </si>
  <si>
    <t xml:space="preserve">PatchB_PT2_2                                                                                           </t>
  </si>
  <si>
    <t xml:space="preserve">PatchB_PT2_3                                                                                                        </t>
  </si>
  <si>
    <t xml:space="preserve">PatchB_PT2_4                                                                                                  </t>
  </si>
  <si>
    <t xml:space="preserve">PatchB_PT2_5                                                                                                      </t>
  </si>
  <si>
    <t xml:space="preserve">PatchB_PT2_6                                                                                                          </t>
  </si>
  <si>
    <t xml:space="preserve">PatchB_PT3_1                                                                                                         </t>
  </si>
  <si>
    <t>PatchB_PT3_2</t>
  </si>
  <si>
    <t>PatchB_PT3_3</t>
  </si>
  <si>
    <t>PatchB_PT3_4</t>
  </si>
  <si>
    <t>PatchB_PT3_5</t>
  </si>
  <si>
    <t>PatchB_PT3_6</t>
  </si>
  <si>
    <t xml:space="preserve">PatchC_PT1_1                                                                                                      </t>
  </si>
  <si>
    <t>PatchC</t>
  </si>
  <si>
    <t xml:space="preserve">PatchC_PT1 _2                                                                                                     </t>
  </si>
  <si>
    <t>PatchC_PT1 _3</t>
  </si>
  <si>
    <t>PatchC_PT1 _4</t>
  </si>
  <si>
    <t>PatchC_PT1 _5</t>
  </si>
  <si>
    <t>PatchC_PT1 _6</t>
  </si>
  <si>
    <t xml:space="preserve">PatchC_PT2_1                                                                                                             </t>
  </si>
  <si>
    <t>PatchC_PT2_2</t>
  </si>
  <si>
    <t>PatchC_PT2_3</t>
  </si>
  <si>
    <t>PatchC_PT2_4</t>
  </si>
  <si>
    <t>PatchC_PT2_5</t>
  </si>
  <si>
    <t>PatchC_PT2_6</t>
  </si>
  <si>
    <t xml:space="preserve">PatchC_PT3_1                                                                                                         </t>
  </si>
  <si>
    <t>PatchC_PT3_2</t>
  </si>
  <si>
    <t>PatchC_PT3_3</t>
  </si>
  <si>
    <t>PatchC_PT3_4</t>
  </si>
  <si>
    <t>PatchC_PT3_5</t>
  </si>
  <si>
    <t>PatchC_PT3_6</t>
  </si>
  <si>
    <t xml:space="preserve">PatchD_PT1_1                                                                                                      </t>
  </si>
  <si>
    <t>PatchD</t>
  </si>
  <si>
    <t xml:space="preserve">PatchD_PT1_2                                                                                                      </t>
  </si>
  <si>
    <t>PatchD_PT1_3</t>
  </si>
  <si>
    <t>PatchD_PT1_4</t>
  </si>
  <si>
    <t>PatchD_PT1_5</t>
  </si>
  <si>
    <t>PatchD_PT1_6</t>
  </si>
  <si>
    <t xml:space="preserve">PatchD_PT2_1                                                                                                             </t>
  </si>
  <si>
    <t>PatchD_PT2_2</t>
  </si>
  <si>
    <t>PatchD_PT2_3</t>
  </si>
  <si>
    <t>PatchD_PT2_4</t>
  </si>
  <si>
    <t>PatchD_PT2_5</t>
  </si>
  <si>
    <t>PatchD_PT2_6</t>
  </si>
  <si>
    <t xml:space="preserve">PatchD_PT3_1                                                                                                </t>
  </si>
  <si>
    <t>PatchD_PT3_2</t>
  </si>
  <si>
    <t>PatchD_PT3_3</t>
  </si>
  <si>
    <t>PatchD_PT3_4</t>
  </si>
  <si>
    <t>PatchD_PT3_5</t>
  </si>
  <si>
    <t>PatchD_PT3_6</t>
  </si>
  <si>
    <t xml:space="preserve">PatchE_PT1_1                                                                                                      </t>
  </si>
  <si>
    <t>PatchE</t>
  </si>
  <si>
    <t xml:space="preserve">PatchE_PT1_2                                                                                                      </t>
  </si>
  <si>
    <t>PatchE_PT1_3</t>
  </si>
  <si>
    <t>PatchE_PT1_4</t>
  </si>
  <si>
    <t>PatchE_PT1_5</t>
  </si>
  <si>
    <t>PatchE_PT1_6</t>
  </si>
  <si>
    <t xml:space="preserve">PatchE_PT2_1                                                                                                          </t>
  </si>
  <si>
    <t>PatchE_PT2_2</t>
  </si>
  <si>
    <t>PatchE_PT2_3</t>
  </si>
  <si>
    <t>PatchE_PT2_4</t>
  </si>
  <si>
    <t>PatchE_PT2_5</t>
  </si>
  <si>
    <t>PatchE_PT2_6</t>
  </si>
  <si>
    <t xml:space="preserve">PatchE_PT3_1                                                                                                         </t>
  </si>
  <si>
    <t>PatchE_PT3_2</t>
  </si>
  <si>
    <t>PatchE_PT3_3</t>
  </si>
  <si>
    <t>PatchE_PT3_4</t>
  </si>
  <si>
    <t>PatchE_PT3_5</t>
  </si>
  <si>
    <t>PatchE_PT3_6</t>
  </si>
  <si>
    <t xml:space="preserve">PatchF_PT1_1                                                                                                    </t>
  </si>
  <si>
    <t>PatchF</t>
  </si>
  <si>
    <t xml:space="preserve">PatchF_PT1_2                                                                                                      </t>
  </si>
  <si>
    <t>PatchF_PT1_3</t>
  </si>
  <si>
    <t>PatchF_PT1_4</t>
  </si>
  <si>
    <t>PatchF_PT1_5</t>
  </si>
  <si>
    <t>PatchF_PT1_6</t>
  </si>
  <si>
    <t xml:space="preserve">PatchF_PT2_1                                                                                                             </t>
  </si>
  <si>
    <t>PatchF_PT2_2</t>
  </si>
  <si>
    <t>PatchF_PT2_3</t>
  </si>
  <si>
    <t>PatchF_PT2_4</t>
  </si>
  <si>
    <t>PatchF_PT2_5</t>
  </si>
  <si>
    <t>PatchF_PT2_6</t>
  </si>
  <si>
    <t xml:space="preserve">PatchF_PT3_1                                                                                                         </t>
  </si>
  <si>
    <t>PatchF_PT3_2</t>
  </si>
  <si>
    <t>PatchF_PT3_3</t>
  </si>
  <si>
    <t>PatchF_PT3_4</t>
  </si>
  <si>
    <t>PatchF_PT3_5</t>
  </si>
  <si>
    <t>PatchF_PT3_6</t>
  </si>
  <si>
    <t>conductivity</t>
  </si>
  <si>
    <t>coordinate x</t>
  </si>
  <si>
    <t>coordinate Y</t>
  </si>
  <si>
    <t>cond_75_2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</si>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</sst>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&quot;Arial&quot;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1" fillId="4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361B-73EF-4B13-A18A-0751BE9C25DC}">
  <dimension ref="A1:E109"/>
  <sheetViews>
    <sheetView workbookViewId="0">
      <selection activeCell="F1" sqref="F1:F1048576"/>
    </sheetView>
  </sheetViews>
  <sheetFormatPr baseColWidth="10" defaultRowHeight="12.5"/>
  <sheetData>
    <row r="1" spans="1:5" ht="14.5">
      <c r="A1" s="5" t="s">
        <v>4</v>
      </c>
      <c r="B1" s="5" t="s">
        <v>20</v>
      </c>
      <c r="C1" s="5" t="s">
        <v>5</v>
      </c>
      <c r="D1" s="5" t="s">
        <v>6</v>
      </c>
      <c r="E1" s="5" t="s">
        <v>21</v>
      </c>
    </row>
    <row r="2" spans="1:5" ht="14.5">
      <c r="A2" s="6" t="s">
        <v>22</v>
      </c>
      <c r="B2" s="6" t="s">
        <v>23</v>
      </c>
      <c r="C2" s="7">
        <v>23</v>
      </c>
      <c r="D2" s="6" t="s">
        <v>7</v>
      </c>
      <c r="E2" s="6" t="s">
        <v>8</v>
      </c>
    </row>
    <row r="3" spans="1:5" ht="14.5">
      <c r="A3" s="6" t="s">
        <v>24</v>
      </c>
      <c r="B3" s="6" t="s">
        <v>23</v>
      </c>
      <c r="C3" s="7">
        <v>23</v>
      </c>
      <c r="D3" s="6" t="s">
        <v>7</v>
      </c>
      <c r="E3" s="6" t="s">
        <v>9</v>
      </c>
    </row>
    <row r="4" spans="1:5" ht="14.5">
      <c r="A4" s="6" t="s">
        <v>25</v>
      </c>
      <c r="B4" s="6" t="s">
        <v>23</v>
      </c>
      <c r="C4" s="7">
        <v>23</v>
      </c>
      <c r="D4" s="6" t="s">
        <v>7</v>
      </c>
      <c r="E4" s="6" t="s">
        <v>10</v>
      </c>
    </row>
    <row r="5" spans="1:5" ht="14.5">
      <c r="A5" s="6" t="s">
        <v>26</v>
      </c>
      <c r="B5" s="6" t="s">
        <v>23</v>
      </c>
      <c r="C5" s="7">
        <v>23</v>
      </c>
      <c r="D5" s="6" t="s">
        <v>7</v>
      </c>
      <c r="E5" s="6" t="s">
        <v>11</v>
      </c>
    </row>
    <row r="6" spans="1:5" ht="14.5">
      <c r="A6" s="6" t="s">
        <v>27</v>
      </c>
      <c r="B6" s="6" t="s">
        <v>23</v>
      </c>
      <c r="C6" s="7">
        <v>23</v>
      </c>
      <c r="D6" s="6" t="s">
        <v>7</v>
      </c>
      <c r="E6" s="6" t="s">
        <v>12</v>
      </c>
    </row>
    <row r="7" spans="1:5" ht="14.5">
      <c r="A7" s="6" t="s">
        <v>28</v>
      </c>
      <c r="B7" s="6" t="s">
        <v>23</v>
      </c>
      <c r="C7" s="7">
        <v>23</v>
      </c>
      <c r="D7" s="6" t="s">
        <v>7</v>
      </c>
      <c r="E7" s="6" t="s">
        <v>29</v>
      </c>
    </row>
    <row r="8" spans="1:5" ht="14.5">
      <c r="A8" s="6" t="s">
        <v>30</v>
      </c>
      <c r="B8" s="6" t="str">
        <f>B7</f>
        <v>PatchA</v>
      </c>
      <c r="C8" s="7">
        <v>23</v>
      </c>
      <c r="D8" s="6" t="s">
        <v>13</v>
      </c>
      <c r="E8" s="6" t="s">
        <v>8</v>
      </c>
    </row>
    <row r="9" spans="1:5" ht="14.5">
      <c r="A9" s="6" t="s">
        <v>31</v>
      </c>
      <c r="B9" s="6" t="str">
        <f t="shared" ref="B9:B19" si="0">B8</f>
        <v>PatchA</v>
      </c>
      <c r="C9" s="7">
        <v>23</v>
      </c>
      <c r="D9" s="6" t="str">
        <f>D8</f>
        <v>Pt2</v>
      </c>
      <c r="E9" s="6" t="s">
        <v>9</v>
      </c>
    </row>
    <row r="10" spans="1:5" ht="14.5">
      <c r="A10" s="6" t="s">
        <v>32</v>
      </c>
      <c r="B10" s="6" t="str">
        <f t="shared" si="0"/>
        <v>PatchA</v>
      </c>
      <c r="C10" s="7">
        <v>23</v>
      </c>
      <c r="D10" s="6" t="str">
        <f t="shared" ref="D10:D13" si="1">D9</f>
        <v>Pt2</v>
      </c>
      <c r="E10" s="6" t="s">
        <v>10</v>
      </c>
    </row>
    <row r="11" spans="1:5" ht="14.5">
      <c r="A11" s="6" t="s">
        <v>33</v>
      </c>
      <c r="B11" s="6" t="str">
        <f t="shared" si="0"/>
        <v>PatchA</v>
      </c>
      <c r="C11" s="7">
        <v>23</v>
      </c>
      <c r="D11" s="6" t="str">
        <f t="shared" si="1"/>
        <v>Pt2</v>
      </c>
      <c r="E11" s="6" t="s">
        <v>11</v>
      </c>
    </row>
    <row r="12" spans="1:5" ht="14.5">
      <c r="A12" s="6" t="s">
        <v>34</v>
      </c>
      <c r="B12" s="6" t="str">
        <f t="shared" si="0"/>
        <v>PatchA</v>
      </c>
      <c r="C12" s="7">
        <v>23</v>
      </c>
      <c r="D12" s="6" t="str">
        <f t="shared" si="1"/>
        <v>Pt2</v>
      </c>
      <c r="E12" s="6" t="s">
        <v>12</v>
      </c>
    </row>
    <row r="13" spans="1:5" ht="14.5">
      <c r="A13" s="6" t="s">
        <v>35</v>
      </c>
      <c r="B13" s="6" t="str">
        <f t="shared" si="0"/>
        <v>PatchA</v>
      </c>
      <c r="C13" s="7">
        <v>23</v>
      </c>
      <c r="D13" s="6" t="str">
        <f t="shared" si="1"/>
        <v>Pt2</v>
      </c>
      <c r="E13" s="6" t="s">
        <v>29</v>
      </c>
    </row>
    <row r="14" spans="1:5" ht="14.5">
      <c r="A14" s="6" t="s">
        <v>36</v>
      </c>
      <c r="B14" s="6" t="str">
        <f t="shared" si="0"/>
        <v>PatchA</v>
      </c>
      <c r="C14" s="7">
        <v>23</v>
      </c>
      <c r="D14" s="6" t="s">
        <v>14</v>
      </c>
      <c r="E14" s="6" t="s">
        <v>8</v>
      </c>
    </row>
    <row r="15" spans="1:5" ht="14.5">
      <c r="A15" s="6" t="s">
        <v>37</v>
      </c>
      <c r="B15" s="6" t="str">
        <f t="shared" si="0"/>
        <v>PatchA</v>
      </c>
      <c r="C15" s="7">
        <v>23</v>
      </c>
      <c r="D15" s="6" t="str">
        <f>D14</f>
        <v>Pt3</v>
      </c>
      <c r="E15" s="6" t="s">
        <v>9</v>
      </c>
    </row>
    <row r="16" spans="1:5" ht="14.5">
      <c r="A16" s="6" t="s">
        <v>38</v>
      </c>
      <c r="B16" s="6" t="str">
        <f t="shared" si="0"/>
        <v>PatchA</v>
      </c>
      <c r="C16" s="7">
        <v>23</v>
      </c>
      <c r="D16" s="6" t="str">
        <f t="shared" ref="D16:D19" si="2">D15</f>
        <v>Pt3</v>
      </c>
      <c r="E16" s="6" t="s">
        <v>10</v>
      </c>
    </row>
    <row r="17" spans="1:5" ht="14.5">
      <c r="A17" s="6" t="s">
        <v>39</v>
      </c>
      <c r="B17" s="6" t="str">
        <f t="shared" si="0"/>
        <v>PatchA</v>
      </c>
      <c r="C17" s="7">
        <v>23</v>
      </c>
      <c r="D17" s="6" t="str">
        <f t="shared" si="2"/>
        <v>Pt3</v>
      </c>
      <c r="E17" s="6" t="s">
        <v>11</v>
      </c>
    </row>
    <row r="18" spans="1:5" ht="14.5">
      <c r="A18" s="6" t="s">
        <v>40</v>
      </c>
      <c r="B18" s="6" t="str">
        <f t="shared" si="0"/>
        <v>PatchA</v>
      </c>
      <c r="C18" s="7">
        <v>23</v>
      </c>
      <c r="D18" s="6" t="str">
        <f t="shared" si="2"/>
        <v>Pt3</v>
      </c>
      <c r="E18" s="6" t="s">
        <v>12</v>
      </c>
    </row>
    <row r="19" spans="1:5" ht="14.5">
      <c r="A19" s="6" t="s">
        <v>41</v>
      </c>
      <c r="B19" s="6" t="str">
        <f t="shared" si="0"/>
        <v>PatchA</v>
      </c>
      <c r="C19" s="7">
        <v>23</v>
      </c>
      <c r="D19" s="6" t="str">
        <f t="shared" si="2"/>
        <v>Pt3</v>
      </c>
      <c r="E19" s="6" t="s">
        <v>29</v>
      </c>
    </row>
    <row r="20" spans="1:5" ht="14.5">
      <c r="A20" s="6" t="s">
        <v>42</v>
      </c>
      <c r="B20" s="6" t="s">
        <v>43</v>
      </c>
      <c r="C20" s="7">
        <v>23</v>
      </c>
      <c r="D20" s="6" t="s">
        <v>7</v>
      </c>
      <c r="E20" s="6" t="s">
        <v>8</v>
      </c>
    </row>
    <row r="21" spans="1:5" ht="14.5">
      <c r="A21" s="6" t="s">
        <v>44</v>
      </c>
      <c r="B21" s="6" t="str">
        <f>B20</f>
        <v>PatchB</v>
      </c>
      <c r="C21" s="7">
        <v>23</v>
      </c>
      <c r="D21" s="6" t="str">
        <f>D20</f>
        <v>Pt1</v>
      </c>
      <c r="E21" s="6" t="s">
        <v>9</v>
      </c>
    </row>
    <row r="22" spans="1:5" ht="14.5">
      <c r="A22" s="6" t="s">
        <v>45</v>
      </c>
      <c r="B22" s="6" t="str">
        <f t="shared" ref="B22:B37" si="3">B21</f>
        <v>PatchB</v>
      </c>
      <c r="C22" s="7">
        <v>23</v>
      </c>
      <c r="D22" s="6" t="str">
        <f t="shared" ref="D22:D25" si="4">D21</f>
        <v>Pt1</v>
      </c>
      <c r="E22" s="6" t="s">
        <v>10</v>
      </c>
    </row>
    <row r="23" spans="1:5" ht="14.5">
      <c r="A23" s="6" t="s">
        <v>46</v>
      </c>
      <c r="B23" s="6" t="str">
        <f t="shared" si="3"/>
        <v>PatchB</v>
      </c>
      <c r="C23" s="7">
        <v>23</v>
      </c>
      <c r="D23" s="6" t="str">
        <f t="shared" si="4"/>
        <v>Pt1</v>
      </c>
      <c r="E23" s="6" t="s">
        <v>11</v>
      </c>
    </row>
    <row r="24" spans="1:5" ht="14.5">
      <c r="A24" s="6" t="s">
        <v>47</v>
      </c>
      <c r="B24" s="6" t="str">
        <f t="shared" si="3"/>
        <v>PatchB</v>
      </c>
      <c r="C24" s="7">
        <v>23</v>
      </c>
      <c r="D24" s="6" t="str">
        <f t="shared" si="4"/>
        <v>Pt1</v>
      </c>
      <c r="E24" s="6" t="s">
        <v>12</v>
      </c>
    </row>
    <row r="25" spans="1:5" ht="14.5">
      <c r="A25" s="6" t="s">
        <v>48</v>
      </c>
      <c r="B25" s="6" t="str">
        <f t="shared" si="3"/>
        <v>PatchB</v>
      </c>
      <c r="C25" s="7">
        <v>23</v>
      </c>
      <c r="D25" s="6" t="str">
        <f t="shared" si="4"/>
        <v>Pt1</v>
      </c>
      <c r="E25" s="6" t="s">
        <v>29</v>
      </c>
    </row>
    <row r="26" spans="1:5" ht="14.5">
      <c r="A26" s="6" t="s">
        <v>49</v>
      </c>
      <c r="B26" s="6" t="str">
        <f t="shared" si="3"/>
        <v>PatchB</v>
      </c>
      <c r="C26" s="7">
        <v>23</v>
      </c>
      <c r="D26" s="6" t="s">
        <v>13</v>
      </c>
      <c r="E26" s="6" t="s">
        <v>8</v>
      </c>
    </row>
    <row r="27" spans="1:5" ht="14.5">
      <c r="A27" s="6" t="s">
        <v>50</v>
      </c>
      <c r="B27" s="6" t="str">
        <f t="shared" si="3"/>
        <v>PatchB</v>
      </c>
      <c r="C27" s="7">
        <v>23</v>
      </c>
      <c r="D27" s="6" t="str">
        <f>D26</f>
        <v>Pt2</v>
      </c>
      <c r="E27" s="6" t="s">
        <v>9</v>
      </c>
    </row>
    <row r="28" spans="1:5" ht="14.5">
      <c r="A28" s="6" t="s">
        <v>51</v>
      </c>
      <c r="B28" s="6" t="str">
        <f t="shared" si="3"/>
        <v>PatchB</v>
      </c>
      <c r="C28" s="7">
        <v>23</v>
      </c>
      <c r="D28" s="6" t="str">
        <f t="shared" ref="D28:D31" si="5">D27</f>
        <v>Pt2</v>
      </c>
      <c r="E28" s="6" t="s">
        <v>10</v>
      </c>
    </row>
    <row r="29" spans="1:5" ht="14.5">
      <c r="A29" s="6" t="s">
        <v>52</v>
      </c>
      <c r="B29" s="6" t="str">
        <f t="shared" si="3"/>
        <v>PatchB</v>
      </c>
      <c r="C29" s="7">
        <v>23</v>
      </c>
      <c r="D29" s="6" t="str">
        <f t="shared" si="5"/>
        <v>Pt2</v>
      </c>
      <c r="E29" s="6" t="s">
        <v>11</v>
      </c>
    </row>
    <row r="30" spans="1:5" ht="14.5">
      <c r="A30" s="6" t="s">
        <v>53</v>
      </c>
      <c r="B30" s="6" t="str">
        <f t="shared" si="3"/>
        <v>PatchB</v>
      </c>
      <c r="C30" s="7">
        <v>23</v>
      </c>
      <c r="D30" s="6" t="str">
        <f t="shared" si="5"/>
        <v>Pt2</v>
      </c>
      <c r="E30" s="6" t="s">
        <v>12</v>
      </c>
    </row>
    <row r="31" spans="1:5" ht="14.5">
      <c r="A31" s="6" t="s">
        <v>54</v>
      </c>
      <c r="B31" s="6" t="str">
        <f t="shared" si="3"/>
        <v>PatchB</v>
      </c>
      <c r="C31" s="7">
        <v>23</v>
      </c>
      <c r="D31" s="6" t="str">
        <f t="shared" si="5"/>
        <v>Pt2</v>
      </c>
      <c r="E31" s="6" t="s">
        <v>29</v>
      </c>
    </row>
    <row r="32" spans="1:5" ht="14.5">
      <c r="A32" s="6" t="s">
        <v>55</v>
      </c>
      <c r="B32" s="6" t="str">
        <f t="shared" si="3"/>
        <v>PatchB</v>
      </c>
      <c r="C32" s="7">
        <v>23</v>
      </c>
      <c r="D32" s="6" t="s">
        <v>14</v>
      </c>
      <c r="E32" s="6" t="s">
        <v>8</v>
      </c>
    </row>
    <row r="33" spans="1:5" ht="14.5">
      <c r="A33" s="6" t="s">
        <v>56</v>
      </c>
      <c r="B33" s="6" t="str">
        <f t="shared" si="3"/>
        <v>PatchB</v>
      </c>
      <c r="C33" s="7">
        <v>23</v>
      </c>
      <c r="D33" s="6" t="str">
        <f>D32</f>
        <v>Pt3</v>
      </c>
      <c r="E33" s="6" t="s">
        <v>9</v>
      </c>
    </row>
    <row r="34" spans="1:5" ht="14.5">
      <c r="A34" s="6" t="s">
        <v>57</v>
      </c>
      <c r="B34" s="6" t="str">
        <f t="shared" si="3"/>
        <v>PatchB</v>
      </c>
      <c r="C34" s="7">
        <v>23</v>
      </c>
      <c r="D34" s="6" t="str">
        <f t="shared" ref="D34:D37" si="6">D33</f>
        <v>Pt3</v>
      </c>
      <c r="E34" s="6" t="s">
        <v>10</v>
      </c>
    </row>
    <row r="35" spans="1:5" ht="14.5">
      <c r="A35" s="6" t="s">
        <v>58</v>
      </c>
      <c r="B35" s="6" t="str">
        <f t="shared" si="3"/>
        <v>PatchB</v>
      </c>
      <c r="C35" s="7">
        <v>23</v>
      </c>
      <c r="D35" s="6" t="str">
        <f t="shared" si="6"/>
        <v>Pt3</v>
      </c>
      <c r="E35" s="6" t="s">
        <v>11</v>
      </c>
    </row>
    <row r="36" spans="1:5" ht="14.5">
      <c r="A36" s="6" t="s">
        <v>59</v>
      </c>
      <c r="B36" s="6" t="str">
        <f t="shared" si="3"/>
        <v>PatchB</v>
      </c>
      <c r="C36" s="7">
        <v>23</v>
      </c>
      <c r="D36" s="6" t="str">
        <f t="shared" si="6"/>
        <v>Pt3</v>
      </c>
      <c r="E36" s="6" t="s">
        <v>12</v>
      </c>
    </row>
    <row r="37" spans="1:5" ht="14.5">
      <c r="A37" s="6" t="s">
        <v>60</v>
      </c>
      <c r="B37" s="6" t="str">
        <f t="shared" si="3"/>
        <v>PatchB</v>
      </c>
      <c r="C37" s="7">
        <v>23</v>
      </c>
      <c r="D37" s="6" t="str">
        <f t="shared" si="6"/>
        <v>Pt3</v>
      </c>
      <c r="E37" s="6" t="s">
        <v>29</v>
      </c>
    </row>
    <row r="38" spans="1:5" ht="14.5">
      <c r="A38" s="6" t="s">
        <v>61</v>
      </c>
      <c r="B38" s="6" t="s">
        <v>62</v>
      </c>
      <c r="C38" s="7">
        <v>23</v>
      </c>
      <c r="D38" s="6" t="s">
        <v>7</v>
      </c>
      <c r="E38" s="6" t="s">
        <v>8</v>
      </c>
    </row>
    <row r="39" spans="1:5" ht="14.5">
      <c r="A39" s="6" t="s">
        <v>63</v>
      </c>
      <c r="B39" s="6" t="str">
        <f>B38</f>
        <v>PatchC</v>
      </c>
      <c r="C39" s="7">
        <v>23</v>
      </c>
      <c r="D39" s="6" t="str">
        <f>D38</f>
        <v>Pt1</v>
      </c>
      <c r="E39" s="6" t="s">
        <v>9</v>
      </c>
    </row>
    <row r="40" spans="1:5" ht="14.5">
      <c r="A40" s="6" t="s">
        <v>64</v>
      </c>
      <c r="B40" s="6" t="str">
        <f t="shared" ref="B40:B55" si="7">B39</f>
        <v>PatchC</v>
      </c>
      <c r="C40" s="7">
        <v>23</v>
      </c>
      <c r="D40" s="6" t="str">
        <f t="shared" ref="D40:D43" si="8">D39</f>
        <v>Pt1</v>
      </c>
      <c r="E40" s="6" t="s">
        <v>10</v>
      </c>
    </row>
    <row r="41" spans="1:5" ht="14.5">
      <c r="A41" s="6" t="s">
        <v>65</v>
      </c>
      <c r="B41" s="6" t="str">
        <f t="shared" si="7"/>
        <v>PatchC</v>
      </c>
      <c r="C41" s="7">
        <v>23</v>
      </c>
      <c r="D41" s="6" t="str">
        <f t="shared" si="8"/>
        <v>Pt1</v>
      </c>
      <c r="E41" s="6" t="s">
        <v>11</v>
      </c>
    </row>
    <row r="42" spans="1:5" ht="14.5">
      <c r="A42" s="6" t="s">
        <v>66</v>
      </c>
      <c r="B42" s="6" t="str">
        <f t="shared" si="7"/>
        <v>PatchC</v>
      </c>
      <c r="C42" s="7">
        <v>23</v>
      </c>
      <c r="D42" s="6" t="str">
        <f t="shared" si="8"/>
        <v>Pt1</v>
      </c>
      <c r="E42" s="6" t="s">
        <v>12</v>
      </c>
    </row>
    <row r="43" spans="1:5" ht="14.5">
      <c r="A43" s="6" t="s">
        <v>67</v>
      </c>
      <c r="B43" s="6" t="str">
        <f t="shared" si="7"/>
        <v>PatchC</v>
      </c>
      <c r="C43" s="7">
        <v>23</v>
      </c>
      <c r="D43" s="6" t="str">
        <f t="shared" si="8"/>
        <v>Pt1</v>
      </c>
      <c r="E43" s="6" t="s">
        <v>29</v>
      </c>
    </row>
    <row r="44" spans="1:5" ht="14.5">
      <c r="A44" s="6" t="s">
        <v>68</v>
      </c>
      <c r="B44" s="6" t="str">
        <f t="shared" si="7"/>
        <v>PatchC</v>
      </c>
      <c r="C44" s="7">
        <v>23</v>
      </c>
      <c r="D44" s="6" t="s">
        <v>13</v>
      </c>
      <c r="E44" s="6" t="s">
        <v>8</v>
      </c>
    </row>
    <row r="45" spans="1:5" ht="14.5">
      <c r="A45" s="6" t="s">
        <v>69</v>
      </c>
      <c r="B45" s="6" t="str">
        <f t="shared" si="7"/>
        <v>PatchC</v>
      </c>
      <c r="C45" s="7">
        <v>23</v>
      </c>
      <c r="D45" s="6" t="str">
        <f>D44</f>
        <v>Pt2</v>
      </c>
      <c r="E45" s="6" t="s">
        <v>9</v>
      </c>
    </row>
    <row r="46" spans="1:5" ht="14.5">
      <c r="A46" s="6" t="s">
        <v>70</v>
      </c>
      <c r="B46" s="6" t="str">
        <f t="shared" si="7"/>
        <v>PatchC</v>
      </c>
      <c r="C46" s="7">
        <v>23</v>
      </c>
      <c r="D46" s="6" t="str">
        <f t="shared" ref="D46:D49" si="9">D45</f>
        <v>Pt2</v>
      </c>
      <c r="E46" s="6" t="s">
        <v>10</v>
      </c>
    </row>
    <row r="47" spans="1:5" ht="14.5">
      <c r="A47" s="6" t="s">
        <v>71</v>
      </c>
      <c r="B47" s="6" t="str">
        <f t="shared" si="7"/>
        <v>PatchC</v>
      </c>
      <c r="C47" s="7">
        <v>23</v>
      </c>
      <c r="D47" s="6" t="str">
        <f t="shared" si="9"/>
        <v>Pt2</v>
      </c>
      <c r="E47" s="6" t="s">
        <v>11</v>
      </c>
    </row>
    <row r="48" spans="1:5" ht="14.5">
      <c r="A48" s="6" t="s">
        <v>72</v>
      </c>
      <c r="B48" s="6" t="str">
        <f t="shared" si="7"/>
        <v>PatchC</v>
      </c>
      <c r="C48" s="7">
        <v>23</v>
      </c>
      <c r="D48" s="6" t="str">
        <f t="shared" si="9"/>
        <v>Pt2</v>
      </c>
      <c r="E48" s="6" t="s">
        <v>12</v>
      </c>
    </row>
    <row r="49" spans="1:5" ht="14.5">
      <c r="A49" s="6" t="s">
        <v>73</v>
      </c>
      <c r="B49" s="6" t="str">
        <f t="shared" si="7"/>
        <v>PatchC</v>
      </c>
      <c r="C49" s="7">
        <v>23</v>
      </c>
      <c r="D49" s="6" t="str">
        <f t="shared" si="9"/>
        <v>Pt2</v>
      </c>
      <c r="E49" s="6" t="s">
        <v>29</v>
      </c>
    </row>
    <row r="50" spans="1:5" ht="14.5">
      <c r="A50" s="6" t="s">
        <v>74</v>
      </c>
      <c r="B50" s="6" t="str">
        <f t="shared" si="7"/>
        <v>PatchC</v>
      </c>
      <c r="C50" s="7">
        <v>23</v>
      </c>
      <c r="D50" s="6" t="s">
        <v>14</v>
      </c>
      <c r="E50" s="6" t="s">
        <v>8</v>
      </c>
    </row>
    <row r="51" spans="1:5" ht="14.5">
      <c r="A51" s="6" t="s">
        <v>75</v>
      </c>
      <c r="B51" s="6" t="str">
        <f t="shared" si="7"/>
        <v>PatchC</v>
      </c>
      <c r="C51" s="7">
        <v>23</v>
      </c>
      <c r="D51" s="6" t="str">
        <f>D50</f>
        <v>Pt3</v>
      </c>
      <c r="E51" s="6" t="s">
        <v>9</v>
      </c>
    </row>
    <row r="52" spans="1:5" ht="14.5">
      <c r="A52" s="6" t="s">
        <v>76</v>
      </c>
      <c r="B52" s="6" t="str">
        <f t="shared" si="7"/>
        <v>PatchC</v>
      </c>
      <c r="C52" s="7">
        <v>23</v>
      </c>
      <c r="D52" s="6" t="str">
        <f t="shared" ref="D52:D55" si="10">D51</f>
        <v>Pt3</v>
      </c>
      <c r="E52" s="6" t="s">
        <v>10</v>
      </c>
    </row>
    <row r="53" spans="1:5" ht="14.5">
      <c r="A53" s="6" t="s">
        <v>77</v>
      </c>
      <c r="B53" s="6" t="str">
        <f t="shared" si="7"/>
        <v>PatchC</v>
      </c>
      <c r="C53" s="7">
        <v>23</v>
      </c>
      <c r="D53" s="6" t="str">
        <f t="shared" si="10"/>
        <v>Pt3</v>
      </c>
      <c r="E53" s="6" t="s">
        <v>11</v>
      </c>
    </row>
    <row r="54" spans="1:5" ht="14.5">
      <c r="A54" s="6" t="s">
        <v>78</v>
      </c>
      <c r="B54" s="6" t="str">
        <f t="shared" si="7"/>
        <v>PatchC</v>
      </c>
      <c r="C54" s="7">
        <v>23</v>
      </c>
      <c r="D54" s="6" t="str">
        <f t="shared" si="10"/>
        <v>Pt3</v>
      </c>
      <c r="E54" s="6" t="s">
        <v>12</v>
      </c>
    </row>
    <row r="55" spans="1:5" ht="14.5">
      <c r="A55" s="6" t="s">
        <v>79</v>
      </c>
      <c r="B55" s="6" t="str">
        <f t="shared" si="7"/>
        <v>PatchC</v>
      </c>
      <c r="C55" s="7">
        <v>23</v>
      </c>
      <c r="D55" s="6" t="str">
        <f t="shared" si="10"/>
        <v>Pt3</v>
      </c>
      <c r="E55" s="6" t="s">
        <v>29</v>
      </c>
    </row>
    <row r="56" spans="1:5" ht="14.5">
      <c r="A56" s="6" t="s">
        <v>80</v>
      </c>
      <c r="B56" s="6" t="s">
        <v>81</v>
      </c>
      <c r="C56" s="7">
        <v>23</v>
      </c>
      <c r="D56" s="6" t="s">
        <v>7</v>
      </c>
      <c r="E56" s="6" t="s">
        <v>8</v>
      </c>
    </row>
    <row r="57" spans="1:5" ht="14.5">
      <c r="A57" s="6" t="s">
        <v>82</v>
      </c>
      <c r="B57" s="6" t="str">
        <f>B56</f>
        <v>PatchD</v>
      </c>
      <c r="C57" s="7">
        <v>23</v>
      </c>
      <c r="D57" s="6" t="str">
        <f>D56</f>
        <v>Pt1</v>
      </c>
      <c r="E57" s="6" t="s">
        <v>9</v>
      </c>
    </row>
    <row r="58" spans="1:5" ht="14.5">
      <c r="A58" s="6" t="s">
        <v>83</v>
      </c>
      <c r="B58" s="6" t="str">
        <f t="shared" ref="B58:B73" si="11">B57</f>
        <v>PatchD</v>
      </c>
      <c r="C58" s="7">
        <v>23</v>
      </c>
      <c r="D58" s="6" t="str">
        <f t="shared" ref="D58:D61" si="12">D57</f>
        <v>Pt1</v>
      </c>
      <c r="E58" s="6" t="s">
        <v>10</v>
      </c>
    </row>
    <row r="59" spans="1:5" ht="14.5">
      <c r="A59" s="6" t="s">
        <v>84</v>
      </c>
      <c r="B59" s="6" t="str">
        <f t="shared" si="11"/>
        <v>PatchD</v>
      </c>
      <c r="C59" s="7">
        <v>23</v>
      </c>
      <c r="D59" s="6" t="str">
        <f t="shared" si="12"/>
        <v>Pt1</v>
      </c>
      <c r="E59" s="6" t="s">
        <v>11</v>
      </c>
    </row>
    <row r="60" spans="1:5" ht="14.5">
      <c r="A60" s="6" t="s">
        <v>85</v>
      </c>
      <c r="B60" s="6" t="str">
        <f t="shared" si="11"/>
        <v>PatchD</v>
      </c>
      <c r="C60" s="7">
        <v>23</v>
      </c>
      <c r="D60" s="6" t="str">
        <f t="shared" si="12"/>
        <v>Pt1</v>
      </c>
      <c r="E60" s="6" t="s">
        <v>12</v>
      </c>
    </row>
    <row r="61" spans="1:5" ht="14.5">
      <c r="A61" s="6" t="s">
        <v>86</v>
      </c>
      <c r="B61" s="6" t="str">
        <f t="shared" si="11"/>
        <v>PatchD</v>
      </c>
      <c r="C61" s="7">
        <v>23</v>
      </c>
      <c r="D61" s="6" t="str">
        <f t="shared" si="12"/>
        <v>Pt1</v>
      </c>
      <c r="E61" s="6" t="s">
        <v>29</v>
      </c>
    </row>
    <row r="62" spans="1:5" ht="14.5">
      <c r="A62" s="6" t="s">
        <v>87</v>
      </c>
      <c r="B62" s="6" t="str">
        <f t="shared" si="11"/>
        <v>PatchD</v>
      </c>
      <c r="C62" s="7">
        <v>23</v>
      </c>
      <c r="D62" s="6" t="s">
        <v>13</v>
      </c>
      <c r="E62" s="6" t="s">
        <v>8</v>
      </c>
    </row>
    <row r="63" spans="1:5" ht="14.5">
      <c r="A63" s="6" t="s">
        <v>88</v>
      </c>
      <c r="B63" s="6" t="str">
        <f t="shared" si="11"/>
        <v>PatchD</v>
      </c>
      <c r="C63" s="7">
        <v>23</v>
      </c>
      <c r="D63" s="6" t="str">
        <f>D62</f>
        <v>Pt2</v>
      </c>
      <c r="E63" s="6" t="s">
        <v>9</v>
      </c>
    </row>
    <row r="64" spans="1:5" ht="14.5">
      <c r="A64" s="6" t="s">
        <v>89</v>
      </c>
      <c r="B64" s="6" t="str">
        <f t="shared" si="11"/>
        <v>PatchD</v>
      </c>
      <c r="C64" s="7">
        <v>23</v>
      </c>
      <c r="D64" s="6" t="str">
        <f t="shared" ref="D64:D67" si="13">D63</f>
        <v>Pt2</v>
      </c>
      <c r="E64" s="6" t="s">
        <v>10</v>
      </c>
    </row>
    <row r="65" spans="1:5" ht="14.5">
      <c r="A65" s="6" t="s">
        <v>90</v>
      </c>
      <c r="B65" s="6" t="str">
        <f t="shared" si="11"/>
        <v>PatchD</v>
      </c>
      <c r="C65" s="7">
        <v>23</v>
      </c>
      <c r="D65" s="6" t="str">
        <f t="shared" si="13"/>
        <v>Pt2</v>
      </c>
      <c r="E65" s="6" t="s">
        <v>11</v>
      </c>
    </row>
    <row r="66" spans="1:5" ht="14.5">
      <c r="A66" s="6" t="s">
        <v>91</v>
      </c>
      <c r="B66" s="6" t="str">
        <f t="shared" si="11"/>
        <v>PatchD</v>
      </c>
      <c r="C66" s="7">
        <v>23</v>
      </c>
      <c r="D66" s="6" t="str">
        <f t="shared" si="13"/>
        <v>Pt2</v>
      </c>
      <c r="E66" s="6" t="s">
        <v>12</v>
      </c>
    </row>
    <row r="67" spans="1:5" ht="14.5">
      <c r="A67" s="6" t="s">
        <v>92</v>
      </c>
      <c r="B67" s="6" t="str">
        <f t="shared" si="11"/>
        <v>PatchD</v>
      </c>
      <c r="C67" s="7">
        <v>23</v>
      </c>
      <c r="D67" s="6" t="str">
        <f t="shared" si="13"/>
        <v>Pt2</v>
      </c>
      <c r="E67" s="6" t="s">
        <v>29</v>
      </c>
    </row>
    <row r="68" spans="1:5" ht="14.5">
      <c r="A68" s="6" t="s">
        <v>93</v>
      </c>
      <c r="B68" s="6" t="str">
        <f t="shared" si="11"/>
        <v>PatchD</v>
      </c>
      <c r="C68" s="7">
        <v>23</v>
      </c>
      <c r="D68" s="6" t="s">
        <v>14</v>
      </c>
      <c r="E68" s="6" t="s">
        <v>8</v>
      </c>
    </row>
    <row r="69" spans="1:5" ht="14.5">
      <c r="A69" s="6" t="s">
        <v>94</v>
      </c>
      <c r="B69" s="6" t="str">
        <f t="shared" si="11"/>
        <v>PatchD</v>
      </c>
      <c r="C69" s="7">
        <v>23</v>
      </c>
      <c r="D69" s="6" t="str">
        <f>D68</f>
        <v>Pt3</v>
      </c>
      <c r="E69" s="6" t="s">
        <v>9</v>
      </c>
    </row>
    <row r="70" spans="1:5" ht="14.5">
      <c r="A70" s="6" t="s">
        <v>95</v>
      </c>
      <c r="B70" s="6" t="str">
        <f t="shared" si="11"/>
        <v>PatchD</v>
      </c>
      <c r="C70" s="7">
        <v>23</v>
      </c>
      <c r="D70" s="6" t="str">
        <f t="shared" ref="D70:D73" si="14">D69</f>
        <v>Pt3</v>
      </c>
      <c r="E70" s="6" t="s">
        <v>10</v>
      </c>
    </row>
    <row r="71" spans="1:5" ht="14.5">
      <c r="A71" s="6" t="s">
        <v>96</v>
      </c>
      <c r="B71" s="6" t="str">
        <f t="shared" si="11"/>
        <v>PatchD</v>
      </c>
      <c r="C71" s="7">
        <v>23</v>
      </c>
      <c r="D71" s="6" t="str">
        <f t="shared" si="14"/>
        <v>Pt3</v>
      </c>
      <c r="E71" s="6" t="s">
        <v>11</v>
      </c>
    </row>
    <row r="72" spans="1:5" ht="14.5">
      <c r="A72" s="6" t="s">
        <v>97</v>
      </c>
      <c r="B72" s="6" t="str">
        <f t="shared" si="11"/>
        <v>PatchD</v>
      </c>
      <c r="C72" s="7">
        <v>23</v>
      </c>
      <c r="D72" s="6" t="str">
        <f t="shared" si="14"/>
        <v>Pt3</v>
      </c>
      <c r="E72" s="6" t="s">
        <v>12</v>
      </c>
    </row>
    <row r="73" spans="1:5" ht="14.5">
      <c r="A73" s="6" t="s">
        <v>98</v>
      </c>
      <c r="B73" s="6" t="str">
        <f t="shared" si="11"/>
        <v>PatchD</v>
      </c>
      <c r="C73" s="7">
        <v>23</v>
      </c>
      <c r="D73" s="6" t="str">
        <f t="shared" si="14"/>
        <v>Pt3</v>
      </c>
      <c r="E73" s="6" t="s">
        <v>29</v>
      </c>
    </row>
    <row r="74" spans="1:5" ht="14.5">
      <c r="A74" s="6" t="s">
        <v>99</v>
      </c>
      <c r="B74" s="6" t="s">
        <v>100</v>
      </c>
      <c r="C74" s="7">
        <v>23</v>
      </c>
      <c r="D74" s="6" t="s">
        <v>7</v>
      </c>
      <c r="E74" s="6" t="s">
        <v>8</v>
      </c>
    </row>
    <row r="75" spans="1:5" ht="14.5">
      <c r="A75" s="6" t="s">
        <v>101</v>
      </c>
      <c r="B75" s="6" t="str">
        <f>B74</f>
        <v>PatchE</v>
      </c>
      <c r="C75" s="7">
        <v>23</v>
      </c>
      <c r="D75" s="6" t="str">
        <f>D74</f>
        <v>Pt1</v>
      </c>
      <c r="E75" s="6" t="s">
        <v>9</v>
      </c>
    </row>
    <row r="76" spans="1:5" ht="14.5">
      <c r="A76" s="6" t="s">
        <v>102</v>
      </c>
      <c r="B76" s="6" t="str">
        <f t="shared" ref="B76:B91" si="15">B75</f>
        <v>PatchE</v>
      </c>
      <c r="C76" s="7">
        <v>23</v>
      </c>
      <c r="D76" s="6" t="str">
        <f t="shared" ref="D76:D79" si="16">D75</f>
        <v>Pt1</v>
      </c>
      <c r="E76" s="6" t="s">
        <v>10</v>
      </c>
    </row>
    <row r="77" spans="1:5" ht="14.5">
      <c r="A77" s="6" t="s">
        <v>103</v>
      </c>
      <c r="B77" s="6" t="str">
        <f t="shared" si="15"/>
        <v>PatchE</v>
      </c>
      <c r="C77" s="7">
        <v>23</v>
      </c>
      <c r="D77" s="6" t="str">
        <f t="shared" si="16"/>
        <v>Pt1</v>
      </c>
      <c r="E77" s="6" t="s">
        <v>11</v>
      </c>
    </row>
    <row r="78" spans="1:5" ht="14.5">
      <c r="A78" s="6" t="s">
        <v>104</v>
      </c>
      <c r="B78" s="6" t="str">
        <f t="shared" si="15"/>
        <v>PatchE</v>
      </c>
      <c r="C78" s="7">
        <v>23</v>
      </c>
      <c r="D78" s="6" t="str">
        <f t="shared" si="16"/>
        <v>Pt1</v>
      </c>
      <c r="E78" s="6" t="s">
        <v>12</v>
      </c>
    </row>
    <row r="79" spans="1:5" ht="14.5">
      <c r="A79" s="6" t="s">
        <v>105</v>
      </c>
      <c r="B79" s="6" t="str">
        <f t="shared" si="15"/>
        <v>PatchE</v>
      </c>
      <c r="C79" s="7">
        <v>23</v>
      </c>
      <c r="D79" s="6" t="str">
        <f t="shared" si="16"/>
        <v>Pt1</v>
      </c>
      <c r="E79" s="6" t="s">
        <v>29</v>
      </c>
    </row>
    <row r="80" spans="1:5" ht="14.5">
      <c r="A80" s="6" t="s">
        <v>106</v>
      </c>
      <c r="B80" s="6" t="str">
        <f t="shared" si="15"/>
        <v>PatchE</v>
      </c>
      <c r="C80" s="7">
        <v>23</v>
      </c>
      <c r="D80" s="6" t="s">
        <v>13</v>
      </c>
      <c r="E80" s="6" t="s">
        <v>8</v>
      </c>
    </row>
    <row r="81" spans="1:5" ht="14.5">
      <c r="A81" s="6" t="s">
        <v>107</v>
      </c>
      <c r="B81" s="6" t="str">
        <f t="shared" si="15"/>
        <v>PatchE</v>
      </c>
      <c r="C81" s="7">
        <v>23</v>
      </c>
      <c r="D81" s="6" t="str">
        <f>D80</f>
        <v>Pt2</v>
      </c>
      <c r="E81" s="6" t="s">
        <v>9</v>
      </c>
    </row>
    <row r="82" spans="1:5" ht="14.5">
      <c r="A82" s="6" t="s">
        <v>108</v>
      </c>
      <c r="B82" s="6" t="str">
        <f t="shared" si="15"/>
        <v>PatchE</v>
      </c>
      <c r="C82" s="7">
        <v>23</v>
      </c>
      <c r="D82" s="6" t="str">
        <f t="shared" ref="D82:D85" si="17">D81</f>
        <v>Pt2</v>
      </c>
      <c r="E82" s="6" t="s">
        <v>10</v>
      </c>
    </row>
    <row r="83" spans="1:5" ht="14.5">
      <c r="A83" s="6" t="s">
        <v>109</v>
      </c>
      <c r="B83" s="6" t="str">
        <f t="shared" si="15"/>
        <v>PatchE</v>
      </c>
      <c r="C83" s="7">
        <v>23</v>
      </c>
      <c r="D83" s="6" t="str">
        <f t="shared" si="17"/>
        <v>Pt2</v>
      </c>
      <c r="E83" s="6" t="s">
        <v>11</v>
      </c>
    </row>
    <row r="84" spans="1:5" ht="14.5">
      <c r="A84" s="6" t="s">
        <v>110</v>
      </c>
      <c r="B84" s="6" t="str">
        <f t="shared" si="15"/>
        <v>PatchE</v>
      </c>
      <c r="C84" s="7">
        <v>23</v>
      </c>
      <c r="D84" s="6" t="str">
        <f t="shared" si="17"/>
        <v>Pt2</v>
      </c>
      <c r="E84" s="6" t="s">
        <v>12</v>
      </c>
    </row>
    <row r="85" spans="1:5" ht="14.5">
      <c r="A85" s="6" t="s">
        <v>111</v>
      </c>
      <c r="B85" s="6" t="str">
        <f t="shared" si="15"/>
        <v>PatchE</v>
      </c>
      <c r="C85" s="7">
        <v>23</v>
      </c>
      <c r="D85" s="6" t="str">
        <f t="shared" si="17"/>
        <v>Pt2</v>
      </c>
      <c r="E85" s="6" t="s">
        <v>29</v>
      </c>
    </row>
    <row r="86" spans="1:5" ht="14.5">
      <c r="A86" s="6" t="s">
        <v>112</v>
      </c>
      <c r="B86" s="6" t="str">
        <f t="shared" si="15"/>
        <v>PatchE</v>
      </c>
      <c r="C86" s="7">
        <v>23</v>
      </c>
      <c r="D86" s="6" t="s">
        <v>14</v>
      </c>
      <c r="E86" s="6" t="s">
        <v>8</v>
      </c>
    </row>
    <row r="87" spans="1:5" ht="14.5">
      <c r="A87" s="6" t="s">
        <v>113</v>
      </c>
      <c r="B87" s="6" t="str">
        <f t="shared" si="15"/>
        <v>PatchE</v>
      </c>
      <c r="C87" s="7">
        <v>23</v>
      </c>
      <c r="D87" s="6" t="str">
        <f>D86</f>
        <v>Pt3</v>
      </c>
      <c r="E87" s="6" t="s">
        <v>9</v>
      </c>
    </row>
    <row r="88" spans="1:5" ht="14.5">
      <c r="A88" s="6" t="s">
        <v>114</v>
      </c>
      <c r="B88" s="6" t="str">
        <f t="shared" si="15"/>
        <v>PatchE</v>
      </c>
      <c r="C88" s="7">
        <v>23</v>
      </c>
      <c r="D88" s="6" t="str">
        <f t="shared" ref="D88:D91" si="18">D87</f>
        <v>Pt3</v>
      </c>
      <c r="E88" s="6" t="s">
        <v>10</v>
      </c>
    </row>
    <row r="89" spans="1:5" ht="14.5">
      <c r="A89" s="6" t="s">
        <v>115</v>
      </c>
      <c r="B89" s="6" t="str">
        <f t="shared" si="15"/>
        <v>PatchE</v>
      </c>
      <c r="C89" s="7">
        <v>23</v>
      </c>
      <c r="D89" s="6" t="str">
        <f t="shared" si="18"/>
        <v>Pt3</v>
      </c>
      <c r="E89" s="6" t="s">
        <v>11</v>
      </c>
    </row>
    <row r="90" spans="1:5" ht="14.5">
      <c r="A90" s="6" t="s">
        <v>116</v>
      </c>
      <c r="B90" s="6" t="str">
        <f t="shared" si="15"/>
        <v>PatchE</v>
      </c>
      <c r="C90" s="7">
        <v>23</v>
      </c>
      <c r="D90" s="6" t="str">
        <f t="shared" si="18"/>
        <v>Pt3</v>
      </c>
      <c r="E90" s="6" t="s">
        <v>12</v>
      </c>
    </row>
    <row r="91" spans="1:5" ht="14.5">
      <c r="A91" s="6" t="s">
        <v>117</v>
      </c>
      <c r="B91" s="6" t="str">
        <f t="shared" si="15"/>
        <v>PatchE</v>
      </c>
      <c r="C91" s="7">
        <v>23</v>
      </c>
      <c r="D91" s="6" t="str">
        <f t="shared" si="18"/>
        <v>Pt3</v>
      </c>
      <c r="E91" s="6" t="s">
        <v>29</v>
      </c>
    </row>
    <row r="92" spans="1:5" ht="14.5">
      <c r="A92" s="6" t="s">
        <v>118</v>
      </c>
      <c r="B92" s="6" t="s">
        <v>119</v>
      </c>
      <c r="C92" s="7">
        <v>23</v>
      </c>
      <c r="D92" s="6" t="s">
        <v>7</v>
      </c>
      <c r="E92" s="6" t="s">
        <v>8</v>
      </c>
    </row>
    <row r="93" spans="1:5" ht="14.5">
      <c r="A93" s="6" t="s">
        <v>120</v>
      </c>
      <c r="B93" s="6" t="str">
        <f>B92</f>
        <v>PatchF</v>
      </c>
      <c r="C93" s="7">
        <v>23</v>
      </c>
      <c r="D93" s="6" t="str">
        <f>D92</f>
        <v>Pt1</v>
      </c>
      <c r="E93" s="6" t="s">
        <v>9</v>
      </c>
    </row>
    <row r="94" spans="1:5" ht="14.5">
      <c r="A94" s="6" t="s">
        <v>121</v>
      </c>
      <c r="B94" s="6" t="str">
        <f t="shared" ref="B94:B109" si="19">B93</f>
        <v>PatchF</v>
      </c>
      <c r="C94" s="7">
        <v>23</v>
      </c>
      <c r="D94" s="6" t="str">
        <f t="shared" ref="D94:D97" si="20">D93</f>
        <v>Pt1</v>
      </c>
      <c r="E94" s="6" t="s">
        <v>10</v>
      </c>
    </row>
    <row r="95" spans="1:5" ht="14.5">
      <c r="A95" s="6" t="s">
        <v>122</v>
      </c>
      <c r="B95" s="6" t="str">
        <f t="shared" si="19"/>
        <v>PatchF</v>
      </c>
      <c r="C95" s="7">
        <v>23</v>
      </c>
      <c r="D95" s="6" t="str">
        <f t="shared" si="20"/>
        <v>Pt1</v>
      </c>
      <c r="E95" s="6" t="s">
        <v>11</v>
      </c>
    </row>
    <row r="96" spans="1:5" ht="14.5">
      <c r="A96" s="6" t="s">
        <v>123</v>
      </c>
      <c r="B96" s="6" t="str">
        <f t="shared" si="19"/>
        <v>PatchF</v>
      </c>
      <c r="C96" s="7">
        <v>23</v>
      </c>
      <c r="D96" s="6" t="str">
        <f t="shared" si="20"/>
        <v>Pt1</v>
      </c>
      <c r="E96" s="6" t="s">
        <v>12</v>
      </c>
    </row>
    <row r="97" spans="1:5" ht="14.5">
      <c r="A97" s="6" t="s">
        <v>124</v>
      </c>
      <c r="B97" s="6" t="str">
        <f t="shared" si="19"/>
        <v>PatchF</v>
      </c>
      <c r="C97" s="7">
        <v>23</v>
      </c>
      <c r="D97" s="6" t="str">
        <f t="shared" si="20"/>
        <v>Pt1</v>
      </c>
      <c r="E97" s="6" t="s">
        <v>29</v>
      </c>
    </row>
    <row r="98" spans="1:5" ht="14.5">
      <c r="A98" s="6" t="s">
        <v>125</v>
      </c>
      <c r="B98" s="6" t="str">
        <f t="shared" si="19"/>
        <v>PatchF</v>
      </c>
      <c r="C98" s="7">
        <v>23</v>
      </c>
      <c r="D98" s="6" t="s">
        <v>13</v>
      </c>
      <c r="E98" s="6" t="s">
        <v>8</v>
      </c>
    </row>
    <row r="99" spans="1:5" ht="14.5">
      <c r="A99" s="6" t="s">
        <v>126</v>
      </c>
      <c r="B99" s="6" t="str">
        <f t="shared" si="19"/>
        <v>PatchF</v>
      </c>
      <c r="C99" s="7">
        <v>23</v>
      </c>
      <c r="D99" s="6" t="str">
        <f>D98</f>
        <v>Pt2</v>
      </c>
      <c r="E99" s="6" t="s">
        <v>9</v>
      </c>
    </row>
    <row r="100" spans="1:5" ht="14.5">
      <c r="A100" s="6" t="s">
        <v>127</v>
      </c>
      <c r="B100" s="6" t="str">
        <f t="shared" si="19"/>
        <v>PatchF</v>
      </c>
      <c r="C100" s="7">
        <v>23</v>
      </c>
      <c r="D100" s="6" t="str">
        <f t="shared" ref="D100:D103" si="21">D99</f>
        <v>Pt2</v>
      </c>
      <c r="E100" s="6" t="s">
        <v>10</v>
      </c>
    </row>
    <row r="101" spans="1:5" ht="14.5">
      <c r="A101" s="6" t="s">
        <v>128</v>
      </c>
      <c r="B101" s="6" t="str">
        <f t="shared" si="19"/>
        <v>PatchF</v>
      </c>
      <c r="C101" s="7">
        <v>23</v>
      </c>
      <c r="D101" s="6" t="str">
        <f t="shared" si="21"/>
        <v>Pt2</v>
      </c>
      <c r="E101" s="6" t="s">
        <v>11</v>
      </c>
    </row>
    <row r="102" spans="1:5" ht="14.5">
      <c r="A102" s="6" t="s">
        <v>129</v>
      </c>
      <c r="B102" s="6" t="str">
        <f t="shared" si="19"/>
        <v>PatchF</v>
      </c>
      <c r="C102" s="7">
        <v>23</v>
      </c>
      <c r="D102" s="6" t="str">
        <f t="shared" si="21"/>
        <v>Pt2</v>
      </c>
      <c r="E102" s="6" t="s">
        <v>12</v>
      </c>
    </row>
    <row r="103" spans="1:5" ht="14.5">
      <c r="A103" s="6" t="s">
        <v>130</v>
      </c>
      <c r="B103" s="6" t="str">
        <f t="shared" si="19"/>
        <v>PatchF</v>
      </c>
      <c r="C103" s="7">
        <v>23</v>
      </c>
      <c r="D103" s="6" t="str">
        <f t="shared" si="21"/>
        <v>Pt2</v>
      </c>
      <c r="E103" s="6" t="s">
        <v>29</v>
      </c>
    </row>
    <row r="104" spans="1:5" ht="14.5">
      <c r="A104" s="6" t="s">
        <v>131</v>
      </c>
      <c r="B104" s="6" t="str">
        <f t="shared" si="19"/>
        <v>PatchF</v>
      </c>
      <c r="C104" s="7">
        <v>23</v>
      </c>
      <c r="D104" s="6" t="s">
        <v>14</v>
      </c>
      <c r="E104" s="6" t="s">
        <v>8</v>
      </c>
    </row>
    <row r="105" spans="1:5" ht="14.5">
      <c r="A105" s="6" t="s">
        <v>132</v>
      </c>
      <c r="B105" s="6" t="str">
        <f t="shared" si="19"/>
        <v>PatchF</v>
      </c>
      <c r="C105" s="7">
        <v>23</v>
      </c>
      <c r="D105" s="6" t="str">
        <f>D104</f>
        <v>Pt3</v>
      </c>
      <c r="E105" s="6" t="s">
        <v>9</v>
      </c>
    </row>
    <row r="106" spans="1:5" ht="14.5">
      <c r="A106" s="6" t="s">
        <v>133</v>
      </c>
      <c r="B106" s="6" t="str">
        <f t="shared" si="19"/>
        <v>PatchF</v>
      </c>
      <c r="C106" s="7">
        <v>23</v>
      </c>
      <c r="D106" s="6" t="str">
        <f t="shared" ref="D106:D109" si="22">D105</f>
        <v>Pt3</v>
      </c>
      <c r="E106" s="6" t="s">
        <v>10</v>
      </c>
    </row>
    <row r="107" spans="1:5" ht="14.5">
      <c r="A107" s="6" t="s">
        <v>134</v>
      </c>
      <c r="B107" s="6" t="str">
        <f t="shared" si="19"/>
        <v>PatchF</v>
      </c>
      <c r="C107" s="7">
        <v>23</v>
      </c>
      <c r="D107" s="6" t="str">
        <f t="shared" si="22"/>
        <v>Pt3</v>
      </c>
      <c r="E107" s="6" t="s">
        <v>11</v>
      </c>
    </row>
    <row r="108" spans="1:5" ht="14.5">
      <c r="A108" s="6" t="s">
        <v>135</v>
      </c>
      <c r="B108" s="6" t="str">
        <f t="shared" si="19"/>
        <v>PatchF</v>
      </c>
      <c r="C108" s="7">
        <v>23</v>
      </c>
      <c r="D108" s="6" t="str">
        <f t="shared" si="22"/>
        <v>Pt3</v>
      </c>
      <c r="E108" s="6" t="s">
        <v>12</v>
      </c>
    </row>
    <row r="109" spans="1:5" ht="14.5">
      <c r="A109" s="6" t="s">
        <v>136</v>
      </c>
      <c r="B109" s="6" t="str">
        <f t="shared" si="19"/>
        <v>PatchF</v>
      </c>
      <c r="C109" s="7">
        <v>23</v>
      </c>
      <c r="D109" s="6" t="str">
        <f t="shared" si="22"/>
        <v>Pt3</v>
      </c>
      <c r="E109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7"/>
  <sheetViews>
    <sheetView zoomScale="51" workbookViewId="0">
      <selection activeCell="H24" sqref="H24"/>
    </sheetView>
  </sheetViews>
  <sheetFormatPr baseColWidth="10" defaultColWidth="12.6328125" defaultRowHeight="15.75" customHeight="1"/>
  <cols>
    <col min="1" max="4" width="18.90625" customWidth="1"/>
  </cols>
  <sheetData>
    <row r="1" spans="1:5" ht="14.5">
      <c r="A1" s="5" t="s">
        <v>20</v>
      </c>
      <c r="B1" s="5" t="s">
        <v>137</v>
      </c>
      <c r="C1" s="9" t="s">
        <v>141</v>
      </c>
      <c r="D1" s="3"/>
      <c r="E1" s="3"/>
    </row>
    <row r="2" spans="1:5" ht="15.75" customHeight="1">
      <c r="A2" s="3" t="str">
        <f>metadata!B2</f>
        <v>PatchA</v>
      </c>
      <c r="B2" s="3" t="s">
        <v>15</v>
      </c>
      <c r="C2" s="3">
        <v>17</v>
      </c>
      <c r="D2" s="3">
        <f>AVERAGE(C2:C9)</f>
        <v>34.75</v>
      </c>
      <c r="E2" s="3">
        <f>_xlfn.STDEV.S(C2:C9)</f>
        <v>23.032585612562041</v>
      </c>
    </row>
    <row r="3" spans="1:5" ht="15.75" customHeight="1">
      <c r="A3" s="3" t="str">
        <f>A2</f>
        <v>PatchA</v>
      </c>
      <c r="B3" s="3" t="str">
        <f>B2</f>
        <v>1)35</v>
      </c>
      <c r="C3" s="3">
        <v>60</v>
      </c>
      <c r="D3" s="3">
        <f>AVERAGE(C10:C17)</f>
        <v>171.5</v>
      </c>
      <c r="E3" s="3">
        <f>_xlfn.STDEV.S(C10:C17)</f>
        <v>30.845235797908426</v>
      </c>
    </row>
    <row r="4" spans="1:5" ht="15.75" customHeight="1">
      <c r="A4" s="3" t="str">
        <f t="shared" ref="A4:A33" si="0">A3</f>
        <v>PatchA</v>
      </c>
      <c r="B4" s="3" t="str">
        <f t="shared" ref="B4:B9" si="1">B3</f>
        <v>1)35</v>
      </c>
      <c r="C4" s="3">
        <v>67</v>
      </c>
      <c r="D4" s="3">
        <f>AVERAGE(C18:C25)</f>
        <v>274.875</v>
      </c>
      <c r="E4" s="3">
        <f>_xlfn.STDEV.S(C18:C25)</f>
        <v>45.454647727157671</v>
      </c>
    </row>
    <row r="5" spans="1:5" ht="15.75" customHeight="1">
      <c r="A5" s="3" t="str">
        <f t="shared" si="0"/>
        <v>PatchA</v>
      </c>
      <c r="B5" s="3" t="str">
        <f t="shared" si="1"/>
        <v>1)35</v>
      </c>
      <c r="C5" s="3">
        <v>31</v>
      </c>
      <c r="D5" s="3">
        <f>AVERAGE(C26:C33)</f>
        <v>114.75</v>
      </c>
      <c r="E5" s="3">
        <f>_xlfn.STDEV.S(C26:C33)</f>
        <v>36.7102554764041</v>
      </c>
    </row>
    <row r="6" spans="1:5" ht="15.75" customHeight="1">
      <c r="A6" s="3" t="str">
        <f t="shared" si="0"/>
        <v>PatchA</v>
      </c>
      <c r="B6" s="3" t="str">
        <f t="shared" si="1"/>
        <v>1)35</v>
      </c>
      <c r="C6" s="3">
        <v>27</v>
      </c>
      <c r="D6" s="3"/>
      <c r="E6" s="3"/>
    </row>
    <row r="7" spans="1:5" ht="15.75" customHeight="1">
      <c r="A7" s="3" t="str">
        <f t="shared" si="0"/>
        <v>PatchA</v>
      </c>
      <c r="B7" s="3" t="str">
        <f t="shared" si="1"/>
        <v>1)35</v>
      </c>
      <c r="C7" s="3">
        <v>55</v>
      </c>
      <c r="D7" s="3"/>
      <c r="E7" s="3"/>
    </row>
    <row r="8" spans="1:5" ht="15.75" customHeight="1">
      <c r="A8" s="3" t="str">
        <f t="shared" si="0"/>
        <v>PatchA</v>
      </c>
      <c r="B8" s="3" t="str">
        <f t="shared" si="1"/>
        <v>1)35</v>
      </c>
      <c r="C8" s="3">
        <v>5</v>
      </c>
      <c r="D8" s="3"/>
      <c r="E8" s="3"/>
    </row>
    <row r="9" spans="1:5" ht="15.75" customHeight="1">
      <c r="A9" s="3" t="str">
        <f t="shared" si="0"/>
        <v>PatchA</v>
      </c>
      <c r="B9" s="3" t="str">
        <f t="shared" si="1"/>
        <v>1)35</v>
      </c>
      <c r="C9" s="3">
        <v>16</v>
      </c>
      <c r="D9" s="3"/>
      <c r="E9" s="3"/>
    </row>
    <row r="10" spans="1:5" ht="15.75" customHeight="1">
      <c r="A10" s="3" t="str">
        <f t="shared" si="0"/>
        <v>PatchA</v>
      </c>
      <c r="B10" s="3" t="s">
        <v>16</v>
      </c>
      <c r="C10" s="3">
        <v>156</v>
      </c>
      <c r="D10" s="3"/>
      <c r="E10" s="3"/>
    </row>
    <row r="11" spans="1:5" ht="15.75" customHeight="1">
      <c r="A11" s="3" t="str">
        <f t="shared" si="0"/>
        <v>PatchA</v>
      </c>
      <c r="B11" s="3" t="str">
        <f>B10</f>
        <v>2)75</v>
      </c>
      <c r="C11" s="3">
        <v>188</v>
      </c>
      <c r="D11" s="3"/>
      <c r="E11" s="3"/>
    </row>
    <row r="12" spans="1:5" ht="15.75" customHeight="1">
      <c r="A12" s="3" t="str">
        <f t="shared" si="0"/>
        <v>PatchA</v>
      </c>
      <c r="B12" s="3" t="str">
        <f t="shared" ref="B12:B17" si="2">B11</f>
        <v>2)75</v>
      </c>
      <c r="C12" s="3">
        <v>217</v>
      </c>
      <c r="D12" s="3"/>
      <c r="E12" s="3"/>
    </row>
    <row r="13" spans="1:5" ht="15.75" customHeight="1">
      <c r="A13" s="3" t="str">
        <f t="shared" si="0"/>
        <v>PatchA</v>
      </c>
      <c r="B13" s="3" t="str">
        <f t="shared" si="2"/>
        <v>2)75</v>
      </c>
      <c r="C13" s="3">
        <v>166</v>
      </c>
      <c r="D13" s="3"/>
      <c r="E13" s="3"/>
    </row>
    <row r="14" spans="1:5" ht="15.75" customHeight="1">
      <c r="A14" s="3" t="str">
        <f t="shared" si="0"/>
        <v>PatchA</v>
      </c>
      <c r="B14" s="3" t="str">
        <f t="shared" si="2"/>
        <v>2)75</v>
      </c>
      <c r="C14" s="3">
        <v>162</v>
      </c>
      <c r="D14" s="3"/>
      <c r="E14" s="3"/>
    </row>
    <row r="15" spans="1:5" ht="15.75" customHeight="1">
      <c r="A15" s="3" t="str">
        <f t="shared" si="0"/>
        <v>PatchA</v>
      </c>
      <c r="B15" s="3" t="str">
        <f t="shared" si="2"/>
        <v>2)75</v>
      </c>
      <c r="C15" s="3">
        <v>205</v>
      </c>
      <c r="D15" s="3"/>
      <c r="E15" s="3"/>
    </row>
    <row r="16" spans="1:5" ht="15.75" customHeight="1">
      <c r="A16" s="3" t="str">
        <f t="shared" si="0"/>
        <v>PatchA</v>
      </c>
      <c r="B16" s="3" t="str">
        <f t="shared" si="2"/>
        <v>2)75</v>
      </c>
      <c r="C16" s="3">
        <v>120</v>
      </c>
      <c r="D16" s="3"/>
      <c r="E16" s="3"/>
    </row>
    <row r="17" spans="1:5" ht="15.75" customHeight="1">
      <c r="A17" s="3" t="str">
        <f t="shared" si="0"/>
        <v>PatchA</v>
      </c>
      <c r="B17" s="3" t="str">
        <f t="shared" si="2"/>
        <v>2)75</v>
      </c>
      <c r="C17" s="3">
        <v>158</v>
      </c>
      <c r="D17" s="3"/>
      <c r="E17" s="3"/>
    </row>
    <row r="18" spans="1:5" ht="15.75" customHeight="1">
      <c r="A18" s="3" t="str">
        <f t="shared" si="0"/>
        <v>PatchA</v>
      </c>
      <c r="B18" s="3" t="s">
        <v>17</v>
      </c>
      <c r="C18" s="3">
        <v>261</v>
      </c>
      <c r="D18" s="3"/>
      <c r="E18" s="3"/>
    </row>
    <row r="19" spans="1:5" ht="15.75" customHeight="1">
      <c r="A19" s="3" t="str">
        <f t="shared" si="0"/>
        <v>PatchA</v>
      </c>
      <c r="B19" s="3" t="str">
        <f>B18</f>
        <v>3)150</v>
      </c>
      <c r="C19" s="3">
        <v>285</v>
      </c>
      <c r="D19" s="3"/>
      <c r="E19" s="3"/>
    </row>
    <row r="20" spans="1:5" ht="15.75" customHeight="1">
      <c r="A20" s="3" t="str">
        <f t="shared" si="0"/>
        <v>PatchA</v>
      </c>
      <c r="B20" s="3" t="str">
        <f t="shared" ref="B20:B25" si="3">B19</f>
        <v>3)150</v>
      </c>
      <c r="C20" s="3">
        <v>321</v>
      </c>
      <c r="D20" s="3"/>
      <c r="E20" s="3"/>
    </row>
    <row r="21" spans="1:5" ht="15.75" customHeight="1">
      <c r="A21" s="3" t="str">
        <f t="shared" si="0"/>
        <v>PatchA</v>
      </c>
      <c r="B21" s="3" t="str">
        <f t="shared" si="3"/>
        <v>3)150</v>
      </c>
      <c r="C21" s="3">
        <v>265</v>
      </c>
      <c r="D21" s="3"/>
      <c r="E21" s="3"/>
    </row>
    <row r="22" spans="1:5" ht="15.75" customHeight="1">
      <c r="A22" s="3" t="str">
        <f t="shared" si="0"/>
        <v>PatchA</v>
      </c>
      <c r="B22" s="3" t="str">
        <f t="shared" si="3"/>
        <v>3)150</v>
      </c>
      <c r="C22" s="3">
        <v>250</v>
      </c>
      <c r="D22" s="3"/>
      <c r="E22" s="3"/>
    </row>
    <row r="23" spans="1:5" ht="15.75" customHeight="1">
      <c r="A23" s="3" t="str">
        <f t="shared" si="0"/>
        <v>PatchA</v>
      </c>
      <c r="B23" s="3" t="str">
        <f t="shared" si="3"/>
        <v>3)150</v>
      </c>
      <c r="C23" s="3">
        <v>341</v>
      </c>
      <c r="D23" s="3"/>
      <c r="E23" s="3"/>
    </row>
    <row r="24" spans="1:5" ht="15.75" customHeight="1">
      <c r="A24" s="3" t="str">
        <f t="shared" si="0"/>
        <v>PatchA</v>
      </c>
      <c r="B24" s="3" t="str">
        <f t="shared" si="3"/>
        <v>3)150</v>
      </c>
      <c r="C24" s="3">
        <v>192</v>
      </c>
      <c r="D24" s="3"/>
      <c r="E24" s="3"/>
    </row>
    <row r="25" spans="1:5" ht="15.75" customHeight="1">
      <c r="A25" s="3" t="str">
        <f t="shared" si="0"/>
        <v>PatchA</v>
      </c>
      <c r="B25" s="3" t="str">
        <f t="shared" si="3"/>
        <v>3)150</v>
      </c>
      <c r="C25" s="3">
        <v>284</v>
      </c>
      <c r="D25" s="3"/>
      <c r="E25" s="3"/>
    </row>
    <row r="26" spans="1:5" ht="15.75" customHeight="1">
      <c r="A26" s="3" t="str">
        <f t="shared" si="0"/>
        <v>PatchA</v>
      </c>
      <c r="B26" s="3" t="s">
        <v>18</v>
      </c>
      <c r="C26" s="3">
        <v>86</v>
      </c>
      <c r="D26" s="3"/>
      <c r="E26" s="3"/>
    </row>
    <row r="27" spans="1:5" ht="15.75" customHeight="1">
      <c r="A27" s="3" t="str">
        <f t="shared" si="0"/>
        <v>PatchA</v>
      </c>
      <c r="B27" s="3" t="str">
        <f>B26</f>
        <v>4)75</v>
      </c>
      <c r="C27" s="3">
        <v>142</v>
      </c>
      <c r="D27" s="3"/>
      <c r="E27" s="3"/>
    </row>
    <row r="28" spans="1:5" ht="15.75" customHeight="1">
      <c r="A28" s="3" t="str">
        <f t="shared" si="0"/>
        <v>PatchA</v>
      </c>
      <c r="B28" s="3" t="str">
        <f t="shared" ref="B28:B33" si="4">B27</f>
        <v>4)75</v>
      </c>
      <c r="C28" s="3">
        <v>162</v>
      </c>
      <c r="D28" s="3"/>
      <c r="E28" s="3"/>
    </row>
    <row r="29" spans="1:5" ht="15.75" customHeight="1">
      <c r="A29" s="3" t="str">
        <f t="shared" si="0"/>
        <v>PatchA</v>
      </c>
      <c r="B29" s="3" t="str">
        <f t="shared" si="4"/>
        <v>4)75</v>
      </c>
      <c r="C29" s="3">
        <v>105</v>
      </c>
      <c r="D29" s="3"/>
      <c r="E29" s="3"/>
    </row>
    <row r="30" spans="1:5" ht="15.75" customHeight="1">
      <c r="A30" s="3" t="str">
        <f t="shared" si="0"/>
        <v>PatchA</v>
      </c>
      <c r="B30" s="3" t="str">
        <f t="shared" si="4"/>
        <v>4)75</v>
      </c>
      <c r="C30" s="3">
        <v>103</v>
      </c>
      <c r="D30" s="3"/>
      <c r="E30" s="3"/>
    </row>
    <row r="31" spans="1:5" ht="15.75" customHeight="1">
      <c r="A31" s="3" t="str">
        <f t="shared" si="0"/>
        <v>PatchA</v>
      </c>
      <c r="B31" s="3" t="str">
        <f t="shared" si="4"/>
        <v>4)75</v>
      </c>
      <c r="C31" s="3">
        <v>158</v>
      </c>
      <c r="D31" s="3"/>
      <c r="E31" s="3"/>
    </row>
    <row r="32" spans="1:5" ht="15.75" customHeight="1">
      <c r="A32" s="3" t="str">
        <f t="shared" si="0"/>
        <v>PatchA</v>
      </c>
      <c r="B32" s="3" t="str">
        <f t="shared" si="4"/>
        <v>4)75</v>
      </c>
      <c r="C32" s="3">
        <v>56</v>
      </c>
      <c r="D32" s="3"/>
      <c r="E32" s="3"/>
    </row>
    <row r="33" spans="1:5" ht="15.75" customHeight="1">
      <c r="A33" s="3" t="str">
        <f t="shared" si="0"/>
        <v>PatchA</v>
      </c>
      <c r="B33" s="3" t="str">
        <f t="shared" si="4"/>
        <v>4)75</v>
      </c>
      <c r="C33" s="3">
        <v>106</v>
      </c>
      <c r="D33" s="3"/>
      <c r="E33" s="3"/>
    </row>
    <row r="34" spans="1:5" ht="15.75" customHeight="1">
      <c r="A34" s="3" t="str">
        <f>metadata!B20</f>
        <v>PatchB</v>
      </c>
      <c r="B34" s="3" t="s">
        <v>15</v>
      </c>
      <c r="C34" s="3">
        <v>68</v>
      </c>
      <c r="D34" s="3">
        <f>AVERAGE(C34:C40)</f>
        <v>70.714285714285708</v>
      </c>
      <c r="E34" s="3">
        <f>_xlfn.STDEV.S(C34:C40)</f>
        <v>10.858395917664915</v>
      </c>
    </row>
    <row r="35" spans="1:5" ht="15.75" customHeight="1">
      <c r="A35" s="3" t="str">
        <f>A34</f>
        <v>PatchB</v>
      </c>
      <c r="B35" s="3" t="str">
        <f>B34</f>
        <v>1)35</v>
      </c>
      <c r="C35" s="3">
        <v>71</v>
      </c>
      <c r="D35" s="3">
        <f>AVERAGE(C41:C47)</f>
        <v>240.42857142857142</v>
      </c>
      <c r="E35" s="3">
        <f>_xlfn.STDEV.S(C41:C47)</f>
        <v>10.260882724488878</v>
      </c>
    </row>
    <row r="36" spans="1:5" ht="15.75" customHeight="1">
      <c r="A36" s="3" t="str">
        <f t="shared" ref="A36:B49" si="5">A35</f>
        <v>PatchB</v>
      </c>
      <c r="B36" s="3" t="str">
        <f t="shared" si="5"/>
        <v>1)35</v>
      </c>
      <c r="C36" s="3">
        <v>60</v>
      </c>
      <c r="D36" s="3">
        <f>AVERAGE(C48:C54)</f>
        <v>381</v>
      </c>
      <c r="E36" s="3">
        <f>_xlfn.STDEV.S(C48:C54)</f>
        <v>9.1287092917527684</v>
      </c>
    </row>
    <row r="37" spans="1:5" ht="15.75" customHeight="1">
      <c r="A37" s="3" t="str">
        <f t="shared" si="5"/>
        <v>PatchB</v>
      </c>
      <c r="B37" s="3" t="str">
        <f t="shared" si="5"/>
        <v>1)35</v>
      </c>
      <c r="C37" s="3">
        <v>60</v>
      </c>
      <c r="D37" s="3">
        <f>AVERAGE(C55:C61)</f>
        <v>195.71428571428572</v>
      </c>
      <c r="E37" s="3">
        <f>_xlfn.STDEV.S(C55:C61)</f>
        <v>44.805930729886974</v>
      </c>
    </row>
    <row r="38" spans="1:5" ht="15.75" customHeight="1">
      <c r="A38" s="3" t="str">
        <f t="shared" si="5"/>
        <v>PatchB</v>
      </c>
      <c r="B38" s="3" t="str">
        <f t="shared" si="5"/>
        <v>1)35</v>
      </c>
      <c r="C38" s="3">
        <v>65</v>
      </c>
      <c r="D38" s="3"/>
      <c r="E38" s="3"/>
    </row>
    <row r="39" spans="1:5" ht="15.75" customHeight="1">
      <c r="A39" s="3" t="str">
        <f t="shared" si="5"/>
        <v>PatchB</v>
      </c>
      <c r="B39" s="3" t="str">
        <f t="shared" si="5"/>
        <v>1)35</v>
      </c>
      <c r="C39" s="3">
        <v>85</v>
      </c>
      <c r="D39" s="3"/>
      <c r="E39" s="3"/>
    </row>
    <row r="40" spans="1:5" ht="15.75" customHeight="1">
      <c r="A40" s="3" t="str">
        <f t="shared" si="5"/>
        <v>PatchB</v>
      </c>
      <c r="B40" s="3" t="str">
        <f t="shared" si="5"/>
        <v>1)35</v>
      </c>
      <c r="C40" s="3">
        <v>86</v>
      </c>
      <c r="D40" s="3"/>
      <c r="E40" s="3"/>
    </row>
    <row r="41" spans="1:5" ht="15.75" customHeight="1">
      <c r="A41" s="3" t="str">
        <f>A40</f>
        <v>PatchB</v>
      </c>
      <c r="B41" s="3" t="s">
        <v>16</v>
      </c>
      <c r="C41" s="3">
        <v>246</v>
      </c>
      <c r="D41" s="3"/>
      <c r="E41" s="3"/>
    </row>
    <row r="42" spans="1:5" ht="15.75" customHeight="1">
      <c r="A42" s="3" t="str">
        <f t="shared" si="5"/>
        <v>PatchB</v>
      </c>
      <c r="B42" s="3" t="str">
        <f>B41</f>
        <v>2)75</v>
      </c>
      <c r="C42" s="3">
        <v>244</v>
      </c>
      <c r="D42" s="3"/>
      <c r="E42" s="3"/>
    </row>
    <row r="43" spans="1:5" ht="15.75" customHeight="1">
      <c r="A43" s="3" t="str">
        <f t="shared" si="5"/>
        <v>PatchB</v>
      </c>
      <c r="B43" s="3" t="str">
        <f t="shared" ref="B43:B47" si="6">B42</f>
        <v>2)75</v>
      </c>
      <c r="C43" s="3">
        <v>234</v>
      </c>
      <c r="D43" s="3"/>
      <c r="E43" s="3"/>
    </row>
    <row r="44" spans="1:5" ht="15.75" customHeight="1">
      <c r="A44" s="3" t="str">
        <f t="shared" si="5"/>
        <v>PatchB</v>
      </c>
      <c r="B44" s="3" t="str">
        <f t="shared" si="6"/>
        <v>2)75</v>
      </c>
      <c r="C44" s="3">
        <v>226</v>
      </c>
      <c r="D44" s="3"/>
      <c r="E44" s="3"/>
    </row>
    <row r="45" spans="1:5" ht="15.75" customHeight="1">
      <c r="A45" s="3" t="str">
        <f t="shared" si="5"/>
        <v>PatchB</v>
      </c>
      <c r="B45" s="3" t="str">
        <f t="shared" si="6"/>
        <v>2)75</v>
      </c>
      <c r="C45" s="3">
        <v>240</v>
      </c>
      <c r="D45" s="3"/>
      <c r="E45" s="3"/>
    </row>
    <row r="46" spans="1:5" ht="15.75" customHeight="1">
      <c r="A46" s="3" t="str">
        <f t="shared" si="5"/>
        <v>PatchB</v>
      </c>
      <c r="B46" s="3" t="str">
        <f t="shared" si="6"/>
        <v>2)75</v>
      </c>
      <c r="C46" s="3">
        <v>258</v>
      </c>
      <c r="D46" s="3"/>
      <c r="E46" s="3"/>
    </row>
    <row r="47" spans="1:5" ht="15.75" customHeight="1">
      <c r="A47" s="3" t="str">
        <f t="shared" si="5"/>
        <v>PatchB</v>
      </c>
      <c r="B47" s="3" t="str">
        <f t="shared" si="6"/>
        <v>2)75</v>
      </c>
      <c r="C47" s="3">
        <v>235</v>
      </c>
      <c r="D47" s="3"/>
      <c r="E47" s="3"/>
    </row>
    <row r="48" spans="1:5" ht="15.75" customHeight="1">
      <c r="A48" s="3" t="str">
        <f>A47</f>
        <v>PatchB</v>
      </c>
      <c r="B48" s="3" t="s">
        <v>17</v>
      </c>
      <c r="C48" s="3">
        <v>381</v>
      </c>
      <c r="D48" s="3"/>
      <c r="E48" s="3"/>
    </row>
    <row r="49" spans="1:5" ht="15.75" customHeight="1">
      <c r="A49" s="3" t="str">
        <f t="shared" si="5"/>
        <v>PatchB</v>
      </c>
      <c r="B49" s="3" t="str">
        <f>B48</f>
        <v>3)150</v>
      </c>
      <c r="C49" s="3">
        <v>389</v>
      </c>
      <c r="D49" s="3"/>
      <c r="E49" s="3"/>
    </row>
    <row r="50" spans="1:5" ht="15.75" customHeight="1">
      <c r="A50" s="3" t="str">
        <f t="shared" ref="A50:A61" si="7">A49</f>
        <v>PatchB</v>
      </c>
      <c r="B50" s="3" t="str">
        <f t="shared" ref="B50:B54" si="8">B49</f>
        <v>3)150</v>
      </c>
      <c r="C50" s="3">
        <v>370</v>
      </c>
      <c r="D50" s="3"/>
      <c r="E50" s="3"/>
    </row>
    <row r="51" spans="1:5" ht="15.75" customHeight="1">
      <c r="A51" s="3" t="str">
        <f t="shared" si="7"/>
        <v>PatchB</v>
      </c>
      <c r="B51" s="3" t="str">
        <f t="shared" si="8"/>
        <v>3)150</v>
      </c>
      <c r="C51" s="3">
        <v>378</v>
      </c>
      <c r="D51" s="3"/>
      <c r="E51" s="3"/>
    </row>
    <row r="52" spans="1:5" ht="15.75" customHeight="1">
      <c r="A52" s="3" t="str">
        <f t="shared" si="7"/>
        <v>PatchB</v>
      </c>
      <c r="B52" s="3" t="str">
        <f t="shared" si="8"/>
        <v>3)150</v>
      </c>
      <c r="C52" s="3">
        <v>390</v>
      </c>
      <c r="D52" s="3"/>
      <c r="E52" s="3"/>
    </row>
    <row r="53" spans="1:5" ht="15.75" customHeight="1">
      <c r="A53" s="3" t="str">
        <f t="shared" si="7"/>
        <v>PatchB</v>
      </c>
      <c r="B53" s="3" t="str">
        <f t="shared" si="8"/>
        <v>3)150</v>
      </c>
      <c r="C53" s="3">
        <v>390</v>
      </c>
      <c r="D53" s="3"/>
      <c r="E53" s="3"/>
    </row>
    <row r="54" spans="1:5" ht="15.75" customHeight="1">
      <c r="A54" s="3" t="str">
        <f t="shared" si="7"/>
        <v>PatchB</v>
      </c>
      <c r="B54" s="3" t="str">
        <f t="shared" si="8"/>
        <v>3)150</v>
      </c>
      <c r="C54" s="3">
        <v>369</v>
      </c>
      <c r="D54" s="3"/>
      <c r="E54" s="3"/>
    </row>
    <row r="55" spans="1:5" ht="15.75" customHeight="1">
      <c r="A55" s="3" t="str">
        <f>A54</f>
        <v>PatchB</v>
      </c>
      <c r="B55" s="3" t="s">
        <v>18</v>
      </c>
      <c r="C55" s="3">
        <v>182</v>
      </c>
      <c r="D55" s="3"/>
      <c r="E55" s="3"/>
    </row>
    <row r="56" spans="1:5" ht="15.75" customHeight="1">
      <c r="A56" s="3" t="str">
        <f t="shared" si="7"/>
        <v>PatchB</v>
      </c>
      <c r="B56" s="3" t="str">
        <f>B55</f>
        <v>4)75</v>
      </c>
      <c r="C56" s="3">
        <v>185</v>
      </c>
      <c r="D56" s="3"/>
      <c r="E56" s="3"/>
    </row>
    <row r="57" spans="1:5" ht="15.75" customHeight="1">
      <c r="A57" s="3" t="str">
        <f t="shared" si="7"/>
        <v>PatchB</v>
      </c>
      <c r="B57" s="3" t="str">
        <f t="shared" ref="B57:B61" si="9">B56</f>
        <v>4)75</v>
      </c>
      <c r="C57" s="3">
        <v>175</v>
      </c>
      <c r="D57" s="3"/>
      <c r="E57" s="3"/>
    </row>
    <row r="58" spans="1:5" ht="15.75" customHeight="1">
      <c r="A58" s="3" t="str">
        <f t="shared" si="7"/>
        <v>PatchB</v>
      </c>
      <c r="B58" s="3" t="str">
        <f t="shared" si="9"/>
        <v>4)75</v>
      </c>
      <c r="C58" s="3">
        <v>172</v>
      </c>
      <c r="D58" s="3"/>
      <c r="E58" s="3"/>
    </row>
    <row r="59" spans="1:5" ht="15.75" customHeight="1">
      <c r="A59" s="3" t="str">
        <f t="shared" si="7"/>
        <v>PatchB</v>
      </c>
      <c r="B59" s="3" t="str">
        <f t="shared" si="9"/>
        <v>4)75</v>
      </c>
      <c r="C59" s="3">
        <v>170</v>
      </c>
      <c r="D59" s="3"/>
      <c r="E59" s="3"/>
    </row>
    <row r="60" spans="1:5" ht="15.75" customHeight="1">
      <c r="A60" s="3" t="str">
        <f t="shared" si="7"/>
        <v>PatchB</v>
      </c>
      <c r="B60" s="3" t="str">
        <f t="shared" si="9"/>
        <v>4)75</v>
      </c>
      <c r="C60" s="3">
        <v>296</v>
      </c>
      <c r="D60" s="3"/>
      <c r="E60" s="3"/>
    </row>
    <row r="61" spans="1:5" ht="15.75" customHeight="1">
      <c r="A61" s="3" t="str">
        <f t="shared" si="7"/>
        <v>PatchB</v>
      </c>
      <c r="B61" s="3" t="str">
        <f t="shared" si="9"/>
        <v>4)75</v>
      </c>
      <c r="C61" s="3">
        <v>190</v>
      </c>
      <c r="D61" s="3"/>
      <c r="E61" s="3"/>
    </row>
    <row r="62" spans="1:5" ht="15.75" customHeight="1">
      <c r="A62" s="3" t="str">
        <f>metadata!B38</f>
        <v>PatchC</v>
      </c>
      <c r="B62" s="3" t="s">
        <v>15</v>
      </c>
      <c r="C62" s="3">
        <v>24</v>
      </c>
      <c r="D62" s="3">
        <f>AVERAGE(C62:C68)</f>
        <v>107.57142857142857</v>
      </c>
      <c r="E62" s="3">
        <f>_xlfn.STDEV.S(C62:C68)</f>
        <v>62.050670538566422</v>
      </c>
    </row>
    <row r="63" spans="1:5" ht="15.75" customHeight="1">
      <c r="A63" s="3" t="str">
        <f>A62</f>
        <v>PatchC</v>
      </c>
      <c r="B63" s="3" t="str">
        <f>B62</f>
        <v>1)35</v>
      </c>
      <c r="C63" s="3">
        <v>103</v>
      </c>
      <c r="D63" s="3">
        <f>AVERAGE(C69:C75)</f>
        <v>235.71428571428572</v>
      </c>
      <c r="E63" s="3">
        <f>_xlfn.STDEV.S(C69:C75)</f>
        <v>65.893131371219283</v>
      </c>
    </row>
    <row r="64" spans="1:5" ht="15.75" customHeight="1">
      <c r="A64" s="3" t="str">
        <f t="shared" ref="A64:B68" si="10">A63</f>
        <v>PatchC</v>
      </c>
      <c r="B64" s="3" t="str">
        <f t="shared" si="10"/>
        <v>1)35</v>
      </c>
      <c r="C64" s="3">
        <v>26</v>
      </c>
      <c r="D64" s="3">
        <f>AVERAGE(C76:C82)</f>
        <v>317.85714285714283</v>
      </c>
      <c r="E64" s="3">
        <f>_xlfn.STDEV.S(C76:C82)</f>
        <v>88.068966481632216</v>
      </c>
    </row>
    <row r="65" spans="1:5" ht="15.75" customHeight="1">
      <c r="A65" s="3" t="str">
        <f t="shared" si="10"/>
        <v>PatchC</v>
      </c>
      <c r="B65" s="3" t="str">
        <f t="shared" si="10"/>
        <v>1)35</v>
      </c>
      <c r="C65" s="3">
        <v>139</v>
      </c>
      <c r="D65" s="3">
        <f>AVERAGE(C83:C89)</f>
        <v>201.57142857142858</v>
      </c>
      <c r="E65" s="3">
        <f>_xlfn.STDEV.S(C83:C89)</f>
        <v>76.484981407805662</v>
      </c>
    </row>
    <row r="66" spans="1:5" ht="12.5">
      <c r="A66" s="3" t="str">
        <f t="shared" si="10"/>
        <v>PatchC</v>
      </c>
      <c r="B66" s="3" t="str">
        <f t="shared" si="10"/>
        <v>1)35</v>
      </c>
      <c r="C66" s="3">
        <v>124</v>
      </c>
      <c r="D66" s="3"/>
      <c r="E66" s="3"/>
    </row>
    <row r="67" spans="1:5" ht="12.5">
      <c r="A67" s="3" t="str">
        <f t="shared" si="10"/>
        <v>PatchC</v>
      </c>
      <c r="B67" s="3" t="str">
        <f t="shared" si="10"/>
        <v>1)35</v>
      </c>
      <c r="C67" s="3">
        <v>188</v>
      </c>
      <c r="D67" s="3"/>
      <c r="E67" s="3"/>
    </row>
    <row r="68" spans="1:5" ht="12.5">
      <c r="A68" s="3" t="str">
        <f t="shared" si="10"/>
        <v>PatchC</v>
      </c>
      <c r="B68" s="3" t="str">
        <f t="shared" si="10"/>
        <v>1)35</v>
      </c>
      <c r="C68" s="3">
        <v>149</v>
      </c>
      <c r="D68" s="3"/>
      <c r="E68" s="3"/>
    </row>
    <row r="69" spans="1:5" ht="12.5">
      <c r="A69" s="3" t="str">
        <f>A68</f>
        <v>PatchC</v>
      </c>
      <c r="B69" s="3" t="s">
        <v>16</v>
      </c>
      <c r="C69" s="3">
        <v>133</v>
      </c>
      <c r="D69" s="3"/>
      <c r="E69" s="3"/>
    </row>
    <row r="70" spans="1:5" ht="12.5">
      <c r="A70" s="3" t="str">
        <f>A69</f>
        <v>PatchC</v>
      </c>
      <c r="B70" s="3" t="str">
        <f>B69</f>
        <v>2)75</v>
      </c>
      <c r="C70" s="3">
        <v>278</v>
      </c>
      <c r="D70" s="3"/>
      <c r="E70" s="3"/>
    </row>
    <row r="71" spans="1:5" ht="12.5">
      <c r="A71" s="3" t="str">
        <f t="shared" ref="A71:B89" si="11">A70</f>
        <v>PatchC</v>
      </c>
      <c r="B71" s="3" t="str">
        <f t="shared" si="11"/>
        <v>2)75</v>
      </c>
      <c r="C71" s="3">
        <v>151</v>
      </c>
      <c r="D71" s="3"/>
      <c r="E71" s="3"/>
    </row>
    <row r="72" spans="1:5" ht="12.5">
      <c r="A72" s="3" t="str">
        <f t="shared" si="11"/>
        <v>PatchC</v>
      </c>
      <c r="B72" s="3" t="str">
        <f t="shared" si="11"/>
        <v>2)75</v>
      </c>
      <c r="C72" s="3">
        <v>253</v>
      </c>
      <c r="D72" s="3"/>
      <c r="E72" s="3"/>
    </row>
    <row r="73" spans="1:5" ht="12.5">
      <c r="A73" s="3" t="str">
        <f t="shared" si="11"/>
        <v>PatchC</v>
      </c>
      <c r="B73" s="3" t="str">
        <f t="shared" si="11"/>
        <v>2)75</v>
      </c>
      <c r="C73" s="3">
        <v>264</v>
      </c>
      <c r="D73" s="3"/>
      <c r="E73" s="3"/>
    </row>
    <row r="74" spans="1:5" ht="12.5">
      <c r="A74" s="3" t="str">
        <f t="shared" si="11"/>
        <v>PatchC</v>
      </c>
      <c r="B74" s="3" t="str">
        <f t="shared" si="11"/>
        <v>2)75</v>
      </c>
      <c r="C74" s="3">
        <v>301</v>
      </c>
      <c r="D74" s="3"/>
      <c r="E74" s="3"/>
    </row>
    <row r="75" spans="1:5" ht="12.5">
      <c r="A75" s="3" t="str">
        <f t="shared" si="11"/>
        <v>PatchC</v>
      </c>
      <c r="B75" s="3" t="str">
        <f t="shared" si="11"/>
        <v>2)75</v>
      </c>
      <c r="C75" s="3">
        <v>270</v>
      </c>
      <c r="D75" s="3"/>
      <c r="E75" s="3"/>
    </row>
    <row r="76" spans="1:5" ht="12.5">
      <c r="A76" s="3" t="str">
        <f t="shared" si="11"/>
        <v>PatchC</v>
      </c>
      <c r="B76" s="3" t="s">
        <v>17</v>
      </c>
      <c r="C76" s="3">
        <v>178</v>
      </c>
      <c r="D76" s="3"/>
      <c r="E76" s="3"/>
    </row>
    <row r="77" spans="1:5" ht="12.5">
      <c r="A77" s="3" t="str">
        <f t="shared" si="11"/>
        <v>PatchC</v>
      </c>
      <c r="B77" s="3" t="str">
        <f>B76</f>
        <v>3)150</v>
      </c>
      <c r="C77" s="3">
        <v>412</v>
      </c>
      <c r="D77" s="3"/>
      <c r="E77" s="3"/>
    </row>
    <row r="78" spans="1:5" ht="12.5">
      <c r="A78" s="3" t="str">
        <f t="shared" si="11"/>
        <v>PatchC</v>
      </c>
      <c r="B78" s="3" t="str">
        <f t="shared" si="11"/>
        <v>3)150</v>
      </c>
      <c r="C78" s="3">
        <v>212</v>
      </c>
      <c r="D78" s="3"/>
      <c r="E78" s="3"/>
    </row>
    <row r="79" spans="1:5" ht="12.5">
      <c r="A79" s="3" t="str">
        <f t="shared" si="11"/>
        <v>PatchC</v>
      </c>
      <c r="B79" s="3" t="str">
        <f t="shared" si="11"/>
        <v>3)150</v>
      </c>
      <c r="C79" s="3">
        <v>330</v>
      </c>
      <c r="D79" s="3"/>
      <c r="E79" s="3"/>
    </row>
    <row r="80" spans="1:5" ht="12.5">
      <c r="A80" s="3" t="str">
        <f t="shared" si="11"/>
        <v>PatchC</v>
      </c>
      <c r="B80" s="3" t="str">
        <f t="shared" si="11"/>
        <v>3)150</v>
      </c>
      <c r="C80" s="3">
        <v>378</v>
      </c>
      <c r="D80" s="3"/>
      <c r="E80" s="3"/>
    </row>
    <row r="81" spans="1:5" ht="12.5">
      <c r="A81" s="3" t="str">
        <f t="shared" si="11"/>
        <v>PatchC</v>
      </c>
      <c r="B81" s="3" t="str">
        <f t="shared" si="11"/>
        <v>3)150</v>
      </c>
      <c r="C81" s="3">
        <v>358</v>
      </c>
      <c r="D81" s="3"/>
      <c r="E81" s="3"/>
    </row>
    <row r="82" spans="1:5" ht="12.5">
      <c r="A82" s="3" t="str">
        <f t="shared" si="11"/>
        <v>PatchC</v>
      </c>
      <c r="B82" s="3" t="str">
        <f t="shared" si="11"/>
        <v>3)150</v>
      </c>
      <c r="C82" s="3">
        <v>357</v>
      </c>
      <c r="D82" s="3"/>
      <c r="E82" s="3"/>
    </row>
    <row r="83" spans="1:5" ht="12.5">
      <c r="A83" s="3" t="str">
        <f t="shared" si="11"/>
        <v>PatchC</v>
      </c>
      <c r="B83" s="3" t="s">
        <v>18</v>
      </c>
      <c r="C83" s="3">
        <v>85</v>
      </c>
      <c r="D83" s="3"/>
      <c r="E83" s="3"/>
    </row>
    <row r="84" spans="1:5" ht="12.5">
      <c r="A84" s="3" t="str">
        <f t="shared" si="11"/>
        <v>PatchC</v>
      </c>
      <c r="B84" s="3" t="str">
        <f>B83</f>
        <v>4)75</v>
      </c>
      <c r="C84" s="3">
        <v>235</v>
      </c>
      <c r="D84" s="3"/>
      <c r="E84" s="3"/>
    </row>
    <row r="85" spans="1:5" ht="12.5">
      <c r="A85" s="3" t="str">
        <f t="shared" si="11"/>
        <v>PatchC</v>
      </c>
      <c r="B85" s="3" t="str">
        <f t="shared" si="11"/>
        <v>4)75</v>
      </c>
      <c r="C85" s="3">
        <v>95</v>
      </c>
      <c r="D85" s="3"/>
      <c r="E85" s="3"/>
    </row>
    <row r="86" spans="1:5" ht="12.5">
      <c r="A86" s="3" t="str">
        <f t="shared" si="11"/>
        <v>PatchC</v>
      </c>
      <c r="B86" s="3" t="str">
        <f t="shared" si="11"/>
        <v>4)75</v>
      </c>
      <c r="C86" s="3">
        <v>247</v>
      </c>
      <c r="D86" s="3"/>
      <c r="E86" s="3"/>
    </row>
    <row r="87" spans="1:5" ht="12.5">
      <c r="A87" s="3" t="str">
        <f t="shared" si="11"/>
        <v>PatchC</v>
      </c>
      <c r="B87" s="3" t="str">
        <f t="shared" si="11"/>
        <v>4)75</v>
      </c>
      <c r="C87" s="3">
        <v>249</v>
      </c>
      <c r="D87" s="3"/>
      <c r="E87" s="3"/>
    </row>
    <row r="88" spans="1:5" ht="12.5">
      <c r="A88" s="3" t="str">
        <f t="shared" si="11"/>
        <v>PatchC</v>
      </c>
      <c r="B88" s="3" t="str">
        <f t="shared" si="11"/>
        <v>4)75</v>
      </c>
      <c r="C88" s="3">
        <v>246</v>
      </c>
      <c r="D88" s="3"/>
      <c r="E88" s="3"/>
    </row>
    <row r="89" spans="1:5" ht="12.5">
      <c r="A89" s="3" t="str">
        <f t="shared" si="11"/>
        <v>PatchC</v>
      </c>
      <c r="B89" s="3" t="str">
        <f t="shared" si="11"/>
        <v>4)75</v>
      </c>
      <c r="C89" s="3">
        <v>254</v>
      </c>
      <c r="D89" s="3"/>
      <c r="E89" s="3"/>
    </row>
    <row r="90" spans="1:5" ht="12.5">
      <c r="A90" s="3" t="str">
        <f>metadata!B56</f>
        <v>PatchD</v>
      </c>
      <c r="B90" s="3" t="s">
        <v>15</v>
      </c>
      <c r="C90" s="3">
        <v>20</v>
      </c>
      <c r="D90" s="3">
        <f>AVERAGE(C90:C95)</f>
        <v>13.5</v>
      </c>
      <c r="E90" s="3">
        <f>_xlfn.STDEV.S(C90:C95)</f>
        <v>10.173494974687902</v>
      </c>
    </row>
    <row r="91" spans="1:5" ht="12.5">
      <c r="A91" s="3" t="str">
        <f>A90</f>
        <v>PatchD</v>
      </c>
      <c r="B91" s="3" t="str">
        <f>B90</f>
        <v>1)35</v>
      </c>
      <c r="C91" s="3">
        <v>5</v>
      </c>
      <c r="D91" s="3">
        <f>AVERAGE(C96:C101)</f>
        <v>123.83333333333333</v>
      </c>
      <c r="E91" s="3">
        <f>_xlfn.STDEV.S(C96:C101)</f>
        <v>11.052903087726168</v>
      </c>
    </row>
    <row r="92" spans="1:5" ht="12.5">
      <c r="A92" s="3" t="str">
        <f t="shared" ref="A92:B95" si="12">A91</f>
        <v>PatchD</v>
      </c>
      <c r="B92" s="3" t="str">
        <f t="shared" si="12"/>
        <v>1)35</v>
      </c>
      <c r="C92" s="3">
        <v>9</v>
      </c>
      <c r="D92" s="3">
        <f>AVERAGE(C102:C107)</f>
        <v>193.5</v>
      </c>
      <c r="E92" s="3">
        <f>_xlfn.STDEV.S(C102:C107)</f>
        <v>19.159853861655627</v>
      </c>
    </row>
    <row r="93" spans="1:5" ht="12.5">
      <c r="A93" s="3" t="str">
        <f t="shared" si="12"/>
        <v>PatchD</v>
      </c>
      <c r="B93" s="3" t="str">
        <f t="shared" si="12"/>
        <v>1)35</v>
      </c>
      <c r="C93" s="3">
        <v>24</v>
      </c>
      <c r="D93" s="3">
        <f>AVERAGE(C108:C113)</f>
        <v>74.5</v>
      </c>
      <c r="E93" s="3">
        <f>_xlfn.STDEV.S(C108:C113)</f>
        <v>12.078907235342111</v>
      </c>
    </row>
    <row r="94" spans="1:5" ht="12.5">
      <c r="A94" s="3" t="str">
        <f t="shared" si="12"/>
        <v>PatchD</v>
      </c>
      <c r="B94" s="3" t="str">
        <f t="shared" si="12"/>
        <v>1)35</v>
      </c>
      <c r="C94" s="3">
        <v>0</v>
      </c>
      <c r="D94" s="3"/>
      <c r="E94" s="3"/>
    </row>
    <row r="95" spans="1:5" ht="12.5">
      <c r="A95" s="3" t="str">
        <f t="shared" si="12"/>
        <v>PatchD</v>
      </c>
      <c r="B95" s="3" t="str">
        <f t="shared" si="12"/>
        <v>1)35</v>
      </c>
      <c r="C95" s="3">
        <v>23</v>
      </c>
      <c r="D95" s="3"/>
      <c r="E95" s="3"/>
    </row>
    <row r="96" spans="1:5" ht="12.5">
      <c r="A96" s="3" t="str">
        <f>A95</f>
        <v>PatchD</v>
      </c>
      <c r="B96" s="3" t="s">
        <v>16</v>
      </c>
      <c r="C96" s="3">
        <v>122</v>
      </c>
      <c r="D96" s="3"/>
      <c r="E96" s="3"/>
    </row>
    <row r="97" spans="1:5" ht="12.5">
      <c r="A97" s="3" t="str">
        <f t="shared" ref="A97:A113" si="13">A96</f>
        <v>PatchD</v>
      </c>
      <c r="B97" s="3" t="str">
        <f>B96</f>
        <v>2)75</v>
      </c>
      <c r="C97" s="3">
        <v>113</v>
      </c>
      <c r="D97" s="3"/>
      <c r="E97" s="3"/>
    </row>
    <row r="98" spans="1:5" ht="12.5">
      <c r="A98" s="3" t="str">
        <f t="shared" si="13"/>
        <v>PatchD</v>
      </c>
      <c r="B98" s="3" t="str">
        <f t="shared" ref="B98:B101" si="14">B97</f>
        <v>2)75</v>
      </c>
      <c r="C98" s="3">
        <v>128</v>
      </c>
      <c r="D98" s="3"/>
      <c r="E98" s="3"/>
    </row>
    <row r="99" spans="1:5" ht="12.5">
      <c r="A99" s="3" t="str">
        <f t="shared" si="13"/>
        <v>PatchD</v>
      </c>
      <c r="B99" s="3" t="str">
        <f t="shared" si="14"/>
        <v>2)75</v>
      </c>
      <c r="C99" s="3">
        <v>139</v>
      </c>
      <c r="D99" s="3"/>
      <c r="E99" s="3"/>
    </row>
    <row r="100" spans="1:5" ht="12.5">
      <c r="A100" s="3" t="str">
        <f t="shared" si="13"/>
        <v>PatchD</v>
      </c>
      <c r="B100" s="3" t="str">
        <f t="shared" si="14"/>
        <v>2)75</v>
      </c>
      <c r="C100" s="3">
        <v>110</v>
      </c>
      <c r="D100" s="3"/>
      <c r="E100" s="3"/>
    </row>
    <row r="101" spans="1:5" ht="12.5">
      <c r="A101" s="3" t="str">
        <f t="shared" si="13"/>
        <v>PatchD</v>
      </c>
      <c r="B101" s="3" t="str">
        <f t="shared" si="14"/>
        <v>2)75</v>
      </c>
      <c r="C101" s="3">
        <v>131</v>
      </c>
      <c r="D101" s="3"/>
      <c r="E101" s="3"/>
    </row>
    <row r="102" spans="1:5" ht="12.5">
      <c r="A102" s="3" t="str">
        <f t="shared" si="13"/>
        <v>PatchD</v>
      </c>
      <c r="B102" s="3" t="s">
        <v>17</v>
      </c>
      <c r="C102" s="3">
        <v>170</v>
      </c>
      <c r="D102" s="3"/>
      <c r="E102" s="3"/>
    </row>
    <row r="103" spans="1:5" ht="12.5">
      <c r="A103" s="3" t="str">
        <f t="shared" si="13"/>
        <v>PatchD</v>
      </c>
      <c r="B103" s="3" t="str">
        <f>B102</f>
        <v>3)150</v>
      </c>
      <c r="C103" s="3">
        <v>203</v>
      </c>
      <c r="D103" s="3"/>
      <c r="E103" s="3"/>
    </row>
    <row r="104" spans="1:5" ht="12.5">
      <c r="A104" s="3" t="str">
        <f t="shared" si="13"/>
        <v>PatchD</v>
      </c>
      <c r="B104" s="3" t="str">
        <f t="shared" ref="B104:B107" si="15">B103</f>
        <v>3)150</v>
      </c>
      <c r="C104" s="3">
        <v>195</v>
      </c>
      <c r="D104" s="3"/>
      <c r="E104" s="3"/>
    </row>
    <row r="105" spans="1:5" ht="12.5">
      <c r="A105" s="3" t="str">
        <f t="shared" si="13"/>
        <v>PatchD</v>
      </c>
      <c r="B105" s="3" t="str">
        <f t="shared" si="15"/>
        <v>3)150</v>
      </c>
      <c r="C105" s="3">
        <v>205</v>
      </c>
      <c r="D105" s="3"/>
      <c r="E105" s="3"/>
    </row>
    <row r="106" spans="1:5" ht="12.5">
      <c r="A106" s="3" t="str">
        <f t="shared" si="13"/>
        <v>PatchD</v>
      </c>
      <c r="B106" s="3" t="str">
        <f t="shared" si="15"/>
        <v>3)150</v>
      </c>
      <c r="C106" s="3">
        <v>217</v>
      </c>
      <c r="D106" s="3"/>
      <c r="E106" s="3"/>
    </row>
    <row r="107" spans="1:5" ht="12.5">
      <c r="A107" s="3" t="str">
        <f t="shared" si="13"/>
        <v>PatchD</v>
      </c>
      <c r="B107" s="3" t="str">
        <f t="shared" si="15"/>
        <v>3)150</v>
      </c>
      <c r="C107" s="3">
        <v>171</v>
      </c>
      <c r="D107" s="3"/>
      <c r="E107" s="3"/>
    </row>
    <row r="108" spans="1:5" ht="12.5">
      <c r="A108" s="3" t="str">
        <f t="shared" si="13"/>
        <v>PatchD</v>
      </c>
      <c r="B108" s="3" t="s">
        <v>18</v>
      </c>
      <c r="C108" s="3">
        <v>77</v>
      </c>
      <c r="D108" s="3"/>
      <c r="E108" s="3"/>
    </row>
    <row r="109" spans="1:5" ht="12.5">
      <c r="A109" s="3" t="str">
        <f t="shared" si="13"/>
        <v>PatchD</v>
      </c>
      <c r="B109" s="3" t="str">
        <f t="shared" ref="B109:B112" si="16">B108</f>
        <v>4)75</v>
      </c>
      <c r="C109" s="3">
        <v>79</v>
      </c>
      <c r="D109" s="3"/>
      <c r="E109" s="3"/>
    </row>
    <row r="110" spans="1:5" ht="12.5">
      <c r="A110" s="3" t="str">
        <f t="shared" si="13"/>
        <v>PatchD</v>
      </c>
      <c r="B110" s="3" t="str">
        <f t="shared" si="16"/>
        <v>4)75</v>
      </c>
      <c r="C110" s="3">
        <v>64</v>
      </c>
      <c r="D110" s="3"/>
      <c r="E110" s="3"/>
    </row>
    <row r="111" spans="1:5" ht="12.5">
      <c r="A111" s="3" t="str">
        <f t="shared" si="13"/>
        <v>PatchD</v>
      </c>
      <c r="B111" s="3" t="str">
        <f t="shared" si="16"/>
        <v>4)75</v>
      </c>
      <c r="C111" s="3">
        <v>94</v>
      </c>
      <c r="D111" s="3"/>
      <c r="E111" s="3"/>
    </row>
    <row r="112" spans="1:5" ht="12.5">
      <c r="A112" s="3" t="str">
        <f t="shared" si="13"/>
        <v>PatchD</v>
      </c>
      <c r="B112" s="3" t="str">
        <f t="shared" si="16"/>
        <v>4)75</v>
      </c>
      <c r="C112" s="3">
        <v>73</v>
      </c>
      <c r="D112" s="3"/>
      <c r="E112" s="3"/>
    </row>
    <row r="113" spans="1:5" ht="12.5">
      <c r="A113" s="3" t="str">
        <f t="shared" si="13"/>
        <v>PatchD</v>
      </c>
      <c r="B113" s="3" t="str">
        <f>B108</f>
        <v>4)75</v>
      </c>
      <c r="C113" s="3">
        <v>60</v>
      </c>
      <c r="D113" s="3"/>
      <c r="E113" s="3"/>
    </row>
    <row r="114" spans="1:5" ht="12.5">
      <c r="A114" s="3" t="str">
        <f>metadata!B74</f>
        <v>PatchE</v>
      </c>
      <c r="B114" s="3" t="s">
        <v>15</v>
      </c>
      <c r="C114" s="3">
        <v>209</v>
      </c>
      <c r="D114" s="3">
        <f>AVERAGE(C114:C121)</f>
        <v>278</v>
      </c>
      <c r="E114" s="3">
        <f>_xlfn.STDEV.S(C114:C121)</f>
        <v>100.32518555748031</v>
      </c>
    </row>
    <row r="115" spans="1:5" ht="12.5">
      <c r="A115" s="3" t="str">
        <f>A114</f>
        <v>PatchE</v>
      </c>
      <c r="B115" s="3" t="str">
        <f>B114</f>
        <v>1)35</v>
      </c>
      <c r="C115" s="3">
        <v>402</v>
      </c>
      <c r="D115" s="3">
        <f>AVERAGE(C122:C129)</f>
        <v>481.375</v>
      </c>
      <c r="E115" s="3">
        <f>_xlfn.STDEV.S(C122:C129)</f>
        <v>114.49009626538508</v>
      </c>
    </row>
    <row r="116" spans="1:5" ht="12.5">
      <c r="A116" s="3" t="str">
        <f t="shared" ref="A116:B120" si="17">A115</f>
        <v>PatchE</v>
      </c>
      <c r="B116" s="3" t="str">
        <f t="shared" si="17"/>
        <v>1)35</v>
      </c>
      <c r="C116" s="3">
        <v>297</v>
      </c>
      <c r="D116" s="3">
        <f>AVERAGE(C130:C137)</f>
        <v>600.5</v>
      </c>
      <c r="E116" s="3">
        <f>_xlfn.STDEV.S(C130:C137)</f>
        <v>79.368939588661334</v>
      </c>
    </row>
    <row r="117" spans="1:5" ht="12.5">
      <c r="A117" s="3" t="str">
        <f t="shared" si="17"/>
        <v>PatchE</v>
      </c>
      <c r="B117" s="3" t="str">
        <f t="shared" si="17"/>
        <v>1)35</v>
      </c>
      <c r="C117" s="3">
        <v>181</v>
      </c>
      <c r="D117" s="3">
        <f>AVERAGE(C138:C145)</f>
        <v>440.875</v>
      </c>
      <c r="E117" s="3">
        <f>_xlfn.STDEV.S(C138:C145)</f>
        <v>110.33512262971517</v>
      </c>
    </row>
    <row r="118" spans="1:5" ht="12.5">
      <c r="A118" s="3" t="str">
        <f t="shared" si="17"/>
        <v>PatchE</v>
      </c>
      <c r="B118" s="3" t="str">
        <f t="shared" si="17"/>
        <v>1)35</v>
      </c>
      <c r="C118" s="3">
        <v>282</v>
      </c>
      <c r="D118" s="3"/>
      <c r="E118" s="3"/>
    </row>
    <row r="119" spans="1:5" ht="12.5">
      <c r="A119" s="3" t="str">
        <f t="shared" si="17"/>
        <v>PatchE</v>
      </c>
      <c r="B119" s="3" t="str">
        <f t="shared" si="17"/>
        <v>1)35</v>
      </c>
      <c r="C119" s="3">
        <v>222</v>
      </c>
      <c r="D119" s="3"/>
      <c r="E119" s="3"/>
    </row>
    <row r="120" spans="1:5" ht="12.5">
      <c r="A120" s="3" t="str">
        <f>A119</f>
        <v>PatchE</v>
      </c>
      <c r="B120" s="3" t="str">
        <f t="shared" si="17"/>
        <v>1)35</v>
      </c>
      <c r="C120" s="3">
        <v>447</v>
      </c>
      <c r="D120" s="3"/>
      <c r="E120" s="3"/>
    </row>
    <row r="121" spans="1:5" ht="12.5">
      <c r="A121" s="3" t="str">
        <f t="shared" ref="A121:A145" si="18">A120</f>
        <v>PatchE</v>
      </c>
      <c r="B121" s="3" t="s">
        <v>15</v>
      </c>
      <c r="C121" s="3">
        <v>184</v>
      </c>
      <c r="D121" s="3"/>
      <c r="E121" s="3"/>
    </row>
    <row r="122" spans="1:5" ht="12.5">
      <c r="A122" s="3" t="str">
        <f t="shared" si="18"/>
        <v>PatchE</v>
      </c>
      <c r="B122" s="3" t="s">
        <v>16</v>
      </c>
      <c r="C122" s="3">
        <v>412</v>
      </c>
      <c r="D122" s="3"/>
      <c r="E122" s="3"/>
    </row>
    <row r="123" spans="1:5" ht="12.5">
      <c r="A123" s="3" t="str">
        <f t="shared" si="18"/>
        <v>PatchE</v>
      </c>
      <c r="B123" s="3" t="str">
        <f>B122</f>
        <v>2)75</v>
      </c>
      <c r="C123" s="3">
        <v>616</v>
      </c>
      <c r="D123" s="3"/>
      <c r="E123" s="3"/>
    </row>
    <row r="124" spans="1:5" ht="12.5">
      <c r="A124" s="3" t="str">
        <f t="shared" si="18"/>
        <v>PatchE</v>
      </c>
      <c r="B124" s="3" t="str">
        <f t="shared" ref="B124:B128" si="19">B123</f>
        <v>2)75</v>
      </c>
      <c r="C124" s="3">
        <v>503</v>
      </c>
      <c r="D124" s="3"/>
      <c r="E124" s="3"/>
    </row>
    <row r="125" spans="1:5" ht="12.5">
      <c r="A125" s="3" t="str">
        <f t="shared" si="18"/>
        <v>PatchE</v>
      </c>
      <c r="B125" s="3" t="str">
        <f t="shared" si="19"/>
        <v>2)75</v>
      </c>
      <c r="C125" s="3">
        <v>403</v>
      </c>
      <c r="D125" s="3"/>
      <c r="E125" s="3"/>
    </row>
    <row r="126" spans="1:5" ht="12.5">
      <c r="A126" s="3" t="str">
        <f t="shared" si="18"/>
        <v>PatchE</v>
      </c>
      <c r="B126" s="3" t="str">
        <f t="shared" si="19"/>
        <v>2)75</v>
      </c>
      <c r="C126" s="3">
        <v>502</v>
      </c>
      <c r="D126" s="3"/>
      <c r="E126" s="3"/>
    </row>
    <row r="127" spans="1:5" ht="12.5">
      <c r="A127" s="3" t="str">
        <f t="shared" si="18"/>
        <v>PatchE</v>
      </c>
      <c r="B127" s="3" t="str">
        <f t="shared" si="19"/>
        <v>2)75</v>
      </c>
      <c r="C127" s="3">
        <v>397</v>
      </c>
      <c r="D127" s="3"/>
      <c r="E127" s="3"/>
    </row>
    <row r="128" spans="1:5" ht="12.5">
      <c r="A128" s="3" t="str">
        <f t="shared" si="18"/>
        <v>PatchE</v>
      </c>
      <c r="B128" s="3" t="str">
        <f t="shared" si="19"/>
        <v>2)75</v>
      </c>
      <c r="C128" s="3">
        <v>672</v>
      </c>
      <c r="D128" s="3"/>
      <c r="E128" s="3"/>
    </row>
    <row r="129" spans="1:5" ht="12.5">
      <c r="A129" s="3" t="str">
        <f t="shared" si="18"/>
        <v>PatchE</v>
      </c>
      <c r="B129" s="3" t="s">
        <v>16</v>
      </c>
      <c r="C129" s="3">
        <v>346</v>
      </c>
      <c r="D129" s="3"/>
      <c r="E129" s="3"/>
    </row>
    <row r="130" spans="1:5" ht="12.5">
      <c r="A130" s="3" t="str">
        <f t="shared" si="18"/>
        <v>PatchE</v>
      </c>
      <c r="B130" s="3" t="s">
        <v>17</v>
      </c>
      <c r="C130" s="3">
        <v>595</v>
      </c>
      <c r="D130" s="3"/>
      <c r="E130" s="3"/>
    </row>
    <row r="131" spans="1:5" ht="12.5">
      <c r="A131" s="3" t="str">
        <f t="shared" si="18"/>
        <v>PatchE</v>
      </c>
      <c r="B131" s="3" t="str">
        <f>B130</f>
        <v>3)150</v>
      </c>
      <c r="C131" s="3">
        <v>673</v>
      </c>
      <c r="D131" s="3"/>
      <c r="E131" s="3"/>
    </row>
    <row r="132" spans="1:5" ht="12.5">
      <c r="A132" s="3" t="str">
        <f t="shared" si="18"/>
        <v>PatchE</v>
      </c>
      <c r="B132" s="3" t="str">
        <f t="shared" ref="B132:B136" si="20">B131</f>
        <v>3)150</v>
      </c>
      <c r="C132" s="3">
        <v>613</v>
      </c>
      <c r="D132" s="3"/>
      <c r="E132" s="3"/>
    </row>
    <row r="133" spans="1:5" ht="12.5">
      <c r="A133" s="3" t="str">
        <f t="shared" si="18"/>
        <v>PatchE</v>
      </c>
      <c r="B133" s="3" t="str">
        <f t="shared" si="20"/>
        <v>3)150</v>
      </c>
      <c r="C133" s="3">
        <v>554</v>
      </c>
      <c r="D133" s="3"/>
      <c r="E133" s="3"/>
    </row>
    <row r="134" spans="1:5" ht="12.5">
      <c r="A134" s="3" t="str">
        <f t="shared" si="18"/>
        <v>PatchE</v>
      </c>
      <c r="B134" s="3" t="str">
        <f t="shared" si="20"/>
        <v>3)150</v>
      </c>
      <c r="C134" s="3">
        <v>641</v>
      </c>
      <c r="D134" s="3"/>
      <c r="E134" s="3"/>
    </row>
    <row r="135" spans="1:5" ht="12.5">
      <c r="A135" s="3" t="str">
        <f t="shared" si="18"/>
        <v>PatchE</v>
      </c>
      <c r="B135" s="3" t="str">
        <f t="shared" si="20"/>
        <v>3)150</v>
      </c>
      <c r="C135" s="3">
        <v>531</v>
      </c>
      <c r="D135" s="3"/>
      <c r="E135" s="3"/>
    </row>
    <row r="136" spans="1:5" ht="12.5">
      <c r="A136" s="3" t="str">
        <f t="shared" si="18"/>
        <v>PatchE</v>
      </c>
      <c r="B136" s="3" t="str">
        <f t="shared" si="20"/>
        <v>3)150</v>
      </c>
      <c r="C136" s="3">
        <v>721</v>
      </c>
      <c r="D136" s="3"/>
      <c r="E136" s="3"/>
    </row>
    <row r="137" spans="1:5" ht="12.5">
      <c r="A137" s="3" t="str">
        <f t="shared" si="18"/>
        <v>PatchE</v>
      </c>
      <c r="B137" s="3" t="s">
        <v>17</v>
      </c>
      <c r="C137" s="3">
        <v>476</v>
      </c>
      <c r="D137" s="3"/>
      <c r="E137" s="3"/>
    </row>
    <row r="138" spans="1:5" ht="12.5">
      <c r="A138" s="3" t="str">
        <f t="shared" si="18"/>
        <v>PatchE</v>
      </c>
      <c r="B138" s="3" t="s">
        <v>18</v>
      </c>
      <c r="C138" s="3">
        <v>408</v>
      </c>
      <c r="D138" s="3"/>
      <c r="E138" s="3"/>
    </row>
    <row r="139" spans="1:5" ht="12.5">
      <c r="A139" s="3" t="str">
        <f t="shared" si="18"/>
        <v>PatchE</v>
      </c>
      <c r="B139" s="3" t="str">
        <f>B138</f>
        <v>4)75</v>
      </c>
      <c r="C139" s="3">
        <v>540</v>
      </c>
      <c r="D139" s="3"/>
      <c r="E139" s="3"/>
    </row>
    <row r="140" spans="1:5" ht="12.5">
      <c r="A140" s="3" t="str">
        <f t="shared" si="18"/>
        <v>PatchE</v>
      </c>
      <c r="B140" s="3" t="str">
        <f t="shared" ref="B140:B144" si="21">B139</f>
        <v>4)75</v>
      </c>
      <c r="C140" s="3">
        <v>463</v>
      </c>
      <c r="D140" s="3"/>
      <c r="E140" s="3"/>
    </row>
    <row r="141" spans="1:5" ht="12.5">
      <c r="A141" s="3" t="str">
        <f t="shared" si="18"/>
        <v>PatchE</v>
      </c>
      <c r="B141" s="3" t="str">
        <f t="shared" si="21"/>
        <v>4)75</v>
      </c>
      <c r="C141" s="3">
        <v>326</v>
      </c>
      <c r="D141" s="3"/>
      <c r="E141" s="3"/>
    </row>
    <row r="142" spans="1:5" ht="12.5">
      <c r="A142" s="3" t="str">
        <f t="shared" si="18"/>
        <v>PatchE</v>
      </c>
      <c r="B142" s="3" t="str">
        <f t="shared" si="21"/>
        <v>4)75</v>
      </c>
      <c r="C142" s="3">
        <v>457</v>
      </c>
      <c r="D142" s="3"/>
      <c r="E142" s="3"/>
    </row>
    <row r="143" spans="1:5" ht="12.5">
      <c r="A143" s="3" t="str">
        <f t="shared" si="18"/>
        <v>PatchE</v>
      </c>
      <c r="B143" s="3" t="str">
        <f t="shared" si="21"/>
        <v>4)75</v>
      </c>
      <c r="C143" s="3">
        <v>380</v>
      </c>
      <c r="D143" s="3"/>
      <c r="E143" s="3"/>
    </row>
    <row r="144" spans="1:5" ht="12.5">
      <c r="A144" s="3" t="str">
        <f t="shared" si="18"/>
        <v>PatchE</v>
      </c>
      <c r="B144" s="3" t="str">
        <f t="shared" si="21"/>
        <v>4)75</v>
      </c>
      <c r="C144" s="3">
        <v>641</v>
      </c>
      <c r="D144" s="3"/>
      <c r="E144" s="3"/>
    </row>
    <row r="145" spans="1:5" ht="12.5">
      <c r="A145" s="3" t="str">
        <f t="shared" si="18"/>
        <v>PatchE</v>
      </c>
      <c r="B145" s="3" t="s">
        <v>18</v>
      </c>
      <c r="C145" s="3">
        <v>312</v>
      </c>
      <c r="D145" s="3"/>
      <c r="E145" s="3"/>
    </row>
    <row r="146" spans="1:5" ht="12.5">
      <c r="A146" s="3" t="str">
        <f>metadata!B92</f>
        <v>PatchF</v>
      </c>
      <c r="B146" t="s">
        <v>15</v>
      </c>
      <c r="C146" s="3">
        <v>610</v>
      </c>
      <c r="D146" s="3">
        <f>AVERAGE(C146:C153)</f>
        <v>568.875</v>
      </c>
      <c r="E146" s="3">
        <f>_xlfn.STDEV.S(C146:C153)</f>
        <v>142.78999314677881</v>
      </c>
    </row>
    <row r="147" spans="1:5" ht="12.5">
      <c r="A147" s="3" t="str">
        <f>A146</f>
        <v>PatchF</v>
      </c>
      <c r="B147" t="s">
        <v>15</v>
      </c>
      <c r="C147" s="3">
        <v>363</v>
      </c>
      <c r="D147" s="3">
        <f>AVERAGE(C154:C161)</f>
        <v>752.125</v>
      </c>
      <c r="E147" s="3">
        <f>_xlfn.STDEV.S(C154:C161)</f>
        <v>128.07970453700193</v>
      </c>
    </row>
    <row r="148" spans="1:5" ht="12.5">
      <c r="A148" s="3" t="str">
        <f t="shared" ref="A148:A177" si="22">A147</f>
        <v>PatchF</v>
      </c>
      <c r="B148" t="s">
        <v>15</v>
      </c>
      <c r="C148" s="3">
        <v>400</v>
      </c>
      <c r="D148" s="3">
        <f>AVERAGE(C162:C169)</f>
        <v>839.875</v>
      </c>
      <c r="E148" s="3">
        <f>_xlfn.STDEV.S(C162:C169)</f>
        <v>77.458629510947873</v>
      </c>
    </row>
    <row r="149" spans="1:5" ht="12.5">
      <c r="A149" s="3" t="str">
        <f t="shared" si="22"/>
        <v>PatchF</v>
      </c>
      <c r="B149" t="s">
        <v>15</v>
      </c>
      <c r="C149" s="3">
        <v>598</v>
      </c>
      <c r="D149" s="3">
        <f>AVERAGE(C171:C177)</f>
        <v>754.42857142857144</v>
      </c>
      <c r="E149" s="3">
        <f>_xlfn.STDEV.S(C170:C177)</f>
        <v>145.12753012437028</v>
      </c>
    </row>
    <row r="150" spans="1:5" ht="12.5">
      <c r="A150" s="3" t="str">
        <f t="shared" si="22"/>
        <v>PatchF</v>
      </c>
      <c r="B150" t="s">
        <v>15</v>
      </c>
      <c r="C150" s="3">
        <v>662</v>
      </c>
      <c r="D150" s="3"/>
      <c r="E150" s="3"/>
    </row>
    <row r="151" spans="1:5" ht="12.5">
      <c r="A151" s="3" t="str">
        <f t="shared" si="22"/>
        <v>PatchF</v>
      </c>
      <c r="B151" t="s">
        <v>15</v>
      </c>
      <c r="C151" s="3">
        <v>744</v>
      </c>
      <c r="D151" s="3"/>
      <c r="E151" s="3"/>
    </row>
    <row r="152" spans="1:5" ht="12.5">
      <c r="A152" s="3" t="str">
        <f t="shared" si="22"/>
        <v>PatchF</v>
      </c>
      <c r="B152" t="s">
        <v>15</v>
      </c>
      <c r="C152" s="3">
        <v>466</v>
      </c>
      <c r="D152" s="3"/>
      <c r="E152" s="3"/>
    </row>
    <row r="153" spans="1:5" ht="12.5">
      <c r="A153" s="3" t="str">
        <f t="shared" si="22"/>
        <v>PatchF</v>
      </c>
      <c r="B153" t="s">
        <v>15</v>
      </c>
      <c r="C153" s="3">
        <v>708</v>
      </c>
      <c r="D153" s="3"/>
      <c r="E153" s="3"/>
    </row>
    <row r="154" spans="1:5" ht="15.75" customHeight="1">
      <c r="A154" s="3" t="str">
        <f t="shared" si="22"/>
        <v>PatchF</v>
      </c>
      <c r="B154" t="s">
        <v>16</v>
      </c>
      <c r="C154" s="3">
        <v>772</v>
      </c>
    </row>
    <row r="155" spans="1:5" ht="15.75" customHeight="1">
      <c r="A155" s="3" t="str">
        <f t="shared" si="22"/>
        <v>PatchF</v>
      </c>
      <c r="B155" t="s">
        <v>16</v>
      </c>
      <c r="C155" s="3">
        <v>562</v>
      </c>
    </row>
    <row r="156" spans="1:5" ht="15.75" customHeight="1">
      <c r="A156" s="3" t="str">
        <f t="shared" si="22"/>
        <v>PatchF</v>
      </c>
      <c r="B156" t="s">
        <v>16</v>
      </c>
      <c r="C156" s="3">
        <v>587</v>
      </c>
    </row>
    <row r="157" spans="1:5" ht="15.75" customHeight="1">
      <c r="A157" s="3" t="str">
        <f t="shared" si="22"/>
        <v>PatchF</v>
      </c>
      <c r="B157" t="s">
        <v>16</v>
      </c>
      <c r="C157" s="3">
        <v>796</v>
      </c>
    </row>
    <row r="158" spans="1:5" ht="15.75" customHeight="1">
      <c r="A158" s="3" t="str">
        <f t="shared" si="22"/>
        <v>PatchF</v>
      </c>
      <c r="B158" t="s">
        <v>16</v>
      </c>
      <c r="C158" s="3">
        <v>786</v>
      </c>
    </row>
    <row r="159" spans="1:5" ht="15.75" customHeight="1">
      <c r="A159" s="3" t="str">
        <f t="shared" si="22"/>
        <v>PatchF</v>
      </c>
      <c r="B159" t="s">
        <v>16</v>
      </c>
      <c r="C159" s="3">
        <v>927</v>
      </c>
    </row>
    <row r="160" spans="1:5" ht="15.75" customHeight="1">
      <c r="A160" s="3" t="str">
        <f t="shared" si="22"/>
        <v>PatchF</v>
      </c>
      <c r="B160" t="s">
        <v>16</v>
      </c>
      <c r="C160" s="3">
        <v>710</v>
      </c>
    </row>
    <row r="161" spans="1:3" ht="15.75" customHeight="1">
      <c r="A161" s="3" t="str">
        <f t="shared" si="22"/>
        <v>PatchF</v>
      </c>
      <c r="B161" t="s">
        <v>16</v>
      </c>
      <c r="C161" s="3">
        <v>877</v>
      </c>
    </row>
    <row r="162" spans="1:3" ht="15.75" customHeight="1">
      <c r="A162" s="3" t="str">
        <f t="shared" si="22"/>
        <v>PatchF</v>
      </c>
      <c r="B162" t="s">
        <v>17</v>
      </c>
      <c r="C162" s="3">
        <v>822</v>
      </c>
    </row>
    <row r="163" spans="1:3" ht="15.75" customHeight="1">
      <c r="A163" s="3" t="str">
        <f t="shared" si="22"/>
        <v>PatchF</v>
      </c>
      <c r="B163" t="s">
        <v>17</v>
      </c>
      <c r="C163" s="3">
        <v>723</v>
      </c>
    </row>
    <row r="164" spans="1:3" ht="15.75" customHeight="1">
      <c r="A164" s="3" t="str">
        <f t="shared" si="22"/>
        <v>PatchF</v>
      </c>
      <c r="B164" t="s">
        <v>17</v>
      </c>
      <c r="C164" s="3">
        <v>746</v>
      </c>
    </row>
    <row r="165" spans="1:3" ht="15.75" customHeight="1">
      <c r="A165" s="3" t="str">
        <f t="shared" si="22"/>
        <v>PatchF</v>
      </c>
      <c r="B165" t="s">
        <v>17</v>
      </c>
      <c r="C165" s="3">
        <v>811</v>
      </c>
    </row>
    <row r="166" spans="1:3" ht="15.75" customHeight="1">
      <c r="A166" s="3" t="str">
        <f t="shared" si="22"/>
        <v>PatchF</v>
      </c>
      <c r="B166" t="s">
        <v>17</v>
      </c>
      <c r="C166" s="3">
        <v>940</v>
      </c>
    </row>
    <row r="167" spans="1:3" ht="15.75" customHeight="1">
      <c r="A167" s="3" t="str">
        <f t="shared" si="22"/>
        <v>PatchF</v>
      </c>
      <c r="B167" t="s">
        <v>17</v>
      </c>
      <c r="C167" s="3">
        <v>900</v>
      </c>
    </row>
    <row r="168" spans="1:3" ht="15.75" customHeight="1">
      <c r="A168" s="3" t="str">
        <f t="shared" si="22"/>
        <v>PatchF</v>
      </c>
      <c r="B168" t="s">
        <v>17</v>
      </c>
      <c r="C168" s="3">
        <v>890</v>
      </c>
    </row>
    <row r="169" spans="1:3" ht="15.75" customHeight="1">
      <c r="A169" s="3" t="str">
        <f t="shared" si="22"/>
        <v>PatchF</v>
      </c>
      <c r="B169" t="s">
        <v>17</v>
      </c>
      <c r="C169" s="3">
        <v>887</v>
      </c>
    </row>
    <row r="170" spans="1:3" ht="15.75" customHeight="1">
      <c r="A170" s="3" t="str">
        <f t="shared" si="22"/>
        <v>PatchF</v>
      </c>
      <c r="B170" t="s">
        <v>18</v>
      </c>
      <c r="C170" s="3">
        <v>763</v>
      </c>
    </row>
    <row r="171" spans="1:3" ht="15.75" customHeight="1">
      <c r="A171" s="3" t="str">
        <f t="shared" si="22"/>
        <v>PatchF</v>
      </c>
      <c r="B171" t="s">
        <v>18</v>
      </c>
      <c r="C171" s="3">
        <v>552</v>
      </c>
    </row>
    <row r="172" spans="1:3" ht="15.75" customHeight="1">
      <c r="A172" s="3" t="str">
        <f t="shared" si="22"/>
        <v>PatchF</v>
      </c>
      <c r="B172" t="s">
        <v>18</v>
      </c>
      <c r="C172" s="3">
        <v>565</v>
      </c>
    </row>
    <row r="173" spans="1:3" ht="15.75" customHeight="1">
      <c r="A173" s="3" t="str">
        <f t="shared" si="22"/>
        <v>PatchF</v>
      </c>
      <c r="B173" t="s">
        <v>18</v>
      </c>
      <c r="C173" s="3">
        <v>750</v>
      </c>
    </row>
    <row r="174" spans="1:3" ht="15.75" customHeight="1">
      <c r="A174" s="3" t="str">
        <f t="shared" si="22"/>
        <v>PatchF</v>
      </c>
      <c r="B174" t="s">
        <v>18</v>
      </c>
      <c r="C174" s="3">
        <v>912</v>
      </c>
    </row>
    <row r="175" spans="1:3" ht="15.75" customHeight="1">
      <c r="A175" s="3" t="str">
        <f t="shared" si="22"/>
        <v>PatchF</v>
      </c>
      <c r="B175" t="s">
        <v>18</v>
      </c>
      <c r="C175" s="3">
        <v>921</v>
      </c>
    </row>
    <row r="176" spans="1:3" ht="15.75" customHeight="1">
      <c r="A176" s="3" t="str">
        <f t="shared" si="22"/>
        <v>PatchF</v>
      </c>
      <c r="B176" t="s">
        <v>18</v>
      </c>
      <c r="C176" s="3">
        <v>703</v>
      </c>
    </row>
    <row r="177" spans="1:3" ht="15.75" customHeight="1">
      <c r="A177" s="3" t="str">
        <f t="shared" si="22"/>
        <v>PatchF</v>
      </c>
      <c r="B177" t="s">
        <v>18</v>
      </c>
      <c r="C177" s="3">
        <v>878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A820-2285-4C34-9616-09A4AA775D2A}">
  <sheetPr>
    <outlinePr summaryBelow="0" summaryRight="0"/>
  </sheetPr>
  <dimension ref="A1:H45"/>
  <sheetViews>
    <sheetView zoomScale="59" workbookViewId="0">
      <selection activeCell="G48" sqref="G48"/>
    </sheetView>
  </sheetViews>
  <sheetFormatPr baseColWidth="10" defaultColWidth="12.6328125" defaultRowHeight="15.75" customHeight="1"/>
  <cols>
    <col min="1" max="7" width="18.90625" customWidth="1"/>
  </cols>
  <sheetData>
    <row r="1" spans="1:8" ht="14.5">
      <c r="A1" s="5" t="s">
        <v>20</v>
      </c>
      <c r="B1" s="1" t="s">
        <v>0</v>
      </c>
      <c r="C1" s="10" t="s">
        <v>138</v>
      </c>
      <c r="D1" s="10" t="s">
        <v>139</v>
      </c>
      <c r="E1" s="1" t="s">
        <v>1</v>
      </c>
      <c r="F1" s="1" t="s">
        <v>2</v>
      </c>
      <c r="G1" s="1" t="s">
        <v>3</v>
      </c>
      <c r="H1" s="10" t="s">
        <v>140</v>
      </c>
    </row>
    <row r="2" spans="1:8" ht="15.75" customHeight="1">
      <c r="A2" s="3" t="str">
        <f>metadata!B2</f>
        <v>PatchA</v>
      </c>
      <c r="B2" s="3">
        <v>76</v>
      </c>
      <c r="C2" s="3">
        <v>43.123075</v>
      </c>
      <c r="D2" s="3">
        <v>3.0364011</v>
      </c>
      <c r="E2" s="3">
        <v>17</v>
      </c>
      <c r="F2" s="3">
        <v>156</v>
      </c>
      <c r="G2" s="3">
        <v>261</v>
      </c>
      <c r="H2" s="3">
        <v>86</v>
      </c>
    </row>
    <row r="3" spans="1:8" ht="15.75" customHeight="1">
      <c r="A3" s="3" t="str">
        <f>A2</f>
        <v>PatchA</v>
      </c>
      <c r="B3" s="3">
        <v>113</v>
      </c>
      <c r="C3" s="3">
        <v>43.1290738</v>
      </c>
      <c r="D3" s="3">
        <v>3.0364548999999998</v>
      </c>
      <c r="E3" s="3">
        <v>60</v>
      </c>
      <c r="F3" s="3">
        <v>188</v>
      </c>
      <c r="G3" s="3">
        <v>285</v>
      </c>
      <c r="H3" s="3">
        <v>142</v>
      </c>
    </row>
    <row r="4" spans="1:8" ht="15.75" customHeight="1">
      <c r="A4" s="3" t="str">
        <f t="shared" ref="A4:A9" si="0">A3</f>
        <v>PatchA</v>
      </c>
      <c r="B4" s="3">
        <v>115</v>
      </c>
      <c r="C4" s="3">
        <v>43.129123999999997</v>
      </c>
      <c r="D4" s="3">
        <v>3.036473</v>
      </c>
      <c r="E4" s="3">
        <v>67</v>
      </c>
      <c r="F4" s="3">
        <v>217</v>
      </c>
      <c r="G4" s="3">
        <v>321</v>
      </c>
      <c r="H4" s="3">
        <v>162</v>
      </c>
    </row>
    <row r="5" spans="1:8" ht="15.75" customHeight="1">
      <c r="A5" s="3" t="str">
        <f t="shared" si="0"/>
        <v>PatchA</v>
      </c>
      <c r="B5" s="3">
        <v>114</v>
      </c>
      <c r="C5" s="3">
        <v>43.129131999999998</v>
      </c>
      <c r="D5" s="3">
        <v>3.0364694000000001</v>
      </c>
      <c r="E5" s="3">
        <v>31</v>
      </c>
      <c r="F5" s="3">
        <v>166</v>
      </c>
      <c r="G5" s="3">
        <v>265</v>
      </c>
      <c r="H5" s="3">
        <v>105</v>
      </c>
    </row>
    <row r="6" spans="1:8" ht="15.75" customHeight="1">
      <c r="A6" s="3" t="str">
        <f t="shared" si="0"/>
        <v>PatchA</v>
      </c>
      <c r="B6" s="3">
        <v>75</v>
      </c>
      <c r="C6" s="3">
        <v>43.129161099999997</v>
      </c>
      <c r="D6" s="3">
        <v>3.0364930000000001</v>
      </c>
      <c r="E6" s="3">
        <v>27</v>
      </c>
      <c r="F6" s="3">
        <v>162</v>
      </c>
      <c r="G6" s="3">
        <v>250</v>
      </c>
      <c r="H6" s="3">
        <v>103</v>
      </c>
    </row>
    <row r="7" spans="1:8" ht="15.75" customHeight="1">
      <c r="A7" s="3" t="str">
        <f t="shared" si="0"/>
        <v>PatchA</v>
      </c>
      <c r="B7" s="3">
        <v>116</v>
      </c>
      <c r="C7" s="3">
        <v>43.129113500000003</v>
      </c>
      <c r="D7" s="3">
        <v>3.0365346</v>
      </c>
      <c r="E7" s="3">
        <v>55</v>
      </c>
      <c r="F7" s="3">
        <v>205</v>
      </c>
      <c r="G7" s="3">
        <v>341</v>
      </c>
      <c r="H7" s="3">
        <v>158</v>
      </c>
    </row>
    <row r="8" spans="1:8" ht="15.75" customHeight="1">
      <c r="A8" s="3" t="str">
        <f t="shared" si="0"/>
        <v>PatchA</v>
      </c>
      <c r="B8" s="3">
        <v>74</v>
      </c>
      <c r="C8" s="3">
        <v>43.129257600000003</v>
      </c>
      <c r="D8" s="3">
        <v>3.0364295000000001</v>
      </c>
      <c r="E8" s="3">
        <v>5</v>
      </c>
      <c r="F8" s="3">
        <v>120</v>
      </c>
      <c r="G8" s="3">
        <v>192</v>
      </c>
      <c r="H8" s="3">
        <v>56</v>
      </c>
    </row>
    <row r="9" spans="1:8" ht="15.75" customHeight="1">
      <c r="A9" s="3" t="str">
        <f t="shared" si="0"/>
        <v>PatchA</v>
      </c>
      <c r="B9" s="3">
        <v>77</v>
      </c>
      <c r="C9" s="3">
        <v>43.128966699999999</v>
      </c>
      <c r="D9" s="3">
        <v>3.0364947999999998</v>
      </c>
      <c r="E9" s="3">
        <v>16</v>
      </c>
      <c r="F9" s="3">
        <v>158</v>
      </c>
      <c r="G9" s="3">
        <v>284</v>
      </c>
      <c r="H9" s="3">
        <v>106</v>
      </c>
    </row>
    <row r="10" spans="1:8" ht="15.75" customHeight="1">
      <c r="A10" s="3" t="str">
        <f>metadata!B20</f>
        <v>PatchB</v>
      </c>
      <c r="B10" s="3">
        <v>117</v>
      </c>
      <c r="C10" s="3">
        <v>43.129177400000003</v>
      </c>
      <c r="D10" s="3">
        <v>3.0367806000000002</v>
      </c>
      <c r="E10" s="3">
        <v>68</v>
      </c>
      <c r="F10" s="3">
        <v>246</v>
      </c>
      <c r="G10" s="3">
        <v>381</v>
      </c>
      <c r="H10" s="3">
        <v>182</v>
      </c>
    </row>
    <row r="11" spans="1:8" ht="15.75" customHeight="1">
      <c r="A11" s="3" t="str">
        <f>A10</f>
        <v>PatchB</v>
      </c>
      <c r="B11" s="3">
        <v>119</v>
      </c>
      <c r="C11" s="3">
        <v>43.1291948</v>
      </c>
      <c r="D11" s="3">
        <v>3.0367508000000001</v>
      </c>
      <c r="E11" s="3">
        <v>71</v>
      </c>
      <c r="F11" s="3">
        <v>244</v>
      </c>
      <c r="G11" s="3">
        <v>389</v>
      </c>
      <c r="H11" s="3">
        <v>185</v>
      </c>
    </row>
    <row r="12" spans="1:8" ht="15.75" customHeight="1">
      <c r="A12" s="3" t="str">
        <f t="shared" ref="A12:A16" si="1">A11</f>
        <v>PatchB</v>
      </c>
      <c r="B12" s="3">
        <v>118</v>
      </c>
      <c r="C12" s="3">
        <v>43.129212860000003</v>
      </c>
      <c r="D12" s="3">
        <v>3.0368103999999998</v>
      </c>
      <c r="E12" s="3">
        <v>60</v>
      </c>
      <c r="F12" s="3">
        <v>234</v>
      </c>
      <c r="G12" s="3">
        <v>370</v>
      </c>
      <c r="H12" s="3">
        <v>175</v>
      </c>
    </row>
    <row r="13" spans="1:8" ht="15.75" customHeight="1">
      <c r="A13" s="3" t="str">
        <f t="shared" si="1"/>
        <v>PatchB</v>
      </c>
      <c r="B13" s="3">
        <v>128</v>
      </c>
      <c r="C13" s="3">
        <v>43.129207800000003</v>
      </c>
      <c r="D13" s="3">
        <v>3.0368224000000001</v>
      </c>
      <c r="E13" s="3">
        <v>60</v>
      </c>
      <c r="F13" s="3">
        <v>226</v>
      </c>
      <c r="G13" s="3">
        <v>378</v>
      </c>
      <c r="H13" s="3">
        <v>172</v>
      </c>
    </row>
    <row r="14" spans="1:8" ht="15.75" customHeight="1">
      <c r="A14" s="3" t="str">
        <f t="shared" si="1"/>
        <v>PatchB</v>
      </c>
      <c r="B14" s="3">
        <v>61</v>
      </c>
      <c r="C14" s="3">
        <v>43.129177400000003</v>
      </c>
      <c r="D14" s="3">
        <v>3.0368580999999999</v>
      </c>
      <c r="E14" s="3">
        <v>65</v>
      </c>
      <c r="F14" s="3">
        <v>240</v>
      </c>
      <c r="G14" s="3">
        <v>390</v>
      </c>
      <c r="H14" s="3">
        <v>170</v>
      </c>
    </row>
    <row r="15" spans="1:8" ht="15.75" customHeight="1">
      <c r="A15" s="3" t="str">
        <f t="shared" si="1"/>
        <v>PatchB</v>
      </c>
      <c r="B15" s="3">
        <v>82</v>
      </c>
      <c r="C15" s="3">
        <v>43.1292671</v>
      </c>
      <c r="D15" s="3">
        <v>3.0366458000000001</v>
      </c>
      <c r="E15" s="3">
        <v>85</v>
      </c>
      <c r="F15" s="3">
        <v>258</v>
      </c>
      <c r="G15" s="3">
        <v>390</v>
      </c>
      <c r="H15" s="3">
        <v>296</v>
      </c>
    </row>
    <row r="16" spans="1:8" ht="15.75" customHeight="1">
      <c r="A16" s="3" t="str">
        <f t="shared" si="1"/>
        <v>PatchB</v>
      </c>
      <c r="B16" s="3">
        <v>81</v>
      </c>
      <c r="C16" s="3">
        <v>43.129153700000003</v>
      </c>
      <c r="D16" s="3">
        <v>3.0366596000000001</v>
      </c>
      <c r="E16" s="3">
        <v>86</v>
      </c>
      <c r="F16" s="3">
        <v>235</v>
      </c>
      <c r="G16" s="3">
        <v>369</v>
      </c>
      <c r="H16" s="3">
        <v>190</v>
      </c>
    </row>
    <row r="17" spans="1:8" ht="15.75" customHeight="1">
      <c r="A17" s="3" t="str">
        <f>metadata!B38</f>
        <v>PatchC</v>
      </c>
      <c r="B17" s="3">
        <v>45</v>
      </c>
      <c r="C17" s="4">
        <v>43.129465500000002</v>
      </c>
      <c r="D17" s="3">
        <v>3.0369006000000001</v>
      </c>
      <c r="E17" s="3">
        <v>24</v>
      </c>
      <c r="F17" s="3">
        <v>133</v>
      </c>
      <c r="G17" s="3">
        <v>178</v>
      </c>
      <c r="H17" s="3">
        <v>85</v>
      </c>
    </row>
    <row r="18" spans="1:8" ht="15.75" customHeight="1">
      <c r="A18" s="3" t="str">
        <f>A17</f>
        <v>PatchC</v>
      </c>
      <c r="B18" s="3">
        <v>72</v>
      </c>
      <c r="C18" s="4">
        <v>43.129388200000001</v>
      </c>
      <c r="D18" s="3">
        <v>3.0368043999999998</v>
      </c>
      <c r="E18" s="3">
        <v>103</v>
      </c>
      <c r="F18" s="3">
        <v>278</v>
      </c>
      <c r="G18" s="3">
        <v>412</v>
      </c>
      <c r="H18" s="3">
        <v>235</v>
      </c>
    </row>
    <row r="19" spans="1:8" ht="15.75" customHeight="1">
      <c r="A19" s="3" t="str">
        <f t="shared" ref="A19:A23" si="2">A18</f>
        <v>PatchC</v>
      </c>
      <c r="B19" s="3">
        <v>73</v>
      </c>
      <c r="C19" s="3">
        <v>43.129497100000002</v>
      </c>
      <c r="D19" s="3">
        <v>3.0367723</v>
      </c>
      <c r="E19" s="3">
        <v>26</v>
      </c>
      <c r="F19" s="3">
        <v>151</v>
      </c>
      <c r="G19" s="3">
        <v>212</v>
      </c>
      <c r="H19" s="3">
        <v>95</v>
      </c>
    </row>
    <row r="20" spans="1:8" ht="15.75" customHeight="1">
      <c r="A20" s="3" t="str">
        <f t="shared" si="2"/>
        <v>PatchC</v>
      </c>
      <c r="B20" s="3">
        <v>146</v>
      </c>
      <c r="C20" s="3">
        <v>43.129465500000002</v>
      </c>
      <c r="D20" s="3">
        <v>3.0367625999999999</v>
      </c>
      <c r="E20" s="3">
        <v>139</v>
      </c>
      <c r="F20" s="3">
        <v>253</v>
      </c>
      <c r="G20" s="3">
        <v>330</v>
      </c>
      <c r="H20" s="3">
        <v>247</v>
      </c>
    </row>
    <row r="21" spans="1:8" ht="12.5">
      <c r="A21" s="3" t="str">
        <f t="shared" si="2"/>
        <v>PatchC</v>
      </c>
      <c r="B21" s="3">
        <v>144</v>
      </c>
      <c r="C21" s="3">
        <v>43.129456099999999</v>
      </c>
      <c r="D21" s="3">
        <v>3.0368172000000002</v>
      </c>
      <c r="E21" s="3">
        <v>124</v>
      </c>
      <c r="F21" s="3">
        <v>264</v>
      </c>
      <c r="G21" s="3">
        <v>378</v>
      </c>
      <c r="H21" s="3">
        <v>249</v>
      </c>
    </row>
    <row r="22" spans="1:8" ht="12.5">
      <c r="A22" s="3" t="str">
        <f t="shared" si="2"/>
        <v>PatchC</v>
      </c>
      <c r="B22" s="3">
        <v>145</v>
      </c>
      <c r="C22" s="3">
        <v>43.129432700000002</v>
      </c>
      <c r="D22" s="3">
        <v>3.0367625999999999</v>
      </c>
      <c r="E22" s="3">
        <v>188</v>
      </c>
      <c r="F22" s="3">
        <v>301</v>
      </c>
      <c r="G22" s="3">
        <v>358</v>
      </c>
      <c r="H22" s="3">
        <v>246</v>
      </c>
    </row>
    <row r="23" spans="1:8" ht="12.5">
      <c r="A23" s="3" t="str">
        <f t="shared" si="2"/>
        <v>PatchC</v>
      </c>
      <c r="B23" s="3">
        <v>147</v>
      </c>
      <c r="C23" s="3">
        <v>43.1294374</v>
      </c>
      <c r="D23" s="3">
        <v>3.0368043999999998</v>
      </c>
      <c r="E23" s="3">
        <v>149</v>
      </c>
      <c r="F23" s="3">
        <v>270</v>
      </c>
      <c r="G23" s="3">
        <v>357</v>
      </c>
      <c r="H23" s="3">
        <v>254</v>
      </c>
    </row>
    <row r="24" spans="1:8" ht="12.5">
      <c r="A24" s="3" t="str">
        <f>metadata!B56</f>
        <v>PatchD</v>
      </c>
      <c r="B24" s="3">
        <v>121</v>
      </c>
      <c r="C24" s="3">
        <v>43.129379299999997</v>
      </c>
      <c r="D24" s="3">
        <v>3.0373671999999998</v>
      </c>
      <c r="E24" s="3">
        <v>20</v>
      </c>
      <c r="F24" s="3">
        <v>122</v>
      </c>
      <c r="G24" s="3">
        <v>170</v>
      </c>
      <c r="H24" s="3">
        <v>77</v>
      </c>
    </row>
    <row r="25" spans="1:8" ht="12.5">
      <c r="A25" s="3" t="str">
        <f>A24</f>
        <v>PatchD</v>
      </c>
      <c r="B25" s="3">
        <v>122</v>
      </c>
      <c r="C25" s="3">
        <v>43.129394499999997</v>
      </c>
      <c r="D25" s="3">
        <v>3.0373787000000001</v>
      </c>
      <c r="E25" s="3">
        <v>5</v>
      </c>
      <c r="F25" s="3">
        <v>113</v>
      </c>
      <c r="G25" s="3">
        <v>203</v>
      </c>
      <c r="H25" s="3">
        <v>79</v>
      </c>
    </row>
    <row r="26" spans="1:8" ht="12.5">
      <c r="A26" s="3" t="str">
        <f t="shared" ref="A26:A29" si="3">A25</f>
        <v>PatchD</v>
      </c>
      <c r="B26" s="3">
        <v>124</v>
      </c>
      <c r="C26" s="3">
        <v>43.129386099999998</v>
      </c>
      <c r="D26" s="3">
        <v>3.0374249999999998</v>
      </c>
      <c r="E26" s="3">
        <v>9</v>
      </c>
      <c r="F26" s="3">
        <v>128</v>
      </c>
      <c r="G26" s="3">
        <v>195</v>
      </c>
      <c r="H26" s="3">
        <v>64</v>
      </c>
    </row>
    <row r="27" spans="1:8" ht="12.5">
      <c r="A27" s="3" t="str">
        <f t="shared" si="3"/>
        <v>PatchD</v>
      </c>
      <c r="B27" s="3">
        <v>123</v>
      </c>
      <c r="C27" s="3">
        <v>43.129423199999998</v>
      </c>
      <c r="D27" s="3">
        <v>3.0373440999999999</v>
      </c>
      <c r="E27" s="3">
        <v>24</v>
      </c>
      <c r="F27" s="3">
        <v>139</v>
      </c>
      <c r="G27" s="3">
        <v>205</v>
      </c>
      <c r="H27" s="3">
        <v>94</v>
      </c>
    </row>
    <row r="28" spans="1:8" ht="12.5">
      <c r="A28" s="3" t="str">
        <f t="shared" si="3"/>
        <v>PatchD</v>
      </c>
      <c r="B28" s="3">
        <v>22</v>
      </c>
      <c r="C28" s="3">
        <v>43.129321900000001</v>
      </c>
      <c r="D28" s="3">
        <v>3.0374458</v>
      </c>
      <c r="E28" s="3">
        <v>0</v>
      </c>
      <c r="F28" s="3">
        <v>110</v>
      </c>
      <c r="G28" s="3">
        <v>217</v>
      </c>
      <c r="H28" s="3">
        <v>73</v>
      </c>
    </row>
    <row r="29" spans="1:8" ht="12.5">
      <c r="A29" s="3" t="str">
        <f t="shared" si="3"/>
        <v>PatchD</v>
      </c>
      <c r="B29" s="3">
        <v>21</v>
      </c>
      <c r="C29" s="3">
        <v>43.129494100000002</v>
      </c>
      <c r="D29" s="3">
        <v>3.0373695000000001</v>
      </c>
      <c r="E29" s="3">
        <v>23</v>
      </c>
      <c r="F29" s="3">
        <v>131</v>
      </c>
      <c r="G29" s="3">
        <v>171</v>
      </c>
      <c r="H29" s="3">
        <v>60</v>
      </c>
    </row>
    <row r="30" spans="1:8" ht="12.5">
      <c r="A30" s="3" t="str">
        <f>metadata!B74</f>
        <v>PatchE</v>
      </c>
      <c r="B30" s="3">
        <v>95</v>
      </c>
      <c r="C30" s="3">
        <v>43.129501099999999</v>
      </c>
      <c r="D30" s="3">
        <v>3.0377379000000002</v>
      </c>
      <c r="E30" s="3">
        <v>209</v>
      </c>
      <c r="F30" s="3">
        <v>412</v>
      </c>
      <c r="G30" s="3">
        <v>595</v>
      </c>
      <c r="H30" s="3">
        <v>408</v>
      </c>
    </row>
    <row r="31" spans="1:8" ht="12.5">
      <c r="A31" s="3" t="str">
        <f>A30</f>
        <v>PatchE</v>
      </c>
      <c r="B31" s="3">
        <v>125</v>
      </c>
      <c r="C31" s="3">
        <v>43.1295194</v>
      </c>
      <c r="D31" s="3">
        <v>3.0376934000000002</v>
      </c>
      <c r="E31" s="3">
        <v>402</v>
      </c>
      <c r="F31" s="3">
        <v>616</v>
      </c>
      <c r="G31" s="3">
        <v>673</v>
      </c>
      <c r="H31" s="3">
        <v>540</v>
      </c>
    </row>
    <row r="32" spans="1:8" ht="12.5">
      <c r="A32" s="3" t="str">
        <f>A31</f>
        <v>PatchE</v>
      </c>
      <c r="B32" s="3">
        <v>129</v>
      </c>
      <c r="C32" s="3">
        <v>43.129538400000001</v>
      </c>
      <c r="D32" s="3">
        <v>3.037709</v>
      </c>
      <c r="E32" s="3">
        <v>297</v>
      </c>
      <c r="F32" s="3">
        <v>503</v>
      </c>
      <c r="G32" s="3">
        <v>613</v>
      </c>
      <c r="H32" s="3">
        <v>463</v>
      </c>
    </row>
    <row r="33" spans="1:8" ht="12.5">
      <c r="A33" s="3" t="str">
        <f t="shared" ref="A33:A36" si="4">A32</f>
        <v>PatchE</v>
      </c>
      <c r="B33" s="3">
        <v>128</v>
      </c>
      <c r="C33" s="3">
        <v>43.129535400000002</v>
      </c>
      <c r="D33" s="3">
        <v>3.037636</v>
      </c>
      <c r="E33" s="3">
        <v>181</v>
      </c>
      <c r="F33" s="3">
        <v>403</v>
      </c>
      <c r="G33" s="3">
        <v>554</v>
      </c>
      <c r="H33" s="3">
        <v>326</v>
      </c>
    </row>
    <row r="34" spans="1:8" ht="12.5">
      <c r="A34" s="3" t="str">
        <f t="shared" si="4"/>
        <v>PatchE</v>
      </c>
      <c r="B34" s="3">
        <v>126</v>
      </c>
      <c r="C34" s="3">
        <v>43.129570899999997</v>
      </c>
      <c r="D34" s="3">
        <v>3.0377333000000002</v>
      </c>
      <c r="E34" s="3">
        <v>282</v>
      </c>
      <c r="F34" s="3">
        <v>502</v>
      </c>
      <c r="G34" s="3">
        <v>641</v>
      </c>
      <c r="H34" s="3">
        <v>457</v>
      </c>
    </row>
    <row r="35" spans="1:8" ht="12.5">
      <c r="A35" s="3" t="str">
        <f t="shared" si="4"/>
        <v>PatchE</v>
      </c>
      <c r="B35" s="3">
        <v>93</v>
      </c>
      <c r="C35" s="3">
        <v>43.129470400000002</v>
      </c>
      <c r="D35" s="3">
        <v>3.0376441000000001</v>
      </c>
      <c r="E35" s="3">
        <v>222</v>
      </c>
      <c r="F35" s="3">
        <v>397</v>
      </c>
      <c r="G35" s="3">
        <v>531</v>
      </c>
      <c r="H35" s="3">
        <v>380</v>
      </c>
    </row>
    <row r="36" spans="1:8" ht="12.5">
      <c r="A36" s="3" t="str">
        <f t="shared" si="4"/>
        <v>PatchE</v>
      </c>
      <c r="B36" s="3">
        <v>94</v>
      </c>
      <c r="C36" s="3">
        <v>43.129470400000002</v>
      </c>
      <c r="D36" s="3">
        <v>3.0377130000000001</v>
      </c>
      <c r="E36" s="3">
        <v>447</v>
      </c>
      <c r="F36" s="3">
        <v>672</v>
      </c>
      <c r="G36" s="3">
        <v>721</v>
      </c>
      <c r="H36" s="3">
        <v>641</v>
      </c>
    </row>
    <row r="37" spans="1:8" ht="12.5">
      <c r="A37" s="3" t="str">
        <f>A36</f>
        <v>PatchE</v>
      </c>
      <c r="B37" s="3">
        <v>127</v>
      </c>
      <c r="C37" s="3">
        <v>43.129588699999999</v>
      </c>
      <c r="D37" s="3">
        <v>3.0376764999999999</v>
      </c>
      <c r="E37" s="3">
        <v>184</v>
      </c>
      <c r="F37" s="3">
        <v>346</v>
      </c>
      <c r="G37" s="3">
        <v>476</v>
      </c>
      <c r="H37" s="3">
        <v>312</v>
      </c>
    </row>
    <row r="38" spans="1:8" ht="12.5">
      <c r="A38" s="3" t="str">
        <f>metadata!B92</f>
        <v>PatchF</v>
      </c>
      <c r="B38" s="3">
        <v>139</v>
      </c>
      <c r="C38" s="3">
        <v>43.128833899999997</v>
      </c>
      <c r="D38" s="3">
        <v>3.0378364000000002</v>
      </c>
      <c r="E38" s="3">
        <v>610</v>
      </c>
      <c r="F38" s="3">
        <v>772</v>
      </c>
      <c r="G38" s="3">
        <v>822</v>
      </c>
      <c r="H38" s="3">
        <v>763</v>
      </c>
    </row>
    <row r="39" spans="1:8" ht="12.5">
      <c r="A39" s="3" t="str">
        <f>A38</f>
        <v>PatchF</v>
      </c>
      <c r="B39" s="3">
        <v>143</v>
      </c>
      <c r="C39" s="3">
        <v>43.128819900000003</v>
      </c>
      <c r="D39" s="3">
        <v>3.0378672</v>
      </c>
      <c r="E39" s="3">
        <v>363</v>
      </c>
      <c r="F39" s="3">
        <v>562</v>
      </c>
      <c r="G39" s="3">
        <v>723</v>
      </c>
      <c r="H39" s="3">
        <v>552</v>
      </c>
    </row>
    <row r="40" spans="1:8" ht="12.5">
      <c r="A40" s="3" t="str">
        <f>A39</f>
        <v>PatchF</v>
      </c>
      <c r="B40" s="3">
        <v>21</v>
      </c>
      <c r="C40" s="3">
        <v>43.128805800000002</v>
      </c>
      <c r="D40" s="3">
        <v>3.0378364000000002</v>
      </c>
      <c r="E40" s="3">
        <v>400</v>
      </c>
      <c r="F40" s="3">
        <v>587</v>
      </c>
      <c r="G40" s="3">
        <v>746</v>
      </c>
      <c r="H40" s="3">
        <v>565</v>
      </c>
    </row>
    <row r="41" spans="1:8" ht="12.5">
      <c r="A41" s="3" t="str">
        <f>A40</f>
        <v>PatchF</v>
      </c>
      <c r="B41" s="3">
        <v>61</v>
      </c>
      <c r="C41" s="3">
        <v>43.128800200000001</v>
      </c>
      <c r="D41" s="3">
        <v>3.0378672</v>
      </c>
      <c r="E41" s="3">
        <v>598</v>
      </c>
      <c r="F41" s="3">
        <v>796</v>
      </c>
      <c r="G41" s="3">
        <v>811</v>
      </c>
      <c r="H41" s="3">
        <v>750</v>
      </c>
    </row>
    <row r="42" spans="1:8" ht="12.5">
      <c r="A42" s="3" t="str">
        <f t="shared" ref="A42:A44" si="5">A41</f>
        <v>PatchF</v>
      </c>
      <c r="B42" s="3">
        <v>141</v>
      </c>
      <c r="C42" s="3">
        <v>43.128780499999998</v>
      </c>
      <c r="D42" s="3">
        <v>3.0378826000000001</v>
      </c>
      <c r="E42" s="3">
        <v>662</v>
      </c>
      <c r="F42" s="3">
        <v>786</v>
      </c>
      <c r="G42" s="3">
        <v>940</v>
      </c>
      <c r="H42" s="3">
        <v>912</v>
      </c>
    </row>
    <row r="43" spans="1:8" ht="12.5">
      <c r="A43" s="3" t="str">
        <f t="shared" si="5"/>
        <v>PatchF</v>
      </c>
      <c r="B43" s="3">
        <v>114</v>
      </c>
      <c r="C43" s="3">
        <v>43.128772099999999</v>
      </c>
      <c r="D43" s="3">
        <v>3.037925</v>
      </c>
      <c r="E43" s="3">
        <v>744</v>
      </c>
      <c r="F43" s="3">
        <v>927</v>
      </c>
      <c r="G43" s="3">
        <v>900</v>
      </c>
      <c r="H43" s="3">
        <v>921</v>
      </c>
    </row>
    <row r="44" spans="1:8" ht="12.5">
      <c r="A44" s="3" t="str">
        <f t="shared" si="5"/>
        <v>PatchF</v>
      </c>
      <c r="B44" s="3">
        <v>140</v>
      </c>
      <c r="C44" s="3">
        <v>43.128757999999998</v>
      </c>
      <c r="D44" s="3">
        <v>3.0378710999999998</v>
      </c>
      <c r="E44" s="3">
        <v>466</v>
      </c>
      <c r="F44" s="3">
        <v>710</v>
      </c>
      <c r="G44" s="3">
        <v>890</v>
      </c>
      <c r="H44" s="3">
        <v>703</v>
      </c>
    </row>
    <row r="45" spans="1:8" ht="12.5">
      <c r="A45" s="3" t="str">
        <f>A44</f>
        <v>PatchF</v>
      </c>
      <c r="B45" s="3">
        <v>142</v>
      </c>
      <c r="C45" s="3">
        <v>43.128802999999998</v>
      </c>
      <c r="D45" s="3">
        <v>3.0379057999999999</v>
      </c>
      <c r="E45" s="3">
        <v>708</v>
      </c>
      <c r="F45" s="3">
        <v>877</v>
      </c>
      <c r="G45" s="3">
        <v>887</v>
      </c>
      <c r="H45" s="3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E163-4C19-4B2C-AFE0-0925AC18B02C}">
  <sheetPr>
    <outlinePr summaryBelow="0" summaryRight="0"/>
  </sheetPr>
  <dimension ref="A1:D45"/>
  <sheetViews>
    <sheetView tabSelected="1" zoomScale="61" workbookViewId="0">
      <selection activeCell="G21" sqref="G21"/>
    </sheetView>
  </sheetViews>
  <sheetFormatPr baseColWidth="10" defaultColWidth="12.6328125" defaultRowHeight="15.75" customHeight="1"/>
  <cols>
    <col min="1" max="4" width="18.90625" customWidth="1"/>
  </cols>
  <sheetData>
    <row r="1" spans="1:4" ht="14.5">
      <c r="A1" s="5" t="s">
        <v>20</v>
      </c>
      <c r="B1" s="5" t="s">
        <v>137</v>
      </c>
      <c r="C1" s="10" t="s">
        <v>141</v>
      </c>
      <c r="D1" s="8" t="s">
        <v>19</v>
      </c>
    </row>
    <row r="2" spans="1:4" ht="15.75" customHeight="1">
      <c r="A2" s="3" t="str">
        <f>metadata!B2</f>
        <v>PatchA</v>
      </c>
      <c r="B2" s="3" t="s">
        <v>15</v>
      </c>
      <c r="C2" s="3">
        <v>17</v>
      </c>
      <c r="D2" s="3">
        <v>97.5</v>
      </c>
    </row>
    <row r="3" spans="1:4" ht="15.75" customHeight="1">
      <c r="A3" s="3" t="str">
        <f>A2</f>
        <v>PatchA</v>
      </c>
      <c r="B3" s="3" t="str">
        <f>B2</f>
        <v>1)35</v>
      </c>
      <c r="C3" s="3">
        <v>60</v>
      </c>
      <c r="D3" s="3">
        <v>100</v>
      </c>
    </row>
    <row r="4" spans="1:4" ht="15.75" customHeight="1">
      <c r="A4" s="3" t="str">
        <f t="shared" ref="A4:B9" si="0">A3</f>
        <v>PatchA</v>
      </c>
      <c r="B4" s="3" t="str">
        <f t="shared" si="0"/>
        <v>1)35</v>
      </c>
      <c r="C4" s="3">
        <v>67</v>
      </c>
      <c r="D4" s="3">
        <v>68.75</v>
      </c>
    </row>
    <row r="5" spans="1:4" ht="15.75" customHeight="1">
      <c r="A5" s="3" t="str">
        <f t="shared" si="0"/>
        <v>PatchA</v>
      </c>
      <c r="B5" s="3" t="str">
        <f t="shared" si="0"/>
        <v>1)35</v>
      </c>
      <c r="C5" s="3">
        <v>31</v>
      </c>
      <c r="D5" s="3"/>
    </row>
    <row r="6" spans="1:4" ht="15.75" customHeight="1">
      <c r="A6" s="3" t="str">
        <f t="shared" si="0"/>
        <v>PatchA</v>
      </c>
      <c r="B6" s="3" t="str">
        <f t="shared" si="0"/>
        <v>1)35</v>
      </c>
      <c r="C6" s="3">
        <v>27</v>
      </c>
      <c r="D6" s="3"/>
    </row>
    <row r="7" spans="1:4" ht="15.75" customHeight="1">
      <c r="A7" s="3" t="str">
        <f t="shared" si="0"/>
        <v>PatchA</v>
      </c>
      <c r="B7" s="3" t="str">
        <f t="shared" si="0"/>
        <v>1)35</v>
      </c>
      <c r="C7" s="3">
        <v>55</v>
      </c>
      <c r="D7" s="3"/>
    </row>
    <row r="8" spans="1:4" ht="15.75" customHeight="1">
      <c r="A8" s="3" t="str">
        <f t="shared" si="0"/>
        <v>PatchA</v>
      </c>
      <c r="B8" s="3" t="str">
        <f t="shared" si="0"/>
        <v>1)35</v>
      </c>
      <c r="C8" s="3">
        <v>5</v>
      </c>
      <c r="D8" s="3"/>
    </row>
    <row r="9" spans="1:4" ht="15.75" customHeight="1">
      <c r="A9" s="3" t="str">
        <f t="shared" si="0"/>
        <v>PatchA</v>
      </c>
      <c r="B9" s="3" t="str">
        <f t="shared" si="0"/>
        <v>1)35</v>
      </c>
      <c r="C9" s="3">
        <v>16</v>
      </c>
      <c r="D9" s="3"/>
    </row>
    <row r="10" spans="1:4" ht="15.75" customHeight="1">
      <c r="A10" s="3" t="str">
        <f>metadata!B20</f>
        <v>PatchB</v>
      </c>
      <c r="B10" s="3" t="s">
        <v>15</v>
      </c>
      <c r="C10" s="3">
        <v>68</v>
      </c>
      <c r="D10" s="2">
        <f>AVERAGE(99,85,93,98)</f>
        <v>93.75</v>
      </c>
    </row>
    <row r="11" spans="1:4" ht="15.75" customHeight="1">
      <c r="A11" s="3" t="str">
        <f>A10</f>
        <v>PatchB</v>
      </c>
      <c r="B11" s="3" t="str">
        <f>B10</f>
        <v>1)35</v>
      </c>
      <c r="C11" s="3">
        <v>71</v>
      </c>
      <c r="D11" s="2">
        <f>AVERAGE(95,93,80,90)</f>
        <v>89.5</v>
      </c>
    </row>
    <row r="12" spans="1:4" ht="15.75" customHeight="1">
      <c r="A12" s="3" t="str">
        <f t="shared" ref="A12:B16" si="1">A11</f>
        <v>PatchB</v>
      </c>
      <c r="B12" s="3" t="str">
        <f t="shared" si="1"/>
        <v>1)35</v>
      </c>
      <c r="C12" s="3">
        <v>60</v>
      </c>
      <c r="D12" s="2">
        <f>AVERAGE(95,80,90,95)</f>
        <v>90</v>
      </c>
    </row>
    <row r="13" spans="1:4" ht="15.75" customHeight="1">
      <c r="A13" s="3" t="str">
        <f t="shared" si="1"/>
        <v>PatchB</v>
      </c>
      <c r="B13" s="3" t="str">
        <f t="shared" si="1"/>
        <v>1)35</v>
      </c>
      <c r="C13" s="3">
        <v>60</v>
      </c>
      <c r="D13" s="3"/>
    </row>
    <row r="14" spans="1:4" ht="15.75" customHeight="1">
      <c r="A14" s="3" t="str">
        <f t="shared" si="1"/>
        <v>PatchB</v>
      </c>
      <c r="B14" s="3" t="str">
        <f t="shared" si="1"/>
        <v>1)35</v>
      </c>
      <c r="C14" s="3">
        <v>65</v>
      </c>
      <c r="D14" s="3"/>
    </row>
    <row r="15" spans="1:4" ht="15.75" customHeight="1">
      <c r="A15" s="3" t="str">
        <f t="shared" si="1"/>
        <v>PatchB</v>
      </c>
      <c r="B15" s="3" t="str">
        <f t="shared" si="1"/>
        <v>1)35</v>
      </c>
      <c r="C15" s="3">
        <v>85</v>
      </c>
      <c r="D15" s="3"/>
    </row>
    <row r="16" spans="1:4" ht="15.75" customHeight="1">
      <c r="A16" s="3" t="str">
        <f t="shared" si="1"/>
        <v>PatchB</v>
      </c>
      <c r="B16" s="3" t="str">
        <f t="shared" si="1"/>
        <v>1)35</v>
      </c>
      <c r="C16" s="3">
        <v>86</v>
      </c>
      <c r="D16" s="3"/>
    </row>
    <row r="17" spans="1:4" ht="15.75" customHeight="1">
      <c r="A17" s="3" t="str">
        <f>metadata!B38</f>
        <v>PatchC</v>
      </c>
      <c r="B17" s="3" t="s">
        <v>15</v>
      </c>
      <c r="C17" s="3">
        <v>24</v>
      </c>
      <c r="D17" s="2">
        <f>AVERAGE(100,80,92,95)</f>
        <v>91.75</v>
      </c>
    </row>
    <row r="18" spans="1:4" ht="15.75" customHeight="1">
      <c r="A18" s="3" t="str">
        <f>A17</f>
        <v>PatchC</v>
      </c>
      <c r="B18" s="3" t="str">
        <f>B17</f>
        <v>1)35</v>
      </c>
      <c r="C18" s="3">
        <v>103</v>
      </c>
      <c r="D18" s="2">
        <f>AVERAGE(98,90,93,95)</f>
        <v>94</v>
      </c>
    </row>
    <row r="19" spans="1:4" ht="15.75" customHeight="1">
      <c r="A19" s="3" t="str">
        <f t="shared" ref="A19:B23" si="2">A18</f>
        <v>PatchC</v>
      </c>
      <c r="B19" s="3" t="str">
        <f t="shared" si="2"/>
        <v>1)35</v>
      </c>
      <c r="C19" s="3">
        <v>26</v>
      </c>
      <c r="D19" s="2">
        <f>AVERAGE(92,85,70,80)</f>
        <v>81.75</v>
      </c>
    </row>
    <row r="20" spans="1:4" ht="15.75" customHeight="1">
      <c r="A20" s="3" t="str">
        <f t="shared" si="2"/>
        <v>PatchC</v>
      </c>
      <c r="B20" s="3" t="str">
        <f t="shared" si="2"/>
        <v>1)35</v>
      </c>
      <c r="C20" s="3">
        <v>139</v>
      </c>
      <c r="D20" s="3"/>
    </row>
    <row r="21" spans="1:4" ht="12.5">
      <c r="A21" s="3" t="str">
        <f t="shared" si="2"/>
        <v>PatchC</v>
      </c>
      <c r="B21" s="3" t="str">
        <f t="shared" si="2"/>
        <v>1)35</v>
      </c>
      <c r="C21" s="3">
        <v>124</v>
      </c>
      <c r="D21" s="3"/>
    </row>
    <row r="22" spans="1:4" ht="12.5">
      <c r="A22" s="3" t="str">
        <f t="shared" si="2"/>
        <v>PatchC</v>
      </c>
      <c r="B22" s="3" t="str">
        <f t="shared" si="2"/>
        <v>1)35</v>
      </c>
      <c r="C22" s="3">
        <v>188</v>
      </c>
      <c r="D22" s="3"/>
    </row>
    <row r="23" spans="1:4" ht="12.5">
      <c r="A23" s="3" t="str">
        <f t="shared" si="2"/>
        <v>PatchC</v>
      </c>
      <c r="B23" s="3" t="str">
        <f t="shared" si="2"/>
        <v>1)35</v>
      </c>
      <c r="C23" s="3">
        <v>149</v>
      </c>
      <c r="D23" s="3"/>
    </row>
    <row r="24" spans="1:4" ht="14">
      <c r="A24" s="3" t="str">
        <f>metadata!B56</f>
        <v>PatchD</v>
      </c>
      <c r="B24" s="3" t="s">
        <v>15</v>
      </c>
      <c r="C24" s="3">
        <v>20</v>
      </c>
      <c r="D24" s="2">
        <f>AVERAGE(98,95,100,100)</f>
        <v>98.25</v>
      </c>
    </row>
    <row r="25" spans="1:4" ht="14">
      <c r="A25" s="3" t="str">
        <f>A24</f>
        <v>PatchD</v>
      </c>
      <c r="B25" s="3" t="str">
        <f>B24</f>
        <v>1)35</v>
      </c>
      <c r="C25" s="3">
        <v>5</v>
      </c>
      <c r="D25" s="2">
        <f t="shared" ref="D25:D26" si="3">AVERAGE(100,100,97,100)</f>
        <v>99.25</v>
      </c>
    </row>
    <row r="26" spans="1:4" ht="14">
      <c r="A26" s="3" t="str">
        <f t="shared" ref="A26:B29" si="4">A25</f>
        <v>PatchD</v>
      </c>
      <c r="B26" s="3" t="str">
        <f t="shared" si="4"/>
        <v>1)35</v>
      </c>
      <c r="C26" s="3">
        <v>9</v>
      </c>
      <c r="D26" s="2">
        <f t="shared" si="3"/>
        <v>99.25</v>
      </c>
    </row>
    <row r="27" spans="1:4" ht="12.5">
      <c r="A27" s="3" t="str">
        <f t="shared" si="4"/>
        <v>PatchD</v>
      </c>
      <c r="B27" s="3" t="str">
        <f t="shared" si="4"/>
        <v>1)35</v>
      </c>
      <c r="C27" s="3">
        <v>24</v>
      </c>
      <c r="D27" s="3"/>
    </row>
    <row r="28" spans="1:4" ht="12.5">
      <c r="A28" s="3" t="str">
        <f t="shared" si="4"/>
        <v>PatchD</v>
      </c>
      <c r="B28" s="3" t="str">
        <f t="shared" si="4"/>
        <v>1)35</v>
      </c>
      <c r="C28" s="3">
        <v>0</v>
      </c>
      <c r="D28" s="3"/>
    </row>
    <row r="29" spans="1:4" ht="12.5">
      <c r="A29" s="3" t="str">
        <f t="shared" si="4"/>
        <v>PatchD</v>
      </c>
      <c r="B29" s="3" t="str">
        <f t="shared" si="4"/>
        <v>1)35</v>
      </c>
      <c r="C29" s="3">
        <v>23</v>
      </c>
      <c r="D29" s="3"/>
    </row>
    <row r="30" spans="1:4" ht="14">
      <c r="A30" s="3" t="str">
        <f>metadata!B74</f>
        <v>PatchE</v>
      </c>
      <c r="B30" s="3" t="s">
        <v>15</v>
      </c>
      <c r="C30" s="3">
        <v>209</v>
      </c>
      <c r="D30" s="2">
        <f>AVERAGE(98,85,97,95)</f>
        <v>93.75</v>
      </c>
    </row>
    <row r="31" spans="1:4" ht="14">
      <c r="A31" s="3" t="str">
        <f>A30</f>
        <v>PatchE</v>
      </c>
      <c r="B31" s="3" t="str">
        <f>B30</f>
        <v>1)35</v>
      </c>
      <c r="C31" s="3">
        <v>402</v>
      </c>
      <c r="D31" s="2">
        <f>AVERAGE(95,90,94,90)</f>
        <v>92.25</v>
      </c>
    </row>
    <row r="32" spans="1:4" ht="14">
      <c r="A32" s="3" t="str">
        <f t="shared" ref="A32:B36" si="5">A31</f>
        <v>PatchE</v>
      </c>
      <c r="B32" s="3" t="str">
        <f t="shared" si="5"/>
        <v>1)35</v>
      </c>
      <c r="C32" s="3">
        <v>297</v>
      </c>
      <c r="D32" s="2">
        <f>AVERAGE(100,95,100,100)</f>
        <v>98.75</v>
      </c>
    </row>
    <row r="33" spans="1:4" ht="12.5">
      <c r="A33" s="3" t="str">
        <f t="shared" si="5"/>
        <v>PatchE</v>
      </c>
      <c r="B33" s="3" t="str">
        <f t="shared" si="5"/>
        <v>1)35</v>
      </c>
      <c r="C33" s="3">
        <v>181</v>
      </c>
      <c r="D33" s="3"/>
    </row>
    <row r="34" spans="1:4" ht="12.5">
      <c r="A34" s="3" t="str">
        <f t="shared" si="5"/>
        <v>PatchE</v>
      </c>
      <c r="B34" s="3" t="str">
        <f t="shared" si="5"/>
        <v>1)35</v>
      </c>
      <c r="C34" s="3">
        <v>282</v>
      </c>
      <c r="D34" s="3"/>
    </row>
    <row r="35" spans="1:4" ht="12.5">
      <c r="A35" s="3" t="str">
        <f t="shared" si="5"/>
        <v>PatchE</v>
      </c>
      <c r="B35" s="3" t="str">
        <f t="shared" si="5"/>
        <v>1)35</v>
      </c>
      <c r="C35" s="3">
        <v>222</v>
      </c>
      <c r="D35" s="3"/>
    </row>
    <row r="36" spans="1:4" ht="12.5">
      <c r="A36" s="3" t="str">
        <f>A35</f>
        <v>PatchE</v>
      </c>
      <c r="B36" s="3" t="str">
        <f t="shared" si="5"/>
        <v>1)35</v>
      </c>
      <c r="C36" s="3">
        <v>447</v>
      </c>
      <c r="D36" s="3"/>
    </row>
    <row r="37" spans="1:4" ht="12.5">
      <c r="A37" s="3" t="str">
        <f t="shared" ref="A37" si="6">A36</f>
        <v>PatchE</v>
      </c>
      <c r="B37" s="3" t="s">
        <v>15</v>
      </c>
      <c r="C37" s="3">
        <v>184</v>
      </c>
      <c r="D37" s="3"/>
    </row>
    <row r="38" spans="1:4" ht="14">
      <c r="A38" s="3" t="str">
        <f>metadata!B92</f>
        <v>PatchF</v>
      </c>
      <c r="B38" t="s">
        <v>15</v>
      </c>
      <c r="C38" s="3">
        <v>610</v>
      </c>
      <c r="D38" s="2">
        <f>AVERAGE(80,65,75,75)</f>
        <v>73.75</v>
      </c>
    </row>
    <row r="39" spans="1:4" ht="14">
      <c r="A39" s="3" t="str">
        <f>A38</f>
        <v>PatchF</v>
      </c>
      <c r="B39" t="s">
        <v>15</v>
      </c>
      <c r="C39" s="3">
        <v>363</v>
      </c>
      <c r="D39" s="2">
        <f>AVERAGE(40,50,35,40)</f>
        <v>41.25</v>
      </c>
    </row>
    <row r="40" spans="1:4" ht="14">
      <c r="A40" s="3" t="str">
        <f t="shared" ref="A40:A45" si="7">A39</f>
        <v>PatchF</v>
      </c>
      <c r="B40" t="s">
        <v>15</v>
      </c>
      <c r="C40" s="3">
        <v>400</v>
      </c>
      <c r="D40" s="2">
        <f>AVERAGE(50,50,30,50)</f>
        <v>45</v>
      </c>
    </row>
    <row r="41" spans="1:4" ht="12.5">
      <c r="A41" s="3" t="str">
        <f t="shared" si="7"/>
        <v>PatchF</v>
      </c>
      <c r="B41" t="s">
        <v>15</v>
      </c>
      <c r="C41" s="3">
        <v>598</v>
      </c>
      <c r="D41" s="3"/>
    </row>
    <row r="42" spans="1:4" ht="12.5">
      <c r="A42" s="3" t="str">
        <f t="shared" si="7"/>
        <v>PatchF</v>
      </c>
      <c r="B42" t="s">
        <v>15</v>
      </c>
      <c r="C42" s="3">
        <v>662</v>
      </c>
      <c r="D42" s="3"/>
    </row>
    <row r="43" spans="1:4" ht="12.5">
      <c r="A43" s="3" t="str">
        <f t="shared" si="7"/>
        <v>PatchF</v>
      </c>
      <c r="B43" t="s">
        <v>15</v>
      </c>
      <c r="C43" s="3">
        <v>744</v>
      </c>
      <c r="D43" s="3"/>
    </row>
    <row r="44" spans="1:4" ht="12.5">
      <c r="A44" s="3" t="str">
        <f t="shared" si="7"/>
        <v>PatchF</v>
      </c>
      <c r="B44" t="s">
        <v>15</v>
      </c>
      <c r="C44" s="3">
        <v>466</v>
      </c>
      <c r="D44" s="3"/>
    </row>
    <row r="45" spans="1:4" ht="12.5">
      <c r="A45" s="3" t="str">
        <f t="shared" si="7"/>
        <v>PatchF</v>
      </c>
      <c r="B45" t="s">
        <v>15</v>
      </c>
      <c r="C45" s="3">
        <v>708</v>
      </c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EM38</vt:lpstr>
      <vt:lpstr>EM38 (2)</vt:lpstr>
      <vt:lpstr>EM38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Lavergne</cp:lastModifiedBy>
  <dcterms:modified xsi:type="dcterms:W3CDTF">2023-12-18T20:23:07Z</dcterms:modified>
</cp:coreProperties>
</file>