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mdigital-my.sharepoint.com/personal/m305853_one_merckgroup_com1/Documents/Documents/NPDI/"/>
    </mc:Choice>
  </mc:AlternateContent>
  <xr:revisionPtr revIDLastSave="62" documentId="8_{7E2737DE-417B-4B7A-BF39-8B041130ABE3}" xr6:coauthVersionLast="47" xr6:coauthVersionMax="47" xr10:uidLastSave="{193BB5B4-8F19-4304-A848-FDF243BB5AAD}"/>
  <bookViews>
    <workbookView xWindow="-120" yWindow="-120" windowWidth="29040" windowHeight="15720" tabRatio="777" activeTab="2" xr2:uid="{554E8391-4843-4927-B20D-474A552B62E1}"/>
  </bookViews>
  <sheets>
    <sheet name="Table of Contents" sheetId="7" r:id="rId1"/>
    <sheet name="PDP Checklist READ ME" sheetId="3" r:id="rId2"/>
    <sheet name="PDP Checklist" sheetId="5" r:id="rId3"/>
    <sheet name="Learn More &amp; Support" sheetId="1" r:id="rId4"/>
    <sheet name="Operational Resources" sheetId="18" r:id="rId5"/>
    <sheet name="Data Definition Job Aid" sheetId="16" r:id="rId6"/>
    <sheet name="LOGIC" sheetId="19" r:id="rId7"/>
  </sheets>
  <definedNames>
    <definedName name="_xlnm._FilterDatabase" localSheetId="5" hidden="1">'Data Definition Job Aid'!$A$2:$N$5247</definedName>
    <definedName name="_xlnm._FilterDatabase" localSheetId="3" hidden="1">'Learn More &amp; Support'!$A$1:$G$1</definedName>
    <definedName name="dd_attributes">'PDP Checklist'!$B$15:$O$44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19" l="1" a="1"/>
  <c r="I3" i="19" s="1"/>
  <c r="I17" i="18"/>
  <c r="A9" i="18"/>
  <c r="A10" i="18"/>
  <c r="A11" i="18"/>
  <c r="A3" i="18"/>
  <c r="A4" i="18"/>
  <c r="H4" i="18"/>
  <c r="I4" i="18" s="1"/>
  <c r="H8" i="18"/>
  <c r="I8" i="18" s="1"/>
  <c r="I9" i="18"/>
  <c r="I10" i="18"/>
  <c r="J10" i="18"/>
  <c r="I11" i="18"/>
  <c r="J11" i="18"/>
  <c r="I15" i="18"/>
  <c r="I16" i="18"/>
  <c r="I20" i="18"/>
  <c r="I22" i="18"/>
  <c r="I28" i="18"/>
  <c r="I31" i="18"/>
  <c r="I32" i="18"/>
  <c r="I33" i="18"/>
  <c r="I35" i="18"/>
  <c r="I38" i="18"/>
  <c r="I42" i="18"/>
  <c r="I44" i="18"/>
  <c r="I46" i="18"/>
  <c r="I48" i="18"/>
  <c r="I49" i="18"/>
  <c r="I50" i="18"/>
  <c r="I51" i="18"/>
  <c r="I52" i="18"/>
  <c r="I53" i="18"/>
  <c r="BF6" i="18"/>
  <c r="BF5" i="18"/>
  <c r="BF4" i="18"/>
  <c r="D2" i="19" l="1" a="1"/>
  <c r="D2" i="19" s="1"/>
  <c r="H3" i="19" a="1"/>
  <c r="H3" i="19" s="1"/>
  <c r="C15" i="5" s="1" a="1"/>
  <c r="C15" i="5" s="1"/>
  <c r="A8" i="18"/>
  <c r="A7" i="18"/>
  <c r="A6" i="18"/>
  <c r="A5" i="18"/>
  <c r="A3" i="3"/>
  <c r="A1" i="5"/>
  <c r="B5" i="7" s="1"/>
  <c r="A4" i="3"/>
  <c r="A5" i="3"/>
  <c r="I70" i="5"/>
  <c r="I71" i="5"/>
  <c r="C8" i="5"/>
  <c r="C7" i="5"/>
  <c r="C5" i="5"/>
  <c r="C4" i="5"/>
  <c r="C3" i="5"/>
  <c r="J89" i="3"/>
  <c r="J88" i="3"/>
  <c r="I20" i="3"/>
  <c r="I92" i="3"/>
  <c r="I91" i="3"/>
  <c r="I90" i="3"/>
  <c r="I89" i="3"/>
  <c r="I88" i="3"/>
  <c r="I87" i="3"/>
  <c r="I85" i="3"/>
  <c r="I83" i="3"/>
  <c r="I81" i="3"/>
  <c r="I74" i="3"/>
  <c r="I71" i="3"/>
  <c r="I69" i="3"/>
  <c r="I68" i="3"/>
  <c r="I67" i="3"/>
  <c r="I65" i="3"/>
  <c r="I63" i="3"/>
  <c r="F32" i="3"/>
  <c r="I29" i="3"/>
  <c r="I28" i="3"/>
  <c r="I27" i="3"/>
  <c r="I24" i="3"/>
  <c r="I23" i="3"/>
  <c r="I22" i="3"/>
  <c r="I21" i="3"/>
  <c r="B2" i="19" l="1" a="1"/>
  <c r="B2" i="19" s="1"/>
  <c r="A2" i="19" a="1"/>
  <c r="A2" i="19" s="1"/>
  <c r="B6" i="7"/>
  <c r="A1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tc={BB575AFC-C673-4C19-9967-57445BB7B8B1}</author>
    <author>tc={DA6C8AFC-6E94-40B2-BB30-D7BDD4B5060A}</author>
  </authors>
  <commentList>
    <comment ref="C15" authorId="0" shapeId="0" xr:uid="{BB575AFC-C673-4C19-9967-57445BB7B8B1}">
      <text>
        <t>[Threaded comment]
Your version of Excel allows you to read this threaded comment; however, any edits to it will get removed if the file is opened in a newer version of Excel. Learn more: https://go.microsoft.com/fwlink/?linkid=870924
Comment:
    Application(s) translate to "Market Focus" attribute</t>
      </text>
    </comment>
    <comment ref="C19" authorId="1" shapeId="0" xr:uid="{DA6C8AFC-6E94-40B2-BB30-D7BDD4B5060A}">
      <text>
        <t>[Threaded comment]
Your version of Excel allows you to read this threaded comment; however, any edits to it will get removed if the file is opened in a newer version of Excel. Learn more: https://go.microsoft.com/fwlink/?linkid=870924
Comment:
    Techniques translate to "titertest" attribute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tc={BF7B1D6B-87D6-4584-8505-ABBBD4079BF1}</author>
  </authors>
  <commentList>
    <comment ref="J3" authorId="0" shapeId="0" xr:uid="{BF7B1D6B-87D6-4584-8505-ABBBD4079BF1}">
      <text>
        <t>[Threaded comment]
Your version of Excel allows you to read this threaded comment; however, any edits to it will get removed if the file is opened in a newer version of Excel. Learn more: https://go.microsoft.com/fwlink/?linkid=870924
Comment:
    Copy text from PDP Checklist tab? Need to simplify instructions to Ops here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<sst xmlns="http://schemas.openxmlformats.org/spreadsheetml/2006/main" count="51065" uniqueCount="4730">
  <si>
    <t>Table of Contents</t>
  </si>
  <si>
    <t>Always use the latest version of this file</t>
  </si>
  <si>
    <t>Product information required for digital health. Utilize this Checklist during NPI to capture digital product information for hand-off to operational resources.</t>
  </si>
  <si>
    <t>Please provide any feedback on this Checklist, Training, or Process on our Feedback Form!</t>
  </si>
  <si>
    <t>#'PDP Checklist READ ME'!C5</t>
  </si>
  <si>
    <t>Learn More &amp; Support</t>
  </si>
  <si>
    <t>Descriptions, best practices, and additional information for each required product information data/element of the PDP Checklist</t>
  </si>
  <si>
    <t>Operational Resources</t>
  </si>
  <si>
    <t>Operational (systems) information, reminders, dependencies, tips &amp; tricks, etc. for each requirement on the checklist, CorpBase entry, and data def job aid instructions.</t>
  </si>
  <si>
    <t>Data Definition Job Aid</t>
  </si>
  <si>
    <t>Standardized table of required attributes for a specified product group and type.</t>
  </si>
  <si>
    <t>PDP Checklist READ ME</t>
  </si>
  <si>
    <t>Always use the latest version.</t>
  </si>
  <si>
    <t>#'PDP Checklist READ ME'!C6</t>
  </si>
  <si>
    <t>#'PDP Checklist READ ME'!C47</t>
  </si>
  <si>
    <t>#'PDP Checklist READ ME'!M47</t>
  </si>
  <si>
    <t>Why use the PDP Checklist?</t>
  </si>
  <si>
    <t>UPDATE TO THE DATA DEF JOB AID / PDP CHECKLIST</t>
  </si>
  <si>
    <t>The data def job aid and PDP Checklists have now been combined into one file (this file). 
Future updates to the the Data Definition job aid tab will automatically update the attributes/properties dynamic table on the PDP Checklist. This will ensure all PMs are using up to date product data recommendations during NPI and data def review. 
Please be sure to always use the latest version of this file</t>
  </si>
  <si>
    <r>
      <rPr>
        <b/>
        <u/>
        <sz val="11"/>
        <color theme="1"/>
        <rFont val="Calibri"/>
        <family val="2"/>
        <scheme val="minor"/>
      </rPr>
      <t>WHAT</t>
    </r>
    <r>
      <rPr>
        <b/>
        <sz val="11"/>
        <color theme="1"/>
        <rFont val="Calibri"/>
        <family val="2"/>
        <scheme val="minor"/>
      </rPr>
      <t xml:space="preserve"> is a 'Digital Checklist'?</t>
    </r>
  </si>
  <si>
    <r>
      <t xml:space="preserve">The </t>
    </r>
    <r>
      <rPr>
        <b/>
        <sz val="11"/>
        <color theme="1"/>
        <rFont val="Calibri"/>
        <family val="2"/>
        <scheme val="minor"/>
      </rPr>
      <t>Digital Requirements Checklist is a list of product information data &amp; elements that are required</t>
    </r>
    <r>
      <rPr>
        <sz val="11"/>
        <color theme="1"/>
        <rFont val="Calibri"/>
        <family val="2"/>
        <scheme val="minor"/>
      </rPr>
      <t xml:space="preserve"> for a 'healthy' digital presence on sigmaaldrich.com; the checklist can also be used to capture data for hand-off to operational resources. The requirements represent product data and elements that appear on a product detail page (PDP), within site search, on a category page, etc.</t>
    </r>
  </si>
  <si>
    <r>
      <rPr>
        <b/>
        <u/>
        <sz val="11"/>
        <color theme="1"/>
        <rFont val="Calibri"/>
        <family val="2"/>
        <scheme val="minor"/>
      </rPr>
      <t>WHO</t>
    </r>
    <r>
      <rPr>
        <b/>
        <sz val="11"/>
        <color theme="1"/>
        <rFont val="Calibri"/>
        <family val="2"/>
        <scheme val="minor"/>
      </rPr>
      <t xml:space="preserve"> is involved?</t>
    </r>
  </si>
  <si>
    <r>
      <rPr>
        <u/>
        <sz val="11"/>
        <color theme="1"/>
        <rFont val="Calibri"/>
        <family val="2"/>
        <scheme val="minor"/>
      </rPr>
      <t>PRODUCT MARKETING</t>
    </r>
    <r>
      <rPr>
        <i/>
        <sz val="11"/>
        <color theme="1"/>
        <rFont val="Calibri"/>
        <family val="2"/>
        <scheme val="minor"/>
      </rPr>
      <t xml:space="preserve"> </t>
    </r>
    <r>
      <rPr>
        <sz val="11"/>
        <color theme="1"/>
        <rFont val="Calibri"/>
        <family val="2"/>
        <scheme val="minor"/>
      </rPr>
      <t xml:space="preserve">is responsible for identifying the product data and content to meet the requirements. </t>
    </r>
    <r>
      <rPr>
        <b/>
        <sz val="11"/>
        <color theme="1"/>
        <rFont val="Calibri"/>
        <family val="2"/>
        <scheme val="minor"/>
      </rPr>
      <t>Product Marketing is the primary audience and expected user group of the Digital Requirements Checklist</t>
    </r>
    <r>
      <rPr>
        <sz val="11"/>
        <color theme="1"/>
        <rFont val="Calibri"/>
        <family val="2"/>
        <scheme val="minor"/>
      </rPr>
      <t xml:space="preserve">, responsible for capturing product information and handing over to operational resources for systems updates.
</t>
    </r>
    <r>
      <rPr>
        <u/>
        <sz val="11"/>
        <color theme="1"/>
        <rFont val="Calibri"/>
        <family val="2"/>
        <scheme val="minor"/>
      </rPr>
      <t>OPERATIONAL RESOURCES</t>
    </r>
    <r>
      <rPr>
        <sz val="11"/>
        <color theme="1"/>
        <rFont val="Calibri"/>
        <family val="2"/>
        <scheme val="minor"/>
      </rPr>
      <t xml:space="preserve"> (e.g. PM Ops, SBS, etc.) are responsible for ensuring product data and content is entered into systems accurately and completely.</t>
    </r>
  </si>
  <si>
    <r>
      <rPr>
        <b/>
        <u/>
        <sz val="11"/>
        <color theme="1"/>
        <rFont val="Calibri"/>
        <family val="2"/>
        <scheme val="minor"/>
      </rPr>
      <t>WHEN</t>
    </r>
    <r>
      <rPr>
        <b/>
        <sz val="11"/>
        <color theme="1"/>
        <rFont val="Calibri"/>
        <family val="2"/>
        <scheme val="minor"/>
      </rPr>
      <t xml:space="preserve"> is the checklist used?</t>
    </r>
  </si>
  <si>
    <r>
      <t xml:space="preserve">The Digital Requirements Checklist should be </t>
    </r>
    <r>
      <rPr>
        <b/>
        <sz val="11"/>
        <color theme="1"/>
        <rFont val="Calibri"/>
        <family val="2"/>
        <scheme val="minor"/>
      </rPr>
      <t>referenced throughout New Product Introduction (NPI)</t>
    </r>
    <r>
      <rPr>
        <sz val="11"/>
        <color theme="1"/>
        <rFont val="Calibri"/>
        <family val="2"/>
        <scheme val="minor"/>
      </rPr>
      <t>, from ideation to systems set up, so that critical product information can be collected and/or generated in accordance with digital best practices.</t>
    </r>
  </si>
  <si>
    <r>
      <rPr>
        <b/>
        <u/>
        <sz val="11"/>
        <color theme="1"/>
        <rFont val="Calibri"/>
        <family val="2"/>
        <scheme val="minor"/>
      </rPr>
      <t>WHERE</t>
    </r>
    <r>
      <rPr>
        <b/>
        <sz val="11"/>
        <color theme="1"/>
        <rFont val="Calibri"/>
        <family val="2"/>
        <scheme val="minor"/>
      </rPr>
      <t xml:space="preserve"> can I find more support?</t>
    </r>
  </si>
  <si>
    <t>The 'Learn More &amp; Best Practices' tab provides a description of each element alongside recommended best practices; additional resources, found on EVA, are also provided. Support can also be provided by Digital Category Management, Product Data team, and the Digital Champions Network.</t>
  </si>
  <si>
    <r>
      <rPr>
        <b/>
        <u/>
        <sz val="11"/>
        <color rgb="FFFF0000"/>
        <rFont val="Calibri"/>
        <family val="2"/>
        <scheme val="minor"/>
      </rPr>
      <t>WHY</t>
    </r>
    <r>
      <rPr>
        <b/>
        <sz val="11"/>
        <color rgb="FFFF0000"/>
        <rFont val="Calibri"/>
        <family val="2"/>
        <scheme val="minor"/>
      </rPr>
      <t xml:space="preserve"> is this so important?</t>
    </r>
  </si>
  <si>
    <r>
      <t xml:space="preserve">Capturing accurate, complete product information is critical to a PDP's digital health. Launching an NPI with the required product information outlined on the Digital Requirements Checklist will:
•	Provide product information a customer needs to </t>
    </r>
    <r>
      <rPr>
        <i/>
        <sz val="11"/>
        <color theme="1"/>
        <rFont val="Calibri"/>
        <family val="2"/>
        <scheme val="minor"/>
      </rPr>
      <t>identify, select &amp; buy</t>
    </r>
    <r>
      <rPr>
        <sz val="11"/>
        <color theme="1"/>
        <rFont val="Calibri"/>
        <family val="2"/>
        <scheme val="minor"/>
      </rPr>
      <t xml:space="preserve"> a product of interest
•	Improve </t>
    </r>
    <r>
      <rPr>
        <i/>
        <sz val="11"/>
        <color theme="1"/>
        <rFont val="Calibri"/>
        <family val="2"/>
        <scheme val="minor"/>
      </rPr>
      <t>product findability</t>
    </r>
    <r>
      <rPr>
        <sz val="11"/>
        <color theme="1"/>
        <rFont val="Calibri"/>
        <family val="2"/>
        <scheme val="minor"/>
      </rPr>
      <t xml:space="preserve"> within site search
•	Impact organic search ranking through</t>
    </r>
    <r>
      <rPr>
        <i/>
        <sz val="11"/>
        <color theme="1"/>
        <rFont val="Calibri"/>
        <family val="2"/>
        <scheme val="minor"/>
      </rPr>
      <t xml:space="preserve"> SEO</t>
    </r>
    <r>
      <rPr>
        <sz val="11"/>
        <color theme="1"/>
        <rFont val="Calibri"/>
        <family val="2"/>
        <scheme val="minor"/>
      </rPr>
      <t xml:space="preserve">
•	Support post-purchase product use
•	Meet customer expectations of a </t>
    </r>
    <r>
      <rPr>
        <i/>
        <sz val="11"/>
        <color theme="1"/>
        <rFont val="Calibri"/>
        <family val="2"/>
        <scheme val="minor"/>
      </rPr>
      <t>consistent &amp; intuitive user experience</t>
    </r>
    <r>
      <rPr>
        <sz val="11"/>
        <color theme="1"/>
        <rFont val="Calibri"/>
        <family val="2"/>
        <scheme val="minor"/>
      </rPr>
      <t xml:space="preserve">
•	Better enable scalable acquisition &amp; marketing activities</t>
    </r>
  </si>
  <si>
    <t>Best in Class PDP</t>
  </si>
  <si>
    <t>Example of Completed Checklist:</t>
  </si>
  <si>
    <t>https://www.sigmaaldrich.com/product/sigma/hpa002891</t>
  </si>
  <si>
    <t>Product Info</t>
  </si>
  <si>
    <t>CorpBase Product Number</t>
  </si>
  <si>
    <r>
      <t xml:space="preserve">New Product Number, must be same as SAP BISMT. </t>
    </r>
    <r>
      <rPr>
        <b/>
        <i/>
        <sz val="11"/>
        <rFont val="Calibri"/>
        <family val="2"/>
        <scheme val="minor"/>
      </rPr>
      <t>Not always = SKU</t>
    </r>
  </si>
  <si>
    <t>HPA002891</t>
  </si>
  <si>
    <t>CorpBase Brand</t>
  </si>
  <si>
    <t>CorpBase brand, NOT portfolio brand</t>
  </si>
  <si>
    <t>SIGMA</t>
  </si>
  <si>
    <t>CorpBase Substance</t>
  </si>
  <si>
    <t>If applicable; A CB substance shares attributes &amp; search assortment</t>
  </si>
  <si>
    <t>n/a</t>
  </si>
  <si>
    <t>Product Group</t>
  </si>
  <si>
    <t>antibodies</t>
  </si>
  <si>
    <t>&lt;-- 1. Select Product Group</t>
  </si>
  <si>
    <t>Product Type</t>
  </si>
  <si>
    <t>primary monoclonal</t>
  </si>
  <si>
    <t>&lt;-- 2. Select Product Type</t>
  </si>
  <si>
    <t>IF PRODUCT GROUP/TYPE DOES NOT EXIST, STOP. CONTACT DCM TO REVIEW DATA DEFINITIONS.</t>
  </si>
  <si>
    <t>Names</t>
  </si>
  <si>
    <t>Primary name</t>
  </si>
  <si>
    <t>Aligns with name in MDGM</t>
  </si>
  <si>
    <t>Anti-AKT1 antibody produced in rabbit</t>
  </si>
  <si>
    <t>Name suffix</t>
  </si>
  <si>
    <t>Auto-populate: Select Attributes &amp; Order below (or enter free text)</t>
  </si>
  <si>
    <t>Prestige Antibodies® Powered by Atlas Antibodies, affinity isolated antibody, buffered aqueous glycerol solution</t>
  </si>
  <si>
    <t>Synonyms</t>
  </si>
  <si>
    <t>Provide at least 1-2 synonyms</t>
  </si>
  <si>
    <t>Anti-RAC-PK-α antibody produced in rabbit, Anti-Protein kinase B antibody produced in rabbit, Anti-PKB antibody produced in rabbit, Anti-RAC-α serine/threonine-protein kinase antibody produced in rabbit, Anti-C-AKT antibody produced in rabbit</t>
  </si>
  <si>
    <t>Properties</t>
  </si>
  <si>
    <t>Suffix Order</t>
  </si>
  <si>
    <t>Attributes</t>
  </si>
  <si>
    <t>Priority</t>
  </si>
  <si>
    <t>Example Product</t>
  </si>
  <si>
    <t>Example Data</t>
  </si>
  <si>
    <t>Facet</t>
  </si>
  <si>
    <t>Attribute Data/Value:</t>
  </si>
  <si>
    <t>antibody form</t>
  </si>
  <si>
    <t>Priority 1</t>
  </si>
  <si>
    <t>MAB5608</t>
  </si>
  <si>
    <t>ascites fluid</t>
  </si>
  <si>
    <t>Y</t>
  </si>
  <si>
    <t>affinity isolated antibody</t>
  </si>
  <si>
    <t>biological source</t>
  </si>
  <si>
    <t>mouse</t>
  </si>
  <si>
    <t>rabbit</t>
  </si>
  <si>
    <t>clone</t>
  </si>
  <si>
    <t>GT1b-2b, monoclonal</t>
  </si>
  <si>
    <t>polyclonal</t>
  </si>
  <si>
    <t>for more resources:</t>
  </si>
  <si>
    <t>concentration</t>
  </si>
  <si>
    <t>Priority 2</t>
  </si>
  <si>
    <t>M2320</t>
  </si>
  <si>
    <t>~2 mg/mL</t>
  </si>
  <si>
    <t>N</t>
  </si>
  <si>
    <t>Data Def Job Aid</t>
  </si>
  <si>
    <t>conjugate</t>
  </si>
  <si>
    <t>MABF2815</t>
  </si>
  <si>
    <t>unconjugated</t>
  </si>
  <si>
    <t>Fixed Text Picklist</t>
  </si>
  <si>
    <t>enhanced validation</t>
  </si>
  <si>
    <t>AMAB91124</t>
  </si>
  <si>
    <t>orthogonal RNAseq</t>
  </si>
  <si>
    <t>form</t>
  </si>
  <si>
    <t>GR01</t>
  </si>
  <si>
    <t>liquid</t>
  </si>
  <si>
    <t>buffered aqueous glycerol solution</t>
  </si>
  <si>
    <t>Gene Information</t>
  </si>
  <si>
    <t>MAB1687</t>
  </si>
  <si>
    <t>human ... VIM(7431)</t>
  </si>
  <si>
    <t>human ... AKT1(207)</t>
  </si>
  <si>
    <t>greener alternative category</t>
  </si>
  <si>
    <t>Priority 3</t>
  </si>
  <si>
    <t>greener alternative product characteristics</t>
  </si>
  <si>
    <t>immunogen sequence</t>
  </si>
  <si>
    <t>LNLSSIILDVNQDRLTQRAIEASNAYSRILQAVQAAEDAAGQALQQADHTWATVVRQGLVDRAQQLLANSTALEEAMLQEQQRLGLVWAAL</t>
  </si>
  <si>
    <t>ERTFHVETPEEREEWTTAIQTVADGLKKQEEEEMDFRSGSPSDNSGAEEMEVSLAKPKHRVTMNEFEYLKLLGKGTFGKVILVKEKATGRYYAMKILKKEVIVA,seq:16,language:1,id:</t>
  </si>
  <si>
    <t>isotype</t>
  </si>
  <si>
    <t>IgG2b</t>
  </si>
  <si>
    <t>manufacturer/tradename</t>
  </si>
  <si>
    <t>mol wt</t>
  </si>
  <si>
    <t>apparent mol wt 280 kDa</t>
  </si>
  <si>
    <t>NCBI accession no.</t>
  </si>
  <si>
    <t>NM_003380.2</t>
  </si>
  <si>
    <t>packaging</t>
  </si>
  <si>
    <t>antibody small pack of 25 μL</t>
  </si>
  <si>
    <t>antibody small pack of 25 μL</t>
  </si>
  <si>
    <t>product line</t>
  </si>
  <si>
    <t>Prestige Antibodies® Powered by Atlas Antibodies</t>
  </si>
  <si>
    <t>Prestige Antibodies® Powered by Atlas Antibodies</t>
  </si>
  <si>
    <t>Quality Level</t>
  </si>
  <si>
    <t>100</t>
  </si>
  <si>
    <t>recombinant</t>
  </si>
  <si>
    <t>shipped in</t>
  </si>
  <si>
    <t>dry ice</t>
  </si>
  <si>
    <t>wet ice</t>
  </si>
  <si>
    <t>species reactivity</t>
  </si>
  <si>
    <t>human, mouse, rat</t>
  </si>
  <si>
    <t>human</t>
  </si>
  <si>
    <t>storage temp.</t>
  </si>
  <si>
    <t>−20°C</t>
  </si>
  <si>
    <t>technique(s)</t>
  </si>
  <si>
    <t>immunohistochemistry: suitable</t>
  </si>
  <si>
    <t>immunohistochemistry: 1:50-1:200
immunofluorescence: 0.25-2 μg/mL</t>
  </si>
  <si>
    <t>UniProt accession no.</t>
  </si>
  <si>
    <t>P08670</t>
  </si>
  <si>
    <t>P31749</t>
  </si>
  <si>
    <t>Web_Antibody_Research_Area_Dim</t>
  </si>
  <si>
    <t>If you need additional custom attributes not on this list, please insert new rows above this line</t>
  </si>
  <si>
    <t>Trademarks</t>
  </si>
  <si>
    <t>If applicable; Check Trademark table to see if value already exists</t>
  </si>
  <si>
    <t xml:space="preserve">Prestige Antibodies® </t>
  </si>
  <si>
    <t>Aliases</t>
  </si>
  <si>
    <t>UNSPSC Code</t>
  </si>
  <si>
    <t>Be as specific as possible; look up relevant UNSPSC code</t>
  </si>
  <si>
    <t>12352203</t>
  </si>
  <si>
    <t>Imagery</t>
  </si>
  <si>
    <t>Product image</t>
  </si>
  <si>
    <t>File name(s)</t>
  </si>
  <si>
    <t>HPA0029891ev.jpg; HPA002891ihc.jpg; HPA002891ihc2.jpg; HPA002891f.jpg</t>
  </si>
  <si>
    <t>Image caption</t>
  </si>
  <si>
    <t>One per image, specify file name</t>
  </si>
  <si>
    <t>HPA0029891ev.jpg: Enhanced Validation-Orthogonal RNAseq Confirmation: Immunohistochemistry analysis in human seminal vesicle and skeletal muscle tissues using Anti-AKT1 antibody. Corresponding AKT1 RNA-seq data are presented for the same tissues.
HPA002891ihc.jpg: Immunohistochemistry: Immunohistochemical staining of human skeletal muscle shows low expression as expected.
HPA002891ihc2.jpg: Immunohistochemistry: Immunohistochemical staining of human seminal vesicle shows high expression.
HPA002891f.jpg: Immunofluorescence: Immunofluorescent staining of human cell line A-431 shows localization to nucleoplasm and microtubules</t>
  </si>
  <si>
    <t>Chemical structure</t>
  </si>
  <si>
    <t>If applicable. Provide structure (ChemDraw) to structures@merckgroup.com</t>
  </si>
  <si>
    <t>Packaging</t>
  </si>
  <si>
    <t>Pack size (displayed in P&amp;A)</t>
  </si>
  <si>
    <t>Provide pack size for each material/SKU</t>
  </si>
  <si>
    <t>25uL, 100uL</t>
  </si>
  <si>
    <t>Descriptions</t>
  </si>
  <si>
    <t>Enter the following prioritized description types at a minimum; additional descriptions can be entered</t>
  </si>
  <si>
    <t>General Description</t>
  </si>
  <si>
    <t>Required</t>
  </si>
  <si>
    <t>AKT1 (v-akt murine thymoma viral oncogene homolog 1) is a Ser/Thr protein kinase, and is also called protein kinase B (PKB). This protein is activated when it is phosphorylated at serine 473 and threonine 308. This gene is localized to human chromosome 14q32.32.</t>
  </si>
  <si>
    <t>Application</t>
  </si>
  <si>
    <t>All Prestige Antibodies Powered by Atlas Antibodies are developed and validated by the Human Protein Atlas (HPA) project (www.proteinatlas.org)and as a result, are supported by the most extensive characterization in the industry.
The Human Protein Atlas project can be subdivided into three efforts: Human Tissue Atlas, Cancer Atlas, and Human Cell Atlas. The antibodies that have been generated in support of the Tissue and Cancer Atlas projects have been tested by immunohistochemistry against hundreds of normal and disease tissues and through the recent efforts of the Human Cell Atlas project, many have been characterized by immunofluorescence to map the human proteome not only at the tissue level but now at the subcellular level. These images and the collection of this vast data set can be viewed on the Human Protein Atlas (HPA) site by clicking on the Image Gallery link. To view these protocols and other useful information about Prestige Antibodies and the HPA, visit sigma.com/prestige.</t>
  </si>
  <si>
    <t>Features &amp; Benefits</t>
  </si>
  <si>
    <t>Required (if applicable)</t>
  </si>
  <si>
    <t>Prestige Antibodies® are highly characterized and extensively validated antibodies with the added benefit of all available characterization data for each target being accessible via the Human Protein Atlas portal linked just below the product name at the top of this page. The uniqueness and low cross-reactivity of the Prestige Antibodies® to other proteins are due to a thorough selection of antigen regions, affinity purification, and stringent selection. Prestige antigen controls are available for every corresponding Prestige Antibody and can be found in the linkage section.
Every Prestige Antibody is tested in the following ways:
IHC tissue array of 44 normal human tissues and 20 of the most common cancer type tissues.
Protein array of 364 human recombinant protein fragments.</t>
  </si>
  <si>
    <t>Immunogen</t>
  </si>
  <si>
    <t>Optional</t>
  </si>
  <si>
    <t>RAC-α serine/threonine-protein kinase recombinant protein epitope signature tag (PrEST)</t>
  </si>
  <si>
    <t>Linkage</t>
  </si>
  <si>
    <t>Corresponding Antigen APREST70574.</t>
  </si>
  <si>
    <t>Add'l Product Description #3...</t>
  </si>
  <si>
    <t>Documentation</t>
  </si>
  <si>
    <t>Product documents</t>
  </si>
  <si>
    <t>List the documents to be uploaded. Include .file extension</t>
  </si>
  <si>
    <t>Will need a procedure ("Procedure for Fixation, Immunostaining, and Imaging in 384-well Plates")</t>
  </si>
  <si>
    <t>Peer Reviewed Papers</t>
  </si>
  <si>
    <t>Citations</t>
  </si>
  <si>
    <t>Provide as PMIDs</t>
  </si>
  <si>
    <t>24737346, 25582346, 16098065, 24797175, 24817011</t>
  </si>
  <si>
    <t>Related Products</t>
  </si>
  <si>
    <t>Related products</t>
  </si>
  <si>
    <t>Enter CorpBase Product number + brand (#### SIGMA)</t>
  </si>
  <si>
    <t>N/A</t>
  </si>
  <si>
    <t>See Related Products for F2442 for an example --&gt;</t>
  </si>
  <si>
    <t>Digital Optimization</t>
  </si>
  <si>
    <t>Keywords</t>
  </si>
  <si>
    <t>Not customer-facing</t>
  </si>
  <si>
    <t>RAC, protein kinase B, PKB</t>
  </si>
  <si>
    <t>Meta title</t>
  </si>
  <si>
    <t>Anti-AKT1 antibody, rabbit</t>
  </si>
  <si>
    <t>Should be between 55-65 characters</t>
  </si>
  <si>
    <t>Meta description</t>
  </si>
  <si>
    <t>Prestige Antibodies® Anti-AKT1 antibody produced in rabbit features enhanced validation.</t>
  </si>
  <si>
    <t>Should be between 120-156 characters</t>
  </si>
  <si>
    <t>Product Category page</t>
  </si>
  <si>
    <t>Existing category page title</t>
  </si>
  <si>
    <t>Fetal Bovine Serum (FBS), Sera</t>
  </si>
  <si>
    <t>Call to Action</t>
  </si>
  <si>
    <t>Select 1 "Request a Bulk Order" AND/OR 1 Additional</t>
  </si>
  <si>
    <t>Request a Bulk Order</t>
  </si>
  <si>
    <t>Legacy Legal Entity</t>
  </si>
  <si>
    <t>Default "Merck/Sigma-Aldrich" to enable Product on ALL sites</t>
  </si>
  <si>
    <t>Merck/Sigma-Aldrich</t>
  </si>
  <si>
    <t>#'PDP Checklist READ ME'!M46</t>
  </si>
  <si>
    <t>Section</t>
  </si>
  <si>
    <r>
      <t xml:space="preserve">Product Information Element
</t>
    </r>
    <r>
      <rPr>
        <sz val="11"/>
        <color theme="1"/>
        <rFont val="Calibri"/>
        <family val="2"/>
        <scheme val="minor"/>
      </rPr>
      <t>Click to Learn More</t>
    </r>
  </si>
  <si>
    <r>
      <t xml:space="preserve">Hidden
</t>
    </r>
    <r>
      <rPr>
        <i/>
        <sz val="11"/>
        <color theme="1"/>
        <rFont val="Calibri"/>
        <family val="2"/>
        <scheme val="minor"/>
      </rPr>
      <t>for dynamic attributes table</t>
    </r>
  </si>
  <si>
    <t>Quick notes</t>
  </si>
  <si>
    <r>
      <t xml:space="preserve">Input
</t>
    </r>
    <r>
      <rPr>
        <sz val="11"/>
        <color rgb="FFFFFFFF"/>
        <rFont val="Calibri"/>
        <family val="2"/>
        <scheme val="minor"/>
      </rPr>
      <t>(by Product Marketing)</t>
    </r>
  </si>
  <si>
    <r>
      <t xml:space="preserve">Copy Input (Column L) </t>
    </r>
    <r>
      <rPr>
        <sz val="11"/>
        <color rgb="FFFFFFFF"/>
        <rFont val="Calibri"/>
        <family val="2"/>
        <scheme val="minor"/>
      </rPr>
      <t xml:space="preserve">to compare 
data if launching similar products
</t>
    </r>
    <r>
      <rPr>
        <b/>
        <sz val="11"/>
        <color rgb="FFFFFFFF"/>
        <rFont val="Calibri"/>
        <family val="2"/>
        <scheme val="minor"/>
      </rPr>
      <t>↓</t>
    </r>
  </si>
  <si>
    <r>
      <rPr>
        <b/>
        <sz val="11"/>
        <color rgb="FF9C0006"/>
        <rFont val="Calibri"/>
        <family val="2"/>
        <scheme val="minor"/>
      </rPr>
      <t xml:space="preserve">    SELECT PRODUCT GROUP/TYPE</t>
    </r>
    <r>
      <rPr>
        <sz val="11"/>
        <color rgb="FF9C0006"/>
        <rFont val="Calibri"/>
        <family val="2"/>
        <scheme val="minor"/>
      </rPr>
      <t xml:space="preserve">.      If none apply, contact DCM        </t>
    </r>
  </si>
  <si>
    <t>various</t>
  </si>
  <si>
    <t>Recommended: Input relevant Attributes &amp; select "Suffix Order" below</t>
  </si>
  <si>
    <t>Priority - change to number</t>
  </si>
  <si>
    <t>additional resources:</t>
  </si>
  <si>
    <t>Names/Synonyms that are NOT customer-facing</t>
  </si>
  <si>
    <t>Required element /
*required if applicable</t>
  </si>
  <si>
    <t>Hyperlink Formula (hide)</t>
  </si>
  <si>
    <t>Description/Definition</t>
  </si>
  <si>
    <t>Best Practice</t>
  </si>
  <si>
    <t>More Information</t>
  </si>
  <si>
    <t>Who can I reach out to for Support?</t>
  </si>
  <si>
    <t>Product Structure</t>
  </si>
  <si>
    <t>#'Learn More &amp; Support'!B2</t>
  </si>
  <si>
    <t>The Corpbase product number appears in the header of the product detail page (PDP) as well as in the page URL. This number is not the full SAP material (SKU) number (e.g. XXXX-25MG), but rather is the 'base' product number, which is captured in SAP as the 'old material number' (BISMT).</t>
  </si>
  <si>
    <t>CorpBase product number should match the SAP BISMT in PRD, PRE, and PRP; Ensure that the BISMT/brand combination is unique and available in Corpbase</t>
  </si>
  <si>
    <t>Product Numbers (EVA)</t>
  </si>
  <si>
    <t>DCM (Consultation)</t>
  </si>
  <si>
    <t>#'Learn More &amp; Support'!B3</t>
  </si>
  <si>
    <t>The CorpBase brand is not the Portfolio Brand; rather, it is a value that aligns with SAP master data. The CorpBase brand appears in the PDP URL.</t>
  </si>
  <si>
    <t>CorpBase brand should match SAP PRD/PRE Division (SPART) and PRP (Brand_ID); Ensure that the BISMT/brand combination is unique and available in Corpbase</t>
  </si>
  <si>
    <t>CorpBase and Portfolio Brands (EVA)</t>
  </si>
  <si>
    <t>#'Learn More &amp; Support'!B4</t>
  </si>
  <si>
    <t xml:space="preserve">To group similar products under the same primary name. </t>
  </si>
  <si>
    <t>Use a substance when all products share intrinsic properties, like a primary name or a unique identifier (e.g. CAS number), or when products should be "rolled up" in site search results.</t>
  </si>
  <si>
    <t>Substance &amp; Product Level (EVA)</t>
  </si>
  <si>
    <t>#'Learn More &amp; Support'!B5</t>
  </si>
  <si>
    <t>Select a Product Group from the Data Definition Job Aid</t>
  </si>
  <si>
    <t>In the job aid, 1) filter results for the product group and product type of the NPI, 2) select the Properties (attributes) listed as required, 3) paste the Properties into column B of this checklist, then 4) enter product-specific  values in Input column</t>
  </si>
  <si>
    <t>Data Definition (EVA)</t>
  </si>
  <si>
    <t>#'Learn More &amp; Support'!B6</t>
  </si>
  <si>
    <t>The Product Type attribute captures data describing "what it is" for a product and is associated with the product categorization/data definition group. This data is displayed in the 'Product Category' facet (filter) on site search results and on category pages, allowing a customer to refine a set of search results by the type of product they are interested in.</t>
  </si>
  <si>
    <t>A product type value should describe "what it is", without being so specific or narrow that other products are excluded. Examples: syringe filter, antibody, culture media, solvent, etc. Reference the existing list of product type values when identifying the product type; if a value does not exist, consult Digital Category Management for assistance.</t>
  </si>
  <si>
    <t>#'Learn More &amp; Support'!B7</t>
  </si>
  <si>
    <t>A product's primary name appears as the H1 on the product detail page, as the primary designator on site search results and on category pages, and is printed on labels generated from SAP. This name should align with the product name in MDGM.</t>
  </si>
  <si>
    <t>The primary name should be created with consideration of customer language and search behavior. If a product is added to an existing substance, it will inherit a name automatically. </t>
  </si>
  <si>
    <t>Product Name and Suffix (EVA)</t>
  </si>
  <si>
    <t>SBS review (quality check)</t>
  </si>
  <si>
    <t>#'Learn More &amp; Support'!B8</t>
  </si>
  <si>
    <t xml:space="preserve">A product name suffix is a sub-heading (H2) of the primary product name. A relevant name suffix is an important SEO element, contributes to findability in site search (displays as 'Description' in main site search and is concatenated with the primary name in category page product tables) and allows customers to differentiate between products with the same primary name.  </t>
  </si>
  <si>
    <t>To maintain data continuity, a name suffix should be "built" from attribute data designated in the product data definition (see 'Attributes' section below). Note that the name suffix will print on labels for products manufactured/packaged out of SAP. For custom name suffixes, enter free text (which will be loaded as ID_Clarifier)</t>
  </si>
  <si>
    <t>#'Learn More &amp; Support'!B9</t>
  </si>
  <si>
    <t>Synonyms are additional names, beyond the primary product name, that the product may be known as. Synonyms are an important SEO element and impact the relevancy of site search results.</t>
  </si>
  <si>
    <t>A product should have a minimum of 1-2 synonyms that represent what a customer would call the product, not parsed data (e.g. a synonym for Anti-NFE2L2 antibody should be 'Anti-NRF2', not 'NRF2'). Synonyms should represent customer language - what customers call the product; synonyms can be identified from search data, VOC, literature, vendor-provided information, etc.</t>
  </si>
  <si>
    <t>SBS assistance</t>
  </si>
  <si>
    <t>#'Learn More &amp; Support'!B10</t>
  </si>
  <si>
    <t>Trademarks may appear in product data, including a product's primary name, name suffix, description, etc.; trademarks must be esablished in CorpBase in order to be used in product data.</t>
  </si>
  <si>
    <t>Trademarks (EVA)</t>
  </si>
  <si>
    <t>UNSPSC code</t>
  </si>
  <si>
    <t>#'Learn More &amp; Support'!B11</t>
  </si>
  <si>
    <t>United Nations Standard Products and Services Code (UNSPSC) is a 4-5 level taxonomy of products and services for use in eCommerce. This categorization code is critical for B2B customers; products missing these data may be removed from B2B catalogs or downgraded in B2B search results</t>
  </si>
  <si>
    <t>Assign a code that is as specific as possible (in the lower levels of the taxonomy).
https://www.ungm.org/Public/UNSPSC
https://www.unspsc.org/library</t>
  </si>
  <si>
    <t>Aliases (EVA)</t>
  </si>
  <si>
    <t>Product Image</t>
  </si>
  <si>
    <t>#'Learn More &amp; Support'!B12</t>
  </si>
  <si>
    <t>Relevant product imagery is important product information that helps a customer to identify &amp; select a product of interest, set expectations for what will be received upon order, and for post-purchase product use. The image displays on the PDP; if a product image is not provided, the space is filled with a generic vibrant M.</t>
  </si>
  <si>
    <t>Imagery best practices, including imagery standards, what makes a good image, image specifications, etc. are described in depth on EVA. A PDP may contain multiple images; display order (sequence) must be defined if multiple images are submitted for a given product.</t>
  </si>
  <si>
    <t>Images (EVA)</t>
  </si>
  <si>
    <t>#'Learn More &amp; Support'!B13</t>
  </si>
  <si>
    <t>Captions are text descriptions of images. Captions provide more information for a product image and are important for accessibility.</t>
  </si>
  <si>
    <t>Image caption should be relevant, descriptive, and provide additional supporting information. If the same image is being used for multiple products, ensure the caption is applicable to all products.</t>
  </si>
  <si>
    <t>Image alt text</t>
  </si>
  <si>
    <t>#'Learn More &amp; Support'!B14</t>
  </si>
  <si>
    <t>Alt text (alternative text) is a text replacement for an image; used to explain what the image is and what the image is trying to convey to the user. It is important for accessibility, as it displays in place of an image on a webpage if the image fails to load on a user's screen. It is also an important SEO element.</t>
  </si>
  <si>
    <t>Image alt text should be descriptive and specific, containing details that provide a customer context to the image's topic and help the customer to understand what the image is and why is it relevant to the webpage. Alt text should be less than 125 characters.</t>
  </si>
  <si>
    <t>#'Learn More &amp; Support'!B15</t>
  </si>
  <si>
    <t>If applicable. Provide the structure (ChemDraw) to structures@merckgroup.com during NPI</t>
  </si>
  <si>
    <t>PM Only</t>
  </si>
  <si>
    <t>#'Learn More &amp; Support'!B16</t>
  </si>
  <si>
    <t>Pack size information displays in the Pricing &amp; Availability clip; gives a quick view of the quantity of product for a given SKU size.</t>
  </si>
  <si>
    <t>Pack size should represent the total quantity of the material, not the full packaging specs (e.g. "25uL", not "25uL in an amber vial")</t>
  </si>
  <si>
    <t>Pack size data (EVA)</t>
  </si>
  <si>
    <t>#'Learn More &amp; Support'!B17</t>
  </si>
  <si>
    <t>Attributes are characteristics of a product that are captured as structured data in CorpBase and displayed on PDPs as "Properties". Attributes captured for a new product should represent the information that a customer needs to identify, select, order, or use a product, and should consistently be captured across a product group (product category or product type). The set of required attributes for a product group is known as 'data definition'.
Attribute data, structured precisely in Corpbase, also drives facets that display on site search results and category pages. This is another reason why complete, standardized attribute data is critical.</t>
  </si>
  <si>
    <t>Reference the 'NPI Data Definition Process' tab for a full workflow and RACI. Reference the 'Data Definition Job Aid' for required attributes by product group.
A new product should first be categorized (identify the product group/type of the product) before the required attributes can be identified. Once categorized, use the Merchandising Scorecard and the Data Definition Job Aid, which document existing data definitions, to identify the web product data that is needed. For each required attribute, provide accurate, customer-facing data, referencing the existing list of attribute values ('picklist values') to ensure that data structure is maintained.
If a product group, data definition, or picklist value does not exist, consult Digital Category Management for assistance.</t>
  </si>
  <si>
    <t>Data Definition (Confluence)</t>
  </si>
  <si>
    <t>DCM/SBS support (data mining, gap filling, etc)</t>
  </si>
  <si>
    <t>#'Learn More &amp; Support'!B18</t>
  </si>
  <si>
    <t>Description text appears in the "Descriptions" section of the PDP and provides additional product information to customers for use in product selection and post-purchase use. Descriptions are also important SEO elements. There are many different description types, which appear as sub-headings on the PDP; all descriptions are free-text fields.</t>
  </si>
  <si>
    <t>Descriptions (EVA)</t>
  </si>
  <si>
    <t>SBS assistance (data mining/proposal with PM approval)</t>
  </si>
  <si>
    <t>#'Learn More &amp; Support'!B19</t>
  </si>
  <si>
    <t>Product technical and marketing documents provide supporting product information that can assist a customer in product selection and use. Technical documents include user guides, product information sheets, data sheets, and technical bulletins, etc. Marketing documents include flyers, brochures, gated content, etc. Technical and marketing documents are maintained in the digital asset management (DAM) system; this excludes safety and quality documents (e.g. SDS, CoA, CoO).</t>
  </si>
  <si>
    <t>Documentation Overview (EVA)</t>
  </si>
  <si>
    <t>#'Learn More &amp; Support'!B20</t>
  </si>
  <si>
    <t>Citing peer reviewed publications that use a product can provide a social proof point to customers as well as providing additional content about the product's use.</t>
  </si>
  <si>
    <t>Citations should be relevant to the product and provided as PMID numbers.</t>
  </si>
  <si>
    <t>Citations and peer reviewed papers (EVA)</t>
  </si>
  <si>
    <t>#'Learn More &amp; Support'!B21</t>
  </si>
  <si>
    <t>A curated list of related products can provide customers insight into additional relevant products, such as products that are "required but not included", accessories or consumables, replacements or recommended products, etc.</t>
  </si>
  <si>
    <t>Indicate the relationship of products (e.g. "recommended with", "for use with", etc.) and the directionality of the relationship (e.g. product X is related to product Y unidirectionally, or product X and product Y are related to each other bidirectionally). There is a Maximum number of related products allowed.</t>
  </si>
  <si>
    <t>Related Products (EVA)</t>
  </si>
  <si>
    <t>PM Only (SBS can review post launch)</t>
  </si>
  <si>
    <t>#'Learn More &amp; Support'!B22</t>
  </si>
  <si>
    <t>Keywords contribute to relevancy of site search results, but they do not publish on the PDP (are not customer-facing).</t>
  </si>
  <si>
    <t>Keywords should be relevant to the product and represent words or terms that a customer might search when looking for the product. Do not include keywords that would result in a customer seeing irrelevant or erroneous products in a search.</t>
  </si>
  <si>
    <t>#'Learn More &amp; Support'!B23</t>
  </si>
  <si>
    <t>Meta title (title tag) is text that displays in external search engine (e.g. Google) results and browser tabs for a webpage. A custom meta title offers an opportunity to provide more relevant information/positioning to customers and is an important SEO element.</t>
  </si>
  <si>
    <t>Existing PDP data (e.g. primary name, CAS #, etc.) is used when custom meta title has not been captured. When crafting a custom meta title, include keywords identified from search data to reflect the words and behaviors of customers. Custom meta titles should be 55-65 characters long and include the core keyword​. Must be unique (do not duplicate on other pages)</t>
  </si>
  <si>
    <t>#'Learn More &amp; Support'!B24</t>
  </si>
  <si>
    <t>Meta description is the brief summary text that displays in external search engine (e.g. Google) results for a webpage. The text should give a customer an idea of the content that is on the page. Meta description is an important SEO element.</t>
  </si>
  <si>
    <r>
      <t xml:space="preserve">Existing PDP data is used when custom meta description has not been captured. When crafting a custom meta description, it should be </t>
    </r>
    <r>
      <rPr>
        <u/>
        <sz val="11"/>
        <color theme="1"/>
        <rFont val="Calibri"/>
        <family val="2"/>
        <scheme val="minor"/>
      </rPr>
      <t xml:space="preserve">&lt;200 characters </t>
    </r>
    <r>
      <rPr>
        <sz val="11"/>
        <color theme="1"/>
        <rFont val="Calibri"/>
        <family val="2"/>
        <scheme val="minor"/>
      </rPr>
      <t>long and use relevant keywords. Ensure that it aligns with on-page content. Summarize and accurately describe the content the user will find on the page and provide motivation to read it (a CTA – Call To Action)​. Must be unique (do not duplicate on other pages)</t>
    </r>
  </si>
  <si>
    <t>#'Learn More &amp; Support'!B25</t>
  </si>
  <si>
    <t>Products may be included on Product Category Pages, which present a key group of related products and supporting content to allow customers to compare, select &amp; order products of interest.</t>
  </si>
  <si>
    <t>Product Category Pages are not a comprehensive product taxonomy, so not all products will appear on a category page. Products should be added to existing category pages only when relevant; discussion with all impacted business stakeholders should precede product addition. New category page requests must go through Marcom.</t>
  </si>
  <si>
    <t>Product Category (EVA)</t>
  </si>
  <si>
    <t>#'Learn More &amp; Support'!B26</t>
  </si>
  <si>
    <t xml:space="preserve">Call to Actions (CTAs) are buttons on the P&amp;A clip which direct the customer to a sigmaaldrich.com lead generation form. The CTA information is stored in CorpBase.  </t>
  </si>
  <si>
    <t>A given PDP can have one “Request a Bulk Order” CTA, and one additional non-Bulk CTA for a maximum of two CTAs. If you do not want a “Request a Bulk Order” CTA, you can have a maximum of one CTA. See EVA page for full list of options, and instructions on how to fill out the template and work with DCM to load.</t>
  </si>
  <si>
    <t>Call to Action (CTAs) Button (EVA)</t>
  </si>
  <si>
    <t>#'Learn More &amp; Support'!B27</t>
  </si>
  <si>
    <r>
      <t xml:space="preserve">This field should be reviewed depending on if you want a product to be available on the sigmaaldrich.com AND/OR sigmaaldrich.cn (China only) &amp; other consolidated websites.
For example, if the value is left blank, it is going to default to "Sigma-Aldrich" (showing in the SIAL.com and not .cn  (China only). For NPI, make sure it’s Sigma-Aldrich or Merck/Sigma-Aldrich; unless you are directed otherwise for </t>
    </r>
    <r>
      <rPr>
        <b/>
        <sz val="11"/>
        <color theme="1"/>
        <rFont val="Calibri"/>
        <family val="2"/>
        <scheme val="minor"/>
      </rPr>
      <t>Blue China BoR</t>
    </r>
    <r>
      <rPr>
        <sz val="11"/>
        <color theme="1"/>
        <rFont val="Calibri"/>
        <family val="2"/>
        <scheme val="minor"/>
      </rPr>
      <t xml:space="preserve"> only, then it’s Merck. Unless there is a specific reason not to sell in China, our suggestion is to use Merck/Sigma-Aldrich. If there are any compliance or sales blocks those will be put in place to prevent these products from being sold on sigmaaldrich.cn.</t>
    </r>
  </si>
  <si>
    <r>
      <rPr>
        <sz val="11"/>
        <color rgb="FF000000"/>
        <rFont val="Calibri"/>
        <family val="2"/>
        <scheme val="minor"/>
      </rPr>
      <t>Please use</t>
    </r>
    <r>
      <rPr>
        <b/>
        <sz val="11"/>
        <color rgb="FF000000"/>
        <rFont val="Calibri"/>
        <family val="2"/>
        <scheme val="minor"/>
      </rPr>
      <t xml:space="preserve"> Merck/Sigma-Aldrich</t>
    </r>
    <r>
      <rPr>
        <sz val="11"/>
        <color rgb="FF000000"/>
        <rFont val="Calibri"/>
        <family val="2"/>
        <scheme val="minor"/>
      </rPr>
      <t xml:space="preserve"> unless directly otherwise.</t>
    </r>
  </si>
  <si>
    <t>DCM</t>
  </si>
  <si>
    <t>Operations READ ME</t>
  </si>
  <si>
    <t>Header Locations</t>
  </si>
  <si>
    <t>Why use the Data Def Job Aid?</t>
  </si>
  <si>
    <t>How to use data from PDP Checklist</t>
  </si>
  <si>
    <t>How to do CorpBase pre-check?</t>
  </si>
  <si>
    <t>Product data on product labels</t>
  </si>
  <si>
    <t>YYD_LSIND must match CorpBase product number; YYD_LSWEB must match CorpBase BRAND</t>
  </si>
  <si>
    <t>CB Synonym Web Display (and Meta Description JIRA requests)</t>
  </si>
  <si>
    <t>Data Def Workflow</t>
  </si>
  <si>
    <t>Call to Action Button Options</t>
  </si>
  <si>
    <t>Helpful Links</t>
  </si>
  <si>
    <t>#'Operational Resources'!D2</t>
  </si>
  <si>
    <r>
      <rPr>
        <b/>
        <u/>
        <sz val="11"/>
        <color theme="1"/>
        <rFont val="Calibri"/>
        <family val="2"/>
        <scheme val="minor"/>
      </rPr>
      <t>WHAT</t>
    </r>
    <r>
      <rPr>
        <b/>
        <sz val="11"/>
        <color theme="1"/>
        <rFont val="Calibri"/>
        <family val="2"/>
        <scheme val="minor"/>
      </rPr>
      <t xml:space="preserve"> is the Data Definition job aid?</t>
    </r>
  </si>
  <si>
    <t>The Data Definition job aid outlines the required attribute data (data definition schema) for different product groups.</t>
  </si>
  <si>
    <t>Product Information Element</t>
  </si>
  <si>
    <t>More Info &amp; 
Best Practices</t>
  </si>
  <si>
    <t>Quick Notes for Operations</t>
  </si>
  <si>
    <t>How to Implement (Responsible/Accountable: NPI Ops, PM Ops, SBS, etc.)</t>
  </si>
  <si>
    <t>Watch-outs &amp; Best practices</t>
  </si>
  <si>
    <t>Method 1: PIM client</t>
  </si>
  <si>
    <t>https://pim.milliporesigma.io/</t>
  </si>
  <si>
    <r>
      <t>Labels.</t>
    </r>
    <r>
      <rPr>
        <sz val="11"/>
        <rFont val="Calibri"/>
        <family val="2"/>
        <scheme val="minor"/>
      </rPr>
      <t xml:space="preserve"> CorpBase feeds some data to labels such as name, name suffix, CAS number, linear chemical formula, hill notation, Enzyme Commission number, </t>
    </r>
  </si>
  <si>
    <t>CorpBase BRAND_ID </t>
  </si>
  <si>
    <t>CorpBase BRAND_TEXT</t>
  </si>
  <si>
    <t>CorpBase BRAND_SHORT</t>
  </si>
  <si>
    <t>CorpBase BRAND_DISPLAY</t>
  </si>
  <si>
    <t>Notes</t>
  </si>
  <si>
    <t>PRD Division (SPART)</t>
  </si>
  <si>
    <t>PRE Division (SPART)</t>
  </si>
  <si>
    <t>PRP Brand_ID</t>
  </si>
  <si>
    <t>Product Data EVA Room</t>
  </si>
  <si>
    <t>#'Operational Resources'!G2</t>
  </si>
  <si>
    <t>SAP BISMT must match CorpBase Product Number; 1 BISMT can have many SKUs on the same PDP page</t>
  </si>
  <si>
    <t>Batchloader / CorpBase Client</t>
  </si>
  <si>
    <t>Product must be created in SAP (can be done in parallel). CorpBase product number (and SAP BISMT) should NOT be SKU-specific. Confirm with PM if they enter a SKU as a Product Number, instead of creating one Product Number, with multiple SKUs that share data.</t>
  </si>
  <si>
    <t>Enter the CorpBase product number (a.k.a. old material number, BISMT) into the PIM</t>
  </si>
  <si>
    <t xml:space="preserve">Color Index Number, chemical name synonyms, storage temperature, molecular weight, molecular weight (Daltons) melting point, boiling point, density, </t>
  </si>
  <si>
    <t>SIAL</t>
  </si>
  <si>
    <t>Sigma-Aldrich</t>
  </si>
  <si>
    <t>12, 14</t>
  </si>
  <si>
    <t>SA</t>
  </si>
  <si>
    <t>Digital Category Management EVA room</t>
  </si>
  <si>
    <t>#'Operational Resources'!N2</t>
  </si>
  <si>
    <t>PRODUCT MANAGERS can use the job aid to identify/provide the attributes required (columns A-E) during NPI or product data enhancement/clean-up.</t>
  </si>
  <si>
    <t>If nothing returns, then the product number is available to use.</t>
  </si>
  <si>
    <t>refractive index, vapor pressure </t>
  </si>
  <si>
    <t>VETEC</t>
  </si>
  <si>
    <t>V</t>
  </si>
  <si>
    <t>Vetec</t>
  </si>
  <si>
    <t>V4, V8</t>
  </si>
  <si>
    <t>VT</t>
  </si>
  <si>
    <t>Data Definition Job Aid in Confluence</t>
  </si>
  <si>
    <t>#'Operational Resources'!S2</t>
  </si>
  <si>
    <t>OPERATIONAL RESOURCES can use the job aid (columns F-H) to understand how to enter data in the correct Corpbase location.</t>
  </si>
  <si>
    <t>SAJ</t>
  </si>
  <si>
    <t>J</t>
  </si>
  <si>
    <t>J8</t>
  </si>
  <si>
    <t>CorpBase Training Videos</t>
  </si>
  <si>
    <t>#'Operational Resources'!W2</t>
  </si>
  <si>
    <t xml:space="preserve">This data feeds into an SAP table called ZEHS_MKT_ATTRIB every day through a cron job at 2 AM CST. Products that are marked “Not Ready” will not have </t>
  </si>
  <si>
    <t>USP</t>
  </si>
  <si>
    <t>X</t>
  </si>
  <si>
    <t>X2</t>
  </si>
  <si>
    <t>US</t>
  </si>
  <si>
    <t>Request more information</t>
  </si>
  <si>
    <t>DCM scorecard</t>
  </si>
  <si>
    <t>#'Operational Resources'!AF2</t>
  </si>
  <si>
    <r>
      <rPr>
        <b/>
        <u/>
        <sz val="11"/>
        <color theme="1"/>
        <rFont val="Calibri"/>
        <family val="2"/>
        <scheme val="minor"/>
      </rPr>
      <t>WHERE</t>
    </r>
    <r>
      <rPr>
        <b/>
        <sz val="11"/>
        <color theme="1"/>
        <rFont val="Calibri"/>
        <family val="2"/>
        <scheme val="minor"/>
      </rPr>
      <t xml:space="preserve"> can I find what I'm looking for?</t>
    </r>
  </si>
  <si>
    <t>Column A--&gt;E: Data Definition Schemas established by the DCM team</t>
  </si>
  <si>
    <t>SAP Brand must match CorpBase Brand:
PRD/PRE Division (SPART); PRP Brand (BRAND_ID)</t>
  </si>
  <si>
    <t>Product must be created in SAP (can be done in parallel)</t>
  </si>
  <si>
    <t>data flow into this table and if there is a brand mismatch between this table and CorpBase, updates will not happen either. </t>
  </si>
  <si>
    <t>ROCHE</t>
  </si>
  <si>
    <t>K</t>
  </si>
  <si>
    <t>Roche</t>
  </si>
  <si>
    <t>K5</t>
  </si>
  <si>
    <t>RO</t>
  </si>
  <si>
    <t>Request a Sample</t>
  </si>
  <si>
    <t>#'Operational Resources'!AJ2</t>
  </si>
  <si>
    <t>Column F--&gt;H: How to enter the product data using the CorpBase batchloader</t>
  </si>
  <si>
    <t>To group similar products in a substance, they must share the same primary name; new products can be assigned into new or existing substances</t>
  </si>
  <si>
    <t xml:space="preserve">Method 2: CorpBase </t>
  </si>
  <si>
    <t>Open the batchloader: https://go.sial.com/Citrix/1912CU1PRODWeb/</t>
  </si>
  <si>
    <t>PM</t>
  </si>
  <si>
    <t>P</t>
  </si>
  <si>
    <t>Performance Materials</t>
  </si>
  <si>
    <t>A2, A4</t>
  </si>
  <si>
    <t>Request a Demo</t>
  </si>
  <si>
    <t>Batchflow</t>
  </si>
  <si>
    <t>#'Operational Resources'!BF2</t>
  </si>
  <si>
    <t>Column I--&gt;J: Example product number and data</t>
  </si>
  <si>
    <t>During batchloader request to Product Data, indicate selected Product Group</t>
  </si>
  <si>
    <t>batchloader (Report)</t>
  </si>
  <si>
    <t>Download the latest version</t>
  </si>
  <si>
    <t xml:space="preserve">The product data team can assist with changing data that touches the label but if it outside of that it is not our responsibility. </t>
  </si>
  <si>
    <t>Obsolete</t>
  </si>
  <si>
    <t>Genosys</t>
  </si>
  <si>
    <t>Not available in BatchLoader</t>
  </si>
  <si>
    <t>NPDI</t>
  </si>
  <si>
    <t>#'Operational Resources'!BH2</t>
  </si>
  <si>
    <t>Coumn K--&gt;N: facet related data fields</t>
  </si>
  <si>
    <t>During batchloader request to Product Data, indicate selected Product Type</t>
  </si>
  <si>
    <t>Open the batchloader in Citrix; go to the CorpBase tab; Drop down and select Report</t>
  </si>
  <si>
    <t>We cannot trouble shoot the SAP tables or templates.  </t>
  </si>
  <si>
    <t>SIGALD</t>
  </si>
  <si>
    <t>Q</t>
  </si>
  <si>
    <t>Q4, Q8</t>
  </si>
  <si>
    <t>SG</t>
  </si>
  <si>
    <t>BPM</t>
  </si>
  <si>
    <t>Confirm PM has used Data Definition job aid and/or worked with Digital Category Management or Product Data</t>
  </si>
  <si>
    <t>Enter CorpBase product number and brand; Select Primary Name; click Get Report</t>
  </si>
  <si>
    <t>HONEYWELL</t>
  </si>
  <si>
    <t>H</t>
  </si>
  <si>
    <t>Honeywell</t>
  </si>
  <si>
    <t>H9</t>
  </si>
  <si>
    <t>HW</t>
  </si>
  <si>
    <t>Static Content/Blue PDP STEP/Page Edits</t>
  </si>
  <si>
    <r>
      <rPr>
        <b/>
        <u/>
        <sz val="11"/>
        <color theme="1"/>
        <rFont val="Calibri"/>
        <family val="2"/>
        <scheme val="minor"/>
      </rPr>
      <t>WHEN</t>
    </r>
    <r>
      <rPr>
        <b/>
        <sz val="11"/>
        <color theme="1"/>
        <rFont val="Calibri"/>
        <family val="2"/>
        <scheme val="minor"/>
      </rPr>
      <t xml:space="preserve"> is the job aid used?</t>
    </r>
  </si>
  <si>
    <t>During NPI and product data enhancement (clean-up), to identify the required attributes and to ensure data is correctly added to systems.</t>
  </si>
  <si>
    <t>If nothing shows up under Primary Name, then the product number and brand combo can be used.</t>
  </si>
  <si>
    <t>The following table was provided by SAP IT (Pradeep) for all fields that can possibly be included on a label.  </t>
  </si>
  <si>
    <t>BANDJ</t>
  </si>
  <si>
    <t>B</t>
  </si>
  <si>
    <t>Burdick &amp; Jackson</t>
  </si>
  <si>
    <t>This function can be done in batch for a list of CorpBase product numbers.</t>
  </si>
  <si>
    <t>Assay </t>
  </si>
  <si>
    <t>Enzyme Commision number </t>
  </si>
  <si>
    <t>Name Suffix </t>
  </si>
  <si>
    <t>AVANTI</t>
  </si>
  <si>
    <t>T</t>
  </si>
  <si>
    <t>Avanti</t>
  </si>
  <si>
    <t>T2</t>
  </si>
  <si>
    <t>AV</t>
  </si>
  <si>
    <t>How to request a new Trademark addition to CorpBase?</t>
  </si>
  <si>
    <t xml:space="preserve">The job aid will help to ensure that products appear on the web with a complete &amp; standardized set of product data, </t>
  </si>
  <si>
    <t>CorpBase primary name should match ERP and MDGM product name</t>
  </si>
  <si>
    <t>Primary Name Flag should be marked for the chosen name</t>
  </si>
  <si>
    <t>Boiling point </t>
  </si>
  <si>
    <t>Hill notation of chemical formula </t>
  </si>
  <si>
    <t>Primary Name </t>
  </si>
  <si>
    <t>S</t>
  </si>
  <si>
    <t>Sigma</t>
  </si>
  <si>
    <t>S2, S4, S8</t>
  </si>
  <si>
    <t>SI</t>
  </si>
  <si>
    <t>CorpBase HelpDesk and CorpBase Graphics</t>
  </si>
  <si>
    <t>which will improve product findability (surfacing products in search, enabling facets), present relevant data on a PDP, drive SEO, etc.</t>
  </si>
  <si>
    <t>Emphasize use of existing Attributes &amp; Order (see below) in CB over free text/ID clarifier</t>
  </si>
  <si>
    <t>Emphasize that it is not best practice to use ID clarifier for name suffix</t>
  </si>
  <si>
    <t>CAS number </t>
  </si>
  <si>
    <t>Linear chemical formula </t>
  </si>
  <si>
    <t>Product storage temperature </t>
  </si>
  <si>
    <t>ALDRICH</t>
  </si>
  <si>
    <t>A</t>
  </si>
  <si>
    <t>Aldrich</t>
  </si>
  <si>
    <t>AL</t>
  </si>
  <si>
    <t>CorpBase Graphics Object Load Template</t>
  </si>
  <si>
    <t xml:space="preserve">These are additional names the product may be known as; These are simply names loaded without marking as primary. </t>
  </si>
  <si>
    <t xml:space="preserve">Should not be marked "primary"; </t>
  </si>
  <si>
    <t>Chemical name synonyms </t>
  </si>
  <si>
    <t>Melting point </t>
  </si>
  <si>
    <t>Refractive index </t>
  </si>
  <si>
    <t>FLUKA</t>
  </si>
  <si>
    <t>F</t>
  </si>
  <si>
    <t>Fluka</t>
  </si>
  <si>
    <t>Citations Form</t>
  </si>
  <si>
    <t>HOW do I use the job aid?</t>
  </si>
  <si>
    <r>
      <rPr>
        <b/>
        <sz val="11"/>
        <color theme="1"/>
        <rFont val="Calibri"/>
        <family val="2"/>
        <scheme val="minor"/>
      </rPr>
      <t>STEP 1:</t>
    </r>
    <r>
      <rPr>
        <sz val="11"/>
        <color theme="1"/>
        <rFont val="Calibri"/>
        <family val="2"/>
        <scheme val="minor"/>
      </rPr>
      <t xml:space="preserve"> Filter by 'data_definition_product_group' to identify top level product categorization</t>
    </r>
  </si>
  <si>
    <t>should be unique from product's primary name</t>
  </si>
  <si>
    <t>Colour Index Number </t>
  </si>
  <si>
    <t>Molecular weight (daltons) </t>
  </si>
  <si>
    <t>Vapor Pressure </t>
  </si>
  <si>
    <t>RIEDEL</t>
  </si>
  <si>
    <t>R</t>
  </si>
  <si>
    <t>Riedel-de-Haen</t>
  </si>
  <si>
    <t>Package Literals Template</t>
  </si>
  <si>
    <r>
      <rPr>
        <b/>
        <sz val="11"/>
        <color theme="1"/>
        <rFont val="Calibri"/>
        <family val="2"/>
        <scheme val="minor"/>
      </rPr>
      <t>STEP 2:</t>
    </r>
    <r>
      <rPr>
        <sz val="11"/>
        <color theme="1"/>
        <rFont val="Calibri"/>
        <family val="2"/>
        <scheme val="minor"/>
      </rPr>
      <t xml:space="preserve"> Filter by 'data_definition_product_type' to identify next level of product categorization</t>
    </r>
  </si>
  <si>
    <t>Density </t>
  </si>
  <si>
    <t>Molecular weight </t>
  </si>
  <si>
    <t>SUPELCO</t>
  </si>
  <si>
    <t>U</t>
  </si>
  <si>
    <t>Supelco</t>
  </si>
  <si>
    <t>U2</t>
  </si>
  <si>
    <t>SU</t>
  </si>
  <si>
    <r>
      <rPr>
        <b/>
        <sz val="11"/>
        <color theme="1"/>
        <rFont val="Calibri"/>
        <family val="2"/>
        <scheme val="minor"/>
      </rPr>
      <t>STEP 3:</t>
    </r>
    <r>
      <rPr>
        <sz val="11"/>
        <color theme="1"/>
        <rFont val="Calibri"/>
        <family val="2"/>
        <scheme val="minor"/>
      </rPr>
      <t xml:space="preserve"> View required attributes (Attribute web_label) and priority assignment</t>
    </r>
  </si>
  <si>
    <t xml:space="preserve">Reference data definition job aid for required fields </t>
  </si>
  <si>
    <t>DIAG</t>
  </si>
  <si>
    <t>D</t>
  </si>
  <si>
    <t>Priorities:</t>
  </si>
  <si>
    <t>PIM label data preview:</t>
  </si>
  <si>
    <t>GENOSYS</t>
  </si>
  <si>
    <t>G</t>
  </si>
  <si>
    <t>P1 = Required</t>
  </si>
  <si>
    <t>If applicable; Check Trademark table to verify if a trademark exists or to add new trademarks</t>
  </si>
  <si>
    <t>Batchloader / CorpBase Client (or Ticket)</t>
  </si>
  <si>
    <t>Value must exist in Trademark table</t>
  </si>
  <si>
    <t>MM</t>
  </si>
  <si>
    <t>M</t>
  </si>
  <si>
    <t>Millipore</t>
  </si>
  <si>
    <t>M5</t>
  </si>
  <si>
    <t>MI</t>
  </si>
  <si>
    <t>P2 = Critical</t>
  </si>
  <si>
    <t>If value exists: Batchloader / CorpBase Client</t>
  </si>
  <si>
    <t>IVD</t>
  </si>
  <si>
    <t>I</t>
  </si>
  <si>
    <t>P3 = Preferred</t>
  </si>
  <si>
    <t>If new value must be created: Enter a ticket.</t>
  </si>
  <si>
    <t>TRINITY</t>
  </si>
  <si>
    <r>
      <rPr>
        <b/>
        <sz val="11"/>
        <color theme="1"/>
        <rFont val="Calibri"/>
        <family val="2"/>
        <scheme val="minor"/>
      </rPr>
      <t>STEP 4:</t>
    </r>
    <r>
      <rPr>
        <sz val="11"/>
        <color theme="1"/>
        <rFont val="Calibri"/>
        <family val="2"/>
        <scheme val="minor"/>
      </rPr>
      <t xml:space="preserve"> Enter the provided product data into Batchloader/CorpBase PIM during NPI using the instructions provided</t>
    </r>
  </si>
  <si>
    <t>Typical cycle time for adding/updating trademark table is ~4 weeks;</t>
  </si>
  <si>
    <t>CERILLIAN</t>
  </si>
  <si>
    <t>C</t>
  </si>
  <si>
    <t>Cerilliant</t>
  </si>
  <si>
    <t>C2</t>
  </si>
  <si>
    <t>CE</t>
  </si>
  <si>
    <t>don't just enter trademark symbols ® or ™</t>
  </si>
  <si>
    <t>The data def job aid and PDP Checklists have now been combined into one file (this file).</t>
  </si>
  <si>
    <t>United Nations Standard Products and Services Code (UNSPSC);</t>
  </si>
  <si>
    <t>CorpBase batchloader "Aliases" tab, drop down type: UNSPSC code</t>
  </si>
  <si>
    <t>Future updates to the the Data Definition job aid tab will automatically update the attributes/properties dynamic table on the PDP Checklist</t>
  </si>
  <si>
    <t>can be on substance level or product level</t>
  </si>
  <si>
    <t>This will ensure all PMs are using up to date product data recommendations during NPI and data def review</t>
  </si>
  <si>
    <t>Please be sure to always use the latest version of this file</t>
  </si>
  <si>
    <t>CorpBase Graphics Object Load Template; 400 DPI or above</t>
  </si>
  <si>
    <t>CorpBase Graphics Request</t>
  </si>
  <si>
    <t>Load in same CorpBase Graphics Object Load Template file, using PM provided filenames and caption text</t>
  </si>
  <si>
    <t>structures@merckgroup.com</t>
  </si>
  <si>
    <t xml:space="preserve">Method 3: CorpBase </t>
  </si>
  <si>
    <t>enter the product number and brand you want to use on the names tab and hit validate.</t>
  </si>
  <si>
    <t xml:space="preserve">batchloader </t>
  </si>
  <si>
    <t xml:space="preserve">In this case, if anything comes back green, then that product number/brand already exists. </t>
  </si>
  <si>
    <t>use Package Literals Template</t>
  </si>
  <si>
    <t>CorpBase Help Desk Request</t>
  </si>
  <si>
    <t>Ticket has to be submitted after Products are marked Ready in CorpBase.</t>
  </si>
  <si>
    <t>(Validation)</t>
  </si>
  <si>
    <t>Green=bad, product no/brand combination not in corpbase/RED=good</t>
  </si>
  <si>
    <t>(Also beware the red though if it says user doesn't have permissions to update product)</t>
  </si>
  <si>
    <t xml:space="preserve">So use the filter in the validation field - any blanks </t>
  </si>
  <si>
    <t>Description type = General Description Long</t>
  </si>
  <si>
    <t>or "user does not have permissions to edit product" those are ones that already exist)</t>
  </si>
  <si>
    <t>Description type = Application Long</t>
  </si>
  <si>
    <t>Description type = Features &amp; Benefits Long</t>
  </si>
  <si>
    <t>Contact business-specific lead for product documents</t>
  </si>
  <si>
    <t>Follow business specific process</t>
  </si>
  <si>
    <t>use Citations Form to enter PMIDs</t>
  </si>
  <si>
    <t>JIRA ticket submitted through CB Help Desk</t>
  </si>
  <si>
    <t>Related to or Related from products can be added using the CorpBase batchloader or CorpBase Client</t>
  </si>
  <si>
    <t>Other products must be created in CB</t>
  </si>
  <si>
    <t>Added as names, name type = keyword</t>
  </si>
  <si>
    <t>Added as names, name type = web meta title</t>
  </si>
  <si>
    <t>Added as attribute = web meta description</t>
  </si>
  <si>
    <t>Provide product number + CorpBase brand + category page title</t>
  </si>
  <si>
    <t>Category Page must exist</t>
  </si>
  <si>
    <t>See instructions and restrictions on selection</t>
  </si>
  <si>
    <t>Email Request (See instructions on EVA)</t>
  </si>
  <si>
    <t>Default "Merck/Sigma-Aldrich" to enable Product on ALL sites. Confirm with Product Data if a different option is selected.</t>
  </si>
  <si>
    <t>STEP 1: filter by Column A and B; STEP 2: Reference Column E for required dataData Definition Alignment Date: 10-4-2024</t>
  </si>
  <si>
    <t>data_definition_product_group</t>
  </si>
  <si>
    <t>data_definition_product_type</t>
  </si>
  <si>
    <t>Attribute_web_label</t>
  </si>
  <si>
    <t>Priority_new</t>
  </si>
  <si>
    <t>CB_batchloader_-_which_tab</t>
  </si>
  <si>
    <t>Please_use_drop_downs_and_select</t>
  </si>
  <si>
    <t>Example_Product_Number</t>
  </si>
  <si>
    <t>Example_Data</t>
  </si>
  <si>
    <t>Facet_YN</t>
  </si>
  <si>
    <t>Facet_Label</t>
  </si>
  <si>
    <t>facet_requirements</t>
  </si>
  <si>
    <t>facet_string</t>
  </si>
  <si>
    <t>acids and bases</t>
  </si>
  <si>
    <t>CAS_NO</t>
  </si>
  <si>
    <t>Basic Data</t>
  </si>
  <si>
    <t>CAS</t>
  </si>
  <si>
    <t>Select TYPE, enter the CAS NUMBER, select PUBLISHING FLAG</t>
  </si>
  <si>
    <t>must be on the substance level</t>
  </si>
  <si>
    <t>64-19-7</t>
  </si>
  <si>
    <t>NAME_ENGLISH_1</t>
  </si>
  <si>
    <t>Choose NAME TYPE; PRM EN; ROOT NAME EN</t>
  </si>
  <si>
    <t>enter other keywords, names…etc. on this tab</t>
  </si>
  <si>
    <t>Sulfanilic acid</t>
  </si>
  <si>
    <t>NAME_SUFFIX_ENGLISH_1</t>
  </si>
  <si>
    <t>ProductAttributes</t>
  </si>
  <si>
    <t>Select product attributes using NAME SUFFIX SEQUENCE (1,2,3,4…etc)</t>
  </si>
  <si>
    <t>GR for analysis ACS,Reag. Ph Eur</t>
  </si>
  <si>
    <t>UNSPSC_CODE</t>
  </si>
  <si>
    <t>drop down type: UNSPSC code</t>
  </si>
  <si>
    <t>Facet driving attribute</t>
  </si>
  <si>
    <t>ATTRIBUTE TYPE: Concentration</t>
  </si>
  <si>
    <t>95-98%</t>
  </si>
  <si>
    <t>ATTRIBUTE TYPE: Physical Form</t>
  </si>
  <si>
    <t>solid</t>
  </si>
  <si>
    <t>Physical Form</t>
  </si>
  <si>
    <t>?</t>
  </si>
  <si>
    <t>grade</t>
  </si>
  <si>
    <t>ATTRIBUTE TYPE: Special Grade and web special grade</t>
  </si>
  <si>
    <t>web special grade is facetable; but web special grade does not show on the PDP; special grade is the opposite</t>
  </si>
  <si>
    <t>ACS reagent</t>
  </si>
  <si>
    <t>Grade</t>
  </si>
  <si>
    <t>web special grade</t>
  </si>
  <si>
    <t>assay</t>
  </si>
  <si>
    <t>High priority attribute</t>
  </si>
  <si>
    <t>ATTRIBUTE TYPE: Assay</t>
  </si>
  <si>
    <t>≥99.0-102.0% (acidimetric)</t>
  </si>
  <si>
    <t>Purity</t>
  </si>
  <si>
    <t>InChI</t>
  </si>
  <si>
    <t>drop down type: InChl</t>
  </si>
  <si>
    <t>1S/C6H7NO3S/c7-5-1-3-6(4-2-5)11(8,9)10/h1-4H,7H2,(H,8,9,10)</t>
  </si>
  <si>
    <t>InChI key</t>
  </si>
  <si>
    <t>drop down type: InChl key</t>
  </si>
  <si>
    <t>HVBSAKJJOYLTQU-UHFFFAOYSA-N</t>
  </si>
  <si>
    <t>pH</t>
  </si>
  <si>
    <t>ATTRIBUTE TYPE: pH value</t>
  </si>
  <si>
    <t>2.5 (20 °C, 10 g/L in H2O)</t>
  </si>
  <si>
    <t>SMILES string</t>
  </si>
  <si>
    <t>drop down type: SMILES</t>
  </si>
  <si>
    <t>must be on the substance level; 30 characters or less; if more than 30 characters, raise a JIRA for CorpBase Helpdesk</t>
  </si>
  <si>
    <t>OC(=O)CCC(O)=O</t>
  </si>
  <si>
    <t>solubility</t>
  </si>
  <si>
    <t>ATTRIBUTE TYPE: Solubility</t>
  </si>
  <si>
    <t>water: 10 g/L at 20 °C</t>
  </si>
  <si>
    <t>ATTRIBUTE TYPE: Storage Temp</t>
  </si>
  <si>
    <t>15-25°C</t>
  </si>
  <si>
    <t>agency</t>
  </si>
  <si>
    <t>Low priority attribute</t>
  </si>
  <si>
    <t>ATTRIBUTE TYPE: Agency/Method</t>
  </si>
  <si>
    <t>create separate lines for different values</t>
  </si>
  <si>
    <t>reag. Ph. Eur.</t>
  </si>
  <si>
    <t>Agency</t>
  </si>
  <si>
    <t>agency element</t>
  </si>
  <si>
    <t>anion traces</t>
  </si>
  <si>
    <t>ATTRIBUTE TYPE: Anion Traces</t>
  </si>
  <si>
    <t>chloride (Cl-): ≤0.002%; nitrite (NO2-): ≤0.5 ppm; sulfate (SO42-): ≤0.01%</t>
  </si>
  <si>
    <t>bp</t>
  </si>
  <si>
    <t>ATTRIBUTE TYPE: Boiling Point</t>
  </si>
  <si>
    <t>235 °C (lit.); 235 °C/1013 hPa</t>
  </si>
  <si>
    <t>boiling point</t>
  </si>
  <si>
    <t>cation traces</t>
  </si>
  <si>
    <t>ATTRIBUTE TYPE: Cation Traces</t>
  </si>
  <si>
    <t>heavy metals (as Pb): ≤0.001%</t>
  </si>
  <si>
    <t>density</t>
  </si>
  <si>
    <t>ATTRIBUTE TYPE: Density</t>
  </si>
  <si>
    <t>620 kg/m3</t>
  </si>
  <si>
    <t>impurities</t>
  </si>
  <si>
    <t>ATTRIBUTE TYPE: Impurities</t>
  </si>
  <si>
    <t>≤0.005 ppm Hg (Mercury)</t>
  </si>
  <si>
    <t>mp</t>
  </si>
  <si>
    <t>ATTRIBUTE TYPE: Melting Point</t>
  </si>
  <si>
    <t>288 °C (decomposes)</t>
  </si>
  <si>
    <t>refractive index</t>
  </si>
  <si>
    <t>ATTRIBUTE TYPE: Refractive Index</t>
  </si>
  <si>
    <t>n20/D 1.371 (lit.)</t>
  </si>
  <si>
    <t>vapor density</t>
  </si>
  <si>
    <t>ATTRIBUTE TYPE: Vapor density vs air</t>
  </si>
  <si>
    <t>&lt;0.3 (25 °C, vs air)</t>
  </si>
  <si>
    <t>vapor pressure</t>
  </si>
  <si>
    <t>ATTRIBUTE TYPE: Vapor pressure</t>
  </si>
  <si>
    <t>9.4 hPa ( 20 °C)</t>
  </si>
  <si>
    <t>adapters</t>
  </si>
  <si>
    <t>pressure fittings</t>
  </si>
  <si>
    <t>PYR0CNT01</t>
  </si>
  <si>
    <t>Pyrogard® D Point-of-Use Connector</t>
  </si>
  <si>
    <t>For use with Pyrogard® D ultrafiltration cartridge</t>
  </si>
  <si>
    <t>compatibility</t>
  </si>
  <si>
    <t>ATTRIBUTE TYPE: ZM_COMPAT</t>
  </si>
  <si>
    <t>create separate lines for different values -- facet must use 1 or both of supplier and product line</t>
  </si>
  <si>
    <t>for use with Milli-Q® Academic</t>
  </si>
  <si>
    <t>res=for use with, product line or manufacturer not empty</t>
  </si>
  <si>
    <t>Manufact Product line used with</t>
  </si>
  <si>
    <t>fitting</t>
  </si>
  <si>
    <t>ATTRIBUTE TYPE: fittings threads</t>
  </si>
  <si>
    <t>1/4 in. inlet connection; 1/4 in. outlet connection</t>
  </si>
  <si>
    <t>part=thread</t>
  </si>
  <si>
    <t>fitsSize</t>
  </si>
  <si>
    <t>ATTRIBUTE TYPE: Packaging quantity</t>
  </si>
  <si>
    <t>facet only on pack_id (was NEVER used on the red site - utility is dubious)</t>
  </si>
  <si>
    <t>pkg of 1 unit</t>
  </si>
  <si>
    <t>pack_id</t>
  </si>
  <si>
    <t>pore size</t>
  </si>
  <si>
    <t>ATTRIBUTE TYPE: Pore size</t>
  </si>
  <si>
    <t>0.45 μm pore size (CRW5 type)</t>
  </si>
  <si>
    <t>Pore size</t>
  </si>
  <si>
    <t>uom in um, or A, or kDa</t>
  </si>
  <si>
    <t>ATTRIBUTE TYPE: Ice Shipping</t>
  </si>
  <si>
    <t>dry ice, wet ice, ambient</t>
  </si>
  <si>
    <t>Z252301</t>
  </si>
  <si>
    <t>Aldrich® anticlimb splash-guard adapter with fritted disc</t>
  </si>
  <si>
    <t>female Joint: ST/NS 24/40, male Joint: ST/NS 24/40, capacity 500 mL</t>
  </si>
  <si>
    <t>feature</t>
  </si>
  <si>
    <t>ATTRIBUTE TYPE: Feature</t>
  </si>
  <si>
    <t>use the drop down to select a "Name" (for tubing i.d./for tubing o.d.)</t>
  </si>
  <si>
    <t>GE18114710</t>
  </si>
  <si>
    <t>Wetted Material: Polyetheretherketone (PEEK); Connections: Fingertight 1/16"; ÄKTA® Systems</t>
  </si>
  <si>
    <t>XX42T19H6</t>
  </si>
  <si>
    <t>1/4 in. hose barb; 3/4 in. sanitary clamp</t>
  </si>
  <si>
    <t>joint</t>
  </si>
  <si>
    <t>ATTRIBUTE TYPE: Standard Joint, choose part</t>
  </si>
  <si>
    <t>material</t>
  </si>
  <si>
    <t>ATTRIBUTE TYPE: Material</t>
  </si>
  <si>
    <t>use the drop down to select a "Part"</t>
  </si>
  <si>
    <t>PEEK</t>
  </si>
  <si>
    <t>capacity</t>
  </si>
  <si>
    <t>ATTRIBUTE TYPE: composite dimension</t>
  </si>
  <si>
    <t>use the drop down in "part" and select the part; "Type1" and select "capacity"</t>
  </si>
  <si>
    <t>SYNA274100</t>
  </si>
  <si>
    <t>100 mL</t>
  </si>
  <si>
    <t>Capacity(uom)</t>
  </si>
  <si>
    <t>uom in L or mL</t>
  </si>
  <si>
    <t>ATTRIBUTE TYPE: Manufacturer designation</t>
  </si>
  <si>
    <t>facets supplier co only (currently - Product line the attribute also facetable but not the PL element in Manuf des. Yet)</t>
  </si>
  <si>
    <t>SYNA711420</t>
  </si>
  <si>
    <t>Synthware A711420</t>
  </si>
  <si>
    <t>Manufacturer</t>
  </si>
  <si>
    <t>supplier co</t>
  </si>
  <si>
    <t>O.D.</t>
  </si>
  <si>
    <t>ATTRIBUTE TYPE: Composite dimension</t>
  </si>
  <si>
    <t>use the drop down in "Type1" and select "O.D."</t>
  </si>
  <si>
    <t>(1/16 in.)</t>
  </si>
  <si>
    <t>O.D.(in)/O.D.(mm)</t>
  </si>
  <si>
    <t>type=OD and uom in mm or in.</t>
  </si>
  <si>
    <t>pkg of 1 ea</t>
  </si>
  <si>
    <t>adsorbents</t>
  </si>
  <si>
    <t>carbon</t>
  </si>
  <si>
    <t>Activated charcoa</t>
  </si>
  <si>
    <t>puriss. p.a., powder</t>
  </si>
  <si>
    <t>matrix</t>
  </si>
  <si>
    <t>ATTRIBUTE TYPE: Matrix</t>
  </si>
  <si>
    <t>Carbon</t>
  </si>
  <si>
    <t>matrix active group</t>
  </si>
  <si>
    <t>ATTRIBUTE TYPE: Matrix active group</t>
  </si>
  <si>
    <t>separation technique</t>
  </si>
  <si>
    <t>ATTRIBUTE TYPE: Chromatography Mode</t>
  </si>
  <si>
    <t>use the drop down in "MODE"</t>
  </si>
  <si>
    <t>reversed phase</t>
  </si>
  <si>
    <t>ATTRIBUTE TYPE: Titertest</t>
  </si>
  <si>
    <t xml:space="preserve">use the drop down in "METHOD" </t>
  </si>
  <si>
    <t>Technique</t>
  </si>
  <si>
    <t>method</t>
  </si>
  <si>
    <t>particle size</t>
  </si>
  <si>
    <t>ATTRIBUTE TYPE: Particle Dimension</t>
  </si>
  <si>
    <t>use the drop down in "Type" and select "particle size"</t>
  </si>
  <si>
    <t>Particle size(um)</t>
  </si>
  <si>
    <t>type=particle size and uom in um</t>
  </si>
  <si>
    <t>surface area</t>
  </si>
  <si>
    <t>ATTRIBUTE TYPE: Surface dimension</t>
  </si>
  <si>
    <t xml:space="preserve">use the drop down in "TYPE" and select "surface area" </t>
  </si>
  <si>
    <t>tlc</t>
  </si>
  <si>
    <t>use the drop down to select a "Name" (binder/fluorescent indicator)</t>
  </si>
  <si>
    <t>Binder, Fluorescent</t>
  </si>
  <si>
    <t>30-0050</t>
  </si>
  <si>
    <t>14807-96-6</t>
  </si>
  <si>
    <t>Sea sand</t>
  </si>
  <si>
    <t>extra pure</t>
  </si>
  <si>
    <t>diam.</t>
  </si>
  <si>
    <t>use the drop down in "Type1" and select "diam." -- facet diam uom mm only</t>
  </si>
  <si>
    <t>~4 mm</t>
  </si>
  <si>
    <t>Diameter(mm)</t>
  </si>
  <si>
    <t>type=diam. or D and uom in mm</t>
  </si>
  <si>
    <t>puriss. p.a.</t>
  </si>
  <si>
    <t>Special Grade</t>
  </si>
  <si>
    <t>≤45 μm</t>
  </si>
  <si>
    <t>~0.04 cm3/g mesoporosity; ~0.35 cm3/g microporosity; ~4-11 pore diameter</t>
  </si>
  <si>
    <t>[C]</t>
  </si>
  <si>
    <t>~975 m2/g</t>
  </si>
  <si>
    <t>30 - 50% (Na2CO3, acidimetric)</t>
  </si>
  <si>
    <t>composition</t>
  </si>
  <si>
    <t>ATTRIBUTE TYPE: Chemical Composition</t>
  </si>
  <si>
    <t>Al2O3, 0.9%; CaO, 3.7%; Na2O, 0.9%</t>
  </si>
  <si>
    <t>1S/O2Si/c1-3-2</t>
  </si>
  <si>
    <t>VYPSYNLAJGMNEJ-UHFFFAOYSA-N</t>
  </si>
  <si>
    <t>bottle of 10 g</t>
  </si>
  <si>
    <t>5-8 (20 °C, 400 g/L in H2O, slurry)</t>
  </si>
  <si>
    <t>autoignition temp.</t>
  </si>
  <si>
    <t>ATTRIBUTE TYPE: Autoignition temp</t>
  </si>
  <si>
    <t>842 °F</t>
  </si>
  <si>
    <t>availability</t>
  </si>
  <si>
    <t>ATTRIBUTE TYPE: Restriction</t>
  </si>
  <si>
    <t>use the drop down in "Availability restriction" and select a drop down in "RestrLoc"</t>
  </si>
  <si>
    <t>available only in Japan</t>
  </si>
  <si>
    <t>&gt;2200 °C/1013 hPa</t>
  </si>
  <si>
    <t>bulk density</t>
  </si>
  <si>
    <t>ATTRIBUTE TYPE: Bulk Density</t>
  </si>
  <si>
    <t>1400 kg/m3</t>
  </si>
  <si>
    <t>Cu: ≤25 mg/kg</t>
  </si>
  <si>
    <t>2.65 g/cm3 at 20 °C</t>
  </si>
  <si>
    <t>≤0.5% HCl solubles</t>
  </si>
  <si>
    <t>loss</t>
  </si>
  <si>
    <t>ATTRIBUTE TYPE: Loss</t>
  </si>
  <si>
    <t>≤8% loss on drying, 120 °C</t>
  </si>
  <si>
    <t>Norit® RB4C</t>
  </si>
  <si>
    <t>1713 °C</t>
  </si>
  <si>
    <t>parameter</t>
  </si>
  <si>
    <t>ATTRIBUTE TYPE: Operating parameter</t>
  </si>
  <si>
    <t>400 °C max. temp.</t>
  </si>
  <si>
    <t>LPLC: suitable; tissue culture: suitable</t>
  </si>
  <si>
    <t>&lt;0.1 mmHg ( 20 °C)</t>
  </si>
  <si>
    <t>air monitoring tubes and devices</t>
  </si>
  <si>
    <t>ORBO™ 506 Activated Silica Gel (45/60) 300/150 mg</t>
  </si>
  <si>
    <t>W,W,W separators, O.D. × L 8 mm × 75 mm, pkg of 50 ea</t>
  </si>
  <si>
    <t>NIOSH 2007</t>
  </si>
  <si>
    <t>Bed A, 300 mg; Bed B, 150 mg</t>
  </si>
  <si>
    <t>W,W,W separators; silica gel</t>
  </si>
  <si>
    <t>I.D.</t>
  </si>
  <si>
    <t>use the drop down in "Type1" and select "I.D."</t>
  </si>
  <si>
    <t>29024-U</t>
  </si>
  <si>
    <t>1/4 in.</t>
  </si>
  <si>
    <t>ID (mm)</t>
  </si>
  <si>
    <t>choose type=I.D, uom must be in mm</t>
  </si>
  <si>
    <t>value</t>
  </si>
  <si>
    <t>37 mm</t>
  </si>
  <si>
    <t>volume</t>
  </si>
  <si>
    <t>use the drop down in "Type1" and select "volume"</t>
  </si>
  <si>
    <t>3 mL</t>
  </si>
  <si>
    <t>Volume (uom)</t>
  </si>
  <si>
    <t>type=Volume and uom in mL, L, or uL</t>
  </si>
  <si>
    <t>W</t>
  </si>
  <si>
    <t>use the drop down in "Type1" and select "W"</t>
  </si>
  <si>
    <t>Width (uom)</t>
  </si>
  <si>
    <t>type=W and uom is in mm or in</t>
  </si>
  <si>
    <t>use the drop down to select a "Name" (preconditioned/fritted/precleaned)</t>
  </si>
  <si>
    <t>29530-U</t>
  </si>
  <si>
    <t>preconditioned; fritted</t>
  </si>
  <si>
    <t>amino acids</t>
  </si>
  <si>
    <t>003211-76-5</t>
  </si>
  <si>
    <t>2-Amino-5-methoxybenzoic acid</t>
  </si>
  <si>
    <t>purum</t>
  </si>
  <si>
    <t>functional group</t>
  </si>
  <si>
    <t>ATTRIBUTE TYPE: Functional group</t>
  </si>
  <si>
    <t>amine</t>
  </si>
  <si>
    <t>Functional Group</t>
  </si>
  <si>
    <t>2-8°C</t>
  </si>
  <si>
    <t>Se: ≥39.5%; heavy metals: ≤10 ppm</t>
  </si>
  <si>
    <t>color</t>
  </si>
  <si>
    <t>ATTRIBUTE TYPE: Color</t>
  </si>
  <si>
    <t>white to off-white</t>
  </si>
  <si>
    <t>Color</t>
  </si>
  <si>
    <t>≤0.2% water</t>
  </si>
  <si>
    <t>1S/C8H9NO3/c1-12-5-2-3-7(9)6(4-5)8(10)11/h2-4H,9H2,1H3,(H,10,11)</t>
  </si>
  <si>
    <t>UMKSAURFQFUULT-UHFFFAOYSA-N</t>
  </si>
  <si>
    <t>148-152 °C</t>
  </si>
  <si>
    <t>optical activity</t>
  </si>
  <si>
    <t>ATTRIBUTE TYPE: Optical Activity</t>
  </si>
  <si>
    <t>[α]/D 20.0±2.0°, c = 2 in H2O</t>
  </si>
  <si>
    <t>ATTRIBUTE TYPE: Product Line</t>
  </si>
  <si>
    <t>Novabiochem®</t>
  </si>
  <si>
    <t>COc1ccc(N)c(c1)C(O)=O</t>
  </si>
  <si>
    <t>reaction type: solution phase peptide synthesis</t>
  </si>
  <si>
    <t>analytical vials</t>
  </si>
  <si>
    <t>Amber storage bottles</t>
  </si>
  <si>
    <t>volume 60 mL, O.D. × H 38 mm × 95 mm, thread for 20-400, PTFE/silicone septum, black phenolic hole cap, pkg of 12 ea</t>
  </si>
  <si>
    <t>use the drop down to select a "Name" (graduations/closure type)</t>
  </si>
  <si>
    <t>closure type screw top bottle; pre-assembled</t>
  </si>
  <si>
    <t>Closure Type</t>
  </si>
  <si>
    <t>thread for 20-400</t>
  </si>
  <si>
    <t>PTFE septum face; PTFE/silicone septum; amber glass bottle; black phenolic hole cap</t>
  </si>
  <si>
    <t>38 mm</t>
  </si>
  <si>
    <t>60 mL</t>
  </si>
  <si>
    <t>for use with Screw Top vial, 2mL, 4.6mm I.D., 8-425 thread</t>
  </si>
  <si>
    <t>antibiotics</t>
  </si>
  <si>
    <t>B0125</t>
  </si>
  <si>
    <t>1405-87-4</t>
  </si>
  <si>
    <t>A5955</t>
  </si>
  <si>
    <t>Antibiotic Antimycotic Solution (100×), Stabilized</t>
  </si>
  <si>
    <t>with 10,000 units penicillin, 10 mg streptomycin and 25 μg amphotericin B per mL, 0.1 μm filtered, BioReagent, suitable for cell culture</t>
  </si>
  <si>
    <t>antibiotic activity spectrum</t>
  </si>
  <si>
    <t>ATTRIBUTE TYPE: Activity Spectrum</t>
  </si>
  <si>
    <t>use the drop down in "Pathogen"</t>
  </si>
  <si>
    <t>Gram-negative bacteria; Gram-negative bacteria; fungi; yeast</t>
  </si>
  <si>
    <t>Activity Spectrum</t>
  </si>
  <si>
    <t>A5762</t>
  </si>
  <si>
    <t>≥99%</t>
  </si>
  <si>
    <t>suspension</t>
  </si>
  <si>
    <t>S2647</t>
  </si>
  <si>
    <t>for molecular biology</t>
  </si>
  <si>
    <t>Mode of action</t>
  </si>
  <si>
    <t>ATTRIBUTE TYPE: Mode of Action</t>
  </si>
  <si>
    <t>cell wall synthesis | interferes</t>
  </si>
  <si>
    <t>Mode of Action</t>
  </si>
  <si>
    <t>suitability</t>
  </si>
  <si>
    <t xml:space="preserve">ATTRIBUTE TYPE: Suitability </t>
  </si>
  <si>
    <t>C1613</t>
  </si>
  <si>
    <t>suitable for testing specifications (Bacteriostatic (cell type) E. Coli DH5a, result: pass)</t>
  </si>
  <si>
    <t>cell culture | mammalian: suitable</t>
  </si>
  <si>
    <t>application(s)</t>
  </si>
  <si>
    <t>ATTRIBUTE TYPE: Market Focus</t>
  </si>
  <si>
    <t>ATTRIBUTE TYPE: Biological Source</t>
  </si>
  <si>
    <t>There is also a second facet that is for the tissue (part) that the product comes from if it is desired</t>
  </si>
  <si>
    <t>Bacillus licheniformis</t>
  </si>
  <si>
    <t>Biological source/Tissue</t>
  </si>
  <si>
    <t>organism/part</t>
  </si>
  <si>
    <t>B5936</t>
  </si>
  <si>
    <t>10 mg/mL in DMSO</t>
  </si>
  <si>
    <t>potency</t>
  </si>
  <si>
    <t>ATTRIBUTE TYPE: Potency</t>
  </si>
  <si>
    <t>B2434</t>
  </si>
  <si>
    <t>1.5-2.0 units per mg</t>
  </si>
  <si>
    <t>H2O: 20 mg/mL, clear, colorless</t>
  </si>
  <si>
    <t>sterility</t>
  </si>
  <si>
    <t>ATTRIBUTE TYPE: Sterilization</t>
  </si>
  <si>
    <t>facet sterility y/n and second facet for sterilization method</t>
  </si>
  <si>
    <t>0.1 μm filtered</t>
  </si>
  <si>
    <t>Sterility/Sterilization method</t>
  </si>
  <si>
    <t>Cu: ≤0.10%</t>
  </si>
  <si>
    <t>yellow</t>
  </si>
  <si>
    <t>ATTRIBUTE TYPE: Gene alias</t>
  </si>
  <si>
    <t>GeneID, Gene symbol, Species, Gene relationship must be filled</t>
  </si>
  <si>
    <t>mouse ... Ahcy(269378)</t>
  </si>
  <si>
    <t>Gene Alias</t>
  </si>
  <si>
    <t>endotoxin, tested</t>
  </si>
  <si>
    <t>1S/C10H13N5O4/c11-8-5-9(13-2-12-8)15(3-14-5)10-7(18)6(17)4(1-16)19-10/h2-4,6-7,10,16-18H,1H2,(H2,11,12,13)/t4-,6-,7+,10-/m1/s1</t>
  </si>
  <si>
    <t>OIRDTQYFTABQOQ-UHTZMRCNSA-N</t>
  </si>
  <si>
    <t>Q0132</t>
  </si>
  <si>
    <t>~225 °C (dec.) (lit.)</t>
  </si>
  <si>
    <t>BioReagent</t>
  </si>
  <si>
    <t>Nc1ncnc2n(cnc12)[C@@H]3O[C@H](CO)[C@@H](O)[C@@H]3O</t>
  </si>
  <si>
    <t>storage condition</t>
  </si>
  <si>
    <t>ATTRIBUTE TYPE: Storage conditions</t>
  </si>
  <si>
    <t xml:space="preserve"> (Keep container tightly closed in a dry and well-ventilated place. Keep in a dry place.)</t>
  </si>
  <si>
    <t>Anti-GT1b Ganglioside Antibody</t>
  </si>
  <si>
    <t>ascites fluid, clone GT1b-2b, Chemicon®</t>
  </si>
  <si>
    <t>ATTRIBUTE TYPE: Antibody Form</t>
  </si>
  <si>
    <t>Antibody Form</t>
  </si>
  <si>
    <t>Biological source</t>
  </si>
  <si>
    <t>ATTRIBUTE TYPE: Clonality Clone no</t>
  </si>
  <si>
    <t>Clonality</t>
  </si>
  <si>
    <t>ATTRIBUTE TYPE: Conjugate</t>
  </si>
  <si>
    <t>Conjugate</t>
  </si>
  <si>
    <t>ATTRIBUTE TYPE: Species Reactivity</t>
  </si>
  <si>
    <t>Species Reactivity</t>
  </si>
  <si>
    <t>Technique(s)</t>
  </si>
  <si>
    <t>ATTRIBUTE TYPE: Antibody research area</t>
  </si>
  <si>
    <t>Research Area</t>
  </si>
  <si>
    <t>ATTRIBUTE TYPE: Isotype</t>
  </si>
  <si>
    <t>Isotype</t>
  </si>
  <si>
    <t>ATTRIBUTE TYPE: Molecular weight</t>
  </si>
  <si>
    <t>typically molecular weight is entered on the substance level; or calculated given chemical formula</t>
  </si>
  <si>
    <t>ATTRIBUTE TYPE: Accession number</t>
  </si>
  <si>
    <t>Product Line</t>
  </si>
  <si>
    <t>ATTRIBUTE TYPE: Enhanced_validation</t>
  </si>
  <si>
    <t>EV antibodies do show in "Feature" facet as enhancedValidation</t>
  </si>
  <si>
    <t>pack id (small pack)</t>
  </si>
  <si>
    <t>ATTRIBUTE TYPE: Greener Alternative Category - Sustainability</t>
  </si>
  <si>
    <t>ATTRIBUTE TYPE: Greener Alternative Principals</t>
  </si>
  <si>
    <t>ATTRIBUTE TYPE: Sequence note</t>
  </si>
  <si>
    <t>ATTRIBUTE TYPE: Recombinant Host</t>
  </si>
  <si>
    <t>primary polyclonal</t>
  </si>
  <si>
    <t>HPA004636</t>
  </si>
  <si>
    <t>Anti-STRN3 antibody produced in rabbit</t>
  </si>
  <si>
    <t>Ab2, Prestige Antibodies® Powered by Atlas Antibodies, affinity isolated antibody, buffered aqueous glycerol solution</t>
  </si>
  <si>
    <t>human ... STRN3(29966)</t>
  </si>
  <si>
    <t>immunofluorescence: 0.25-2 μg/mL</t>
  </si>
  <si>
    <t>signal transduction</t>
  </si>
  <si>
    <t>SAB1407238</t>
  </si>
  <si>
    <t>antigen ~37.7 kDa</t>
  </si>
  <si>
    <t>Q13033</t>
  </si>
  <si>
    <t>independent</t>
  </si>
  <si>
    <t>NM_012113.1</t>
  </si>
  <si>
    <t>SAB2106741</t>
  </si>
  <si>
    <t>0.5 mg - 1 mg/mL</t>
  </si>
  <si>
    <t>LGLSNSEPNGSVETKNLEQILNGGESPKQKGQEIKRSSGDVLETFNFLENADDSDEDEENDMIEGIPEGKDKHRMNKHKIGNEGLAADLTDDPDTEEALKEFDFLVTAEDGEGAGEARSSGDGTEWAEPITFPSGGGKS</t>
  </si>
  <si>
    <t>secondary</t>
  </si>
  <si>
    <t>AP506</t>
  </si>
  <si>
    <t>Goat Anti-Human Ig λ chain Antibody</t>
  </si>
  <si>
    <t>1 mg/mL, Chemicon®</t>
  </si>
  <si>
    <t>I2768</t>
  </si>
  <si>
    <t>affinity purified immunoglobulin</t>
  </si>
  <si>
    <t>goat</t>
  </si>
  <si>
    <t>B0529</t>
  </si>
  <si>
    <t>buffered aqueous solution</t>
  </si>
  <si>
    <t>ELISA: suitable</t>
  </si>
  <si>
    <t>secondary antibodies</t>
  </si>
  <si>
    <t>AP187F</t>
  </si>
  <si>
    <t>IgG</t>
  </si>
  <si>
    <t>R5001</t>
  </si>
  <si>
    <t>vial of 2 mL lyophilized antiserum</t>
  </si>
  <si>
    <t>1 mg/mL</t>
  </si>
  <si>
    <t>R8636</t>
  </si>
  <si>
    <t>antigen 25 kDa</t>
  </si>
  <si>
    <t>ABN308</t>
  </si>
  <si>
    <t>Anti-DISC1 Antibody</t>
  </si>
  <si>
    <t>from rabbit, purified by affinity chromatography</t>
  </si>
  <si>
    <t>HPA001040</t>
  </si>
  <si>
    <t>human ... DISC1(27185)</t>
  </si>
  <si>
    <t>immunocytochemistry: suitable; immunohistochemistry: suitable; immunohistochemistry: suitable</t>
  </si>
  <si>
    <t>AV45646</t>
  </si>
  <si>
    <t>68 kDa</t>
  </si>
  <si>
    <t>use the drop down in "Database name"</t>
  </si>
  <si>
    <t>Q9NRI5</t>
  </si>
  <si>
    <t>AMAB91295</t>
  </si>
  <si>
    <t>Prestige Antibodies Powered by Atlas Antibodies</t>
  </si>
  <si>
    <t>ABE171</t>
  </si>
  <si>
    <t>IgY</t>
  </si>
  <si>
    <t>Feature</t>
  </si>
  <si>
    <t>NP_008912</t>
  </si>
  <si>
    <t>antibody small pack of 25&amp;#160;&amp;#956;L</t>
  </si>
  <si>
    <t>use the drop down and select "immunogen sequence"</t>
  </si>
  <si>
    <t>KFCANTCVECRKPIGADSKEVHYKNRFWHDTCFRCAKCLHPLANETFVAKDNKILCNKCTTREDSPKCKGCFKAIVAGDQNVEYKGTVWHKDCFTCSNCKQV</t>
  </si>
  <si>
    <t>antibody antigens</t>
  </si>
  <si>
    <t xml:space="preserve">APREST70135 </t>
  </si>
  <si>
    <t>Prestige Antigens™ Powered by Atlas Antibodies, buffered aqueous solution</t>
  </si>
  <si>
    <t>expressed in E. coli</t>
  </si>
  <si>
    <t>purified by</t>
  </si>
  <si>
    <t>ATTRIBUTE TYPE: Purification method</t>
  </si>
  <si>
    <t>immobilized metal affinity chromatography (IMAC)</t>
  </si>
  <si>
    <t>Purification</t>
  </si>
  <si>
    <t>≥0.5 mg/mL</t>
  </si>
  <si>
    <t>human ... SLC9A3R1(9368)</t>
  </si>
  <si>
    <t>GENVEKETHQQVVSRIRAALNAVRLLVVDPETDEQLQKLGVQVREELLRAQEAPGQAEPPAAAEVQGAGNENEPREADKSHPEQRELRPRLCTMKKGPSGYGFNLHSD</t>
  </si>
  <si>
    <t>predicted mol wt 30 kDa</t>
  </si>
  <si>
    <t>recombinant Host</t>
  </si>
  <si>
    <t>O14745</t>
  </si>
  <si>
    <t>Ensembl | human accession no.</t>
  </si>
  <si>
    <t>ENSG00000109062</t>
  </si>
  <si>
    <t>QPREST20802</t>
  </si>
  <si>
    <t>pkg of 1nmol × 5 vials</t>
  </si>
  <si>
    <t>Peptide Atlas accession no.</t>
  </si>
  <si>
    <t>PAp01450429</t>
  </si>
  <si>
    <t>avoid repeated freeze/thaw cycles</t>
  </si>
  <si>
    <t>bags</t>
  </si>
  <si>
    <t>assemblies</t>
  </si>
  <si>
    <t>MIX0100LSG04</t>
  </si>
  <si>
    <t>Mobius® MIX100 single-use mixing assembly with needle-free sample ports, (Gold)</t>
  </si>
  <si>
    <t>capacity in L or mL</t>
  </si>
  <si>
    <t>PVDF clamp(s) (pinch); polypropylene cap (TC end); silicone gasket (TC)</t>
  </si>
  <si>
    <t>sample</t>
  </si>
  <si>
    <t>WPB00679WA</t>
  </si>
  <si>
    <t>Whirl-Pak® Sample Bag</t>
  </si>
  <si>
    <t>sterile</t>
  </si>
  <si>
    <t>118 mL capacity(4 oz)</t>
  </si>
  <si>
    <t>pkg of 500 ea</t>
  </si>
  <si>
    <t>W × L × thickness</t>
  </si>
  <si>
    <t>use drop down "Type1" and select "W"; "Type2" and select "L"; "Type3" and select "thickness"</t>
  </si>
  <si>
    <t>7.5 cm × 18.5 cm × 0.057 mm</t>
  </si>
  <si>
    <t>Width (uom)/Length(uom)</t>
  </si>
  <si>
    <t>type=W and uom is in mm or in/type=length or L and uom in ft, in, m, cm, mm</t>
  </si>
  <si>
    <t>E221</t>
  </si>
  <si>
    <t>NovaSeptum® GO Autoclavable Bag Sampling System, Vented</t>
  </si>
  <si>
    <t>sterile; β-irradiated</t>
  </si>
  <si>
    <t>316 stainless steel cannula; 316 stainless steel cannula; polyester body; polypropylene bag</t>
  </si>
  <si>
    <t>balances</t>
  </si>
  <si>
    <t>weighing capacity measuring range</t>
  </si>
  <si>
    <t>use the drop down to select a "Name"</t>
  </si>
  <si>
    <t>battery materials</t>
  </si>
  <si>
    <t>additive</t>
  </si>
  <si>
    <t>Web_Product_area_Dim</t>
  </si>
  <si>
    <t>Product area</t>
  </si>
  <si>
    <t>Web_Product_Type_Dim</t>
  </si>
  <si>
    <t>ATTRIBUTE TYPE: Product type</t>
  </si>
  <si>
    <t>anode or cathode material</t>
  </si>
  <si>
    <t>electrode</t>
  </si>
  <si>
    <t>size</t>
  </si>
  <si>
    <t xml:space="preserve">ATTRIBUTE TYPE: Composite dimension </t>
  </si>
  <si>
    <t>use drop down "Type1" and select "size"</t>
  </si>
  <si>
    <t>thickness</t>
  </si>
  <si>
    <t>use the drop down in "Type1" and or "Part"</t>
  </si>
  <si>
    <t>electrolyte solid</t>
  </si>
  <si>
    <t>conductivity</t>
  </si>
  <si>
    <t>ATTRIBUTE TYPE: Conductivity</t>
  </si>
  <si>
    <t>electrolyte solution</t>
  </si>
  <si>
    <t>solvent</t>
  </si>
  <si>
    <t>beakers</t>
  </si>
  <si>
    <t>Z231835</t>
  </si>
  <si>
    <t>Duran® beakers</t>
  </si>
  <si>
    <t>capacity 150 mL, low form</t>
  </si>
  <si>
    <t>Web_VesselStyle_Dim</t>
  </si>
  <si>
    <t>ATTRIBUTE TYPE: Vessel style; Configuration</t>
  </si>
  <si>
    <t>beakers capacity 150 ml</t>
  </si>
  <si>
    <t>use the drop down to select a "Name" (graduations/subdivisions)</t>
  </si>
  <si>
    <t>graduations</t>
  </si>
  <si>
    <t>borosilicate glass 3.3</t>
  </si>
  <si>
    <t>volume measuring range</t>
  </si>
  <si>
    <t>ATTRIBUTE TYPE: Measuring range</t>
  </si>
  <si>
    <t>use the drop down in "Name" and select "volume"</t>
  </si>
  <si>
    <t>CLS10001XL</t>
  </si>
  <si>
    <t>200-1,400 mL</t>
  </si>
  <si>
    <t>bioinks</t>
  </si>
  <si>
    <t>viscosity</t>
  </si>
  <si>
    <t>ATTRIBUTE TYPE: Viscosity</t>
  </si>
  <si>
    <t>blot transfer system</t>
  </si>
  <si>
    <t>boronic acids and mida boronates</t>
  </si>
  <si>
    <t>Oxiranyl boronic acid MIDA ester</t>
  </si>
  <si>
    <t>reaction suitability</t>
  </si>
  <si>
    <t>ATTRIBUTE TYPE: Reaction Suitability</t>
  </si>
  <si>
    <t>Reactivity/Reagent type/Reaction Type/Core</t>
  </si>
  <si>
    <t>4 different type have 4 facets</t>
  </si>
  <si>
    <t>1S/C7H10BNO5/c1-9-2-6(10)13-8(5-4-12-5)14-7(11)3-9/h5H,2-4H2,1H3</t>
  </si>
  <si>
    <t>USSYHTHDUBKRQF-UHFFFAOYSA-N</t>
  </si>
  <si>
    <t>CN1CC(=O)OB(OC(=O)C1)C2CO2</t>
  </si>
  <si>
    <t>188-193 °C</t>
  </si>
  <si>
    <t>0.937 g/mL at 25 °C (lit.)</t>
  </si>
  <si>
    <t>powder</t>
  </si>
  <si>
    <t>178-190 °C</t>
  </si>
  <si>
    <t>bottles</t>
  </si>
  <si>
    <t>centrifuge</t>
  </si>
  <si>
    <t>B2033</t>
  </si>
  <si>
    <t>Nalgene® centrifuge bottles, wide-mouth with sealing caps Style 3140</t>
  </si>
  <si>
    <t>nominal capacity 500 mL</t>
  </si>
  <si>
    <t>use the drop down to select a "Name" (autoclavable/cap/graduations/RCF)</t>
  </si>
  <si>
    <t>B0908</t>
  </si>
  <si>
    <t>with cap</t>
  </si>
  <si>
    <t>Cap</t>
  </si>
  <si>
    <t>Nalgene® 3122-1000</t>
  </si>
  <si>
    <t>polycarbonate</t>
  </si>
  <si>
    <t>Choose "bottles"</t>
  </si>
  <si>
    <t>Product Category</t>
  </si>
  <si>
    <t>bottle diam. × H</t>
  </si>
  <si>
    <t>use the drop down in "Type1" and or "Part" --facet diam uom mm only and H uom mm or in</t>
  </si>
  <si>
    <t>61.5 mm × 135.1 mm</t>
  </si>
  <si>
    <t>Height (uom)/Diameter(mm)</t>
  </si>
  <si>
    <t>type=height or H and uom in mm or in/type=diam. or D and uom is mm</t>
  </si>
  <si>
    <t>EP022638653</t>
  </si>
  <si>
    <t>bottles capacity 400 ml</t>
  </si>
  <si>
    <t>pack of 4</t>
  </si>
  <si>
    <t>W × L × H</t>
  </si>
  <si>
    <t>use drop down "Type1" and select "W"; "Type2" and select "L"; "Type3" and select "H"</t>
  </si>
  <si>
    <t>BR124633</t>
  </si>
  <si>
    <t>Width (uom)/Length(uom)/Height(uom)</t>
  </si>
  <si>
    <t>type=width or W and uom is in mm or in/type=length or L and uom in ft, in, m, cm, mm/type=height or H uom in mm or in</t>
  </si>
  <si>
    <t>13700 × g max. RCF</t>
  </si>
  <si>
    <t>closed system and transfer</t>
  </si>
  <si>
    <t>CLS11655</t>
  </si>
  <si>
    <t>Corning® closed system bottle</t>
  </si>
  <si>
    <t>capacity 250 mL, polystyrene, male Luer Lock, sterile</t>
  </si>
  <si>
    <t>250 mL</t>
  </si>
  <si>
    <t>use the drop down to select a "Name" (autoclavable/cap/graduations)</t>
  </si>
  <si>
    <t>cap;male Luer Lock</t>
  </si>
  <si>
    <t>E871</t>
  </si>
  <si>
    <t>outlet (Cap)</t>
  </si>
  <si>
    <t>Corning 11655</t>
  </si>
  <si>
    <t>high-density polyethylene cap</t>
  </si>
  <si>
    <t>pkg of 6 ea</t>
  </si>
  <si>
    <t>dilution</t>
  </si>
  <si>
    <t>CLS1372160</t>
  </si>
  <si>
    <t>Corning® narrow mouth graduated milk dilution bottle</t>
  </si>
  <si>
    <t>capacity 160 mL, cap size 28-400</t>
  </si>
  <si>
    <t>160 mL</t>
  </si>
  <si>
    <t>autoclavable</t>
  </si>
  <si>
    <t>CLS1367160</t>
  </si>
  <si>
    <t>Corning 1372-160</t>
  </si>
  <si>
    <t>borosilicate glass bottle</t>
  </si>
  <si>
    <t>pkg of 12 ea</t>
  </si>
  <si>
    <t>dropper</t>
  </si>
  <si>
    <t>CLS1760250</t>
  </si>
  <si>
    <t>Z130400</t>
  </si>
  <si>
    <t>BR122570</t>
  </si>
  <si>
    <t>CLS61626100</t>
  </si>
  <si>
    <t>CLS1500P1L</t>
  </si>
  <si>
    <t>CLS431644</t>
  </si>
  <si>
    <t>BRAND 124633</t>
  </si>
  <si>
    <t xml:space="preserve">CLS16842024 </t>
  </si>
  <si>
    <t>pack of 1 ea</t>
  </si>
  <si>
    <t>gas washing</t>
  </si>
  <si>
    <t>Pyrex® tall form gas washing bottle, with ST stopper</t>
  </si>
  <si>
    <t>capacity 250 mL</t>
  </si>
  <si>
    <t>use the drop down to select a "Name" (autoclavable/cap/graduations/fritted)</t>
  </si>
  <si>
    <t>cap</t>
  </si>
  <si>
    <t>Corning 1760-250</t>
  </si>
  <si>
    <t>CLS31760125C</t>
  </si>
  <si>
    <t>coarse</t>
  </si>
  <si>
    <t>general purpose and jars</t>
  </si>
  <si>
    <t>Nalgene® FEP bottle</t>
  </si>
  <si>
    <t>Wide-mouth, capacity 1000 mL, clear Bottle</t>
  </si>
  <si>
    <t>Z114006</t>
  </si>
  <si>
    <t>opening for 20 mm</t>
  </si>
  <si>
    <t>Nalgene® 2100-0032</t>
  </si>
  <si>
    <t>round translucent FEP bottle</t>
  </si>
  <si>
    <t>91 mm × 209 mm</t>
  </si>
  <si>
    <t>1000 mL</t>
  </si>
  <si>
    <t>pack of 12 ea</t>
  </si>
  <si>
    <t>media and lab bottles</t>
  </si>
  <si>
    <t>BRAND® laboratory bottle, graduated with screw cap</t>
  </si>
  <si>
    <t>capacity 5000 mL</t>
  </si>
  <si>
    <t>5000 mL</t>
  </si>
  <si>
    <t>2874-80060</t>
  </si>
  <si>
    <t xml:space="preserve"> inlet septum unit (with 1 mm or 2 mm needle)</t>
  </si>
  <si>
    <t>BRAND 122570</t>
  </si>
  <si>
    <t>non-sterile</t>
  </si>
  <si>
    <t>pressure</t>
  </si>
  <si>
    <t>PYREXPLUS® Coated Round Media Storage Bottles</t>
  </si>
  <si>
    <t>capacity 100 mL</t>
  </si>
  <si>
    <t>100 mL</t>
  </si>
  <si>
    <t>Corning 61626-100</t>
  </si>
  <si>
    <t>pack of 4 ea</t>
  </si>
  <si>
    <t>Z674230</t>
  </si>
  <si>
    <t xml:space="preserve"> max. pressure (Not for use under pressure)</t>
  </si>
  <si>
    <t>reagent</t>
  </si>
  <si>
    <t>Corning® narrow mouth reagent bottle, reusable</t>
  </si>
  <si>
    <t>capacity 1 L, polypropylene, with GL-63 PP screw cap</t>
  </si>
  <si>
    <t>1L</t>
  </si>
  <si>
    <t>Corning 1500P-1L</t>
  </si>
  <si>
    <t>polypropylene</t>
  </si>
  <si>
    <t>pack of 10 ea</t>
  </si>
  <si>
    <t>roller</t>
  </si>
  <si>
    <t>Corning® roller bottles, not treated</t>
  </si>
  <si>
    <t>bottle surface area 850 cm2, Easy grip cap, polystyrene, sterile</t>
  </si>
  <si>
    <t>Corning 431644</t>
  </si>
  <si>
    <t>polystyrene</t>
  </si>
  <si>
    <t>117 mm × 271 mm</t>
  </si>
  <si>
    <t>255 mL</t>
  </si>
  <si>
    <t>binding type</t>
  </si>
  <si>
    <t>ATTRIBUTE TYPE: Binding Type</t>
  </si>
  <si>
    <t>non-treated surface</t>
  </si>
  <si>
    <t>wash</t>
  </si>
  <si>
    <t>BR143848</t>
  </si>
  <si>
    <t>BRAND® high purity PFA washing bottle</t>
  </si>
  <si>
    <t>capacity 250 mL, GL 25 narrow neck</t>
  </si>
  <si>
    <t>use the drop down to select a "Name" (autoclavable/cap/graduations/label/vented)</t>
  </si>
  <si>
    <t>vented</t>
  </si>
  <si>
    <t>GL 25 narrow neck</t>
  </si>
  <si>
    <t>BRAND 143848</t>
  </si>
  <si>
    <t>ETFE cap</t>
  </si>
  <si>
    <t>weighing and density</t>
  </si>
  <si>
    <t>Pyrex® PARR weighing bottle with short length external ST joints</t>
  </si>
  <si>
    <t>capacity 4 mL</t>
  </si>
  <si>
    <t>Corning 1684-2024</t>
  </si>
  <si>
    <t>20 mm × 24 mm</t>
  </si>
  <si>
    <t>4 mL</t>
  </si>
  <si>
    <t>pack of 6 ea</t>
  </si>
  <si>
    <t>Material</t>
  </si>
  <si>
    <t>bsm</t>
  </si>
  <si>
    <t>drug control</t>
  </si>
  <si>
    <t>ATTRIBUTE TYPE: Drug control</t>
  </si>
  <si>
    <t>originator</t>
  </si>
  <si>
    <t>ATTRIBUTE TYPE: Original Developer; Originator</t>
  </si>
  <si>
    <t>buffers</t>
  </si>
  <si>
    <t>127-09-3</t>
  </si>
  <si>
    <t>Sodium acetate trihydrate</t>
  </si>
  <si>
    <t>for analysis EMSURE® ACS,ISO,Reag. Ph Eur</t>
  </si>
  <si>
    <t>E0276</t>
  </si>
  <si>
    <t>Diagnostic Assay Manufacturing</t>
  </si>
  <si>
    <t>99.0-101.0% (perchloric acid titration); 99.0-101.0% dry basis (perchloric acid titration)</t>
  </si>
  <si>
    <t>A7168</t>
  </si>
  <si>
    <t>electrophoresis: suitable</t>
  </si>
  <si>
    <t>0.1 M</t>
  </si>
  <si>
    <t>1.42 g/cm3 at 20 °C</t>
  </si>
  <si>
    <t>1S/C2H4O2.Na.3H2O/c1-2(3)4;;;;/h1H3,(H,3,4);;3*1H2/q;+1;;;/p-1</t>
  </si>
  <si>
    <t>AYRVGWHSXIMRAB-UHFFFAOYSA-M</t>
  </si>
  <si>
    <t>7.5-9.2 (20 °C, 50 g/L in H2O)</t>
  </si>
  <si>
    <t>pKa (20&amp;#160;°C)</t>
  </si>
  <si>
    <t>ATTRIBUTE TYPE: pK Values</t>
  </si>
  <si>
    <t>pK value</t>
  </si>
  <si>
    <t>shelf life</t>
  </si>
  <si>
    <t>ATTRIBUTE TYPE: Shelf Life</t>
  </si>
  <si>
    <t>GE28-9030-59</t>
  </si>
  <si>
    <t>Please be aware this product may be shipped 90 days before the expiration date. For more information on the batch specific expiration date, please contact technical service.</t>
  </si>
  <si>
    <t>O.O.O.[Na+].CC([O-])=O</t>
  </si>
  <si>
    <t>613 g/L</t>
  </si>
  <si>
    <t xml:space="preserve"> (20% Ethanol)</t>
  </si>
  <si>
    <t>2-30°C</t>
  </si>
  <si>
    <t>ATTRIBUTE TYPE: suitability</t>
  </si>
  <si>
    <t>to take out of data def (maybe sub with suitability)</t>
  </si>
  <si>
    <t>reag. Ph. Eur.; reag. ISO</t>
  </si>
  <si>
    <t>chloride (Cl-): ≤0.0005%</t>
  </si>
  <si>
    <t>Al: ≤ 0.0005%</t>
  </si>
  <si>
    <t>brige</t>
  </si>
  <si>
    <t>foreign activity</t>
  </si>
  <si>
    <t>ATTRIBUTE TYPE: Foreign Activities</t>
  </si>
  <si>
    <t>G2526</t>
  </si>
  <si>
    <t>RNAse, none detected</t>
  </si>
  <si>
    <t>G7153</t>
  </si>
  <si>
    <t xml:space="preserve"> Insoluble matter, passes filter test</t>
  </si>
  <si>
    <t>58 °C</t>
  </si>
  <si>
    <t>building blocks</t>
  </si>
  <si>
    <t>aldrich cpr</t>
  </si>
  <si>
    <t>electronic</t>
  </si>
  <si>
    <t>76727-11-2</t>
  </si>
  <si>
    <t>6,13-Diphenylpentacene</t>
  </si>
  <si>
    <t>Y?</t>
  </si>
  <si>
    <t>code based facet</t>
  </si>
  <si>
    <t>semiconductor properties</t>
  </si>
  <si>
    <t>ATTRIBUTE TYPE: Semiconductor properties</t>
  </si>
  <si>
    <t>use the drop down and select Semiconductor type</t>
  </si>
  <si>
    <t>P-type (mobility=8×10−5 cm2/V·s)</t>
  </si>
  <si>
    <t>λmax</t>
  </si>
  <si>
    <t>ATTRIBUTE TYPE: Fluorescence Test</t>
  </si>
  <si>
    <t>308 nm in dichloromethane</t>
  </si>
  <si>
    <t>1S/C34H22/c1-3-11-23(12-4-1)33-29-19-25-15-7-9-17-27(25)21-31(29)34(24-13-5-2-6-14-24)32-22-28-18-10-8-16-26(28)20-30(32)33/h1-22H</t>
  </si>
  <si>
    <t>PFCSVQKCECNEAZ-UHFFFAOYSA-N</t>
  </si>
  <si>
    <t>303-308 °C</t>
  </si>
  <si>
    <t>c1ccc(cc1)-c2c3cc4ccccc4cc3c(-c5ccccc5)c6cc7ccccc7cc26</t>
  </si>
  <si>
    <t>powder or crystals</t>
  </si>
  <si>
    <t>protein degradation</t>
  </si>
  <si>
    <t>Functional group</t>
  </si>
  <si>
    <t>Optical Activity</t>
  </si>
  <si>
    <t>96-49-1</t>
  </si>
  <si>
    <t>Bis(trifluoromethane)sulfonimide lithium salt</t>
  </si>
  <si>
    <t>puriss., ≥99.0% (19F-NMR)</t>
  </si>
  <si>
    <t>≥99.0% (19F-NMR)</t>
  </si>
  <si>
    <t>1S/C2F6NO4S2.Li/c3-1(4,5)14(10,11)9-15(12,13)2(6,7)8;/q-1;+1</t>
  </si>
  <si>
    <t>QSZMZKBZAYQGRS-UHFFFAOYSA-N</t>
  </si>
  <si>
    <t>[Li]N(S(=O)(=O)C(F)(F)F)S(=O)(=O)C(F)(F)F</t>
  </si>
  <si>
    <t>reaction type: Fmoc solid-phase peptide synthesis</t>
  </si>
  <si>
    <t>248 °C/1013 hPa</t>
  </si>
  <si>
    <t>1.32 g/cm3 at 40 °C</t>
  </si>
  <si>
    <t>234-238 °C (lit.)</t>
  </si>
  <si>
    <t>n20/D 1.421</t>
  </si>
  <si>
    <t>H2O: 10 mg/mL, clear, colorless</t>
  </si>
  <si>
    <t>burettes</t>
  </si>
  <si>
    <t>BR22304</t>
  </si>
  <si>
    <t>BRAND® SILBERBRAND automatic burette, Pellet pattern</t>
  </si>
  <si>
    <t>volume 50 mL, amber glass stopcock (Schellbach lateral)</t>
  </si>
  <si>
    <t>50 mL</t>
  </si>
  <si>
    <t>50 mL, accuracy: ±0.10 mL</t>
  </si>
  <si>
    <t>amber borosilicate glass 3.3</t>
  </si>
  <si>
    <t>use the drop down to select a "Name" (class A,AS,B/graduations)</t>
  </si>
  <si>
    <t>reservoir</t>
  </si>
  <si>
    <t>Accuracy</t>
  </si>
  <si>
    <t>carbohydrates</t>
  </si>
  <si>
    <t>glycoconjugate probes</t>
  </si>
  <si>
    <t>carrier</t>
  </si>
  <si>
    <t>ATTRIBUTES: Conjugate; Type</t>
  </si>
  <si>
    <t>probe presentation</t>
  </si>
  <si>
    <t>ATTRIBUTES: Probe Chemistry; probe presentation</t>
  </si>
  <si>
    <t>probe type</t>
  </si>
  <si>
    <t>ATTRIBUTES: Probe Chemistry; probe type</t>
  </si>
  <si>
    <t>extent of labeling</t>
  </si>
  <si>
    <t>ATTRIBUTE TYPE: Extent of labeling</t>
  </si>
  <si>
    <t xml:space="preserve">storage temp. </t>
  </si>
  <si>
    <t>005328-37-0</t>
  </si>
  <si>
    <t>D-(+)-Melezitose monohydrate</t>
  </si>
  <si>
    <t>suitable for microbiology, ≥99.0%</t>
  </si>
  <si>
    <t>≥99.0% (HPLC)</t>
  </si>
  <si>
    <t>synthetic</t>
  </si>
  <si>
    <t>passes test for test of sensitivity</t>
  </si>
  <si>
    <t>microbiology</t>
  </si>
  <si>
    <t>1S/C5H10O5/c6-1-3(8)5(10)4(9)2-7/h1,3-5,7-10H,2H2/t3-,4-,5+/m0/s1</t>
  </si>
  <si>
    <t>PYMYPHUHKUWMLA-VAYJURFESA-N</t>
  </si>
  <si>
    <t>OC[C@H](O)[C@H](O)[C@@H](O)C=O</t>
  </si>
  <si>
    <t>0000-BP</t>
  </si>
  <si>
    <t>As: ≤0.1 mg/kg</t>
  </si>
  <si>
    <t>2010-OP</t>
  </si>
  <si>
    <t xml:space="preserve"> white</t>
  </si>
  <si>
    <t xml:space="preserve"> insoluble matter, passes filter test</t>
  </si>
  <si>
    <t>155-158 °C; 160-163 °C (lit.)</t>
  </si>
  <si>
    <t>BP-Series</t>
  </si>
  <si>
    <t>H2O: 1 M at 20 °C, clear, colorless</t>
  </si>
  <si>
    <t>useful pH range</t>
  </si>
  <si>
    <t>ATTRIBUTE TYPE: pH Value</t>
  </si>
  <si>
    <t>use the drop down and select "useful pH range"</t>
  </si>
  <si>
    <t>4-7 (25 °C, 1 M in H2O)</t>
  </si>
  <si>
    <t>carts</t>
  </si>
  <si>
    <t>PL800SHELFI</t>
  </si>
  <si>
    <t>Plas-Labs transport support cart</t>
  </si>
  <si>
    <t>sliding shelf package - single station</t>
  </si>
  <si>
    <t>H × W × D</t>
  </si>
  <si>
    <t>D is diameter, not depth… should be LxWxH?   use the drop down in "Type1 - H "Type2 - W" "Type3 - D"; D is for Diameter, not depth. For depth, please select "depth"</t>
  </si>
  <si>
    <t>weight</t>
  </si>
  <si>
    <t>ATTRIBUTE TYPE: Weight</t>
  </si>
  <si>
    <t>TRT51007</t>
  </si>
  <si>
    <t>58 lb</t>
  </si>
  <si>
    <t>white (drawers)</t>
  </si>
  <si>
    <t>catalysts and ligands</t>
  </si>
  <si>
    <t>buchwald catalyts</t>
  </si>
  <si>
    <t>cartridge system</t>
  </si>
  <si>
    <t>THS01714</t>
  </si>
  <si>
    <t>ThalesNano CatCart® catalyst cartridge system, 30 mm L</t>
  </si>
  <si>
    <t>lipase from Candida antarctica</t>
  </si>
  <si>
    <t>L × diam.</t>
  </si>
  <si>
    <t>use the drop down in "Type1" and select "L"; "Type2" and select "diam."</t>
  </si>
  <si>
    <t>THSD1041</t>
  </si>
  <si>
    <t>116 mm × 9.2 mm</t>
  </si>
  <si>
    <t>Length(uom)/Diameter(mm)</t>
  </si>
  <si>
    <t>type=length or L and uom in ft, in, cm, mm or m/type=diam. or D and uom in mm</t>
  </si>
  <si>
    <t>THS01715</t>
  </si>
  <si>
    <t>code based facet with unknown requirements for inclusion</t>
  </si>
  <si>
    <t>W256102</t>
  </si>
  <si>
    <t>20 °C/0.2 mmHg</t>
  </si>
  <si>
    <t>Nanotechnologiai Rt.</t>
  </si>
  <si>
    <t>chembeads</t>
  </si>
  <si>
    <t>bead size</t>
  </si>
  <si>
    <t>ATTRIBUTES: Particle Dimension; bead size</t>
  </si>
  <si>
    <t>kits</t>
  </si>
  <si>
    <t>microspheres</t>
  </si>
  <si>
    <t>photocatalysts</t>
  </si>
  <si>
    <t>photocatalyst activation</t>
  </si>
  <si>
    <t>ATTRIBUTES: Absorption; photocatalyst activation</t>
  </si>
  <si>
    <t>storage temp</t>
  </si>
  <si>
    <t>127184-05-8</t>
  </si>
  <si>
    <t>HAMBQYFZDBYWHU-CNLAJYNUSA-N</t>
  </si>
  <si>
    <t>≥97.0% (T)</t>
  </si>
  <si>
    <t>(+)-(8,8-Dichlorocamphorylsulfonyl)oxaziridine</t>
  </si>
  <si>
    <t>core: zinc; reagent type: catalyst</t>
  </si>
  <si>
    <t>granular</t>
  </si>
  <si>
    <t>phosphine</t>
  </si>
  <si>
    <t>Ω-endα-end(depends on Functional group type value)</t>
  </si>
  <si>
    <t>1S/C10H13Cl2NO3S/c1-7(2)6-3-4-8(7)5-17(14,15)13-10(8,16-13)9(6,11)12/h6H,3-5H2,1-2H3/t6-,8-,10+,13?/m0/s1</t>
  </si>
  <si>
    <t>[H][C@@]12CCC3(CS(=O)(=O)[N@@H]4O[C@@]34C1(Cl)Cl)C2(C)C</t>
  </si>
  <si>
    <t>907 °C (lit.)</t>
  </si>
  <si>
    <t>7.133 g/mL at 25 °C (lit.)</t>
  </si>
  <si>
    <t>420 °C (lit.)</t>
  </si>
  <si>
    <t>[α]20/D +89±3°, c = 0.5% in chloroform</t>
  </si>
  <si>
    <t>cell lines</t>
  </si>
  <si>
    <t>general collection</t>
  </si>
  <si>
    <t>MTOX1003</t>
  </si>
  <si>
    <t>MRP2 Knockout Caco-2 Cells</t>
  </si>
  <si>
    <t>one vial</t>
  </si>
  <si>
    <t>human male colorectal tissue (Source disease: adenocarcinoma)</t>
  </si>
  <si>
    <t>growth mode</t>
  </si>
  <si>
    <t>ATTRIBUTE TYPE: Miscellaneous Specifications</t>
  </si>
  <si>
    <t>use the drop down in "Type" and select "growth mode"</t>
  </si>
  <si>
    <t>Suspension</t>
  </si>
  <si>
    <t>karyotype</t>
  </si>
  <si>
    <t>use the drop down in "Type" and select "karyotype"</t>
  </si>
  <si>
    <t>Hyperdiploid, modal no. 47, chromosome 1 trisomy, 15 monosomy, +14q+</t>
  </si>
  <si>
    <t>morphology</t>
  </si>
  <si>
    <t>use the drop down in "Type" and select "morphology"</t>
  </si>
  <si>
    <t>Lymphoblastoid</t>
  </si>
  <si>
    <t>receptors</t>
  </si>
  <si>
    <t>use the drop down in "Type" and select "receptors"</t>
  </si>
  <si>
    <t>sIgM,CD22,BB1,HLA-ABC,GnRH</t>
  </si>
  <si>
    <t>relevant disease(s)</t>
  </si>
  <si>
    <t>ATTRIBUTE TYPE: Relevant Disease</t>
  </si>
  <si>
    <t>Use ONE of disease class OR specific disease PER attribute instance... else both do not make it into the facet</t>
  </si>
  <si>
    <t>cancer</t>
  </si>
  <si>
    <t>Relevant disease</t>
  </si>
  <si>
    <t>type or disease but not both</t>
  </si>
  <si>
    <t>products</t>
  </si>
  <si>
    <t>use the drop down in "Type" and select "products"</t>
  </si>
  <si>
    <t>Not specified</t>
  </si>
  <si>
    <t>−196°C</t>
  </si>
  <si>
    <t>gender</t>
  </si>
  <si>
    <t>use the drop down in "Type" and select "gender"</t>
  </si>
  <si>
    <t>female</t>
  </si>
  <si>
    <t>Gender</t>
  </si>
  <si>
    <t>misc spec: type=gender, male or female only</t>
  </si>
  <si>
    <t>human ... ABCC2(1244)</t>
  </si>
  <si>
    <t>HRC Panel Number</t>
  </si>
  <si>
    <t>use the drop down in "Type" and select "HRC Panel Number"</t>
  </si>
  <si>
    <t>CB_93052006</t>
  </si>
  <si>
    <t>OMIM accession no.</t>
  </si>
  <si>
    <t>reprogramming method</t>
  </si>
  <si>
    <t>ATTRIBUTE TYPE: Reprogramming method</t>
  </si>
  <si>
    <t>Sendai virus</t>
  </si>
  <si>
    <t>Reprogramming method</t>
  </si>
  <si>
    <t>human leukocyte antigen collection</t>
  </si>
  <si>
    <t>CB_85022808</t>
  </si>
  <si>
    <t>CJO-A human cell line</t>
  </si>
  <si>
    <t>85022808, IHW Number: 9243</t>
  </si>
  <si>
    <t>human blood</t>
  </si>
  <si>
    <t>ethnicity</t>
  </si>
  <si>
    <t>use the drop down in "Type" and select "ethinicity"</t>
  </si>
  <si>
    <t>male</t>
  </si>
  <si>
    <t>CB_09071301</t>
  </si>
  <si>
    <t>human random control collection</t>
  </si>
  <si>
    <t>CB_95051588</t>
  </si>
  <si>
    <t>C2103</t>
  </si>
  <si>
    <t>from human blood, 95051588</t>
  </si>
  <si>
    <t>UK Caucasian</t>
  </si>
  <si>
    <t>Not Specified</t>
  </si>
  <si>
    <t>CB_93020411</t>
  </si>
  <si>
    <t>age at venesection</t>
  </si>
  <si>
    <t>use the drop down in "Type" and select "age at venesection"</t>
  </si>
  <si>
    <t>CB_91081913</t>
  </si>
  <si>
    <t>hybridoma collection</t>
  </si>
  <si>
    <t>C0082</t>
  </si>
  <si>
    <t>from human blood, 93012115</t>
  </si>
  <si>
    <t>CB_00020911</t>
  </si>
  <si>
    <t>Mouse x Mouse Hybridoma</t>
  </si>
  <si>
    <t>ImmunoDon</t>
  </si>
  <si>
    <t>use the drop down in "Type" and select "immunodon"</t>
  </si>
  <si>
    <t>Mouse spleen</t>
  </si>
  <si>
    <t>IgG12b + IgG2a</t>
  </si>
  <si>
    <t>Myeloma</t>
  </si>
  <si>
    <t>use the drop down in "Type" and select "myeloma"</t>
  </si>
  <si>
    <t>Sp2-0/Ag</t>
  </si>
  <si>
    <t>Reactivity</t>
  </si>
  <si>
    <t>use the drop down in "Type" and select "Reactivity"</t>
  </si>
  <si>
    <t>Anti-α-Tubulin</t>
  </si>
  <si>
    <t>TAT-1</t>
  </si>
  <si>
    <t>CB_87032003</t>
  </si>
  <si>
    <t>IR-substance P-like material</t>
  </si>
  <si>
    <t>CB_89101606</t>
  </si>
  <si>
    <t>immortalized cell lines</t>
  </si>
  <si>
    <t>ESO51 cell line human</t>
  </si>
  <si>
    <t>not available</t>
  </si>
  <si>
    <t>human esophagus</t>
  </si>
  <si>
    <t>Large spherical clumps of cells growing in suspension</t>
  </si>
  <si>
    <t>P53 mutation c.524G&gt;A</t>
  </si>
  <si>
    <t>ipsc dervied neural cells</t>
  </si>
  <si>
    <t>NEUR1001</t>
  </si>
  <si>
    <t>Mixed neurons, CTRL Line</t>
  </si>
  <si>
    <t>IPSC derived</t>
  </si>
  <si>
    <t>Adherent</t>
  </si>
  <si>
    <t>2n=46</t>
  </si>
  <si>
    <t>elongated/polarized, neuronal</t>
  </si>
  <si>
    <t>NEUR1008</t>
  </si>
  <si>
    <t>autism</t>
  </si>
  <si>
    <t>primary cell lines</t>
  </si>
  <si>
    <t>C-14017</t>
  </si>
  <si>
    <t>Human Dermal Microvascular Endothelial Cells (HDMEC)</t>
  </si>
  <si>
    <t>Pre-screened, 1 million cells per pellet</t>
  </si>
  <si>
    <t>human dermis (adult); human foreskin (juvenile dermis)</t>
  </si>
  <si>
    <t>CN406-05</t>
  </si>
  <si>
    <t>(endothelial)</t>
  </si>
  <si>
    <t>arthritis; osteoporosis</t>
  </si>
  <si>
    <t>2n = 78</t>
  </si>
  <si>
    <t>pkg of 1,000,000 cells</t>
  </si>
  <si>
    <t>stem cell lines</t>
  </si>
  <si>
    <t>UKKi007-A</t>
  </si>
  <si>
    <t>Human iPS Cell Line</t>
  </si>
  <si>
    <t>human dermis (fibroblast)</t>
  </si>
  <si>
    <t>adherent (pluripotent)</t>
  </si>
  <si>
    <t>ventricular tachycardia</t>
  </si>
  <si>
    <t>retrovirus</t>
  </si>
  <si>
    <t>cell culture | stem cell: suitable</t>
  </si>
  <si>
    <t>EBiSC™</t>
  </si>
  <si>
    <t>description</t>
  </si>
  <si>
    <t>ATTRIBUTE TYPE: ID clarifier</t>
  </si>
  <si>
    <t>for "age (N/A), for Human iPS Cell Line"</t>
  </si>
  <si>
    <t>age (45-49)</t>
  </si>
  <si>
    <t>centrifuges</t>
  </si>
  <si>
    <t>adapter</t>
  </si>
  <si>
    <t>ADAP02-EP</t>
  </si>
  <si>
    <t>Adapter for all Eppendorf® 1.5/2.0 mL Rotors</t>
  </si>
  <si>
    <t>holds 1 x 0.2 mL PCR tubes, pack of 6 ea</t>
  </si>
  <si>
    <t>for use with Rotors 1.5/2.0 mL</t>
  </si>
  <si>
    <t>Eppendorf® 022636260 (NA)</t>
  </si>
  <si>
    <t>bucket</t>
  </si>
  <si>
    <t>BUA444-EP</t>
  </si>
  <si>
    <t>Buckets for Eppendorf® A-4-44 Rotor</t>
  </si>
  <si>
    <t>(2 x 50 mL conical tubes), pack of 2</t>
  </si>
  <si>
    <t>for use with Rotor A-4-44</t>
  </si>
  <si>
    <t>Eppendorf® 022637452 (NA)</t>
  </si>
  <si>
    <t>use the drop down to select a "Name" (to hold)</t>
  </si>
  <si>
    <t>Holds 2 x 50 mLcentrifuge tubes</t>
  </si>
  <si>
    <t>lid</t>
  </si>
  <si>
    <t>EP022638033</t>
  </si>
  <si>
    <t>Caps for Eppendorf® A-4-62 Rotor</t>
  </si>
  <si>
    <t>aerosol-tight, for 5804/5804R &amp; 5810/5810R, for 250 mL rectangular buckets</t>
  </si>
  <si>
    <t>for use with 5804 R_x000D_
for use with 5804_x000D_
for use with 5810 R_x000D_
for use with 5810</t>
  </si>
  <si>
    <t>Eppendorf® 022638033 (NA)</t>
  </si>
  <si>
    <t>micro or compact or standard or plate or strip</t>
  </si>
  <si>
    <t>EP022620557</t>
  </si>
  <si>
    <t>Eppendorf® Centrifuge 5430/5430R</t>
  </si>
  <si>
    <t>5430, non-refrigerated, with rotor FA-45-24-11-Kit with rotor lid, rotary knobs, AC/DC input 120 V, 60 Hz, US 3-pin plug (US)</t>
  </si>
  <si>
    <t>AC/DC input</t>
  </si>
  <si>
    <t>ATTRIBUTE TYPE: AC/DC input</t>
  </si>
  <si>
    <t>CLS6785</t>
  </si>
  <si>
    <t>120 V AC</t>
  </si>
  <si>
    <t>AC Input (v)</t>
  </si>
  <si>
    <t>use the drop down to select a "Name" (CE compliant/CSA approved/lid/RCF/refrigerated/cooling/to hold)</t>
  </si>
  <si>
    <t>to hold 48 1.5/2.0 mL tubes; CSA approved;  non-refrigerated;  rotary knobs</t>
  </si>
  <si>
    <t>Eppendorf® 022620557 (NA)</t>
  </si>
  <si>
    <t>17,500 rpm speed; 30,130 × g max. RCF</t>
  </si>
  <si>
    <t>rotor</t>
  </si>
  <si>
    <t>EP022822136</t>
  </si>
  <si>
    <t>Rotor for Eppendorf® Vacufuge® Plus Concentrator</t>
  </si>
  <si>
    <t>F-45-16-20, non aerosol tight, (16 x 6.5/10.0 mL flat-bottom tubes)</t>
  </si>
  <si>
    <t xml:space="preserve">CLS480136 </t>
  </si>
  <si>
    <t>for use with centrifuge models LSE Compact</t>
  </si>
  <si>
    <t>Eppendorf® 022822136 (NA)</t>
  </si>
  <si>
    <t>use the drop down to select a "Name" (lid/RCF/to hold)</t>
  </si>
  <si>
    <t>to hold 16 x 20x42 - 55 mm tubes_x000D_
to hold 16 x 6.5/10 mL flat-bottom tubes_x000D_
fixed angle rotor_x000D_
non aerosol tight</t>
  </si>
  <si>
    <t>200-6000 max. RCF</t>
  </si>
  <si>
    <t>chelating and reducing agents</t>
  </si>
  <si>
    <t>383-12-3</t>
  </si>
  <si>
    <t>DL-Dithiothreitol</t>
  </si>
  <si>
    <t>BioUltra, for molecular biology, ≥99.5% (RT)</t>
  </si>
  <si>
    <t>liquid formulation; pharmaceutical</t>
  </si>
  <si>
    <t>protein extraction: suitable; RNA extraction: suitable</t>
  </si>
  <si>
    <t>sulfate (SO42-): ≤50 mg/kg</t>
  </si>
  <si>
    <t>≥99.5% (RT)</t>
  </si>
  <si>
    <t>DNases, none detected_x000D_
RNases, none detected_x000D_
insoluble matter, passes filter test_x000D_
phosphatases, none detected_x000D_
proteases, none detected_x000D_
≤0.3% 4,5-dihydroxy-1,2-dithiane</t>
  </si>
  <si>
    <t>1S/C4H10O2S2/c5-3(1-7)4(6)2-8/h3-8H,1-2H2/t3-,4-/m1/s1</t>
  </si>
  <si>
    <t>VHJLVAABSRFDPM-QWWZWVQMSA-N</t>
  </si>
  <si>
    <t>41-44 °C (lit.)</t>
  </si>
  <si>
    <t>4.0-6.5 (25 °C, 0.1 M in H2O)</t>
  </si>
  <si>
    <t>H2O: 0.1 M at 20 °C, clear, colorless</t>
  </si>
  <si>
    <t>SAFC</t>
  </si>
  <si>
    <t>O[C@H](CS)[C@H](O)CS</t>
  </si>
  <si>
    <t>UV absorption</t>
  </si>
  <si>
    <t>ATTRIBUTE TYPE: UV Absorption Values</t>
  </si>
  <si>
    <t>λ: 260 nm Amax: 0.400; λ: 280 nm Amax: 0.100</t>
  </si>
  <si>
    <t>chromatography accessory</t>
  </si>
  <si>
    <t>Supeltex® M-2 Packed Column Ferrule, 1/8 in. Column O.D.</t>
  </si>
  <si>
    <t>I.D. 1/8  in., 1/8 in. O.D. Column, pkg of 50 ea</t>
  </si>
  <si>
    <t>agriculture</t>
  </si>
  <si>
    <t>1/8  in.</t>
  </si>
  <si>
    <t>clamps</t>
  </si>
  <si>
    <t>Z556572</t>
  </si>
  <si>
    <t>Aldrich® ultra Benchclamp™</t>
  </si>
  <si>
    <t>single adjustment, size S</t>
  </si>
  <si>
    <t>P30799</t>
  </si>
  <si>
    <t>for use with Series 2000 Sanitary Cartridge Housings</t>
  </si>
  <si>
    <t>jaw capacity</t>
  </si>
  <si>
    <t>use the drop down in "Part" and select "jaw"; "Type1" and select "capacity"</t>
  </si>
  <si>
    <t>0-23 mm</t>
  </si>
  <si>
    <t>L</t>
  </si>
  <si>
    <t>use the drop down in "Type1" and select "L"</t>
  </si>
  <si>
    <t>Z526460</t>
  </si>
  <si>
    <t xml:space="preserve">Nylon </t>
  </si>
  <si>
    <t>use the drop down to select a "Name" (for tubing o.d. {this is very rare})</t>
  </si>
  <si>
    <t>EPP0160-5000</t>
  </si>
  <si>
    <t xml:space="preserve"> Shaker, 2L Lauber clamp with spring retainer, fits 2L Thompson Flask</t>
  </si>
  <si>
    <t>closures</t>
  </si>
  <si>
    <t>conical erlenmeyer or shaker or trypsinizing</t>
  </si>
  <si>
    <t>usage</t>
  </si>
  <si>
    <t>ATTRIBUTE TYPE: Adequate for</t>
  </si>
  <si>
    <t>Material color for non-chemicals</t>
  </si>
  <si>
    <t>diam. × thickness</t>
  </si>
  <si>
    <t>use the drop down in "Type1" and select "diam."; "Type2" and select "thickness"</t>
  </si>
  <si>
    <t>hardness</t>
  </si>
  <si>
    <t>ATTRIBUTE TYPE: hardness</t>
  </si>
  <si>
    <t>nmr or cuvette cap</t>
  </si>
  <si>
    <t>Z153281</t>
  </si>
  <si>
    <t>NMR tube caps</t>
  </si>
  <si>
    <t>NMR tube size, 5 mm</t>
  </si>
  <si>
    <t>white</t>
  </si>
  <si>
    <t>Z693332</t>
  </si>
  <si>
    <t>3 mm</t>
  </si>
  <si>
    <t>NMR tube size 5 mm</t>
  </si>
  <si>
    <t>Z637117</t>
  </si>
  <si>
    <t>round blue lid</t>
  </si>
  <si>
    <t>Shape/Color</t>
  </si>
  <si>
    <t>NORTC250</t>
  </si>
  <si>
    <t xml:space="preserve"> TCM300</t>
  </si>
  <si>
    <t>pkg of 100 ea</t>
  </si>
  <si>
    <t>open top</t>
  </si>
  <si>
    <t>CLS3968</t>
  </si>
  <si>
    <t>Corning® CellSTACK® accessories</t>
  </si>
  <si>
    <t>vented cap</t>
  </si>
  <si>
    <t>orange</t>
  </si>
  <si>
    <t>disposable</t>
  </si>
  <si>
    <t>CLS129545LTMC</t>
  </si>
  <si>
    <t>GL 45</t>
  </si>
  <si>
    <t>high-density polyethylene</t>
  </si>
  <si>
    <t>neck diam.</t>
  </si>
  <si>
    <t>use the drop down in "part" and select "neck"; "Type1" and select "diam"</t>
  </si>
  <si>
    <t>CLS431340</t>
  </si>
  <si>
    <t>70 mm</t>
  </si>
  <si>
    <t>Corning 3968</t>
  </si>
  <si>
    <t>case of 6</t>
  </si>
  <si>
    <t>perforated lid</t>
  </si>
  <si>
    <t>MAS-100 Iso NT® Perforated Lid</t>
  </si>
  <si>
    <t>stainless steel, no. of holes, 400 (edge protected), hole diam. 0.7 mm</t>
  </si>
  <si>
    <t>for use with ICR/ICR+ settle plates</t>
  </si>
  <si>
    <t>use the drop down to select a "Name" (autoclavable/no. of holes)</t>
  </si>
  <si>
    <t>stainless steel</t>
  </si>
  <si>
    <t>0.7 mm</t>
  </si>
  <si>
    <t>ambient</t>
  </si>
  <si>
    <t>no temp limit</t>
  </si>
  <si>
    <t>septa</t>
  </si>
  <si>
    <t>Z567698</t>
  </si>
  <si>
    <t>PTFE-faced silicone septa for Q-Tube™ and QianCap™</t>
  </si>
  <si>
    <t>Septa 12 mL Low</t>
  </si>
  <si>
    <t>Z127434</t>
  </si>
  <si>
    <t>20653-U</t>
  </si>
  <si>
    <t>for use with Agilent/HP 5700 series, 5880</t>
  </si>
  <si>
    <t>20.4 mm × 2.5 mm</t>
  </si>
  <si>
    <t>use the drop down to select a "Name" (fits neck i.d./for cap size/closure type)</t>
  </si>
  <si>
    <t>Z566136</t>
  </si>
  <si>
    <t xml:space="preserve"> Use with small tubes</t>
  </si>
  <si>
    <t>Z291668</t>
  </si>
  <si>
    <t>8-425 thread</t>
  </si>
  <si>
    <t>Z153826</t>
  </si>
  <si>
    <t xml:space="preserve">silicone </t>
  </si>
  <si>
    <t>Z126578</t>
  </si>
  <si>
    <t xml:space="preserve"> red</t>
  </si>
  <si>
    <t>Q Labtech 100-000825-001</t>
  </si>
  <si>
    <t>Z188859</t>
  </si>
  <si>
    <t>pkg of 100</t>
  </si>
  <si>
    <t>CLS139525SS</t>
  </si>
  <si>
    <t>CB_000233</t>
  </si>
  <si>
    <t>60 (Durometer: shore A)</t>
  </si>
  <si>
    <t xml:space="preserve">  13mm I.D. tubing</t>
  </si>
  <si>
    <t>solid cap or stopper</t>
  </si>
  <si>
    <t>Z229652</t>
  </si>
  <si>
    <t>Aldrich® hollow pennyhead stopper</t>
  </si>
  <si>
    <t>Joint: ST/NS 12/30</t>
  </si>
  <si>
    <t>BR144305</t>
  </si>
  <si>
    <t>BR781413</t>
  </si>
  <si>
    <t>clear</t>
  </si>
  <si>
    <t>RNase and DNase free</t>
  </si>
  <si>
    <t>use the drop down in "Type1" and select "H"</t>
  </si>
  <si>
    <t>20 mm</t>
  </si>
  <si>
    <t>Height (uom)</t>
  </si>
  <si>
    <t>type=H and uom in mm or in</t>
  </si>
  <si>
    <t>ground glass</t>
  </si>
  <si>
    <t>AXYSCOLPBS</t>
  </si>
  <si>
    <t>bottom diam.</t>
  </si>
  <si>
    <t>use the drop down in "part" and select "bottom"; "Type1" and select "diam."</t>
  </si>
  <si>
    <t>5mm</t>
  </si>
  <si>
    <t>BR7122620</t>
  </si>
  <si>
    <t xml:space="preserve"> thread for GL 25</t>
  </si>
  <si>
    <t>BRAND 144305</t>
  </si>
  <si>
    <t>package of 10 ea</t>
  </si>
  <si>
    <t>top diam.</t>
  </si>
  <si>
    <t>use drop down "part" and select "top"; "Type1" and select "diam."</t>
  </si>
  <si>
    <t>9 mm</t>
  </si>
  <si>
    <t>transfer or reactor</t>
  </si>
  <si>
    <t>CLS3564</t>
  </si>
  <si>
    <t>Corning® disposable aseptic transfer caps for GL45 plastic spinner flasks</t>
  </si>
  <si>
    <t>aseptic transfer cap for 3 L plastic spinner flasks, 1/8" dip tube, 0.2 μm vent, male luer lock, sterile, 2/cs</t>
  </si>
  <si>
    <t>Z680419</t>
  </si>
  <si>
    <t>polyethylene cap (filling cap)</t>
  </si>
  <si>
    <t>CLS401654</t>
  </si>
  <si>
    <t>~45 mm</t>
  </si>
  <si>
    <t>CLS13953H</t>
  </si>
  <si>
    <t>GL 45 cap</t>
  </si>
  <si>
    <t>CLS3283</t>
  </si>
  <si>
    <t>9.5 mm</t>
  </si>
  <si>
    <t>Corning 3564</t>
  </si>
  <si>
    <t>1/8 in</t>
  </si>
  <si>
    <t>pack of 1</t>
  </si>
  <si>
    <t>-40-140 °C temp. limit</t>
  </si>
  <si>
    <t>orange cap</t>
  </si>
  <si>
    <t>valves</t>
  </si>
  <si>
    <t>BR82415</t>
  </si>
  <si>
    <t>BRAND® dessicator needle-valve stopcock Bistabil®</t>
  </si>
  <si>
    <t>Joint: ST/NS 24/29</t>
  </si>
  <si>
    <t>Y906778</t>
  </si>
  <si>
    <t xml:space="preserve"> for CGA 660 right angle path, external, right hand thread</t>
  </si>
  <si>
    <t>glass</t>
  </si>
  <si>
    <t>2640 psi max. pressure</t>
  </si>
  <si>
    <t>coating oligos</t>
  </si>
  <si>
    <t>Vinyltrimethoxysilane</t>
  </si>
  <si>
    <t>1S/C5H12O3Si/c1-5-9(6-2,7-3)8-4/h5H,1H2,2-4H3</t>
  </si>
  <si>
    <t>NKSJNEHGWDZZQF-UHFFFAOYSA-N</t>
  </si>
  <si>
    <t>CO[Si](OC)(OC)C=C</t>
  </si>
  <si>
    <t>123 °C (lit.)</t>
  </si>
  <si>
    <t>0.968 g/mL at 25 °C (lit.)</t>
  </si>
  <si>
    <t>17-18 °C (lit.)</t>
  </si>
  <si>
    <t>n20/D 1.392 (lit.)</t>
  </si>
  <si>
    <t>cofactors</t>
  </si>
  <si>
    <t>A3377</t>
  </si>
  <si>
    <t>34369-07-8</t>
  </si>
  <si>
    <t>Adenosine 5′-triphosphate disodium salt hydrate</t>
  </si>
  <si>
    <t>Grade II, ≥97% (HPLC), crystalline, from microbial</t>
  </si>
  <si>
    <t>A1388</t>
  </si>
  <si>
    <t>≥97% (HPLC)</t>
  </si>
  <si>
    <t>H2O: 50 mg/mL</t>
  </si>
  <si>
    <t>microbial</t>
  </si>
  <si>
    <t>A2647</t>
  </si>
  <si>
    <t>crystalline</t>
  </si>
  <si>
    <t>1S/C10H16N5O13P3.2Na.H2O/c11-8-5-9(13-2-12-8)15(3-14-5)10-7(17)6(16)4(26-10)1-25-30(21,22)28-31(23,24)27-29(18,19)20;;;/h2-4,6-7,10,16-17H,1H2,(H,21,22)(H,23,24)(H2,11,12,13)(H2,18,19,20);;;1H2/q;2*+1;/p-2/t4-,6-,7-,10-;;;/m1.../s1</t>
  </si>
  <si>
    <t>NTBQNWBHIXNPRU-MSQVLRTGSA-L</t>
  </si>
  <si>
    <t>O.[Na+].[Na+].Nc1ncnc2n(cnc12)[C@@H]3O[C@H](COP(O)(=O)OP([O-])(=O)OP(O)([O-])=O)[C@@H](O)[C@H]3O</t>
  </si>
  <si>
    <t>combs</t>
  </si>
  <si>
    <t>well volume</t>
  </si>
  <si>
    <t>use the drop down "Part" and select "well"; "Type1" and select "volume"</t>
  </si>
  <si>
    <t>wells</t>
  </si>
  <si>
    <t>use the drop down "Type1" and select "wells"</t>
  </si>
  <si>
    <t>culture media</t>
  </si>
  <si>
    <t>cell separation</t>
  </si>
  <si>
    <t>E0414</t>
  </si>
  <si>
    <t>Percoll® PLUS</t>
  </si>
  <si>
    <t>pH 9.4 ± 0.5 (20 °C), suitable for cell culture</t>
  </si>
  <si>
    <t>1.130 ± 0.005 g/mL at 25 °C (lit.)</t>
  </si>
  <si>
    <t>A0561</t>
  </si>
  <si>
    <t>solution</t>
  </si>
  <si>
    <t>aseptically filled</t>
  </si>
  <si>
    <t>package of 100</t>
  </si>
  <si>
    <t>Expiry date on the label.</t>
  </si>
  <si>
    <t>media supplements</t>
  </si>
  <si>
    <t>68990-09-0</t>
  </si>
  <si>
    <t>Oxford Listeria Selective Supplement</t>
  </si>
  <si>
    <t>selective for Listeria spp., pkg of 10 vials, Oxford Listeria Selective Agar (Base) (1.07004)</t>
  </si>
  <si>
    <t>medium granules</t>
  </si>
  <si>
    <t>ATTRIBUTE TYPE: media suitability</t>
  </si>
  <si>
    <t>selective for Listeria spp.</t>
  </si>
  <si>
    <t>microbiological culture: suitable</t>
  </si>
  <si>
    <t>food and beverages; microbiology</t>
  </si>
  <si>
    <t>animal</t>
  </si>
  <si>
    <t>certified by the Biological Stain Commission</t>
  </si>
  <si>
    <t>limited shelf life, expiry date on the label</t>
  </si>
  <si>
    <t>58672C</t>
  </si>
  <si>
    <t>1200 g/L</t>
  </si>
  <si>
    <t>616419-M</t>
  </si>
  <si>
    <t xml:space="preserve"> Endotoxins, none detected</t>
  </si>
  <si>
    <t>6-8 (20 °C, 100 g/L in H2O)</t>
  </si>
  <si>
    <t>microbial culture media</t>
  </si>
  <si>
    <t>Modified Semi-solid RAPPAPORT-VASSILIADIS medium (base)</t>
  </si>
  <si>
    <t>pkg of 500 g, ISO 6579, for Salmonella spp.</t>
  </si>
  <si>
    <t>ISO 6579</t>
  </si>
  <si>
    <t>powder (dehydrated (DCM))</t>
  </si>
  <si>
    <t>Salmonella spp.</t>
  </si>
  <si>
    <t>for use with Contact Plate</t>
  </si>
  <si>
    <t>C3888</t>
  </si>
  <si>
    <t>Protein, ≥75% E1%/280</t>
  </si>
  <si>
    <t>final pH</t>
  </si>
  <si>
    <t>use the drop down and select "final pH"</t>
  </si>
  <si>
    <t>7.3 ( in H2O)</t>
  </si>
  <si>
    <t>H8032</t>
  </si>
  <si>
    <t>GranuCult®</t>
  </si>
  <si>
    <t>5.2-5.6 (25 °C, 31.8 g/L in H2O)</t>
  </si>
  <si>
    <t>12 mo.</t>
  </si>
  <si>
    <t>31.6 g/L</t>
  </si>
  <si>
    <t>sterile; autoclavable</t>
  </si>
  <si>
    <t>use the drop down to select a "Name" (2D barcode, ready-to-use)</t>
  </si>
  <si>
    <t>ready-to-use</t>
  </si>
  <si>
    <t>pkg of 500 g</t>
  </si>
  <si>
    <t>M4526</t>
  </si>
  <si>
    <t>Minimum Essential Medium Eagle</t>
  </si>
  <si>
    <t>Alpha Modification, with sodium bicarbonate, without L-glutamine, ribonucleosides and deoxyribonucleosides, liquid, sterile-filtered, suitable for cell culture</t>
  </si>
  <si>
    <t>sterile-filtered</t>
  </si>
  <si>
    <t>S1797</t>
  </si>
  <si>
    <t>nonselective for coliforms</t>
  </si>
  <si>
    <t>D7674</t>
  </si>
  <si>
    <t>components</t>
  </si>
  <si>
    <t>ATTRIBUTE TYPE: Culture media components</t>
  </si>
  <si>
    <t>several components facets</t>
  </si>
  <si>
    <t>NaHCO3: yes_x000D_
sodium pyruvate: yes_x000D_
glucose: yes_x000D_
L-glutamine: no_x000D_
HEPES: no_x000D_
Hanks’ salts (2% CO2): no_x000D_
phenol red: yes_x000D_
stable glutamine: no_x000D_
Earle’s salts (5% CO2): yes_x000D_
sodium pyruvate: yes_x000D_
glucose: yes_x000D_
L-glutamine: no</t>
  </si>
  <si>
    <t>C-22070</t>
  </si>
  <si>
    <t>pkg of 500 ml</t>
  </si>
  <si>
    <t>211H-500</t>
  </si>
  <si>
    <t>6 mo.</t>
  </si>
  <si>
    <t>E7510</t>
  </si>
  <si>
    <t>10 ×</t>
  </si>
  <si>
    <t>OK to freeze</t>
  </si>
  <si>
    <t>cylinder</t>
  </si>
  <si>
    <t>cloning</t>
  </si>
  <si>
    <t>H × O.D.</t>
  </si>
  <si>
    <t>volumetric</t>
  </si>
  <si>
    <t>detergents</t>
  </si>
  <si>
    <t>Triton™ X-100</t>
  </si>
  <si>
    <t>BioXtra, for molecular biology</t>
  </si>
  <si>
    <t>sample preservation</t>
  </si>
  <si>
    <t>03-0790</t>
  </si>
  <si>
    <t>95-105%</t>
  </si>
  <si>
    <t>corresponds to standard for fluorescence</t>
  </si>
  <si>
    <t>flow cytometry: suitable_x000D_
immunofluorescence: suitable_x000D_
permeability assay: suitable</t>
  </si>
  <si>
    <t>aggregation number</t>
  </si>
  <si>
    <t>use the drop down and select "aggregation number"</t>
  </si>
  <si>
    <t>100-155</t>
  </si>
  <si>
    <t>chloride (Cl-): ≤50 mg/kg_x000D_
sulfate (SO42-): ≤50 mg/kg</t>
  </si>
  <si>
    <t>P6224</t>
  </si>
  <si>
    <t>non-animal source</t>
  </si>
  <si>
    <t>Ca: ≤10 mg/kg_x000D_
Cd: ≤5 mg/kg_x000D_
Co: ≤5 mg/kg_x000D_
Cr: ≤5 mg/kg_x000D_
Cu: ≤5 mg/kg_x000D_
Fe: ≤5 mg/kg_x000D_
K: ≤500 mg/kg_x000D_
Mg: ≤5 mg/kg_x000D_
Mn: ≤5 mg/kg_x000D_
Na: ≤500 mg/kg_x000D_
Ni: ≤5 mg/kg_x000D_
Pb: ≤5 mg/kg_x000D_
Zn: ≤5 mg/kg</t>
  </si>
  <si>
    <t>CMC</t>
  </si>
  <si>
    <t>ATTRIBUTE TYPE: Critical micelle concentration</t>
  </si>
  <si>
    <t>on the substance level</t>
  </si>
  <si>
    <t>0.2-0.9 mM (20-25°C)</t>
  </si>
  <si>
    <t>1.065 g/mL at 20 °C</t>
  </si>
  <si>
    <t>for "anionic, non-ionic, cationic, zwitterionic"</t>
  </si>
  <si>
    <t>non-ionic</t>
  </si>
  <si>
    <t>HLB</t>
  </si>
  <si>
    <t>ATTRIBUTE TYPE: HLB Number</t>
  </si>
  <si>
    <t>DNases, none detected_x000D_
RNases, none detected_x000D_
phosphatases, none detected_x000D_
proteases, none detected</t>
  </si>
  <si>
    <t>1S/C28H50O8/c1-27(2,3)24-28(4,5)25-6-8-26(9-7-25)36-23-22-35-21-20-34-19-18-33-17-16-32-15-14-31-13-12-30-11-10-29/h6-9,29H,10-24H2,1-5H3</t>
  </si>
  <si>
    <t>HNLXNOZHXNSSPN-UHFFFAOYSA-N</t>
  </si>
  <si>
    <t>micellar avg mol wt 80,000_x000D_
average mol wt 625</t>
  </si>
  <si>
    <t>25-30 °C (lit.)</t>
  </si>
  <si>
    <t>EMPROVE® EXPERT</t>
  </si>
  <si>
    <t>CC(C)(C)CC(C)(C)c1ccc(OCCOCCOCCOCCOCCOCCOCCO)cc1</t>
  </si>
  <si>
    <t>H2O: 0.005 M at 20 °C, clear, colorless</t>
  </si>
  <si>
    <t>transition temp</t>
  </si>
  <si>
    <t>ATTRIBUTE TYPE: Transition temp</t>
  </si>
  <si>
    <t>cloud point 65 °C_x000D_
pour point ~7 °C_x000D_
cloud point 65 °C pour point ~7 °C</t>
  </si>
  <si>
    <t>475 cP(25 °C, Brookfield)(lit.)</t>
  </si>
  <si>
    <t>dishes</t>
  </si>
  <si>
    <t>crucible</t>
  </si>
  <si>
    <t>BR458021</t>
  </si>
  <si>
    <t>BRAND® filter crucible</t>
  </si>
  <si>
    <t>borosilicate glass, capacity 30 mL, 1 D 1</t>
  </si>
  <si>
    <t>BRAND 458021</t>
  </si>
  <si>
    <t>borosilicate glass</t>
  </si>
  <si>
    <t>choose "crucibles"</t>
  </si>
  <si>
    <t>crucibles</t>
  </si>
  <si>
    <t>Z653780</t>
  </si>
  <si>
    <t>30 mL</t>
  </si>
  <si>
    <t>Z247731</t>
  </si>
  <si>
    <t>48 mm</t>
  </si>
  <si>
    <t>L × W</t>
  </si>
  <si>
    <t>use the drop down in "Type1" and select "L"; "Type2" and select "W"</t>
  </si>
  <si>
    <t>350 mm × 230 mm</t>
  </si>
  <si>
    <t>100-160 μm</t>
  </si>
  <si>
    <t>crystalizing or evaporating or combustion</t>
  </si>
  <si>
    <t>SLW1450/04D</t>
  </si>
  <si>
    <t>Pyrex® Evaporating dish</t>
  </si>
  <si>
    <t>90 mL</t>
  </si>
  <si>
    <t>SciLabware 1450/04D</t>
  </si>
  <si>
    <t>borosilicate glass_x000D_
flat base</t>
  </si>
  <si>
    <t>80 mm</t>
  </si>
  <si>
    <t>culture or petri</t>
  </si>
  <si>
    <t>P5481</t>
  </si>
  <si>
    <t>Petri dishes, polystyrene</t>
  </si>
  <si>
    <t>size 60 mm × 15 mm</t>
  </si>
  <si>
    <t>EP0030700112</t>
  </si>
  <si>
    <t>Tissue Culture (TC)-treated surface</t>
  </si>
  <si>
    <t>use the drop down to select a "Name" (lid)</t>
  </si>
  <si>
    <t>lid; disposable; Optically clear with consistently flat bottoms</t>
  </si>
  <si>
    <t>Excel Scientific D901ALDR</t>
  </si>
  <si>
    <t>polystyrene ; circles</t>
  </si>
  <si>
    <t>Material/Shape</t>
  </si>
  <si>
    <t>pack of 500 ea</t>
  </si>
  <si>
    <t>P5112</t>
  </si>
  <si>
    <t>dishes capacity 160 ml</t>
  </si>
  <si>
    <t>60mm</t>
  </si>
  <si>
    <t>staining</t>
  </si>
  <si>
    <t>S5142</t>
  </si>
  <si>
    <t>Wheaton staining dishes</t>
  </si>
  <si>
    <t>20 slides, rack handle only</t>
  </si>
  <si>
    <t>WHEATON® 900205</t>
  </si>
  <si>
    <t>rectangular_x000D_
stainless steel</t>
  </si>
  <si>
    <t>Shape</t>
  </si>
  <si>
    <t>3 x 1 in. (75 x 25 mm) , 10 single slides_x000D_
3 x 1-1/2 in. (75 x 38 mm) , 19 slides arranged alternately straight across and diagonally_x000D_
3 x 2 in. (75 x 51 mm)</t>
  </si>
  <si>
    <t>95 mm × 76 mm</t>
  </si>
  <si>
    <t>weighing</t>
  </si>
  <si>
    <t>BR155540</t>
  </si>
  <si>
    <t>BRAND® weighing dish</t>
  </si>
  <si>
    <t>polystyrene, L × W × H 45 mm × 45 mm × 7 mm, square</t>
  </si>
  <si>
    <t>BRAND 155540</t>
  </si>
  <si>
    <t>case of 500 ea</t>
  </si>
  <si>
    <t>Z680362</t>
  </si>
  <si>
    <t>3.5 in.</t>
  </si>
  <si>
    <t>45 mm × 45 mm</t>
  </si>
  <si>
    <t>dispenser pumps</t>
  </si>
  <si>
    <t>bottle top</t>
  </si>
  <si>
    <t>BR4600340</t>
  </si>
  <si>
    <t>BRAND® Dispensette® S Digital bottle-top dispenser</t>
  </si>
  <si>
    <t>volume range 1-10 mL, without recirculation valve</t>
  </si>
  <si>
    <t>for sampling isocyanate monomers &amp; oligomers (*not recommended for isocyanic acid (ICA))</t>
  </si>
  <si>
    <t>BRAND 4600340</t>
  </si>
  <si>
    <t>choose "dispensers"</t>
  </si>
  <si>
    <t>dispensers</t>
  </si>
  <si>
    <t>use the drop down to select a "Name" (autoclavable/subdivisions)</t>
  </si>
  <si>
    <t>drum pump</t>
  </si>
  <si>
    <t>Z118656</t>
  </si>
  <si>
    <t>Bel-Art H32887-0000</t>
  </si>
  <si>
    <t>polyethylene</t>
  </si>
  <si>
    <t>Z553363</t>
  </si>
  <si>
    <t>2 in.</t>
  </si>
  <si>
    <t>microsyringe</t>
  </si>
  <si>
    <t>HAM59000-20</t>
  </si>
  <si>
    <t>Hamilton® Microlab® 600 instrument syringe</t>
  </si>
  <si>
    <t>model, 1710 BFP, volume 100 μL</t>
  </si>
  <si>
    <t>Hamilton 59000-20</t>
  </si>
  <si>
    <t>Gastight Borosilicate glass/PTFE syringe</t>
  </si>
  <si>
    <t>100 μL</t>
  </si>
  <si>
    <t>pipetting bulbs or pumps</t>
  </si>
  <si>
    <t>P7924</t>
  </si>
  <si>
    <t>Pipette Pump™ II</t>
  </si>
  <si>
    <t>green</t>
  </si>
  <si>
    <t>Bel-Art F37911-1010</t>
  </si>
  <si>
    <t>plastic</t>
  </si>
  <si>
    <t>10 mL</t>
  </si>
  <si>
    <t>choose "pumps"</t>
  </si>
  <si>
    <t>pumps</t>
  </si>
  <si>
    <t>pipetting controller</t>
  </si>
  <si>
    <t>Z315001</t>
  </si>
  <si>
    <t>Hirschmann® pipetus® Junior pipette controller</t>
  </si>
  <si>
    <t>for volumes 0.5 to 25 mL</t>
  </si>
  <si>
    <t>230 V AC</t>
  </si>
  <si>
    <t>Hirschmann 9902000</t>
  </si>
  <si>
    <t>0.5-25 mL</t>
  </si>
  <si>
    <t>use the drop down to select a "Name" (CE compliant/CSA approved)</t>
  </si>
  <si>
    <t>P9984</t>
  </si>
  <si>
    <t>CSA approved</t>
  </si>
  <si>
    <t>syringe pump</t>
  </si>
  <si>
    <t>Z401374</t>
  </si>
  <si>
    <t>KDS dual-syringe pump series 200</t>
  </si>
  <si>
    <t>AC/DC input 110 V AC</t>
  </si>
  <si>
    <t>KD Scientific 780200-110V</t>
  </si>
  <si>
    <t>0.01-140 mL</t>
  </si>
  <si>
    <t>use the drop down to select a "Name" (CE compliant/CSA approved/graduation)</t>
  </si>
  <si>
    <t>CSA approved; 1 channel</t>
  </si>
  <si>
    <t>Z116874</t>
  </si>
  <si>
    <t>pkg of 100 ea individually wrapped</t>
  </si>
  <si>
    <t>documentation</t>
  </si>
  <si>
    <t>Z701270</t>
  </si>
  <si>
    <t>PCR Primer: A Laboratory Manual, 2nd ed.</t>
  </si>
  <si>
    <t>each technique is presented with extensive background information, advice, and troubleshooting</t>
  </si>
  <si>
    <t>EZSKTMEM1</t>
  </si>
  <si>
    <t>for use with EZ-Stream&lt;SUP&gt;&amp;#174;&lt;/SUP&gt;</t>
  </si>
  <si>
    <t>PCR: suitable</t>
  </si>
  <si>
    <t>repair kit</t>
  </si>
  <si>
    <t>downstream</t>
  </si>
  <si>
    <t>accessories</t>
  </si>
  <si>
    <t>aseptic filters</t>
  </si>
  <si>
    <t>filtration area</t>
  </si>
  <si>
    <t>use drop down "Type1" and select "filtration area"</t>
  </si>
  <si>
    <t>bubble point</t>
  </si>
  <si>
    <t>ATTRIBUTE TYPE: Bubble point</t>
  </si>
  <si>
    <t>inlet to outlet W</t>
  </si>
  <si>
    <t>use drop down "part" and select "inlet to outlet"; "Type1" and select "W"</t>
  </si>
  <si>
    <t>reg. compliance</t>
  </si>
  <si>
    <t>outlet connection diam.</t>
  </si>
  <si>
    <t>use drop down "part" and select "outlet connection"; "Type1" and select "diam."</t>
  </si>
  <si>
    <t>diameter</t>
  </si>
  <si>
    <t>inlet connection diam.</t>
  </si>
  <si>
    <t>use drop down "part" and select "inlet connection"; "Type1" and select "diam."</t>
  </si>
  <si>
    <t>capsule filters</t>
  </si>
  <si>
    <t>inlet and outlet diam</t>
  </si>
  <si>
    <t>chomotography media</t>
  </si>
  <si>
    <t>ligand</t>
  </si>
  <si>
    <t>ATTRIBUTE TYPE: Ligand</t>
  </si>
  <si>
    <t>specific analyte(s)</t>
  </si>
  <si>
    <t>ATTRIBUTE TYPE: Analyte Suitability</t>
  </si>
  <si>
    <t>chromotography columns</t>
  </si>
  <si>
    <t>L × I.D.</t>
  </si>
  <si>
    <t>clarification filters</t>
  </si>
  <si>
    <t>Product line</t>
  </si>
  <si>
    <t>filter grade</t>
  </si>
  <si>
    <t>ATTRIBUTE TYPE: Code designation</t>
  </si>
  <si>
    <t>use the drop down in "code type"</t>
  </si>
  <si>
    <t>H x L</t>
  </si>
  <si>
    <t>use the drop down in "Type1" and select H; "Type 2" select L</t>
  </si>
  <si>
    <t>consumables</t>
  </si>
  <si>
    <t>orings or gaskets</t>
  </si>
  <si>
    <t>inner connection diam.</t>
  </si>
  <si>
    <t>use drop down "part" and select "innnet chamber"; "Type1" and select "volume"</t>
  </si>
  <si>
    <t>plates</t>
  </si>
  <si>
    <t>L × W × H</t>
  </si>
  <si>
    <t>services</t>
  </si>
  <si>
    <t>tangential flow filter modules</t>
  </si>
  <si>
    <t>membrane area</t>
  </si>
  <si>
    <t>use drop down "part" and select "membrane"; "Type1" and select "area"</t>
  </si>
  <si>
    <t>tangential flow filters</t>
  </si>
  <si>
    <t>virus filters</t>
  </si>
  <si>
    <t>overall size</t>
  </si>
  <si>
    <t>use the drop down in "Part" and select "overall"; "Type1" and select "size"</t>
  </si>
  <si>
    <t>electron transfer salt</t>
  </si>
  <si>
    <t>enzyme inhibitors</t>
  </si>
  <si>
    <t>inhibitor cocktails</t>
  </si>
  <si>
    <t>18-0317</t>
  </si>
  <si>
    <t>137-16-6</t>
  </si>
  <si>
    <t>P2714</t>
  </si>
  <si>
    <t>Protease Inhibitor Cocktail powder</t>
  </si>
  <si>
    <t>for general use, lyophilized powder</t>
  </si>
  <si>
    <t>CO-RO</t>
  </si>
  <si>
    <t>lyophilized powder</t>
  </si>
  <si>
    <t>vial of 20 tablets (11697498001)</t>
  </si>
  <si>
    <t>aqueous buffer: soluble</t>
  </si>
  <si>
    <t>bovine lung</t>
  </si>
  <si>
    <t>B3501</t>
  </si>
  <si>
    <t>590-46-5</t>
  </si>
  <si>
    <t>Betaine hydrochloride</t>
  </si>
  <si>
    <t>synthetic (organic)</t>
  </si>
  <si>
    <t>human ... BHMT(635) , BHMT2(23743)</t>
  </si>
  <si>
    <t>1S/C5H11NO2.ClH/c1-6(2,3)4-5(7)8;/h4H2,1-3H3;1H</t>
  </si>
  <si>
    <t>HOPSCVCBEOCPJZ-UHFFFAOYSA-N</t>
  </si>
  <si>
    <t>B4560</t>
  </si>
  <si>
    <t>[Cl-].C[N+](C)(C)CC(O)=O</t>
  </si>
  <si>
    <t>water: 50 mg/mL, clear, colorless</t>
  </si>
  <si>
    <t>room temp</t>
  </si>
  <si>
    <t>I1149</t>
  </si>
  <si>
    <t>Al: ≤0.0005%_x000D_
Ca: ≤0.0005%_x000D_
Cu: ≤0.0005%_x000D_
Fe: ≤0.0005%_x000D_
K: ≤0.005%_x000D_
Mg: ≤0.0005%_x000D_
NH4+: ≤0.05%_x000D_
Na: ≤0.05%_x000D_
Pb: ≤0.001%_x000D_
Zn: ≤0.0005%</t>
  </si>
  <si>
    <t>I138</t>
  </si>
  <si>
    <t xml:space="preserve"> white to beige</t>
  </si>
  <si>
    <t>C4249</t>
  </si>
  <si>
    <t>apparent mol wt ~13 kDa by SDS-PAGE (reducing)</t>
  </si>
  <si>
    <t>241-242 °C (lit.)</t>
  </si>
  <si>
    <t>K0133</t>
  </si>
  <si>
    <t>protect from light</t>
  </si>
  <si>
    <t>enzyme substrates</t>
  </si>
  <si>
    <t>80-15-9</t>
  </si>
  <si>
    <t>Cumene hydroperoxide</t>
  </si>
  <si>
    <t>technical grade, 80%</t>
  </si>
  <si>
    <t>technical grade</t>
  </si>
  <si>
    <t>03-32-5032</t>
  </si>
  <si>
    <t>ethanol: 1 mL/mL, clear, colorless to very faintly yellow</t>
  </si>
  <si>
    <t>suitable for fluorescence</t>
  </si>
  <si>
    <t>mass spectrometry (MS): suitable</t>
  </si>
  <si>
    <t>fluorescence</t>
  </si>
  <si>
    <t>λex ~325  nm; λem ~393 nm</t>
  </si>
  <si>
    <t>1S/C17H10O4/c18-15-13(11-6-2-1-3-7-11)10-20-17(15)14-9-5-4-8-12(14)16(19)21-17/h1-10H</t>
  </si>
  <si>
    <t>ZFKJVJIDPQDDFY-UHFFFAOYSA-N</t>
  </si>
  <si>
    <t>O=C1OC2(OC=C(C2=O)c3ccccc3)c4ccccc14</t>
  </si>
  <si>
    <t>OK to freeze; desiccated</t>
  </si>
  <si>
    <t>enzymes</t>
  </si>
  <si>
    <t>P9156</t>
  </si>
  <si>
    <t>Plasminogen from bovine plasma</t>
  </si>
  <si>
    <t>lyophilized powder, ≥2.0 units/mg protein</t>
  </si>
  <si>
    <t>2-7% protein basis (biuret)</t>
  </si>
  <si>
    <t>A6691</t>
  </si>
  <si>
    <t>14 mg/mL</t>
  </si>
  <si>
    <t>L4919</t>
  </si>
  <si>
    <t>specific activity</t>
  </si>
  <si>
    <t>ATTRIBUTE TYPE: Specific activity</t>
  </si>
  <si>
    <t>≥2.0 units/mg protein</t>
  </si>
  <si>
    <t>not suitable for streptokinase determination by clot formation procedure</t>
  </si>
  <si>
    <t>C1345</t>
  </si>
  <si>
    <t>bovine plasma</t>
  </si>
  <si>
    <t>human ... PLG(5340); cow ... PLG(280897)</t>
  </si>
  <si>
    <t>histology</t>
  </si>
  <si>
    <t>A8781</t>
  </si>
  <si>
    <t xml:space="preserve"> ~200,000</t>
  </si>
  <si>
    <t>optimum pH</t>
  </si>
  <si>
    <t>use the drop down and select "optimum pH"</t>
  </si>
  <si>
    <t>APMB-RO</t>
  </si>
  <si>
    <t>7.5-9.5</t>
  </si>
  <si>
    <t>choose "pH range"</t>
  </si>
  <si>
    <t>A7089,11426362001</t>
  </si>
  <si>
    <t>6.8-7.8, 6.0 - 8.0</t>
  </si>
  <si>
    <t>G1549</t>
  </si>
  <si>
    <t>≥1 yr at -20 °C</t>
  </si>
  <si>
    <t>T8658</t>
  </si>
  <si>
    <t>hydrochloric acid: soluble 1 mM, clear</t>
  </si>
  <si>
    <t>L4782</t>
  </si>
  <si>
    <t>0.2 μm filtered</t>
  </si>
  <si>
    <t>P00747; P06868</t>
  </si>
  <si>
    <t xml:space="preserve"> brown</t>
  </si>
  <si>
    <t>A6535</t>
  </si>
  <si>
    <t>Acid Phosphatase ≤2% of base activity</t>
  </si>
  <si>
    <t>C5233</t>
  </si>
  <si>
    <t>≤0.2% chymotrypsin_x000D_
≤0.2% trypsin_x000D_
≤1 unit/mg protein carboxypeptidase A</t>
  </si>
  <si>
    <t>G1270</t>
  </si>
  <si>
    <t>affinity chromatography</t>
  </si>
  <si>
    <t>Purification method</t>
  </si>
  <si>
    <t>esirna</t>
  </si>
  <si>
    <t xml:space="preserve">EHNC001801 </t>
  </si>
  <si>
    <t>MISSION® esiRNA</t>
  </si>
  <si>
    <t>targeting human AC141930</t>
  </si>
  <si>
    <t>EHU157041</t>
  </si>
  <si>
    <t>ENSG00000133063</t>
  </si>
  <si>
    <t>Ensembl | mouse accession no.</t>
  </si>
  <si>
    <t>EMU035141</t>
  </si>
  <si>
    <t>ENSMUSG00000016018</t>
  </si>
  <si>
    <t>esiRNA cDNA target sequence</t>
  </si>
  <si>
    <t>use the drop down and select "esiRNA cDNA target sequence"</t>
  </si>
  <si>
    <t>TGAATCCCAAGCTGAAGACCCTGTTAGCCATCGGAGGCTGGAATTTCGGCACTCAGAAGTTCACAGATATGGTAGCCACGGCCAACAACCGTCAGACCTTTGTCAACTCGGCCATCAGGTTTCTGCGCAAATACAGCTTTGACGGCCTTGACCTTGACTGGGAGTACCCAGGAAGCCAGGGGAGCCCTGCCGTAGACAAGGAGCGCTTCACAACCCTGGTACAGGACTTGGCCAATGCCTTCCAGCAGGAAGCCCAGACCTCAGGGAAGGAACGCCTTCTTCTGAGTGCAGCGGTTCCAGCTGGGCAGACCTATGTGGATGCTGGATACGAGGTGGACAAAATCGCCCAGAACCTGGATTTTGTCAACCTTATGGCCTACGACTTCCATGGCTCTTGGGAGAAGGTCACGGGACATA</t>
  </si>
  <si>
    <t>human ... LOC100507165(100507165)</t>
  </si>
  <si>
    <t>XR_111231.1</t>
  </si>
  <si>
    <t>MISSION®</t>
  </si>
  <si>
    <t>for "Powered by Eupheria Biotech targeting [xxx]"</t>
  </si>
  <si>
    <t>EMU002291</t>
  </si>
  <si>
    <t>Powered by Eupheria Biotech</t>
  </si>
  <si>
    <t>GenBank&lt;SUP&gt;&amp;#174;&lt;/SUP&gt; accession no.</t>
  </si>
  <si>
    <t>AC141930</t>
  </si>
  <si>
    <t>films and foils</t>
  </si>
  <si>
    <t>W × L</t>
  </si>
  <si>
    <t>use the drop down in "Type1" and select "W"; "Type2" and select "L"</t>
  </si>
  <si>
    <t>filter paper</t>
  </si>
  <si>
    <t>WHA1001025</t>
  </si>
  <si>
    <t>Whatman® qualitative filter paper, Grade 1</t>
  </si>
  <si>
    <t>circles, diam. 25 mm, pack of 400</t>
  </si>
  <si>
    <t>25 mm</t>
  </si>
  <si>
    <t>Whatman 1001-025</t>
  </si>
  <si>
    <t>cellulose filters; circles</t>
  </si>
  <si>
    <t>11 μm (Particle retention)</t>
  </si>
  <si>
    <t>WHA1001813</t>
  </si>
  <si>
    <t>26 mm × 31 mm</t>
  </si>
  <si>
    <t>syringes</t>
  </si>
  <si>
    <t>0.25 psi wet burst; 150 sec/100 mL speed (Herzberg)</t>
  </si>
  <si>
    <t>filters</t>
  </si>
  <si>
    <t>aseptic</t>
  </si>
  <si>
    <t>Basic data</t>
  </si>
  <si>
    <t>cartridge code</t>
  </si>
  <si>
    <t>use the drop down in "cartridge code"</t>
  </si>
  <si>
    <t>KGEPG1TTT1</t>
  </si>
  <si>
    <t>Opticap® XLT10 Millipore Express® SHF</t>
  </si>
  <si>
    <t>inlet connection diam. 1.5 in., pore size 0.2 μm, cartridge nominal length 10 in. (25 cm)</t>
  </si>
  <si>
    <t>use the drop down to select a "Name" (autoclavable/gamma compatible/hydrophilic/hydrophobic)</t>
  </si>
  <si>
    <t>gamma compatible; hydrophilic</t>
  </si>
  <si>
    <t>Hydrophobicity</t>
  </si>
  <si>
    <t>0.57 m2</t>
  </si>
  <si>
    <t>polyester support_x000D_
polypropylene housing_x000D_
polypropylene vent cap_x000D_
polysulfone_x000D_
silicone seal</t>
  </si>
  <si>
    <t>Millipore Express® SHF</t>
  </si>
  <si>
    <t>≤32.7 mL/min air diffusion at 2.8 bar (40 psig) and 23 °C (in water)_x000D_
1.0 bar max. differential pressure (15 psid) at 80 °C (Forward)_x000D_
1.0 bar max. inlet pressure (15 psi) at 80 °C_x000D_
100 psi max. differential pressure (6.9 bar) (intermittent)_x000D_
2.1 bar max. differential pressure (30 psid) at 25 °C (Reverse; intermittent)_x000D_
2.75 bar max. inlet pressure (40 psi) at 60 °C_x000D_
25 °C max. inlet temp._x000D_
5.5 bar max. differential pressure (80 psid) at 25 °C (Forward)_x000D_
5.5 bar max. inlet pressure (80 psi) at 25 °C_x000D_
6.9 bar max. differential pressure (100 psid) at 25 °C (Forward; intermittent)_x000D_
6.9 bar max. inlet pressure (100 psi) at 25 °C (intermittent)_x000D_
80 psi max. differential pressure (5.5 bar) (continuous)_x000D_
80 psig max. inlet pressure</t>
  </si>
  <si>
    <t>0.2 μm nominal pore size</t>
  </si>
  <si>
    <t>KHGES003HH3</t>
  </si>
  <si>
    <t>SSPVA40NB9</t>
  </si>
  <si>
    <t>protein purification: suitable</t>
  </si>
  <si>
    <t>≥4000 mbar (58 psig), air with water at 23 °C</t>
  </si>
  <si>
    <t>cartridge nominal length</t>
  </si>
  <si>
    <t>ATTRIBUTE TYPE: Composite dimensions</t>
  </si>
  <si>
    <t>Use drop down and select "cartridge nominal length"</t>
  </si>
  <si>
    <t>10 in. (25 cm)</t>
  </si>
  <si>
    <t>1/4 in. drain/vent hose barb (with double O-ring seal)</t>
  </si>
  <si>
    <t>gravimetric extractables</t>
  </si>
  <si>
    <t>ATTRIBUTE TYPE: Residue</t>
  </si>
  <si>
    <t>TestName drop down "gravimetric extractables"</t>
  </si>
  <si>
    <t>KVGLA1TTT1</t>
  </si>
  <si>
    <t>≤25 mg/capsule</t>
  </si>
  <si>
    <t>≤0.25 EU/mL bacterial endotoxins (LAL test, Aqueous extraction)</t>
  </si>
  <si>
    <t>1.5 in.</t>
  </si>
  <si>
    <t>input</t>
  </si>
  <si>
    <t>ATTRIBUTE TYPE: Sample input/output</t>
  </si>
  <si>
    <t>sample type liquid</t>
  </si>
  <si>
    <t>only for DNA/RNA "stuff" eg. PCR kits</t>
  </si>
  <si>
    <t>meets FDA Indirect Food Additive requirements cited in 21 CFR 177-182 (all component materials)</t>
  </si>
  <si>
    <t>Millipore Express®</t>
  </si>
  <si>
    <t>EMPROVE® Filter</t>
  </si>
  <si>
    <t>cartridge filters</t>
  </si>
  <si>
    <t>CVDI73TPS</t>
  </si>
  <si>
    <t>Durapore® CVDI Catridge Filter</t>
  </si>
  <si>
    <t>pore size 0.2 μm, cartridge nominal length 30 in. (75 cm), Code 7 (2-226; O-rings w/locking-tabs)</t>
  </si>
  <si>
    <t>use the drop down to select a "Name" (easily wetted with water/hydrophilic/hydrophobic)</t>
  </si>
  <si>
    <t>hydrophilic</t>
  </si>
  <si>
    <t>2.07 m2</t>
  </si>
  <si>
    <t>Durapore®</t>
  </si>
  <si>
    <t>≤40 mL/min air diffusion at 2.75 bar (40 psig) and 23 °C (in water)</t>
  </si>
  <si>
    <t>CHVE73TS3</t>
  </si>
  <si>
    <t>sterile filtration: suitable</t>
  </si>
  <si>
    <t>≥3100 mbar (45 psig), air with water at 23 °C</t>
  </si>
  <si>
    <t>Code 7 (2-226; O-rings w/locking-tabs)</t>
  </si>
  <si>
    <t>30 in. (75 cm)</t>
  </si>
  <si>
    <t>6.9 cm (2.7 in.)</t>
  </si>
  <si>
    <t>≤75 mg/cartridge</t>
  </si>
  <si>
    <t>&lt;0.25  EU/mL USP bacterial endotoxins (LAL test, sample aqueous extraction)</t>
  </si>
  <si>
    <t>cartridge prefilters</t>
  </si>
  <si>
    <t>CGW303SB1</t>
  </si>
  <si>
    <t>Bevigard™-P Cartridge Filter</t>
  </si>
  <si>
    <t>pore size 1.0/0.2 μm, cartridge nominal length 30 in. (75 cm), Code 0 (2-222; O-rings)</t>
  </si>
  <si>
    <t>1.38 m2</t>
  </si>
  <si>
    <t>borosilicate glass fiber (BGF) prefilter</t>
  </si>
  <si>
    <t>Bevigard™-P</t>
  </si>
  <si>
    <t>3.5 bar max. differential pressure (50 psid) at 25 °C</t>
  </si>
  <si>
    <t>SF01F1001</t>
  </si>
  <si>
    <t>1.0 μm nominal pore size</t>
  </si>
  <si>
    <t>HVEP04710</t>
  </si>
  <si>
    <t>Code 0 (2-222; O-rings)</t>
  </si>
  <si>
    <t>7.1 cm (2.8 in.)</t>
  </si>
  <si>
    <t>≤420 mg/cartridg</t>
  </si>
  <si>
    <t>≤0.5 EU/mL bacterial endotoxins (LAL test, Aqueous extraction)</t>
  </si>
  <si>
    <t>meets EU framework regulation [1935/2004/EC] (all component materials; regarding materials and articles intended to contact food)</t>
  </si>
  <si>
    <t>Bevigard™</t>
  </si>
  <si>
    <t>cassette filters</t>
  </si>
  <si>
    <t>P2B005A05</t>
  </si>
  <si>
    <t>Pellicon® 2 Cassette Ultrafiltration Biomax® Module</t>
  </si>
  <si>
    <t>filtration area 0.5 m2, NMWCO 5 kDa</t>
  </si>
  <si>
    <t>use the drop down to select a "Name" (hydrophilic/hydrophobic)</t>
  </si>
  <si>
    <t>PSVVAG041</t>
  </si>
  <si>
    <t>0.5 m2</t>
  </si>
  <si>
    <t>polyethersulfone</t>
  </si>
  <si>
    <t>Biomax®</t>
  </si>
  <si>
    <t>0.33 bar max. transmembrane pressure (5 psig) (reverse)</t>
  </si>
  <si>
    <t>5 kDa NMWCO</t>
  </si>
  <si>
    <t>≤1500 mg/m2</t>
  </si>
  <si>
    <t>1.5 cm (0.6 in.)</t>
  </si>
  <si>
    <t>21 cm (8.3 in.)</t>
  </si>
  <si>
    <t>Length(uom)</t>
  </si>
  <si>
    <t>type=length or L and uom in ft, in, m, cm, mm</t>
  </si>
  <si>
    <t>membrane nominal area</t>
  </si>
  <si>
    <t>use drop down "part" and select "membrane"; "Type1" and select "nominal area"</t>
  </si>
  <si>
    <t>P2B005A01</t>
  </si>
  <si>
    <t>0.1 m2</t>
  </si>
  <si>
    <t>17.8 cm (7.0 in.)</t>
  </si>
  <si>
    <t>Pellicon®</t>
  </si>
  <si>
    <t>centrifugal filters</t>
  </si>
  <si>
    <t>GE28-9322-35</t>
  </si>
  <si>
    <t>Vivaspin® 500, 30 kDa MWCO Polyethersulfone</t>
  </si>
  <si>
    <t>Cytiva 28-9322-35, pack of 25 pieces</t>
  </si>
  <si>
    <t>Cytiva 28-9322-35</t>
  </si>
  <si>
    <t>polyethersulfone membrane</t>
  </si>
  <si>
    <t>30 kDa MWCO</t>
  </si>
  <si>
    <t>choose "centrifugal filters"</t>
  </si>
  <si>
    <t>pack of 25 pieces</t>
  </si>
  <si>
    <t>concentrate volume</t>
  </si>
  <si>
    <t>ATTRIBUTES: Composite Dimensions; concentrat volume</t>
  </si>
  <si>
    <t>tube size</t>
  </si>
  <si>
    <t>use drop down "part" and select "tube"; "Type1" and select "size"</t>
  </si>
  <si>
    <t>~2.2 mL</t>
  </si>
  <si>
    <t>working volume</t>
  </si>
  <si>
    <t>use the drop down in "Type1" and select "working volume"</t>
  </si>
  <si>
    <t>500 μL</t>
  </si>
  <si>
    <t>Working Volume (mL)</t>
  </si>
  <si>
    <t>type=working volume and uom in mL</t>
  </si>
  <si>
    <t>chromatography</t>
  </si>
  <si>
    <t>clarification</t>
  </si>
  <si>
    <t>depth filters</t>
  </si>
  <si>
    <t>MC0SP03FS1</t>
  </si>
  <si>
    <t>Millistak+® HC Pro Pod Depth Filter</t>
  </si>
  <si>
    <t>C0SP, filtration area 0.33 m2, hydrophilic</t>
  </si>
  <si>
    <t>CJ0101S30</t>
  </si>
  <si>
    <t>use the drop down to select a "Name" (hydrophilic)</t>
  </si>
  <si>
    <t>0.33 m2</t>
  </si>
  <si>
    <t>30 psid max. differential pressure (2.1 bar) at 25 °C (Reverse)</t>
  </si>
  <si>
    <t>18.9-41.5 μS/cm at 25 °C (product water)</t>
  </si>
  <si>
    <t>depth</t>
  </si>
  <si>
    <t>use the drop down in "Type1" and select "depth"</t>
  </si>
  <si>
    <t>3.2 in. (8.1 cm)</t>
  </si>
  <si>
    <t>7.0 cm</t>
  </si>
  <si>
    <t>C0SP</t>
  </si>
  <si>
    <t>MC0HC01FS1</t>
  </si>
  <si>
    <t>39-69 mg/m2</t>
  </si>
  <si>
    <t>CS40MS03F1-X</t>
  </si>
  <si>
    <t>32 cm (12.5 in.)</t>
  </si>
  <si>
    <t>&lt;0.25 EU/mL bacterial endotoxins (LAL test, Aqueous extraction)</t>
  </si>
  <si>
    <t>CS20MS01L3</t>
  </si>
  <si>
    <t>total organic carbon (TOC) residue</t>
  </si>
  <si>
    <t>TestName drop down "total organic carbon (TOC) residue"</t>
  </si>
  <si>
    <t>1.4-2.1 μg/L</t>
  </si>
  <si>
    <t>11.20 cm (4.4 in.)</t>
  </si>
  <si>
    <t>Millistak+®</t>
  </si>
  <si>
    <t>encapsulated depth filters</t>
  </si>
  <si>
    <t>KN06A05FF1</t>
  </si>
  <si>
    <t>Opticap® XL5 Polygard® CN</t>
  </si>
  <si>
    <t>inlet connection diam. 3/4 in., pore size 0.6 μm, cartridge nominal length 5 in. (12.5 cm)</t>
  </si>
  <si>
    <t>0.18 m2</t>
  </si>
  <si>
    <t>polypropylene housing</t>
  </si>
  <si>
    <t>K030A10TT1</t>
  </si>
  <si>
    <t>Clarigard®</t>
  </si>
  <si>
    <t>1.0 bar max. inlet pressure (15 psi) at 80 °C</t>
  </si>
  <si>
    <t>0.6 μm nominal pore size</t>
  </si>
  <si>
    <t>5 in. (12.5 cm)</t>
  </si>
  <si>
    <t>inlet sanitary flange</t>
  </si>
  <si>
    <t>≤15 mg/capsule</t>
  </si>
  <si>
    <t>3/4 in.</t>
  </si>
  <si>
    <t>21.6 cm (8.5 in.)</t>
  </si>
  <si>
    <t>5 in.</t>
  </si>
  <si>
    <t>Opticap®</t>
  </si>
  <si>
    <t>encapsulated prefilters</t>
  </si>
  <si>
    <t>SV03A47FH3</t>
  </si>
  <si>
    <t>Optiscale® Capsule Filter Durapore®</t>
  </si>
  <si>
    <t>sterile, filtration area 17.7 cm2, pore size 0.22/0.2 μm</t>
  </si>
  <si>
    <t>17.7 cm2</t>
  </si>
  <si>
    <t>PVDF membrane</t>
  </si>
  <si>
    <t>Multimedia Durapore®</t>
  </si>
  <si>
    <t>25 °C max. inlet temp.</t>
  </si>
  <si>
    <t>0.22/0.2 μm pore size</t>
  </si>
  <si>
    <t>≤0.25 EU/mL (LAL test, Aqueous extraction)</t>
  </si>
  <si>
    <t>3/4  in.</t>
  </si>
  <si>
    <t>KW19A3TBB1</t>
  </si>
  <si>
    <t>19.8 cm (7.8 in.)</t>
  </si>
  <si>
    <t>30 in.</t>
  </si>
  <si>
    <t>OptiScale®</t>
  </si>
  <si>
    <t>filter discs</t>
  </si>
  <si>
    <t>HVLP02500</t>
  </si>
  <si>
    <t>Durapore® Membrane Filter, 0.45 µm</t>
  </si>
  <si>
    <t>0.45 µm pore size, hydrophilic PVDF, 25 mm membrane</t>
  </si>
  <si>
    <t>PVDF membrane; plain filter; white filter</t>
  </si>
  <si>
    <t>&gt;2.6 mL/min-cm2 water flow rate; 4 L/min-cm2 air flow rate; 85 °C max. temp.</t>
  </si>
  <si>
    <t>0.45 μm pore size; 70 % porosity</t>
  </si>
  <si>
    <t>choose "filter discs"</t>
  </si>
  <si>
    <t xml:space="preserve">WHA1822849 </t>
  </si>
  <si>
    <t>pack of 50</t>
  </si>
  <si>
    <t>membranes</t>
  </si>
  <si>
    <t>P3B050A00</t>
  </si>
  <si>
    <t>Pellicon® 3 Cassette with Biomax® Membrane</t>
  </si>
  <si>
    <t>filtration area 88 cm2, NMWCO 50 kDa</t>
  </si>
  <si>
    <t>protein purification: suitable (concentration); buffer exchange: suitable; analytical sample preparation: suitable</t>
  </si>
  <si>
    <t>use the drop down to select a "Name" (flow rate/graduation/hydrophilic/hydrophobic)</t>
  </si>
  <si>
    <t>88 cm2</t>
  </si>
  <si>
    <t>polypropylene screen; polypropylene cap (for end); polyethersulfone membrane (void free); TPE seal</t>
  </si>
  <si>
    <t>Biomax® (Membrane)</t>
  </si>
  <si>
    <t>30 psi max. reverse press. exposure at 25 °C (for 24 hours); 4-6 L/min-m2 recirculation rate; 40 psi max. transmembrane pressure at 4-50 °C; 5.5 bar max. transmembrane pressure (80 psig) at 30 °C</t>
  </si>
  <si>
    <t>50 kDa NMWCO</t>
  </si>
  <si>
    <t>choose "membranes"</t>
  </si>
  <si>
    <t>Product category</t>
  </si>
  <si>
    <t>IPVH85R</t>
  </si>
  <si>
    <t>for use with Transillumination</t>
  </si>
  <si>
    <t>0.8 cm (0.33 in.)</t>
  </si>
  <si>
    <t>HAEP0470W</t>
  </si>
  <si>
    <t>sample type soft drink&lt;BR/&gt;sample type wine&lt;BR/&gt;sample type cosmetics&lt;BR/&gt;sample type beer&lt;BR/&gt; sample(s) (environmental)&lt;BR/&gt;sample type sport drink&lt;BR/&gt;sample type food(s)&lt;BR/&gt;sample type bottled water&lt;BR/&gt;sample type beverage(s)&lt;BR/&gt;sample type cider&lt;BR/&gt; sample(s) (environmental)</t>
  </si>
  <si>
    <t>20.6 cm (8.1 in.)</t>
  </si>
  <si>
    <t>2 to 14</t>
  </si>
  <si>
    <t>5.6 cm (2.2 in.)</t>
  </si>
  <si>
    <t>pressure filters</t>
  </si>
  <si>
    <t>CLS430770</t>
  </si>
  <si>
    <t>Corning® bottle-top vacuum filter system</t>
  </si>
  <si>
    <t>cellulose acetate membrane, pore size 0.45 μm, membrane area 33.2 cm2</t>
  </si>
  <si>
    <t>filter capacity</t>
  </si>
  <si>
    <t>use drop down "part" and select "filter"; "Type1" and select "capacity"</t>
  </si>
  <si>
    <t>500 mL</t>
  </si>
  <si>
    <t>uom in mL or L</t>
  </si>
  <si>
    <t>Corning 430770</t>
  </si>
  <si>
    <t>cellulose acetate membrane</t>
  </si>
  <si>
    <t>0.45 μm</t>
  </si>
  <si>
    <t>pack of 1; case of 12</t>
  </si>
  <si>
    <t>cap plug seal</t>
  </si>
  <si>
    <t>GL 45 bottle neck</t>
  </si>
  <si>
    <t>syringe filters</t>
  </si>
  <si>
    <t>WHA2611</t>
  </si>
  <si>
    <t>Whatman® Polycap HD heavy duty encapsulated filter</t>
  </si>
  <si>
    <t>Polycap HD 36, pore size 0.45-1.0 μm, pack of 5</t>
  </si>
  <si>
    <t>36 mm</t>
  </si>
  <si>
    <t>Whatman 2611</t>
  </si>
  <si>
    <t>0.45-1.0 μm</t>
  </si>
  <si>
    <t>use drop down "Type1" and select "W"; "Type2" and select "L"</t>
  </si>
  <si>
    <t>choose "syringe filters"</t>
  </si>
  <si>
    <t>pack of 5</t>
  </si>
  <si>
    <t>inlet Stepped barb for 6 to 10 mm (1/4 to 3/8 in.) tubing</t>
  </si>
  <si>
    <t>tff</t>
  </si>
  <si>
    <t>operating pH range</t>
  </si>
  <si>
    <t>use the drop down and select "operation pH range"</t>
  </si>
  <si>
    <t>analyte chemical class(es)</t>
  </si>
  <si>
    <t>ATTRIBUTES: Analyte Suitability; Analyte chemical class</t>
  </si>
  <si>
    <t>virus</t>
  </si>
  <si>
    <t>flasks</t>
  </si>
  <si>
    <t>CLS5000250</t>
  </si>
  <si>
    <t>Pyrex® wide-mouth Erlenmeyer flask with joint</t>
  </si>
  <si>
    <t xml:space="preserve">CLS5000250 </t>
  </si>
  <si>
    <t>250 mL</t>
  </si>
  <si>
    <t>use the drop down to select a "Name" (cap/subdivision/graduated/closure type)</t>
  </si>
  <si>
    <t>closure type Standard Taper joint</t>
  </si>
  <si>
    <t>Cap, Closure Type</t>
  </si>
  <si>
    <t>Corning 5000-250</t>
  </si>
  <si>
    <t>pack of 6; case of 12</t>
  </si>
  <si>
    <t>choose "flasks"</t>
  </si>
  <si>
    <t>culture</t>
  </si>
  <si>
    <t>CLS3000</t>
  </si>
  <si>
    <t>Corning® Costar® cell culture flasks</t>
  </si>
  <si>
    <t>225 cm2 rectangular canted neck cell culture flask w/ phenolic-style cap, PS, TC-treated, sterile, 24/cs</t>
  </si>
  <si>
    <t>use the drop down to select a "Name" (cap/graduation/DNAse free/RNAse free/closure type)</t>
  </si>
  <si>
    <t>graduations; cap</t>
  </si>
  <si>
    <t>Corning 3000</t>
  </si>
  <si>
    <t>rectangular flask; rectangular bottom flask; polystyrene; phenolic cap; cap (phenolic-style); canted neck flask</t>
  </si>
  <si>
    <t>sterile; γ-irradiated</t>
  </si>
  <si>
    <t>370 mL</t>
  </si>
  <si>
    <t>225 cm2</t>
  </si>
  <si>
    <t>Surface Area (cm^2)</t>
  </si>
  <si>
    <t>type=surface area, uom in cm^2</t>
  </si>
  <si>
    <t>45-67.5 mL</t>
  </si>
  <si>
    <t>dewar</t>
  </si>
  <si>
    <t>SYNF111900L</t>
  </si>
  <si>
    <t>Synthware™ Dewar flask, tall form with metal housing</t>
  </si>
  <si>
    <t>flask capacity 3500 mL, tall form with metal housing</t>
  </si>
  <si>
    <t>3500 mL</t>
  </si>
  <si>
    <t>Synthware F111900L</t>
  </si>
  <si>
    <t>aluminum flask</t>
  </si>
  <si>
    <t>reaction boilling or storage or florence or kjeldahl</t>
  </si>
  <si>
    <t>CLS43212L</t>
  </si>
  <si>
    <t>CLS3740S</t>
  </si>
  <si>
    <t>capacity 50 mL , to top of siphon</t>
  </si>
  <si>
    <t>50 mL , to top of siphon</t>
  </si>
  <si>
    <t>Corning 3740-S</t>
  </si>
  <si>
    <t>case of 1</t>
  </si>
  <si>
    <t>spinner</t>
  </si>
  <si>
    <t>CLS450015L</t>
  </si>
  <si>
    <t>BR73719</t>
  </si>
  <si>
    <t>BR36404</t>
  </si>
  <si>
    <t>Z529575</t>
  </si>
  <si>
    <t>gloves</t>
  </si>
  <si>
    <t>use the drop down to select a "Name" (cap/closure type)</t>
  </si>
  <si>
    <t>PL800GB</t>
  </si>
  <si>
    <t>Corning 4500-15L</t>
  </si>
  <si>
    <t>borosilicate glass (borosilicate glass code 7740)_x000D_
polypropylene cap_x000D_
screw top cap_x000D_
three-neck</t>
  </si>
  <si>
    <t>vacuum or filtration or distilling</t>
  </si>
  <si>
    <t>BRAND® filter flask, glass, with lateral socket</t>
  </si>
  <si>
    <t>capacity 500 mL</t>
  </si>
  <si>
    <t>BRAND 73719</t>
  </si>
  <si>
    <t>BRAND® BLAUBRAND® volumetric flask trapezoidal</t>
  </si>
  <si>
    <t>capacity 10 mL, polypropylene stopper, Joint: ST/NS 10/19</t>
  </si>
  <si>
    <t>10mL</t>
  </si>
  <si>
    <t>use the drop down to select a "Name" (class A, B, AS/certificate/closure type/wide neck)</t>
  </si>
  <si>
    <t>accuracy class A</t>
  </si>
  <si>
    <t>Accuracy, Closure Type</t>
  </si>
  <si>
    <t>BRAND 36404</t>
  </si>
  <si>
    <t>polypropylene stopper_x000D_
transparent borosilicate glass 3.3 flask</t>
  </si>
  <si>
    <t>pack of 2 ea</t>
  </si>
  <si>
    <t>CLS33601L</t>
  </si>
  <si>
    <t>Pyrex® general purpose distilling apparatus, Pyrex stopper, ST joint</t>
  </si>
  <si>
    <t>capacity 1 L, Joint: ST/NS 19/38</t>
  </si>
  <si>
    <t xml:space="preserve">DWK241701701 </t>
  </si>
  <si>
    <t>1 L</t>
  </si>
  <si>
    <t>round bottom</t>
  </si>
  <si>
    <t>flavors and fragrances</t>
  </si>
  <si>
    <t>W211613</t>
  </si>
  <si>
    <t>Peru balsam</t>
  </si>
  <si>
    <t>W292907</t>
  </si>
  <si>
    <t>≥99.7%, FCC, FG</t>
  </si>
  <si>
    <t>Kosher</t>
  </si>
  <si>
    <t>organoleptic</t>
  </si>
  <si>
    <t>ATTRIBUTE TYPE: Organoleptic property</t>
  </si>
  <si>
    <t>woody; balsamic; sweet; vanilla</t>
  </si>
  <si>
    <t>Organoleptic</t>
  </si>
  <si>
    <t>follows IFRA guidelines; meets purity specifications of JECFA</t>
  </si>
  <si>
    <t>≥99.7%</t>
  </si>
  <si>
    <t>ATTRIBUTES: Optical Activity</t>
  </si>
  <si>
    <t>82 °C (lit.)</t>
  </si>
  <si>
    <t>1.161 g/mL at 25 °C (lit.)</t>
  </si>
  <si>
    <t>food allergen</t>
  </si>
  <si>
    <t>ATTRIBUTE TYPE: Allergen</t>
  </si>
  <si>
    <t>DRIVES ALLERGEN DOCUMENTATION</t>
  </si>
  <si>
    <t>no known allergens</t>
  </si>
  <si>
    <t>fragrance allergen</t>
  </si>
  <si>
    <t>ATTRIBUTE TYPE: fragrance allergen</t>
  </si>
  <si>
    <t>−89.5 °C (lit.)</t>
  </si>
  <si>
    <t>n20/D 1.5690 (lit.)</t>
  </si>
  <si>
    <t>2.1 (vs air)</t>
  </si>
  <si>
    <t>forceps</t>
  </si>
  <si>
    <t>Overall L</t>
  </si>
  <si>
    <t>use the drop down "Type1" and select "overall L"</t>
  </si>
  <si>
    <t>freezers</t>
  </si>
  <si>
    <t>funnels</t>
  </si>
  <si>
    <t>addition</t>
  </si>
  <si>
    <t>SLW443540</t>
  </si>
  <si>
    <t>Pyrex® Addition funnel, graduated, pressure equalising, cylindrical with PTFE key</t>
  </si>
  <si>
    <t>auger size</t>
  </si>
  <si>
    <t>ATTRIBUTE TYPE: size designation</t>
  </si>
  <si>
    <t>Z418153</t>
  </si>
  <si>
    <t>large</t>
  </si>
  <si>
    <t>bore size</t>
  </si>
  <si>
    <t>use drop down "part" and select "bore"; "Type1" and select "size"</t>
  </si>
  <si>
    <t>1.5 mm</t>
  </si>
  <si>
    <t>use the drop down to select a "Name" (graduated/graduations)</t>
  </si>
  <si>
    <t>graduated</t>
  </si>
  <si>
    <t>Z517747</t>
  </si>
  <si>
    <t>580 mm</t>
  </si>
  <si>
    <t>SciLabware 443540_x000D_
SciLabware</t>
  </si>
  <si>
    <t>PTFE key</t>
  </si>
  <si>
    <t>SYNF292810</t>
  </si>
  <si>
    <t>stem L × O.D.</t>
  </si>
  <si>
    <t>use the drop down in "Part" and select "stem"</t>
  </si>
  <si>
    <t>Z548820</t>
  </si>
  <si>
    <t>100 mm × 22 mm</t>
  </si>
  <si>
    <t>Length(uom)/O.D.(uom)</t>
  </si>
  <si>
    <t>type=length or L and uom in ft,mm,cm,in,m/type=OD and uom in mm or in.</t>
  </si>
  <si>
    <t>100 mm</t>
  </si>
  <si>
    <t>buchner</t>
  </si>
  <si>
    <t>BR148510</t>
  </si>
  <si>
    <t>BRAND® Buchner funnel</t>
  </si>
  <si>
    <t>nominal diameter 55 mm , detachable</t>
  </si>
  <si>
    <t>Z554367</t>
  </si>
  <si>
    <t>CLS3606030F</t>
  </si>
  <si>
    <t>disc diam.</t>
  </si>
  <si>
    <t>use the drop down "part" and select "disc"; "Type1" and select "diam." --facet diam uom mm only</t>
  </si>
  <si>
    <t>30 mm</t>
  </si>
  <si>
    <t>frit O.D.</t>
  </si>
  <si>
    <t>use the drop down in "part" and select "frit"; "Type1" and select "O.D."</t>
  </si>
  <si>
    <t>SYNF364014C</t>
  </si>
  <si>
    <t>40 mm</t>
  </si>
  <si>
    <t>Z420387</t>
  </si>
  <si>
    <t>18 in.</t>
  </si>
  <si>
    <t>BRAND 148510</t>
  </si>
  <si>
    <t>overall H</t>
  </si>
  <si>
    <t>286 mm (11 1/4  in.)</t>
  </si>
  <si>
    <t>SYNF603030X</t>
  </si>
  <si>
    <t>perforated area diam.</t>
  </si>
  <si>
    <t>use the drop down "Part" and select "perforated area"</t>
  </si>
  <si>
    <t>Z247316</t>
  </si>
  <si>
    <t>42 mm</t>
  </si>
  <si>
    <t>4-5.5 μm porosity</t>
  </si>
  <si>
    <t>rim to plate H</t>
  </si>
  <si>
    <t>use the drop down in "part" and select "rim to plate"; "Type1" and select "H"</t>
  </si>
  <si>
    <t>229 mm (9 in.)</t>
  </si>
  <si>
    <t>stem I.D. × O.D.</t>
  </si>
  <si>
    <t>8 mm × 12 mm</t>
  </si>
  <si>
    <t>O.D.(in)/O.D.(mm)/I.D.(mm)</t>
  </si>
  <si>
    <t>type=OD and uom in mm or in. OR type=ID and uom in mm</t>
  </si>
  <si>
    <t>dosing</t>
  </si>
  <si>
    <t>Z602655</t>
  </si>
  <si>
    <t>Normag™ dosing funnel</t>
  </si>
  <si>
    <t>capacity 50 mL</t>
  </si>
  <si>
    <t>not available in USA and Canada</t>
  </si>
  <si>
    <t>Normag</t>
  </si>
  <si>
    <t>dropping</t>
  </si>
  <si>
    <t>Z304484</t>
  </si>
  <si>
    <t>Quickfit® pressure equalising dropping funnel</t>
  </si>
  <si>
    <t>capacity 100 mL, Pear-shaped, male Joint: ST/NS 19/26, female Joint: ST/NS 19/26</t>
  </si>
  <si>
    <t>Pear-shaped</t>
  </si>
  <si>
    <t>Z101540</t>
  </si>
  <si>
    <t>Quickfit DE 100/22</t>
  </si>
  <si>
    <t>Z331139</t>
  </si>
  <si>
    <t>glass key</t>
  </si>
  <si>
    <t>stopcock bore</t>
  </si>
  <si>
    <t>use the drop down "Part" and select "stopcock"; "Type1" and select "bore"</t>
  </si>
  <si>
    <t>Z331155</t>
  </si>
  <si>
    <t>2.5 mm</t>
  </si>
  <si>
    <t>stopcock plug bore size</t>
  </si>
  <si>
    <t>use drop down "part" and select "stopcock plug bore"; "Type1" and select "size"</t>
  </si>
  <si>
    <t>filter</t>
  </si>
  <si>
    <t>SLW3770/06</t>
  </si>
  <si>
    <t>Pyrex® Filter funnel cylindrical, with sintered glass disc</t>
  </si>
  <si>
    <t>30 mL, disc diam. 20 mm, pore size grade 3</t>
  </si>
  <si>
    <t>Z653985</t>
  </si>
  <si>
    <t>available only in EU</t>
  </si>
  <si>
    <t>20 mm</t>
  </si>
  <si>
    <t>use the drop down to select a "Name" (graduated/graduations/hydrophilic/easily wetted with water)</t>
  </si>
  <si>
    <t>MZGSWG101</t>
  </si>
  <si>
    <t>easily wetted with water</t>
  </si>
  <si>
    <t>filter diam.</t>
  </si>
  <si>
    <t>SciLabware 3770/06</t>
  </si>
  <si>
    <t>160 mm</t>
  </si>
  <si>
    <t>SYNF752490C</t>
  </si>
  <si>
    <t>40-60 μm</t>
  </si>
  <si>
    <t>stem O.D. × L</t>
  </si>
  <si>
    <t>SLW3730/08</t>
  </si>
  <si>
    <t>8 mm × 75 mm</t>
  </si>
  <si>
    <t>top O.D.</t>
  </si>
  <si>
    <t>use drop down "part" and select "top"; "Type1" and select "O.D."</t>
  </si>
  <si>
    <t>SLW2145/10M</t>
  </si>
  <si>
    <t>105 mm</t>
  </si>
  <si>
    <t>flutted</t>
  </si>
  <si>
    <t>CLS618075</t>
  </si>
  <si>
    <t>Pyrex® fluted funnel, short stem</t>
  </si>
  <si>
    <t>stem L 75 mm</t>
  </si>
  <si>
    <t>Corning 6180-75</t>
  </si>
  <si>
    <t>stem L</t>
  </si>
  <si>
    <t>75 mm</t>
  </si>
  <si>
    <t>stem O.D.</t>
  </si>
  <si>
    <t>8-9 mm</t>
  </si>
  <si>
    <t>top I.D.</t>
  </si>
  <si>
    <t>use drop down "part" and select "top"; "Type1" and select "I.D."</t>
  </si>
  <si>
    <t>I.D.(mm)</t>
  </si>
  <si>
    <t>type=ID and uom in mm</t>
  </si>
  <si>
    <t>plain</t>
  </si>
  <si>
    <t>BR145520</t>
  </si>
  <si>
    <t>BRAND® funnel short stem, glass</t>
  </si>
  <si>
    <t>short stem, borosilicate glass, diam. 55 mm</t>
  </si>
  <si>
    <t>Z178209</t>
  </si>
  <si>
    <t>180 mL</t>
  </si>
  <si>
    <t>104.8 mm</t>
  </si>
  <si>
    <t>BRAND 145520</t>
  </si>
  <si>
    <t>Z189812</t>
  </si>
  <si>
    <t>pkg of 1 ea</t>
  </si>
  <si>
    <t>stem L × H × O.D.</t>
  </si>
  <si>
    <t>CLS6120P75</t>
  </si>
  <si>
    <t>25 mm × 45 mm × 1.5 mm</t>
  </si>
  <si>
    <t>Length(uom)/O.D.(uom)/Height(uom)</t>
  </si>
  <si>
    <t>type=length or L and uom in ft,mm,cm,in,m/type=OD and uom in mm or in./type=height or H uom in mm or in</t>
  </si>
  <si>
    <t>Z637548</t>
  </si>
  <si>
    <t>50 mm</t>
  </si>
  <si>
    <t>CLS61005</t>
  </si>
  <si>
    <t>122 mm</t>
  </si>
  <si>
    <t>BR94910</t>
  </si>
  <si>
    <t>BRAND® standard ground joint funnel</t>
  </si>
  <si>
    <t>funnel O.D. 50 mm</t>
  </si>
  <si>
    <t>Z118508</t>
  </si>
  <si>
    <t>use drop down "part" and select "bottom"; "Type1" and select "diam."  facet diam uom mm</t>
  </si>
  <si>
    <t>BR146523</t>
  </si>
  <si>
    <t>30 mm</t>
  </si>
  <si>
    <t>funnel O.D.</t>
  </si>
  <si>
    <t>use drop down "part" and select "funnel"; "Type1" and select "O.D."</t>
  </si>
  <si>
    <t>50 mm</t>
  </si>
  <si>
    <t>BRAND 94910</t>
  </si>
  <si>
    <t>Z118516</t>
  </si>
  <si>
    <t>38 mm</t>
  </si>
  <si>
    <t>152 mm</t>
  </si>
  <si>
    <t>Z189952</t>
  </si>
  <si>
    <t>100 mm</t>
  </si>
  <si>
    <t>separatory</t>
  </si>
  <si>
    <t xml:space="preserve">Z330493 </t>
  </si>
  <si>
    <t>Lenz® Bistabil® separating funnel</t>
  </si>
  <si>
    <t>capacity 100 mL, Joint: ST/NS 19/26, PTFE key, graduated</t>
  </si>
  <si>
    <t>CLS64061L</t>
  </si>
  <si>
    <t>interchangable stopcock key with retainer</t>
  </si>
  <si>
    <t>Lenz 4.0061.37</t>
  </si>
  <si>
    <t>CLS664022L</t>
  </si>
  <si>
    <t>12 mm × 65 mm , below stopcock</t>
  </si>
  <si>
    <t>1 L</t>
  </si>
  <si>
    <t>stopcock size</t>
  </si>
  <si>
    <t>use drop down "part" and select "stopcock"; "Type1" and select "size"</t>
  </si>
  <si>
    <t>stopper size</t>
  </si>
  <si>
    <t>use drop down "part" and select "stopper"; "Type1" and select "size"</t>
  </si>
  <si>
    <t>Z409421</t>
  </si>
  <si>
    <t>Weighing funnel</t>
  </si>
  <si>
    <t>size S, borosilicate glass</t>
  </si>
  <si>
    <t>Length: 4.3 cm, Funnel I.D.: 2.4 cm and Pouring Neck O.D.: 0.7 cm</t>
  </si>
  <si>
    <t>Z304549</t>
  </si>
  <si>
    <t>capacity 250 mL, Pear-shaped, male Joint: ST/NS 34/35, female Joint: ST/NS 34/35</t>
  </si>
  <si>
    <t>250 ml</t>
  </si>
  <si>
    <t>Quickfit DE 250/55</t>
  </si>
  <si>
    <t>Z400696</t>
  </si>
  <si>
    <t>polypropylene (Unbreakable)</t>
  </si>
  <si>
    <t>gc columns</t>
  </si>
  <si>
    <t>capillary</t>
  </si>
  <si>
    <t>23302-U</t>
  </si>
  <si>
    <t>SPB®-1 Capillary GC Column</t>
  </si>
  <si>
    <t>L × I.D. 60 m × 0.75 mm, df 1.00 μm</t>
  </si>
  <si>
    <t>meets requirements for USP G1, G2, and G9</t>
  </si>
  <si>
    <t>23813-U</t>
  </si>
  <si>
    <t>chemicals and industrial polymers</t>
  </si>
  <si>
    <t>column type</t>
  </si>
  <si>
    <t>ATTRIBUTE TYPE: Column Type</t>
  </si>
  <si>
    <t>capillary non-polar</t>
  </si>
  <si>
    <t>d&lt;SUB&gt;f&lt;/SUB&gt;</t>
  </si>
  <si>
    <t>use the drop down in "Type" and select "d&lt;SUB&gt;f&lt;/SUB&gt;"</t>
  </si>
  <si>
    <t>28372-U</t>
  </si>
  <si>
    <t>0.25 um</t>
  </si>
  <si>
    <t>60 m × 0.75 mm</t>
  </si>
  <si>
    <t>fused silica</t>
  </si>
  <si>
    <t>Bonded; poly(dimethyl siloxane) phase</t>
  </si>
  <si>
    <t>gas chromatography (GC): suitable</t>
  </si>
  <si>
    <t>-60-300 °C temperature (isothermal)</t>
  </si>
  <si>
    <t>23323UINT</t>
  </si>
  <si>
    <t>for use with Agilent Intuvo GC</t>
  </si>
  <si>
    <t>packed</t>
  </si>
  <si>
    <t>11501-U</t>
  </si>
  <si>
    <t>PTFE Packed GC Column (General Configuration)</t>
  </si>
  <si>
    <t>phase none, matrix Chromosil 310 support, L × O.D. × I.D. 8.0 ft (2.4 m) × 1/8 in. × 2.1 mm, Ends empty; middle 6 ft packed</t>
  </si>
  <si>
    <t>pharmaceutical (small molecule)</t>
  </si>
  <si>
    <t>packed GC</t>
  </si>
  <si>
    <t>8.0 ft (2.4 m) × 1/8 in. × 2.1 mm, Ends empty; middle 6 ft packed</t>
  </si>
  <si>
    <t>8.0 ft (2.4 m)</t>
  </si>
  <si>
    <t>none phase</t>
  </si>
  <si>
    <t>1/8 in.</t>
  </si>
  <si>
    <t>11033-U</t>
  </si>
  <si>
    <t>60-225 °C temp. range</t>
  </si>
  <si>
    <t>configured for general coil use</t>
  </si>
  <si>
    <t>gel casters</t>
  </si>
  <si>
    <t>gel precursors</t>
  </si>
  <si>
    <t>acrylamide</t>
  </si>
  <si>
    <t>feed ratio</t>
  </si>
  <si>
    <t>ATTRIBUTE TYPE: Feed ratio</t>
  </si>
  <si>
    <t>gel strength</t>
  </si>
  <si>
    <t>ATTRIBUTES: Composite Dimensions; Part: gel</t>
  </si>
  <si>
    <t>agar</t>
  </si>
  <si>
    <t>EEO</t>
  </si>
  <si>
    <t>ATTRIBUTES: Electroendosmosis</t>
  </si>
  <si>
    <t>ash</t>
  </si>
  <si>
    <t>ATTRIBUTES: Residue</t>
  </si>
  <si>
    <t>agarose</t>
  </si>
  <si>
    <t>gene editing tools rnai</t>
  </si>
  <si>
    <t xml:space="preserve">HLMIR0606 </t>
  </si>
  <si>
    <t>MISSION® Lenti microRNA, Human</t>
  </si>
  <si>
    <t>hsa-miR-491-3p</t>
  </si>
  <si>
    <t>HLMIR0606</t>
  </si>
  <si>
    <t>≥1x106 VP/ml (via p24 assay)</t>
  </si>
  <si>
    <t>SH3011</t>
  </si>
  <si>
    <t>human ... CA1(759) , DNMT1(1786) , DNMT3A(1788) , DNMT3B(1789) , DNMT3L(29947) , MGMT(4255) , N6AMT1(29104) , N6AMT2(221143) , SPEM1(374768) , TRDMT1(1787)</t>
  </si>
  <si>
    <t>human 3&amp;#8242;UTR sequence</t>
  </si>
  <si>
    <t>use the drop down and select "human 3′UTR sequence"</t>
  </si>
  <si>
    <t>mature sequence</t>
  </si>
  <si>
    <t>CUUAUGCAAGAUUCCCUUCUAC</t>
  </si>
  <si>
    <t>Sanger mature/minor accession no.</t>
  </si>
  <si>
    <t>MIMAT0004765</t>
  </si>
  <si>
    <t>Sanger microRNA accession no.</t>
  </si>
  <si>
    <t>MI0003126</t>
  </si>
  <si>
    <t>−70°C</t>
  </si>
  <si>
    <t>HLTUD2044</t>
  </si>
  <si>
    <t>capture ELISA: 106 TU/mL using p24 (Volume 200 uL)</t>
  </si>
  <si>
    <t>for example: "targeting mouse Hmgcr"; "hsa-miR-6069"; "hsa-miR-5682"</t>
  </si>
  <si>
    <t>microRNA accession no.</t>
  </si>
  <si>
    <t>MLTUD0222</t>
  </si>
  <si>
    <t>MI0000570</t>
  </si>
  <si>
    <t>general reagents and consumables</t>
  </si>
  <si>
    <t>swabs</t>
  </si>
  <si>
    <t>Silver Shield® gloves</t>
  </si>
  <si>
    <t>size L</t>
  </si>
  <si>
    <t>North SSG-11</t>
  </si>
  <si>
    <t xml:space="preserve">PE and EVOH </t>
  </si>
  <si>
    <t>non sterile</t>
  </si>
  <si>
    <t>use the drop down to select a "Name" (disposable/latex free/powder-free)</t>
  </si>
  <si>
    <t>powder-free; latex free; disposable</t>
  </si>
  <si>
    <t>use drop down "letter"</t>
  </si>
  <si>
    <t>Size</t>
  </si>
  <si>
    <t>part must be empty, outputs Letter element</t>
  </si>
  <si>
    <t>choose "gloves"</t>
  </si>
  <si>
    <t>pkg of 10 pair</t>
  </si>
  <si>
    <t>reusable</t>
  </si>
  <si>
    <t>Plas-Labs butyl glove box gloves</t>
  </si>
  <si>
    <t>for 1 piece glove set, size 9 (for 8 in. ports)</t>
  </si>
  <si>
    <t>use the drop down to select a "Name" (reusable/latex free/powder-free)</t>
  </si>
  <si>
    <t>Plas-Labs 800GB</t>
  </si>
  <si>
    <t>butyl rubber</t>
  </si>
  <si>
    <t>9 (for 8 in. ports)</t>
  </si>
  <si>
    <t>pack of 1 pair</t>
  </si>
  <si>
    <t>graduated or measuring cylinder</t>
  </si>
  <si>
    <t>ATTRIBUTES: Composite Dimensions</t>
  </si>
  <si>
    <t>grinders and homogenizers</t>
  </si>
  <si>
    <t>cell or vessel</t>
  </si>
  <si>
    <t>grinder or pestle or mortar</t>
  </si>
  <si>
    <t>O.D. × H</t>
  </si>
  <si>
    <t>grinding medium</t>
  </si>
  <si>
    <t>homogenizers</t>
  </si>
  <si>
    <t>mill blade</t>
  </si>
  <si>
    <t>mills</t>
  </si>
  <si>
    <t>probe or horn</t>
  </si>
  <si>
    <t>diam. X L</t>
  </si>
  <si>
    <t>sieve</t>
  </si>
  <si>
    <t>sonicator</t>
  </si>
  <si>
    <t>hand tools</t>
  </si>
  <si>
    <t>BR113020</t>
  </si>
  <si>
    <t>polyoxymethylene</t>
  </si>
  <si>
    <t>BRAND® forcep with rounded ends</t>
  </si>
  <si>
    <t>polyoxymethylene, L 250 mm</t>
  </si>
  <si>
    <t>250 mm</t>
  </si>
  <si>
    <t>heaters</t>
  </si>
  <si>
    <t>bath</t>
  </si>
  <si>
    <t>Z557218</t>
  </si>
  <si>
    <t>Julabo® open circulating baths, M models</t>
  </si>
  <si>
    <t>MB-13, AC/DC input 115 V AC, volume 13 L, temp. range 20-100 °C</t>
  </si>
  <si>
    <t>bath opening W × L × D</t>
  </si>
  <si>
    <t xml:space="preserve">D is diameter, not depth… should be LxWxH?  </t>
  </si>
  <si>
    <t>Z259365</t>
  </si>
  <si>
    <t>2600 mL</t>
  </si>
  <si>
    <t>cooling capacity</t>
  </si>
  <si>
    <t>use the drop down "Type"</t>
  </si>
  <si>
    <t>Z557366</t>
  </si>
  <si>
    <t>250 W, at 0°C_x000D_
350 W, at 20°C_x000D_
60 W, at -20°C</t>
  </si>
  <si>
    <t>external W × L × H</t>
  </si>
  <si>
    <t>use the drop down "Part" and select "external"</t>
  </si>
  <si>
    <t>39 cm × 33 cm × 37 cm</t>
  </si>
  <si>
    <t>use the drop down to select a "Name" (CE compliant/CSA approved/fits flask OR for flask size)</t>
  </si>
  <si>
    <t>optional cooling coil &amp; bath cover</t>
  </si>
  <si>
    <t>heater capacity</t>
  </si>
  <si>
    <t>1 kw</t>
  </si>
  <si>
    <t>stainless steel plate</t>
  </si>
  <si>
    <t>10 L/min pump flow_x000D_
20-100 °C temp. range_x000D_
20-100 °C temp. range_x000D_
±0.02 °C temp. stability</t>
  </si>
  <si>
    <t>temperature measuring range</t>
  </si>
  <si>
    <t>use the drop down and select "temperature"</t>
  </si>
  <si>
    <t>~250 °C</t>
  </si>
  <si>
    <t>name=Temperature</t>
  </si>
  <si>
    <t>V1-V2</t>
  </si>
  <si>
    <t>13 L</t>
  </si>
  <si>
    <t>bath useable volume</t>
  </si>
  <si>
    <t xml:space="preserve">use the drop down in "Part" and select "bath"; "Type1" and select "useable volume" </t>
  </si>
  <si>
    <t>Z557323</t>
  </si>
  <si>
    <t>4.5 L</t>
  </si>
  <si>
    <t>Julabo 9142413</t>
  </si>
  <si>
    <t>1 EA</t>
  </si>
  <si>
    <t>block</t>
  </si>
  <si>
    <t>EP5386000028</t>
  </si>
  <si>
    <t>Eppendorf® ThermoMixer® F0.5</t>
  </si>
  <si>
    <t>with thermal block for 24 reaction vessels 0.5 mL, AC/DC input 120 V, 50/60 Hz (US)</t>
  </si>
  <si>
    <t>120 V, US 3-pin plug</t>
  </si>
  <si>
    <t>holds 1 block</t>
  </si>
  <si>
    <t>use the drop down to select a "Name" (CE compliant/CSA approved/accuracy/incremental/temperature uniformity/timer)</t>
  </si>
  <si>
    <t>CE compliant_x000D_
CSA approved_x000D_
USB Interface</t>
  </si>
  <si>
    <t>100 °C max. temp._x000D_
24 °C min. temp._x000D_
300–2,000 rpm speed (mixing)</t>
  </si>
  <si>
    <t>accuracy: ±0.5 °C (at 20-45 °C)</t>
  </si>
  <si>
    <t>W × D × H</t>
  </si>
  <si>
    <t>D is diameter, not depth… should be LxWxH?   use the drop down in "Type1" and or "Part"</t>
  </si>
  <si>
    <t>20.6 cm × 30.4 cm × 16.3 cm</t>
  </si>
  <si>
    <t>Eppendorf® 5386000028</t>
  </si>
  <si>
    <t>Z741328</t>
  </si>
  <si>
    <t>aluminum plate</t>
  </si>
  <si>
    <t>CLS6875SB</t>
  </si>
  <si>
    <t>furnace</t>
  </si>
  <si>
    <t>Z654930</t>
  </si>
  <si>
    <t>Carbolite® wire wound single zone tube furnace</t>
  </si>
  <si>
    <t>AC/DC input 230 V AC</t>
  </si>
  <si>
    <t>CE compliant</t>
  </si>
  <si>
    <t>1200 °C max. temp.</t>
  </si>
  <si>
    <t>230 V (AC)</t>
  </si>
  <si>
    <t>chamber H × W × D</t>
  </si>
  <si>
    <t>D is diameter, not depth… should be LxWxH?   use the drop down in "Type1" and or "Part" -- facet H uom  mm or in , W uom mm or in, Diam uom mm only</t>
  </si>
  <si>
    <t>Z654965</t>
  </si>
  <si>
    <t>165 mm (6.5 in.) × 180 mm (7 in.) × 210 mm (8.3 in.)</t>
  </si>
  <si>
    <t>Width (uom)/Height(uom)/Diameter(mm)</t>
  </si>
  <si>
    <t>type=W and uom is in mm or in/type=H and uom is in mm or in/type=diam. or D and uom in mm</t>
  </si>
  <si>
    <t>internal volume</t>
  </si>
  <si>
    <t>use the drop down in "Type1" and select "internal volume"</t>
  </si>
  <si>
    <t>6L</t>
  </si>
  <si>
    <t>Carbolite M1238-250-230SN</t>
  </si>
  <si>
    <t>300 mm</t>
  </si>
  <si>
    <t>tube I.D.</t>
  </si>
  <si>
    <t>use drop down "part" and select "tube"; "Type1" and select "I.D."</t>
  </si>
  <si>
    <t>38 mm (1.5 in.)</t>
  </si>
  <si>
    <t>15 kg</t>
  </si>
  <si>
    <t>gun</t>
  </si>
  <si>
    <t>Z257567</t>
  </si>
  <si>
    <t>PROHEAT® heat gun</t>
  </si>
  <si>
    <t>PH-1100, AC/DC input 120 V AC, 6 - 12 A</t>
  </si>
  <si>
    <t>Z103233</t>
  </si>
  <si>
    <t>120 V (AC)</t>
  </si>
  <si>
    <t>Z257575</t>
  </si>
  <si>
    <t xml:space="preserve">plastic </t>
  </si>
  <si>
    <t>output</t>
  </si>
  <si>
    <t>ATTRIBUTE TYPE: power output</t>
  </si>
  <si>
    <t>750-1300 W</t>
  </si>
  <si>
    <t>540 °C temp. range</t>
  </si>
  <si>
    <t>Z154806</t>
  </si>
  <si>
    <t xml:space="preserve"> VT-752C</t>
  </si>
  <si>
    <t>not available in EU</t>
  </si>
  <si>
    <t>pack of 2 ea</t>
  </si>
  <si>
    <t>hotplate</t>
  </si>
  <si>
    <t>Z761273</t>
  </si>
  <si>
    <t>Stuart™ undergrad hotplate</t>
  </si>
  <si>
    <t>coated metal top, AC/DC input 230 V AC</t>
  </si>
  <si>
    <t>metal plate</t>
  </si>
  <si>
    <t>Z511600</t>
  </si>
  <si>
    <t>50-350 °C temp. range</t>
  </si>
  <si>
    <t>plate L × W</t>
  </si>
  <si>
    <t>use drop down "part" and select "plate"; "Type1" and select "L"; "Type2" and select "W"</t>
  </si>
  <si>
    <t>150 x 150 mm</t>
  </si>
  <si>
    <t>D is diameter, not depth… should be LxWxH?  use the drop down in "Type1" and or "Part"</t>
  </si>
  <si>
    <t>Z742545</t>
  </si>
  <si>
    <t>8.5 in. (20 cm) × 10 in. (23 cm) × 4.5 in. (11.5 cm)</t>
  </si>
  <si>
    <t>CLS6795170</t>
  </si>
  <si>
    <t>none</t>
  </si>
  <si>
    <t>CLS6796400D</t>
  </si>
  <si>
    <t>Stuart US150</t>
  </si>
  <si>
    <t>ATTRIBUTE TYPE: Power output</t>
  </si>
  <si>
    <t>700 watts</t>
  </si>
  <si>
    <t>pkg of 1</t>
  </si>
  <si>
    <t>incubator or oven</t>
  </si>
  <si>
    <t>CLS6753</t>
  </si>
  <si>
    <t>Corning® LSE™ 71 Liter Shaking Incubator</t>
  </si>
  <si>
    <t>AC/DC input 120 V AC</t>
  </si>
  <si>
    <t>CLS6790</t>
  </si>
  <si>
    <t>120 V, US/Japan plug (AC)</t>
  </si>
  <si>
    <t>fits flask 4 x 1L, 5 x 500 mL, 9 x 250 mL, 16 x 125 mL</t>
  </si>
  <si>
    <t>cold-rolled stainless steel housing</t>
  </si>
  <si>
    <t>20-300 rpm shaking frequency</t>
  </si>
  <si>
    <t>inner chamber volume</t>
  </si>
  <si>
    <t>inside dimensions W × D × H</t>
  </si>
  <si>
    <t>44.2 cm × 39.6 cm × 40.6 cm</t>
  </si>
  <si>
    <t>Width (uom)/Height(uom)</t>
  </si>
  <si>
    <t>57.4 cm × 54.4 cm × 63.5 cm</t>
  </si>
  <si>
    <t>platform size</t>
  </si>
  <si>
    <t>use drop down "part" and select "platform"; "Type1" and select "size"</t>
  </si>
  <si>
    <t>30 cm × 30 cm</t>
  </si>
  <si>
    <t>71 L</t>
  </si>
  <si>
    <t>EPCO48R-120-1000</t>
  </si>
  <si>
    <t>31.8 kg</t>
  </si>
  <si>
    <t>power consumption</t>
  </si>
  <si>
    <t>ATTRIBUTE TYPE: Power consumption</t>
  </si>
  <si>
    <t>Z509795</t>
  </si>
  <si>
    <t>1050 W</t>
  </si>
  <si>
    <t>mantle</t>
  </si>
  <si>
    <t>Z243655</t>
  </si>
  <si>
    <t>Thermowell heating mantle</t>
  </si>
  <si>
    <t>for flask size, 50 mL, AC/DC input 110 - 120 V AC</t>
  </si>
  <si>
    <t>Z512265</t>
  </si>
  <si>
    <t>110-120 V, US 3-pin plug (AC)</t>
  </si>
  <si>
    <t>use the drop down to select a "Name" (CE compliant/CSA approved/fits flask OR for flask size OR for funnel size OR fits-for beaker size)</t>
  </si>
  <si>
    <t>steel</t>
  </si>
  <si>
    <t>Z284785</t>
  </si>
  <si>
    <t>60 W</t>
  </si>
  <si>
    <t>0-550 °C temp. range</t>
  </si>
  <si>
    <t>107.9 mm</t>
  </si>
  <si>
    <t>Glas-Col 100AO394</t>
  </si>
  <si>
    <t>Z512273</t>
  </si>
  <si>
    <t>≤650 °C (internal operating)</t>
  </si>
  <si>
    <t>tape</t>
  </si>
  <si>
    <t>Z601977</t>
  </si>
  <si>
    <t>Horst heating tape HB</t>
  </si>
  <si>
    <t>L 2.5 m, barewire for use with controller</t>
  </si>
  <si>
    <t>Z764396</t>
  </si>
  <si>
    <t>Z764221</t>
  </si>
  <si>
    <t>120V (AC)</t>
  </si>
  <si>
    <t>Z764213</t>
  </si>
  <si>
    <t>fiberglass</t>
  </si>
  <si>
    <t>0-250 °C temp. range</t>
  </si>
  <si>
    <t>1in x 8 ft</t>
  </si>
  <si>
    <t>Horst</t>
  </si>
  <si>
    <t>500 W</t>
  </si>
  <si>
    <t>thermal cycler</t>
  </si>
  <si>
    <t>EP950040035</t>
  </si>
  <si>
    <t>Eppendorf® Mastercycler® Pro Thermal Cyclers</t>
  </si>
  <si>
    <t>Pro 384, with control panel, aluminum block, AC/DC input 110 V, 50/60 Hz (us)</t>
  </si>
  <si>
    <t>Z742467</t>
  </si>
  <si>
    <t>1 x 384 well plate</t>
  </si>
  <si>
    <t>use the drop down to select a "Name" (CE compliant/CSA approved/accuracy)</t>
  </si>
  <si>
    <t>CSA and CE compliant_x000D_
Pro 384_x000D_
holds 1 PCR plate 384_x000D_
with control panel</t>
  </si>
  <si>
    <t>1-24 °C (gradient range)_x000D_
30-99 °C (gradient temperature range)_x000D_
37-110 °C (lid temperature range)</t>
  </si>
  <si>
    <t>21.6 cm × 41.5 cm × 37 cm</t>
  </si>
  <si>
    <t>AC/DC input 110 V, 50/60 Hz (us)</t>
  </si>
  <si>
    <t>Eppendorf® 950040035 (US)</t>
  </si>
  <si>
    <t>aluminum block</t>
  </si>
  <si>
    <t>Z243833</t>
  </si>
  <si>
    <t>POWERMITE™ solid-state type-600W capacity heat controls</t>
  </si>
  <si>
    <t>SS-2</t>
  </si>
  <si>
    <t xml:space="preserve"> ambient to 150°C temp. range</t>
  </si>
  <si>
    <t>Z681423</t>
  </si>
  <si>
    <t>32-999 °F</t>
  </si>
  <si>
    <t>holders</t>
  </si>
  <si>
    <t>filter housing</t>
  </si>
  <si>
    <t>H0MMMUSAC</t>
  </si>
  <si>
    <t>Millidisk Cartridge Housing In-line 40stk</t>
  </si>
  <si>
    <t>Small-volume applications</t>
  </si>
  <si>
    <t>for use with One 2-inch or 4-inch Code M Cartridge Filter</t>
  </si>
  <si>
    <t>3 in. base-dome connection O-ring (2-335)</t>
  </si>
  <si>
    <t>316L stainless steel</t>
  </si>
  <si>
    <t>A008-M</t>
  </si>
  <si>
    <t>NovaSeptum® Bag rack for manifold unit (5-port Holder TC 50.5 for NAC-A, NAC-D, NAC-I, NAC-S)</t>
  </si>
  <si>
    <t>5-port Holder TC50.5 for NAC-A, NAC-D, NAC-I, NAC-S</t>
  </si>
  <si>
    <t>for use with 5-port Holder TC 50.5</t>
  </si>
  <si>
    <t>hormones</t>
  </si>
  <si>
    <t>A7505</t>
  </si>
  <si>
    <t>879-06-3</t>
  </si>
  <si>
    <t>1,4-Androstadiene-3,17-dione</t>
  </si>
  <si>
    <t>H6909</t>
  </si>
  <si>
    <t>50 μM, sterile-filtered, BioXtra, suitable for cell culture</t>
  </si>
  <si>
    <t>50 μM</t>
  </si>
  <si>
    <t>≥85% (HPLC)</t>
  </si>
  <si>
    <t>human ... ABCB1(5243) , CYP3A4(1576) , NR3C1(2908) , SERPINA6(866)_x000D_
mouse ... Abcb1a(18671) , Abcb1b(18669) , Ifng(15978) , Nos2(18126)_x000D_
rat ... Ar(24208) , Nr3c1(24413)</t>
  </si>
  <si>
    <t>5.0- 7.0</t>
  </si>
  <si>
    <t>H4001</t>
  </si>
  <si>
    <t>chloroform: 50 mg/mL, clear, colorless to faintly yellow</t>
  </si>
  <si>
    <t>USDEA Schedule IIIN; regulated under CDSA - not available from Sigma-Aldrich Canada</t>
  </si>
  <si>
    <t>1S/C19H24O2/c1-18-9-7-13(20)11-12(18)3-4-14-15-5-6-17(21)19(15,2)10-8-16(14)18/h7,9,11,14-16H,3-6,8,10H2,1-2H3/t14-,15-,16-,18-,19-/m0/s1</t>
  </si>
  <si>
    <t>LUJVUUWNAPIQQI-QAGGRKNESA-N</t>
  </si>
  <si>
    <t>211-214 °C (lit.)</t>
  </si>
  <si>
    <t>I2643</t>
  </si>
  <si>
    <t>≥27.5 units/mg (dried basis)</t>
  </si>
  <si>
    <t>BioXtra</t>
  </si>
  <si>
    <t>[H][C@@]12CCC3=CC(=O)C=C[C@]3(C)[C@@]1([H])CC[C@]4(C)C(=O)CC[C@@]24[H]</t>
  </si>
  <si>
    <t>hplc columns</t>
  </si>
  <si>
    <t>Superspher® 100 RP-18</t>
  </si>
  <si>
    <t>1.5038A</t>
  </si>
  <si>
    <t>pkg of 1 cartridge</t>
  </si>
  <si>
    <t>suitable for USP L1</t>
  </si>
  <si>
    <t>K08970934</t>
  </si>
  <si>
    <t>10mm</t>
  </si>
  <si>
    <t>Length (uom)</t>
  </si>
  <si>
    <t>fully porous particle</t>
  </si>
  <si>
    <t>C18 bonding phase</t>
  </si>
  <si>
    <t>4 μm</t>
  </si>
  <si>
    <t>100 Å pore size</t>
  </si>
  <si>
    <t>Pore size (Å)</t>
  </si>
  <si>
    <t>Superspher®</t>
  </si>
  <si>
    <t>HPLC: suitable</t>
  </si>
  <si>
    <t>21.6% Carbon loading</t>
  </si>
  <si>
    <t>use the drop down to select a "Name" (counter ion, encapped -- about only 1/6 products have these)</t>
  </si>
  <si>
    <t>endcapped: no</t>
  </si>
  <si>
    <t>stainless steel column</t>
  </si>
  <si>
    <t>350 m2/g</t>
  </si>
  <si>
    <t>2 - 7.5</t>
  </si>
  <si>
    <t>hplc guard columns</t>
  </si>
  <si>
    <t>use the drop down to select a "Name" -- no products in set?</t>
  </si>
  <si>
    <t>use the drop down in "Type1" and select "L"; "Type2" and select "I.D."</t>
  </si>
  <si>
    <t>I.D.(mm)/Length(uom)</t>
  </si>
  <si>
    <t>type=ID and uom in mm/type=L or length and uom in cm, mm, ft, in, m</t>
  </si>
  <si>
    <t>instruments</t>
  </si>
  <si>
    <t>accessory</t>
  </si>
  <si>
    <t>EZFREAD01IN</t>
  </si>
  <si>
    <t>EZ-Fluo™ Reader Kit (IN)</t>
  </si>
  <si>
    <t>with power cord suitable for India, For rapid detection of microbial contamination</t>
  </si>
  <si>
    <t>73043BC</t>
  </si>
  <si>
    <t>EZ-Fluo™ Rapid Microbial Detection System</t>
  </si>
  <si>
    <t>environmental_x000D_
food and beverages_x000D_
pharmaceutical</t>
  </si>
  <si>
    <t>EZSGR0M02</t>
  </si>
  <si>
    <t>pkg of 2 units</t>
  </si>
  <si>
    <t>100 V / 240 V, 50 - 60 Hz</t>
  </si>
  <si>
    <t>EZFKIT001DK</t>
  </si>
  <si>
    <t>polyester screen</t>
  </si>
  <si>
    <t>MSP010056</t>
  </si>
  <si>
    <t>0.45 μm pore size</t>
  </si>
  <si>
    <t>room temperature</t>
  </si>
  <si>
    <t>device</t>
  </si>
  <si>
    <t>BM991.8346.54</t>
  </si>
  <si>
    <t>B Medical BF261</t>
  </si>
  <si>
    <t>Blood Bank Refrigerator</t>
  </si>
  <si>
    <t>BR65031</t>
  </si>
  <si>
    <t>environmental</t>
  </si>
  <si>
    <t>63003C</t>
  </si>
  <si>
    <t>Box of 100 ea</t>
  </si>
  <si>
    <t>110 V / 120 V, US 3-pin plug</t>
  </si>
  <si>
    <t>polypropylene device</t>
  </si>
  <si>
    <t>71506-M</t>
  </si>
  <si>
    <t>electronic adapter</t>
  </si>
  <si>
    <t>78080BC</t>
  </si>
  <si>
    <t>MVP ICON® USB Cable</t>
  </si>
  <si>
    <t>BioControl Systems, for use with MVP ICON® instrument</t>
  </si>
  <si>
    <t>XX6320230</t>
  </si>
  <si>
    <t>MXRPCNA1K2K</t>
  </si>
  <si>
    <t>125 V, 20 A</t>
  </si>
  <si>
    <t>for use with MVP ICON® instrument</t>
  </si>
  <si>
    <t>use the drop down to select a "Name" (electronic)</t>
  </si>
  <si>
    <t>Z354880</t>
  </si>
  <si>
    <t>operating temperature 0 &amp;#8209; 30&amp;#160;°C</t>
  </si>
  <si>
    <t>Electronic</t>
  </si>
  <si>
    <t>Z337625</t>
  </si>
  <si>
    <t>pkg of 1 pair</t>
  </si>
  <si>
    <t>fluid and signal cable</t>
  </si>
  <si>
    <t>ZFC0NN5ST</t>
  </si>
  <si>
    <t>Connector 5m</t>
  </si>
  <si>
    <t>for system to tank connection</t>
  </si>
  <si>
    <t>for use with Milli-Q® EQ 7000</t>
  </si>
  <si>
    <t>Milli-Q®</t>
  </si>
  <si>
    <t>ZFC0NN2SQ</t>
  </si>
  <si>
    <t>pkg of 1 pieces</t>
  </si>
  <si>
    <t>system</t>
  </si>
  <si>
    <t>MAS-100 Iso MH® Remote Microbial Air Sampler</t>
  </si>
  <si>
    <t>Pre-assembled for three heads with USB and digital I/O interfaces</t>
  </si>
  <si>
    <t>for use with MAS-100 Iso MH&lt;SUP&gt;&amp;#174;&lt;/SUP&gt;</t>
  </si>
  <si>
    <t>Z687499</t>
  </si>
  <si>
    <t>suitable for (stem cell growth and differentiation)</t>
  </si>
  <si>
    <t>photometry: suitable</t>
  </si>
  <si>
    <t xml:space="preserve">MXPPLUS01 </t>
  </si>
  <si>
    <t>ion meters</t>
  </si>
  <si>
    <t>measuring range</t>
  </si>
  <si>
    <t>assay kits</t>
  </si>
  <si>
    <t>cell kits</t>
  </si>
  <si>
    <t>duolink</t>
  </si>
  <si>
    <t>DUO94005</t>
  </si>
  <si>
    <t>Duolink® flowPLA Detection Kit - Violet</t>
  </si>
  <si>
    <t>Duolink® PLA kit for Flow Cytometry with Violet Detection</t>
  </si>
  <si>
    <t>λex 390 nm; λem 476 nm</t>
  </si>
  <si>
    <t>flow cytometry: suitable</t>
  </si>
  <si>
    <t>Duolink®</t>
  </si>
  <si>
    <t>edu click</t>
  </si>
  <si>
    <t>Alkyne MegaStokes dye 673</t>
  </si>
  <si>
    <t>for copper catalyzed click labeling</t>
  </si>
  <si>
    <t>BCK488-IV-FC-M</t>
  </si>
  <si>
    <t>λex 542 nm; λem 673 nm in ethanol</t>
  </si>
  <si>
    <t>eia</t>
  </si>
  <si>
    <t>RAB0006</t>
  </si>
  <si>
    <t>Adiponutrin EIA Kit</t>
  </si>
  <si>
    <t>for serum, plasma, culture supernatant and cell lysates</t>
  </si>
  <si>
    <t>detection method</t>
  </si>
  <si>
    <t>ATTRIBUTE TYPE: Detection Method</t>
  </si>
  <si>
    <t>colorimetric</t>
  </si>
  <si>
    <t>Detection Method</t>
  </si>
  <si>
    <t>human ... PNPLA3(80339)</t>
  </si>
  <si>
    <t>rat, mouse, human</t>
  </si>
  <si>
    <t>Speciec Reactivity</t>
  </si>
  <si>
    <t>assay range</t>
  </si>
  <si>
    <t>ATTRIBUTE TYPE: Assay Range</t>
  </si>
  <si>
    <t>inter-assay cv: &lt;15%</t>
  </si>
  <si>
    <t>sample type plasma</t>
  </si>
  <si>
    <t>kit of 96 wells (12 strips x 8 wells)</t>
  </si>
  <si>
    <t>elisa</t>
  </si>
  <si>
    <t>EZHL</t>
  </si>
  <si>
    <t>Human Leptin "Dual Range" ELISA</t>
  </si>
  <si>
    <t>This Human Leptin "Dual Range" ELISA is used to measure &amp; quantify Leptin levels in Metabolism &amp; Endocrine &amp; Neuroscience research.</t>
  </si>
  <si>
    <t>colorimetric; fluorometric</t>
  </si>
  <si>
    <t>human ... LEP(3952)</t>
  </si>
  <si>
    <t>accuracy: 94-114%_x000D_
intra-assay cv: 1.4-4.9_x000D_
(Sensitive Assay)_x000D_
intra-assay cv: 2.6-4.6_x000D_
linearity: 80-105%_x000D_
linearity: 96-125%_x000D_
(sensitive assay)_x000D_
sensitivity: 0.125 ng/mL_x000D_
(sensitive assay)_x000D_
sensitivity: 0.125-20 ng/mL_x000D_
sensitivity: 0.5 ng/mL_x000D_
standard curve range: 0.5-100 ng/mL</t>
  </si>
  <si>
    <t>RAB0011</t>
  </si>
  <si>
    <t>sample type tissue lysate_x000D_
sample type cell lysate</t>
  </si>
  <si>
    <t>NM_000230.1</t>
  </si>
  <si>
    <t>GE25-6603-24</t>
  </si>
  <si>
    <t>P41159</t>
  </si>
  <si>
    <t xml:space="preserve"> sufficient for 24 reactions</t>
  </si>
  <si>
    <t>Cytiva 25-6603-24</t>
  </si>
  <si>
    <t>gel casting</t>
  </si>
  <si>
    <t>format</t>
  </si>
  <si>
    <t>ATTRIBUTE TYPE: Anal. Standard Form</t>
  </si>
  <si>
    <t>use the drop down "form"</t>
  </si>
  <si>
    <t>immunoprecipitation</t>
  </si>
  <si>
    <t>IP50</t>
  </si>
  <si>
    <t>Protein G Immunoprecipitation Kit</t>
  </si>
  <si>
    <t>immunoprecipitation (IP): suitable</t>
  </si>
  <si>
    <t>sufficient for 50 assays</t>
  </si>
  <si>
    <t>ivd</t>
  </si>
  <si>
    <t>Congo Red staining kit</t>
  </si>
  <si>
    <t>suitable for detection, according to Highman</t>
  </si>
  <si>
    <t>3301-M</t>
  </si>
  <si>
    <t>monoclonal</t>
  </si>
  <si>
    <t>fluorometric</t>
  </si>
  <si>
    <t>immunofluorescence: suitable</t>
  </si>
  <si>
    <t>FITC conjugate</t>
  </si>
  <si>
    <t>Light Diagnostics</t>
  </si>
  <si>
    <t>mak kits</t>
  </si>
  <si>
    <t>MAK025</t>
  </si>
  <si>
    <t>Iron Assay Kit</t>
  </si>
  <si>
    <t>sufficient for 100 colorimetric tests</t>
  </si>
  <si>
    <t>ATP129</t>
  </si>
  <si>
    <t>APT129</t>
  </si>
  <si>
    <t>ATP131</t>
  </si>
  <si>
    <t>human ... CASP3(836)</t>
  </si>
  <si>
    <t>species reactivity (predicted by homology)</t>
  </si>
  <si>
    <t>0.25 - 4 nmol/min⋅mL</t>
  </si>
  <si>
    <t>activity assay: suitable</t>
  </si>
  <si>
    <t>sample type cell extract(s)</t>
  </si>
  <si>
    <t>Avanti Polar Lipids</t>
  </si>
  <si>
    <t>pkg of 1 96-well plate(s)</t>
  </si>
  <si>
    <t>multiplex</t>
  </si>
  <si>
    <t>TGFBMAG-64K-01</t>
  </si>
  <si>
    <t>MILLIPLEX® TGFß1 Magnetic Bead Single Plex Kit - Immunology Multiplex Assay</t>
  </si>
  <si>
    <t>This Immunology Multiplex Assay is used for the simultaneous quantification of the TGF-β1 biomarker in the following species: Mouse/Human/Rat/Pig/Horse/Rabbit/Guinea Pig/Hamster.</t>
  </si>
  <si>
    <t>configured for Single Plex</t>
  </si>
  <si>
    <t>canine, mouse, pig, nonhuman primates, feline, human, rat</t>
  </si>
  <si>
    <t>multiplexing: suitable</t>
  </si>
  <si>
    <t>accuracy: 100%</t>
  </si>
  <si>
    <t>fluorometric (Luminex xMAP)</t>
  </si>
  <si>
    <t>Milliplex®</t>
  </si>
  <si>
    <t>48-621MAG</t>
  </si>
  <si>
    <t>NA kits</t>
  </si>
  <si>
    <t>pathogen screening</t>
  </si>
  <si>
    <t>HybriScan™I Legionella pneumophila</t>
  </si>
  <si>
    <t>suitable for microbiology</t>
  </si>
  <si>
    <t xml:space="preserve">ATTRIBUTE TYPE: Media Suitability </t>
  </si>
  <si>
    <t>Legionella spp.</t>
  </si>
  <si>
    <t>Suitability</t>
  </si>
  <si>
    <t>microbe id | in situ hybriziation: suitable</t>
  </si>
  <si>
    <t>food and beverages</t>
  </si>
  <si>
    <t>for use with HYCON</t>
  </si>
  <si>
    <t>for microscopy</t>
  </si>
  <si>
    <t xml:space="preserve"> food(s)</t>
  </si>
  <si>
    <t>60037BC</t>
  </si>
  <si>
    <t>6 - 12 months</t>
  </si>
  <si>
    <t>dry at room temperature</t>
  </si>
  <si>
    <t>61001BC</t>
  </si>
  <si>
    <t>pkg of 96</t>
  </si>
  <si>
    <t>pcr kits</t>
  </si>
  <si>
    <t>photometry</t>
  </si>
  <si>
    <t>Cells and accessories for the photometric chlorine determination</t>
  </si>
  <si>
    <t>Spectroquant®</t>
  </si>
  <si>
    <t>photometric</t>
  </si>
  <si>
    <t>protein kits</t>
  </si>
  <si>
    <t>smc</t>
  </si>
  <si>
    <t>03-0076-02</t>
  </si>
  <si>
    <t>SMC™ Detection Antibody Labeling Kit</t>
  </si>
  <si>
    <t>03-0059-01</t>
  </si>
  <si>
    <t>03-0153-00</t>
  </si>
  <si>
    <t> kit sufficient for 96 wells</t>
  </si>
  <si>
    <t>accuracy: 80-120%</t>
  </si>
  <si>
    <t>03-0161-00</t>
  </si>
  <si>
    <t>for use with SMCxPRO&lt;SUP&gt;&amp;#174;&lt;/SUP&gt; and Erenna&amp;lt;TMSYMBOL&amp;gt;&amp;lt;/TMSYMBOL&amp;gt; (validated)</t>
  </si>
  <si>
    <t>plasma</t>
  </si>
  <si>
    <t>SMC™</t>
  </si>
  <si>
    <t>CBA001</t>
  </si>
  <si>
    <t>InnoZyme Cathepsin B Activity Assay Kit, Fluorogenic</t>
  </si>
  <si>
    <t>EPI010</t>
  </si>
  <si>
    <t>100 assays in 96 well plates</t>
  </si>
  <si>
    <t>mouse ... SIRT2(64383); _x000D_
human ... SIRT2(22933)</t>
  </si>
  <si>
    <t>CBA024</t>
  </si>
  <si>
    <t>XNATG</t>
  </si>
  <si>
    <t>exception is number of PCR reactions (for PCR kits IS facetable)</t>
  </si>
  <si>
    <t>sufficient for 96 tests</t>
  </si>
  <si>
    <t>λex 571 nm; λem 585 nm</t>
  </si>
  <si>
    <t>sample type tissue; sample type cells</t>
  </si>
  <si>
    <t>Calbiochem®</t>
  </si>
  <si>
    <t>OK to freeze; avoid repeated freeze/thaw cycles; protect from light</t>
  </si>
  <si>
    <t>labels</t>
  </si>
  <si>
    <t>Z743504</t>
  </si>
  <si>
    <t>Direct Thermal WetGrip labels</t>
  </si>
  <si>
    <t>Tag and spot, white, L × W 1.5 in. × 0.5 in. , Tag, diam. 0.375 in. , Spot, roll of 1000</t>
  </si>
  <si>
    <t>0.375 in. , Spot</t>
  </si>
  <si>
    <t>1.5 in. × 0.5 in. , Tag</t>
  </si>
  <si>
    <t>Diversified Biotech GRDT-6000</t>
  </si>
  <si>
    <t>Z663441</t>
  </si>
  <si>
    <t xml:space="preserve">white polyester </t>
  </si>
  <si>
    <t>choose "labels"</t>
  </si>
  <si>
    <t>roll of 1000</t>
  </si>
  <si>
    <t>ladders and markers</t>
  </si>
  <si>
    <t>lipids</t>
  </si>
  <si>
    <t>L2131</t>
  </si>
  <si>
    <t>019420-57-6</t>
  </si>
  <si>
    <t>1-Stearoyl-sn-glycero-3-phosphocholine</t>
  </si>
  <si>
    <t>≥99%, powder</t>
  </si>
  <si>
    <t>phospholipid</t>
  </si>
  <si>
    <t>LM2312</t>
  </si>
  <si>
    <t>Avanti Polar Lipids LM2312</t>
  </si>
  <si>
    <t>pkg of 1 × 1 mL (LM2312-1EA)</t>
  </si>
  <si>
    <t>L1012</t>
  </si>
  <si>
    <t>NaOH: 1 M; ethanol: soluble</t>
  </si>
  <si>
    <t>ATTRIBUTE TYPE: Suitability</t>
  </si>
  <si>
    <t>S6389</t>
  </si>
  <si>
    <t>suitable for stimulation of protein kinase C derived from liver cells</t>
  </si>
  <si>
    <t>229-230 °C/16 mmHg (lit.)</t>
  </si>
  <si>
    <t>L4646</t>
  </si>
  <si>
    <t>Cholesterol, 9.0-11.0 g/L; Protein, 15.0-25.0 g/L</t>
  </si>
  <si>
    <t>~10 μg/mL (Refer to C of A for lot specific concentration.)</t>
  </si>
  <si>
    <t>0.902 g/mL at 25 °C (lit.)</t>
  </si>
  <si>
    <t>1S/C26H55NO7P/c1-5-6-7-8-9-10-11-12-13-14-15-16-17-18-19-20-26(29)32-23-25(28)24-34-35(30,31)33-22-21-27(2,3)4/h25,28H,5-24H2,1-4H3,(H,30,31)</t>
  </si>
  <si>
    <t>ARQYPVZFUYHQFR-UHFFFAOYSA-N</t>
  </si>
  <si>
    <t>−5 °C (lit.)</t>
  </si>
  <si>
    <t>n20/D 1.466 (lit.)</t>
  </si>
  <si>
    <t>O[C@](COP([O-])(OCC[N+](C)(C)C)=O)([H])COC(CCCCCCCCCCCCCCCCC)=O</t>
  </si>
  <si>
    <t>liquid chromatography media</t>
  </si>
  <si>
    <t>68445-78-3</t>
  </si>
  <si>
    <t>LiChroprep® RP-8 (40-63 µm)</t>
  </si>
  <si>
    <t>for liquid chromatography</t>
  </si>
  <si>
    <t>100 mg binding capacity (lysozyme/ml of resin)</t>
  </si>
  <si>
    <t>resin</t>
  </si>
  <si>
    <t>CG50</t>
  </si>
  <si>
    <t>4% cross-linked methacrylate</t>
  </si>
  <si>
    <t>Methacrylate</t>
  </si>
  <si>
    <t>operating pH</t>
  </si>
  <si>
    <t>use the drop down and select "operation pH"</t>
  </si>
  <si>
    <t>0-14</t>
  </si>
  <si>
    <t>8 bar max. pressure; _x000D_
300 cm/hr flow rate</t>
  </si>
  <si>
    <t>40-90 μm</t>
  </si>
  <si>
    <t>10 nm mean pore size</t>
  </si>
  <si>
    <t>cation exchange</t>
  </si>
  <si>
    <t>plasma purification</t>
  </si>
  <si>
    <t>crosslinking</t>
  </si>
  <si>
    <t>ATTRIBUTE TYPE: Cross-linking; linker</t>
  </si>
  <si>
    <t>GE17-0090-02</t>
  </si>
  <si>
    <t>pack of 500 g</t>
  </si>
  <si>
    <t>use the drop down to select a "Name" - 9 products, have operating parameter, pH</t>
  </si>
  <si>
    <t>autoclavable 20 min at 121°C</t>
  </si>
  <si>
    <t>13340-U</t>
  </si>
  <si>
    <t>1S/C10H12.C10H10.C8H8/c2*1-3-9-7-5-6-8-10(9)4-2;1-2-8-6-4-3-5-7-8/h3,5-8H,1,4H2,2H3;3-8H,1-2H2;2-7H,1H2</t>
  </si>
  <si>
    <t>NWUYHJFMYQTDRP-UHFFFAOYSA-N</t>
  </si>
  <si>
    <t>50-65% loss on drying, 110 °C</t>
  </si>
  <si>
    <t>moisture</t>
  </si>
  <si>
    <t>use the drop down in "Type" and select "moisture"</t>
  </si>
  <si>
    <t>13196-U</t>
  </si>
  <si>
    <t xml:space="preserve"> 60-72%</t>
  </si>
  <si>
    <t>liquid visual tests</t>
  </si>
  <si>
    <t>Silicate (Silicic Acid) Test Refill pack</t>
  </si>
  <si>
    <t>for use with MCOLORTEST®</t>
  </si>
  <si>
    <t>silicate</t>
  </si>
  <si>
    <t>analyte suitability</t>
  </si>
  <si>
    <t>use the drop down to select a "Name" (refill)</t>
  </si>
  <si>
    <t>refill</t>
  </si>
  <si>
    <t>magnetic beads</t>
  </si>
  <si>
    <t>magnetic stir bars</t>
  </si>
  <si>
    <t>CLS400430</t>
  </si>
  <si>
    <t>Corning® PTFE-coated magnetic stir bar</t>
  </si>
  <si>
    <t>L × O.D. 2 in. × 3/8  in.</t>
  </si>
  <si>
    <t>diam. × L</t>
  </si>
  <si>
    <t>use drop down "Type1" and select "diam."; "Type2" and select "L"</t>
  </si>
  <si>
    <t>2 in. × 3/8  in.</t>
  </si>
  <si>
    <t>Corning 400430</t>
  </si>
  <si>
    <t>PTFE-coated; octagonal (with pivot ring)</t>
  </si>
  <si>
    <t>1 ea</t>
  </si>
  <si>
    <t>stir bars</t>
  </si>
  <si>
    <t>transfer membranes</t>
  </si>
  <si>
    <t>High Priority Attribute</t>
  </si>
  <si>
    <t>GERPN1520B</t>
  </si>
  <si>
    <t>Hybond®-N+ hybridization membranes</t>
  </si>
  <si>
    <t>W × L 15 cm × 20 cm, sheets, pack of 10 ea</t>
  </si>
  <si>
    <t>positively charged nylon</t>
  </si>
  <si>
    <t>roll W × L</t>
  </si>
  <si>
    <t>use the drop down in "part" and select "roll"; "Type1" and select "W"; "Type2" and select "L"</t>
  </si>
  <si>
    <t>15 cm × 20 cm</t>
  </si>
  <si>
    <t>Choose membranes</t>
  </si>
  <si>
    <t>metabolite libraries</t>
  </si>
  <si>
    <t>metals and alloys</t>
  </si>
  <si>
    <t>7440-57-5</t>
  </si>
  <si>
    <t>Gold</t>
  </si>
  <si>
    <t>powder, &lt;45 μm, 99.99% trace metals basis</t>
  </si>
  <si>
    <t>99.99% trace metals basis</t>
  </si>
  <si>
    <t>2808 °C (lit.)</t>
  </si>
  <si>
    <t>19.3 g/mL at 25 °C (lit.)</t>
  </si>
  <si>
    <t>40 nm (±5 nm) × 35 μm (±5 μm)</t>
  </si>
  <si>
    <t>1S/Au</t>
  </si>
  <si>
    <t>PCHJSUWPFVWCPO-UHFFFAOYSA-N</t>
  </si>
  <si>
    <t>1063 °C (lit.)</t>
  </si>
  <si>
    <t>resistivity</t>
  </si>
  <si>
    <t>use the drop down and select "resistivity"</t>
  </si>
  <si>
    <t>2.05 μΩ-cm, 0°C</t>
  </si>
  <si>
    <t>[Au]</t>
  </si>
  <si>
    <t>microscope slides and chambers</t>
  </si>
  <si>
    <t>chambers</t>
  </si>
  <si>
    <t>EP0030742001</t>
  </si>
  <si>
    <t>Eppendorf® Cell Imaging Coverglasses</t>
  </si>
  <si>
    <t>Tissue Culture (TC)-treated surface, pack of 16 plates (individually wrapped), wells 1</t>
  </si>
  <si>
    <t>Eppendorf® 0030742001</t>
  </si>
  <si>
    <t>borosilicate glass Type 1 ; colorless</t>
  </si>
  <si>
    <t>127.8 mm × 76.0 mm × 12.4 mm</t>
  </si>
  <si>
    <t>Number of wells</t>
  </si>
  <si>
    <t>pack of 16 plates (individually wrapped)</t>
  </si>
  <si>
    <t>slides</t>
  </si>
  <si>
    <t>slides or coverslips or coverglass</t>
  </si>
  <si>
    <t>BR470055</t>
  </si>
  <si>
    <t>BRAND® cover glass</t>
  </si>
  <si>
    <t>L × W 22 mm × 22 mm, square</t>
  </si>
  <si>
    <t>BRAND 470055</t>
  </si>
  <si>
    <t>22 mm × 22 mm</t>
  </si>
  <si>
    <t>GBL505103</t>
  </si>
  <si>
    <t>pkg of 20 ea</t>
  </si>
  <si>
    <t>mirna mimics</t>
  </si>
  <si>
    <t>HMI0006</t>
  </si>
  <si>
    <t>MISSION® microRNA Mimic</t>
  </si>
  <si>
    <t>hsa-let-7a*</t>
  </si>
  <si>
    <t>human ... hsa-let-7a*(406883)</t>
  </si>
  <si>
    <t>CUAUACAAUCUACUGUCUUUC</t>
  </si>
  <si>
    <t>MIMAT0004481</t>
  </si>
  <si>
    <t>MI0000062</t>
  </si>
  <si>
    <t>model sets</t>
  </si>
  <si>
    <t>Z119679</t>
  </si>
  <si>
    <t>Cochranes molecular models</t>
  </si>
  <si>
    <t>organic/inorganic, minit, single kit with booklet</t>
  </si>
  <si>
    <t>use the drop down to select a "Name" (no. atoms/no. bonds)</t>
  </si>
  <si>
    <t>no. of atoms 240</t>
  </si>
  <si>
    <t>nanoparticles</t>
  </si>
  <si>
    <t>carbon nanomaterials</t>
  </si>
  <si>
    <t>Diamond</t>
  </si>
  <si>
    <t>nanopowder, &lt;10 nm particle size (TEM), ≥97% trace metals basis</t>
  </si>
  <si>
    <t>&lt;10 nm (TEM)</t>
  </si>
  <si>
    <t>≥97% trace metals basis</t>
  </si>
  <si>
    <t>nanopowder</t>
  </si>
  <si>
    <t>Gold nanoparticles</t>
  </si>
  <si>
    <t>40 nm diameter, amine functionalized, PEG 5000 coated, OD 50, dispersion in H2O</t>
  </si>
  <si>
    <t>115 nm (d90 (by Brookhaven))</t>
  </si>
  <si>
    <t>dispersion in H2O</t>
  </si>
  <si>
    <t>natural products</t>
  </si>
  <si>
    <t>needles</t>
  </si>
  <si>
    <t>CAD4071</t>
  </si>
  <si>
    <t>Standard point hypodermic needles, 304 stainless steel</t>
  </si>
  <si>
    <t>gauge 18, L 1 1/2 in.</t>
  </si>
  <si>
    <t>304 stainless steel needle</t>
  </si>
  <si>
    <t>needle L</t>
  </si>
  <si>
    <t>use the drop down in "part" and select "needle"; "Type1" and select "L"</t>
  </si>
  <si>
    <t>1 1/2 in.</t>
  </si>
  <si>
    <t>needle size</t>
  </si>
  <si>
    <t>use the drop down in "part" and select "needle"</t>
  </si>
  <si>
    <t>Needle Size</t>
  </si>
  <si>
    <t>part=needle</t>
  </si>
  <si>
    <t>letter</t>
  </si>
  <si>
    <t>5-10 μL</t>
  </si>
  <si>
    <t>nucleotides and derivatives</t>
  </si>
  <si>
    <t>primers</t>
  </si>
  <si>
    <t xml:space="preserve">MIRAP00017 </t>
  </si>
  <si>
    <t>MystiCq® microRNA qPCR Assay Primer</t>
  </si>
  <si>
    <t>hsa-miR-7-1-3p</t>
  </si>
  <si>
    <t>P7957</t>
  </si>
  <si>
    <t>10 mg/mL</t>
  </si>
  <si>
    <t>human ... MIR7-1(407043)</t>
  </si>
  <si>
    <t>CAACAAAUCACAGUCUGCCAUA</t>
  </si>
  <si>
    <t>pkg of 2 mg (Primer, Random pd(N)6 Potassium Salt)</t>
  </si>
  <si>
    <t>~75.5 °C</t>
  </si>
  <si>
    <t>MIMAT0004553</t>
  </si>
  <si>
    <t>A3254</t>
  </si>
  <si>
    <t>89853-87-2</t>
  </si>
  <si>
    <t>4-Amino-5-carboxy-2-ethylmercaptopyrimidine</t>
  </si>
  <si>
    <t>A3262</t>
  </si>
  <si>
    <t>≥97% (HPLC), powder</t>
  </si>
  <si>
    <t>D7295</t>
  </si>
  <si>
    <t>10 mM</t>
  </si>
  <si>
    <t>1S/C7H9N3O2S/c1-2-13-7-9-3-4(6(11)12)5(8)10-7/h3H,2H2,1H3,(H,11,12)(H2,8,9,10)</t>
  </si>
  <si>
    <t>TYAKXNHFMATCHA-UHFFFAOYSA-N</t>
  </si>
  <si>
    <t>pkg of 25 mg</t>
  </si>
  <si>
    <t>A5508</t>
  </si>
  <si>
    <t>CCSc1ncc(C(O)=O)c(N)n1</t>
  </si>
  <si>
    <t>H2O: 100 mg/mL</t>
  </si>
  <si>
    <t>Al3+: ≤20 ppm_x000D_
Ca: ≤5 ppm_x000D_
Fe2+: ≤10 ppm_x000D_
Mg2+: ≤5 ppm_x000D_
Zn2+: ≤5 ppm</t>
  </si>
  <si>
    <t>≤5% protein</t>
  </si>
  <si>
    <t>A1882</t>
  </si>
  <si>
    <t>157-159 °C (lit.)</t>
  </si>
  <si>
    <t>organometallics</t>
  </si>
  <si>
    <t>2031-67-6</t>
  </si>
  <si>
    <t>Triethoxymethylsilane</t>
  </si>
  <si>
    <t>for synthesis</t>
  </si>
  <si>
    <t>≥97.0% (GC)</t>
  </si>
  <si>
    <t>1S/C7H18O3Si/c1-5-8-11(4,9-6-2)10-7-3/h5-7H2,1-4H3</t>
  </si>
  <si>
    <t>CPUDPFPXCZDNGI-UHFFFAOYSA-N</t>
  </si>
  <si>
    <t>reaction type: Silylations</t>
  </si>
  <si>
    <t>C[Si](C)(C)CCl</t>
  </si>
  <si>
    <t>142 °C/1013 hPa</t>
  </si>
  <si>
    <t>1.0 M in THF</t>
  </si>
  <si>
    <t>0.89 g/cm3 at 20 °C</t>
  </si>
  <si>
    <t>&lt;-40 °C</t>
  </si>
  <si>
    <t>n20/D 1.538 (lit.)</t>
  </si>
  <si>
    <t>oxides and ceramics</t>
  </si>
  <si>
    <t>13463-67-7</t>
  </si>
  <si>
    <t>Titanium(IV) oxide</t>
  </si>
  <si>
    <t>EMPROVE® ESSENTIAL, Ph. Eur., BP, ChP, JP, USP, E 171</t>
  </si>
  <si>
    <t>pieces</t>
  </si>
  <si>
    <t>Cd: ≤0.01%</t>
  </si>
  <si>
    <t>S5130</t>
  </si>
  <si>
    <t>2.3 lb/cu.ft at 25 °C (bulk density)(lit.)</t>
  </si>
  <si>
    <t>GF33689469</t>
  </si>
  <si>
    <t>GF96545458</t>
  </si>
  <si>
    <t>20 m</t>
  </si>
  <si>
    <t>Goodfellow 965-454-58</t>
  </si>
  <si>
    <t>max. part. size</t>
  </si>
  <si>
    <t>use the drop down in "Type" and select "max part size"</t>
  </si>
  <si>
    <t>GF96530429</t>
  </si>
  <si>
    <t>200 (micron)</t>
  </si>
  <si>
    <t>1855 °C</t>
  </si>
  <si>
    <t>0.8 μm ( (d50))</t>
  </si>
  <si>
    <t>wall thickness</t>
  </si>
  <si>
    <t>GF99172491</t>
  </si>
  <si>
    <t>0.7 mm</t>
  </si>
  <si>
    <t xml:space="preserve">GF97869964 </t>
  </si>
  <si>
    <t>400 g</t>
  </si>
  <si>
    <t>1S/2O.Ti</t>
  </si>
  <si>
    <t>GWEVSGVZZGPLCZ-UHFFFAOYSA-N</t>
  </si>
  <si>
    <t>GF96773451</t>
  </si>
  <si>
    <t>pkg of 5</t>
  </si>
  <si>
    <t>O=[Ti]=O</t>
  </si>
  <si>
    <t>passive air sample collectors</t>
  </si>
  <si>
    <t>Carbotrap® 300</t>
  </si>
  <si>
    <t>glass TD tube, fritted, O.D. × I.D. × L 6 mm × 4 mm × 4.5 in., preconditioned, pkg of 1 ea</t>
  </si>
  <si>
    <t>environmental; industrial hygiene</t>
  </si>
  <si>
    <t>29755-U</t>
  </si>
  <si>
    <t>suitable for (An Alternative to Tenax TA)</t>
  </si>
  <si>
    <t>LPLC</t>
  </si>
  <si>
    <t>EPA TO-1,TO-2,TO-3,TO-17</t>
  </si>
  <si>
    <t>for use with Dynatherm™ ACEM-9300, ACEM-900 850/890 TDU, MTDU, and OI Analytical Eclipse Air Tube Desorber</t>
  </si>
  <si>
    <t>Bed A, 100 mg (single-bed sorbent tube)</t>
  </si>
  <si>
    <t>use the drop down to select a "Name" (preconditioned/unconditioned, fritted)</t>
  </si>
  <si>
    <t>fritted; preconditioned</t>
  </si>
  <si>
    <t>ORBO™ 601</t>
  </si>
  <si>
    <t>glass TD tube</t>
  </si>
  <si>
    <t>Carbosieve® S-III carbon molecular sieve (CMS); Carbotrap® 300 (Packed with Carbotrap C, Carbotrap B, Carbosieve SIII); Carbotrap® B graphitized carbon black (GCB); Carbotrap® C graphitized carbon black (GCB)</t>
  </si>
  <si>
    <t>O.D. × I.D. × L</t>
  </si>
  <si>
    <t>use the drop down "Type1" and select "O.D."; "Type2" and select "I.D."; "Type3" and select "L"</t>
  </si>
  <si>
    <t>6 mm × 4 mm × 4.5 in.</t>
  </si>
  <si>
    <t>O.D.(uom)/I.D.(mm)/Length(uom)</t>
  </si>
  <si>
    <t>type=OD and uom in mm or in. OR type=ID and uom in mm OR type=length or L and uom in ft,mm,cm,in,m</t>
  </si>
  <si>
    <t>20-45 mesh</t>
  </si>
  <si>
    <t>CB_000325</t>
  </si>
  <si>
    <t>~0.15 cm3/g mesoporosity; ~0.24 cm3/g macroporosity; ~0.24 cm3/g microporosity; ~7-10 Å pore diameter</t>
  </si>
  <si>
    <t>pegs and peos</t>
  </si>
  <si>
    <t>24991-53-5</t>
  </si>
  <si>
    <t>Poly(ethylene glycol) bis(amine)</t>
  </si>
  <si>
    <t>Mw 6,000</t>
  </si>
  <si>
    <t>Mr 285-315</t>
  </si>
  <si>
    <t>polymer architecture</t>
  </si>
  <si>
    <t>ATTRIBUTE TYPE: Polymer Architecture</t>
  </si>
  <si>
    <t>shape: linear</t>
  </si>
  <si>
    <t>reactivity: carboxyl reactive</t>
  </si>
  <si>
    <t>α-end amine</t>
  </si>
  <si>
    <t>functional group element only</t>
  </si>
  <si>
    <t>Ω-end amine</t>
  </si>
  <si>
    <t>Al: ≤5 mg/kg</t>
  </si>
  <si>
    <t>1.09 g/mL at 25 °C (lit.)</t>
  </si>
  <si>
    <t>≤10% disulfide</t>
  </si>
  <si>
    <t>1S/C6H16N2O2/c7-1-3-9-5-6-10-4-2-8/h1-8H2</t>
  </si>
  <si>
    <t>IWBOPFCKHIJFMS-UHFFFAOYSA-N</t>
  </si>
  <si>
    <t>-23 °C</t>
  </si>
  <si>
    <t>C(CO)O</t>
  </si>
  <si>
    <t>flash point 135 °C</t>
  </si>
  <si>
    <t>photometry kits and reagents</t>
  </si>
  <si>
    <t>cell test</t>
  </si>
  <si>
    <t>reagent test</t>
  </si>
  <si>
    <t>Chlorine reagent Cl₂-3 (liquid)</t>
  </si>
  <si>
    <t>for chlorine test (DPD) 0.010 - 6.00 mg/l Cl₂ free chlorine: Cl₂-1 and Cl₂-2 total chlorine: Cl₂-1, Cl₂-2, and Cl₂-3 600 Tests Spectroquant®</t>
  </si>
  <si>
    <t>for use with Spectroquant® Move 100</t>
  </si>
  <si>
    <t>optical glass vial</t>
  </si>
  <si>
    <t>chlorine</t>
  </si>
  <si>
    <t>Format</t>
  </si>
  <si>
    <t>0.01-6.00 mg/L</t>
  </si>
  <si>
    <t>pipette tips</t>
  </si>
  <si>
    <t>EP0030077725</t>
  </si>
  <si>
    <t>Eppendorf® ep Dualfilter T.I.P.S</t>
  </si>
  <si>
    <t>PCR clean, sterile, volume x L 0.2 - .5 mL L x 175 mm, violet, pack of 120 ea (5 racks of 24 tips)</t>
  </si>
  <si>
    <t>low binding surface</t>
  </si>
  <si>
    <t>use the drop down to select a "Name" (barrier/ATP, DNA, DNAse, RNAse, DNAse and RNAse, endotoxin, pyrogen free/PCR clean/low retention/includes adapter/garduations/filter)</t>
  </si>
  <si>
    <t>filter low retention etc.; RNase free; PCR clean; RNase and DNase free; DNA free</t>
  </si>
  <si>
    <t>Eppendorf® 0030077725</t>
  </si>
  <si>
    <t xml:space="preserve"> volume x L 0.2 - .5 mL L x 175 mm</t>
  </si>
  <si>
    <t>green, yellow, blue</t>
  </si>
  <si>
    <t>pack of 120 ea (5 racks of 24 tips)</t>
  </si>
  <si>
    <t>pipettes</t>
  </si>
  <si>
    <t>aspiration</t>
  </si>
  <si>
    <t>ARLAPS2</t>
  </si>
  <si>
    <t>Serological Pipettes</t>
  </si>
  <si>
    <t>capacity 2 mL, sterile, polystyrene</t>
  </si>
  <si>
    <t>2 mL</t>
  </si>
  <si>
    <t>Argos APS2</t>
  </si>
  <si>
    <t>choose "pipettes"</t>
  </si>
  <si>
    <t>BR27001</t>
  </si>
  <si>
    <t>BRAND® SILBERBRAND ETERNA Graduated pipette, Class B, Type 2</t>
  </si>
  <si>
    <t>0.5 mL with 0.01 mL graduations, not suitable for cotton plugs</t>
  </si>
  <si>
    <t>0.5 mL</t>
  </si>
  <si>
    <t>BRAND 27001</t>
  </si>
  <si>
    <t>AR-Glass</t>
  </si>
  <si>
    <t>pasteur and transfer</t>
  </si>
  <si>
    <t>BR747770</t>
  </si>
  <si>
    <t>BRAND® pipette</t>
  </si>
  <si>
    <t>withdraw volume 4 mL (including bulb), graduations: no, drop quantity 25 , per mL</t>
  </si>
  <si>
    <t>use the drop down to select a "Name" (graduations/class A, AS)</t>
  </si>
  <si>
    <t>graduations: no</t>
  </si>
  <si>
    <t>BRAND 747770</t>
  </si>
  <si>
    <t xml:space="preserve">use the drown down in "Names" and select "volume" </t>
  </si>
  <si>
    <t>4 mL (including bulb)</t>
  </si>
  <si>
    <t>serological and culture</t>
  </si>
  <si>
    <t>CLS4010</t>
  </si>
  <si>
    <t>Corning® Costar® Stripette® serological pipettes, bulk packed</t>
  </si>
  <si>
    <t>capacity 1 mL</t>
  </si>
  <si>
    <t>1 mL</t>
  </si>
  <si>
    <t>use the drop down to select a "Name" (DNAse, RNAse, DNAse and RNAse free/graduations/subdivisions)</t>
  </si>
  <si>
    <t>DNase free</t>
  </si>
  <si>
    <t>Corning 4010</t>
  </si>
  <si>
    <t>case of 1000</t>
  </si>
  <si>
    <t>BR27456</t>
  </si>
  <si>
    <t>BRAND® BLAUBRAND® graduated pipette with serialized numbers</t>
  </si>
  <si>
    <t>capacity 1 mL, type 3 (zero on top), subdivision, 0.01 mL, suitable for cotton plugs</t>
  </si>
  <si>
    <t>1 mL</t>
  </si>
  <si>
    <t>use the drop down to select a "Name" (graduations/subdivisions/class A, AS)</t>
  </si>
  <si>
    <t>graduation; subdivision 0.01 mL; according to DIN 12 697; supplementary to DIN range</t>
  </si>
  <si>
    <t>BRAND 27452</t>
  </si>
  <si>
    <t xml:space="preserve">AR-Glass </t>
  </si>
  <si>
    <t>pkg of 12 ea</t>
  </si>
  <si>
    <t>DWK233301504</t>
  </si>
  <si>
    <t>DURAN® Pasteur pipette with short draw fine tip</t>
  </si>
  <si>
    <t>glass, capacity (2 mL), pkg of 4 packs, pack of 250 ea, non-sterile</t>
  </si>
  <si>
    <t>2mL</t>
  </si>
  <si>
    <t>pipettors</t>
  </si>
  <si>
    <t>BR705336</t>
  </si>
  <si>
    <t>BRAND® Transferpette® electronic pipette, single channel</t>
  </si>
  <si>
    <t>AC/DC input 230 V AC, Australian plug, volume 50-1000 μL</t>
  </si>
  <si>
    <t>P9243</t>
  </si>
  <si>
    <t>115 V AC</t>
  </si>
  <si>
    <t>use the drop down to select a "Name" (12, 8, single channel/graduations/color coding/accuracy/subdivision/CSA approved/CE compliant/electronic)</t>
  </si>
  <si>
    <t>accuracy± 0.6%_x000D_
accuracy± 6 μL_x000D_
electronic_x000D_
single-channel_x000D_
± 0.20% Coefficient of variation_x000D_
± 2 μL Coefficient of variation</t>
  </si>
  <si>
    <t>Accuracy, Electronic</t>
  </si>
  <si>
    <t>BRAND 705336</t>
  </si>
  <si>
    <t>50-1000 μL</t>
  </si>
  <si>
    <t>choose "pipettors"</t>
  </si>
  <si>
    <t>pipettos</t>
  </si>
  <si>
    <t>battery power</t>
  </si>
  <si>
    <t>ATTRIBUTE TYPE: Battery power</t>
  </si>
  <si>
    <t>rechargeable</t>
  </si>
  <si>
    <t>mechanical</t>
  </si>
  <si>
    <t>BR703700</t>
  </si>
  <si>
    <t>BRAND® Transferpette® S pipette, adjustable volume, multi-channel</t>
  </si>
  <si>
    <t>8-channel, volume 0.5-10 μL</t>
  </si>
  <si>
    <t>8-channel; electronic: no</t>
  </si>
  <si>
    <t>BRAND 703700</t>
  </si>
  <si>
    <t>0.5-10 μL</t>
  </si>
  <si>
    <t>positive displacement and steppers</t>
  </si>
  <si>
    <t>P7289</t>
  </si>
  <si>
    <t>Drummond Sequencing Pipette</t>
  </si>
  <si>
    <t>volume 0.05-3 μL , adjustable in 0.05 μL increment</t>
  </si>
  <si>
    <t>Drummond Scientific 3-000-203</t>
  </si>
  <si>
    <t>0.05-3 μL , adjustable in 0.05 μL increment</t>
  </si>
  <si>
    <t>AXYAP200</t>
  </si>
  <si>
    <t>AxyPet® pipette</t>
  </si>
  <si>
    <t>1 channel, autoclavable, size 20-200 μL, pkg of 1 ea</t>
  </si>
  <si>
    <t>electronic: no</t>
  </si>
  <si>
    <t>BR26342</t>
  </si>
  <si>
    <t>1-200 mL</t>
  </si>
  <si>
    <t>plasmid vectors</t>
  </si>
  <si>
    <t>OGS602</t>
  </si>
  <si>
    <t>PSF-CMV-UB-PURO ASCI-EMCV-FLUC - EMCV IRES LUCIFERASE PUROMYCIN SELECTION VECTOR</t>
  </si>
  <si>
    <t>plasmid vector for molecular cloning</t>
  </si>
  <si>
    <t>SCR725</t>
  </si>
  <si>
    <t>bacteria selection</t>
  </si>
  <si>
    <t>ATTRIBUTE TYPE: Host Selection</t>
  </si>
  <si>
    <t>use the drop down in "host" and select "bacteria"; "selection method"</t>
  </si>
  <si>
    <t>kanamycin</t>
  </si>
  <si>
    <t>&lt;host&gt; selection</t>
  </si>
  <si>
    <t>OGS1239</t>
  </si>
  <si>
    <t>streptavidin conjugate</t>
  </si>
  <si>
    <t>mammalian cells selection</t>
  </si>
  <si>
    <t>use the drop down in "host" and select "mammalian cells"; "selection method"</t>
  </si>
  <si>
    <t>puromycin</t>
  </si>
  <si>
    <t>size 8368 bp</t>
  </si>
  <si>
    <t>origin of replication</t>
  </si>
  <si>
    <t>ATTRIBUTE TYPE: Replication Origin</t>
  </si>
  <si>
    <t>peptide cleavage</t>
  </si>
  <si>
    <t>ATTRIBUTE TYPE: Peptide cleavage</t>
  </si>
  <si>
    <t>peptide tag location</t>
  </si>
  <si>
    <t>ATTRIBUTE TYPE: Peptide Tag Loc</t>
  </si>
  <si>
    <t>promoter</t>
  </si>
  <si>
    <t>ATTRIBUTE TYPE: Promoter</t>
  </si>
  <si>
    <t>OGS620</t>
  </si>
  <si>
    <t>expressed in human cells</t>
  </si>
  <si>
    <t>reporter gene</t>
  </si>
  <si>
    <t>ATTRIBUTE TYPE: Reporter Gene</t>
  </si>
  <si>
    <t>firefly luciferase</t>
  </si>
  <si>
    <t>secretion signal</t>
  </si>
  <si>
    <t>ATTRIBUTE TYPE: Secretion Signal</t>
  </si>
  <si>
    <t>yeast selection</t>
  </si>
  <si>
    <t>use the drop down in "host" and select "yeast"; "selection method"</t>
  </si>
  <si>
    <t>OGS1752</t>
  </si>
  <si>
    <t>uracil</t>
  </si>
  <si>
    <t>C6854</t>
  </si>
  <si>
    <t>reporter gene location</t>
  </si>
  <si>
    <t>nucleic acid detection: suitable (RNA)</t>
  </si>
  <si>
    <t>culture or coated or pcr or assay or storage</t>
  </si>
  <si>
    <t>BR701340</t>
  </si>
  <si>
    <t>BRAND® 96-well deep well plate, stackable</t>
  </si>
  <si>
    <t>volume 1.2 mL, polypropylene, low profile</t>
  </si>
  <si>
    <t>Skirt</t>
  </si>
  <si>
    <t>BRAND 701340</t>
  </si>
  <si>
    <t>round bottom wells; polypropylene</t>
  </si>
  <si>
    <t>96 well</t>
  </si>
  <si>
    <t xml:space="preserve">ATTRIBUTE TYPE: Media suitability </t>
  </si>
  <si>
    <t>66004BC</t>
  </si>
  <si>
    <t>molds; yeast</t>
  </si>
  <si>
    <t>well maximum volume</t>
  </si>
  <si>
    <t>use the drop down "Part" and select "well"; "Type1" and select "maximum volume"</t>
  </si>
  <si>
    <t>1.2 mL</t>
  </si>
  <si>
    <t>pack of 50 ea</t>
  </si>
  <si>
    <t>choose "plates"</t>
  </si>
  <si>
    <t>electrophoresis</t>
  </si>
  <si>
    <t>W × H</t>
  </si>
  <si>
    <t>filter or insert</t>
  </si>
  <si>
    <t>BR782870</t>
  </si>
  <si>
    <t>BRAND® insert strips for 24 x 6-well BRANDplates®</t>
  </si>
  <si>
    <t>PET membrane, pore size 8 μm</t>
  </si>
  <si>
    <t>use the drop down to select a "Name" (lid/hydrophilic,phobic)</t>
  </si>
  <si>
    <t>BR782872</t>
  </si>
  <si>
    <t>BRAND 782870</t>
  </si>
  <si>
    <t>PET membrane</t>
  </si>
  <si>
    <t>8 μm</t>
  </si>
  <si>
    <t>6 well</t>
  </si>
  <si>
    <t>CLS3508</t>
  </si>
  <si>
    <t>suitable for (protein kinase, resin-based separation assays; plasmid isolation, DNA purification, or receptor/ligand binding assays&lt;BIG&gt; &lt;/BIG&gt;)</t>
  </si>
  <si>
    <t>MAHVN45</t>
  </si>
  <si>
    <t>300 μL</t>
  </si>
  <si>
    <t>50-250 μL</t>
  </si>
  <si>
    <t>pack of 12 ea (strips of 4 inserts, individually wrapped)</t>
  </si>
  <si>
    <t xml:space="preserve">AXYPCR384C </t>
  </si>
  <si>
    <t>Corning® Axygen® PCR Microplate</t>
  </si>
  <si>
    <t>Full Skirt, size 384 wells, clear, conical bottom clear polypropylene wells, maximum volume 40 μL, pkg of 5x10plates/cs</t>
  </si>
  <si>
    <t>conical bottom clear polypropylene wells</t>
  </si>
  <si>
    <t>384 wells</t>
  </si>
  <si>
    <t>suitable for (thermal cycling)</t>
  </si>
  <si>
    <t>polymerization tools</t>
  </si>
  <si>
    <t>79-10-7</t>
  </si>
  <si>
    <t>Acrylic acid</t>
  </si>
  <si>
    <t>(stabilised with hydroquinone monomethyl ether) for synthesis</t>
  </si>
  <si>
    <t>≥99.0% (GC)</t>
  </si>
  <si>
    <t>1.05 g/cm3 at 20 °C</t>
  </si>
  <si>
    <t>27 g/L</t>
  </si>
  <si>
    <t>141 °C/1013 hPa</t>
  </si>
  <si>
    <t>70 wt. % in H2O</t>
  </si>
  <si>
    <t>contains</t>
  </si>
  <si>
    <t>ATTRIBUTE TYPE: Additive</t>
  </si>
  <si>
    <t>&lt;2,000 ppm MEHQ as inhibitor</t>
  </si>
  <si>
    <t>1S/C3H4O2/c1-2-3(4)5/h2H,1H2,(H,4,5)</t>
  </si>
  <si>
    <t>NIXOWILDQLNWCW-UHFFFAOYSA-N</t>
  </si>
  <si>
    <t>average Mn ~3,600</t>
  </si>
  <si>
    <t>13 °C</t>
  </si>
  <si>
    <t>n20/D 1.449</t>
  </si>
  <si>
    <t>OC(=O)CC(C(O)=O)S(O)(=O)=O</t>
  </si>
  <si>
    <t>2.5 (vs air)</t>
  </si>
  <si>
    <t>600 cP(25 °C, Brookfield)(lit.)</t>
  </si>
  <si>
    <t>precast gels</t>
  </si>
  <si>
    <t>cassette W × L</t>
  </si>
  <si>
    <t>gel thickness</t>
  </si>
  <si>
    <t>proteins</t>
  </si>
  <si>
    <t>albumins</t>
  </si>
  <si>
    <t>A6003</t>
  </si>
  <si>
    <t>9048-48-8</t>
  </si>
  <si>
    <t>Bovine Serum Albumin</t>
  </si>
  <si>
    <t>lyophilized powder, essentially fatty acid free, ≥96% (agarose gel electrophoresis)</t>
  </si>
  <si>
    <t>≥96% (agarose gel electrophoresis)</t>
  </si>
  <si>
    <t>bovine</t>
  </si>
  <si>
    <t>SRE0096</t>
  </si>
  <si>
    <t>standard grade</t>
  </si>
  <si>
    <t>origin</t>
  </si>
  <si>
    <t>ATTRIBUTE TYPE: Geographic origin</t>
  </si>
  <si>
    <t>USA origin</t>
  </si>
  <si>
    <t>pull titer test; agency method, special grade, web special grade</t>
  </si>
  <si>
    <t>A7517</t>
  </si>
  <si>
    <t>suitable for (Suitable for use as an electrophoresis marker)</t>
  </si>
  <si>
    <t>A4737</t>
  </si>
  <si>
    <t>protease, essentially free</t>
  </si>
  <si>
    <t>bovine ... ALB(280717)</t>
  </si>
  <si>
    <t>≤0.01% fatty acid (GC)</t>
  </si>
  <si>
    <t>poly bottle of</t>
  </si>
  <si>
    <t>A7159</t>
  </si>
  <si>
    <t>A7034</t>
  </si>
  <si>
    <t>22% in saline</t>
  </si>
  <si>
    <t>~66 kDa</t>
  </si>
  <si>
    <t>cold ethanol fractionation</t>
  </si>
  <si>
    <t>A7223</t>
  </si>
  <si>
    <t>water: soluble (50 mg/ml)</t>
  </si>
  <si>
    <t>attachment factors</t>
  </si>
  <si>
    <t>CD276 human</t>
  </si>
  <si>
    <t>recombinant, expressed in E. coli, 0.5 mg protein/mL</t>
  </si>
  <si>
    <t>CC052</t>
  </si>
  <si>
    <t>162044K</t>
  </si>
  <si>
    <t>~24.1 kDa</t>
  </si>
  <si>
    <t>Filtered sterilized solution</t>
  </si>
  <si>
    <t>≥90% (SDS-PAGE)</t>
  </si>
  <si>
    <t>binding specificity</t>
  </si>
  <si>
    <t>ATTRIBUTES: Binding Specificity</t>
  </si>
  <si>
    <t>0.5 mg protein/mL</t>
  </si>
  <si>
    <t>human ... CD276(80381)</t>
  </si>
  <si>
    <t>pkg of 100 μg</t>
  </si>
  <si>
    <t>water: soluble at 20 °C</t>
  </si>
  <si>
    <t>&lt;0.5% Non-collagen proteins</t>
  </si>
  <si>
    <t>NP_001019907</t>
  </si>
  <si>
    <t>surface coverage</t>
  </si>
  <si>
    <t>ATTRIBUTE TYPE: Surface coverage</t>
  </si>
  <si>
    <t>C3867</t>
  </si>
  <si>
    <t>6‑10 μg/cm^2</t>
  </si>
  <si>
    <t>P02458</t>
  </si>
  <si>
    <t>growth factors</t>
  </si>
  <si>
    <t>A0601</t>
  </si>
  <si>
    <t>Activin Receptor-Like Kinase 1/Fc Chimera from mouse</t>
  </si>
  <si>
    <t>&gt;95% (SDS-PAGE), recombinant, expressed in NSO cells, lyophilized powder, suitable for cell culture</t>
  </si>
  <si>
    <t>&gt;95% (SDS-PAGE)</t>
  </si>
  <si>
    <t>expressed in NSO cells</t>
  </si>
  <si>
    <t>mouse ... Acvrl1(11482)</t>
  </si>
  <si>
    <t>50-55 kDa by SDS-PAGE (reducing)</t>
  </si>
  <si>
    <t>avoid repeated freeze/thaw cycles (Do not store in a frost-free freezer.)</t>
  </si>
  <si>
    <t>Q61288</t>
  </si>
  <si>
    <t xml:space="preserve"> colorless</t>
  </si>
  <si>
    <t>20-80 ng/mL ED50</t>
  </si>
  <si>
    <t>peptides</t>
  </si>
  <si>
    <t>AG918</t>
  </si>
  <si>
    <t>β Amyloid 1-40, aβ, F4W, TFA, recombinant human</t>
  </si>
  <si>
    <t>SRP4805</t>
  </si>
  <si>
    <t>&gt;97%</t>
  </si>
  <si>
    <t>lyophilized</t>
  </si>
  <si>
    <t>expressed in baculovirus infected &lt;I&gt;Sf&lt;/I&gt;9 cells</t>
  </si>
  <si>
    <t>SRP3076</t>
  </si>
  <si>
    <t>human ... APP(351)</t>
  </si>
  <si>
    <t>204870-M</t>
  </si>
  <si>
    <t xml:space="preserve"> IgG, IgM, IgA, C5, Factor H, Factor I, trace</t>
  </si>
  <si>
    <t>AQ0018</t>
  </si>
  <si>
    <t>monoisotopic mol wt 1011.58&amp;#160;Da</t>
  </si>
  <si>
    <t>pkg of 50 μg</t>
  </si>
  <si>
    <t>sequence note</t>
  </si>
  <si>
    <t>ATTRIBUTES: Sequence note</t>
  </si>
  <si>
    <t>P05067</t>
  </si>
  <si>
    <t>peptones</t>
  </si>
  <si>
    <t>91079-40-2</t>
  </si>
  <si>
    <t>Casein Hydrolysate</t>
  </si>
  <si>
    <t>bovine milk</t>
  </si>
  <si>
    <t>≥11% total nitrogen (N) basis</t>
  </si>
  <si>
    <t>C4464</t>
  </si>
  <si>
    <t>nitrogen analysis</t>
  </si>
  <si>
    <t>ATTRIBUTE TYPE: Nitrogen analysis</t>
  </si>
  <si>
    <t>C9386</t>
  </si>
  <si>
    <t>8-12% amino, ≥12.5% total</t>
  </si>
  <si>
    <t>6.0-7.0 (25 °C)</t>
  </si>
  <si>
    <t>H2O: 2%, clear, faintly yellow to brown</t>
  </si>
  <si>
    <t>nonselective for fungi</t>
  </si>
  <si>
    <t>ign. residue</t>
  </si>
  <si>
    <t>≤3.5% chloride (expressed as NaCl)</t>
  </si>
  <si>
    <t>≤6.0% loss on drying</t>
  </si>
  <si>
    <t xml:space="preserve">03-34-0002 </t>
  </si>
  <si>
    <t>91037-65-9</t>
  </si>
  <si>
    <t>Hemoglobin from bovine blood</t>
  </si>
  <si>
    <t>lyophilized, 2×cryst., ≥90% (SDS-PAGE), powder</t>
  </si>
  <si>
    <t>bovine blood</t>
  </si>
  <si>
    <t>V900420</t>
  </si>
  <si>
    <t>reagent grade</t>
  </si>
  <si>
    <t>Mr ~64500</t>
  </si>
  <si>
    <t>A5226</t>
  </si>
  <si>
    <t>MSST0032</t>
  </si>
  <si>
    <t>suitable for mass spectrometry (internal calibrator)</t>
  </si>
  <si>
    <t>UV/Vis spectroscopy: suitable</t>
  </si>
  <si>
    <t>cow ... HBA1(281221) , HBB(280813) , HBE2(513240) , HBE4(513108) , HBG(511735) , alpha globin(512439)</t>
  </si>
  <si>
    <t>salt, none detected; ~0.3% Fe</t>
  </si>
  <si>
    <t>GE17-5138-03</t>
  </si>
  <si>
    <t>SRP0517</t>
  </si>
  <si>
    <t>H2O: 1 mg/mL, clear, colorless</t>
  </si>
  <si>
    <t>F7930</t>
  </si>
  <si>
    <t>95-129 nmol/min·mg</t>
  </si>
  <si>
    <t>P01966_x000D_
P02070_x000D_
P02081_x000D_
P06642_x000D_
P06643</t>
  </si>
  <si>
    <t>H4285</t>
  </si>
  <si>
    <t>A9207</t>
  </si>
  <si>
    <t xml:space="preserve"> cross-linked 6% beaded agarose</t>
  </si>
  <si>
    <t>14-523</t>
  </si>
  <si>
    <t>NM_002753.2_x000D_
NM_138980.1_x000D_
NM_138981.1_x000D_
NM_138982.1</t>
  </si>
  <si>
    <t>B8041</t>
  </si>
  <si>
    <t>glass bottle of 0.5 mg</t>
  </si>
  <si>
    <t>L5505</t>
  </si>
  <si>
    <t>&lt;8 μg/mL agglutination activity</t>
  </si>
  <si>
    <t>aspirator</t>
  </si>
  <si>
    <t>perstaltic</t>
  </si>
  <si>
    <t>flow rate measuring range</t>
  </si>
  <si>
    <t>ATTRIBUTES: Measuring range; flow rate</t>
  </si>
  <si>
    <t>vacuum</t>
  </si>
  <si>
    <t>purge traps</t>
  </si>
  <si>
    <t>Vocarb® 3000 Purge Trap K, CDS</t>
  </si>
  <si>
    <t>for use with CDS Peakmaster</t>
  </si>
  <si>
    <t>Carbopack B, 10 cm</t>
  </si>
  <si>
    <t>Vocarb® 3000 Purge Trap K</t>
  </si>
  <si>
    <t>quantum dots</t>
  </si>
  <si>
    <t>1314-87-0</t>
  </si>
  <si>
    <t>CdSe/ZnS core-shell type quantum dots</t>
  </si>
  <si>
    <t>stabilized with octadecylamine ligands, fluorescence λem 540 nm, 5 mg/mL in toluene</t>
  </si>
  <si>
    <t>carboxylic acid</t>
  </si>
  <si>
    <t>525 nm</t>
  </si>
  <si>
    <t>5 mg/mL in toluene</t>
  </si>
  <si>
    <t>λem 540 nm</t>
  </si>
  <si>
    <t>dispersion</t>
  </si>
  <si>
    <t>0.6521 g/mL</t>
  </si>
  <si>
    <t>&lt;5 nm</t>
  </si>
  <si>
    <t>n20/D 1.496 (lit.)</t>
  </si>
  <si>
    <t>racks or boxes</t>
  </si>
  <si>
    <t>B3901</t>
  </si>
  <si>
    <t>Tamper-evident boxes</t>
  </si>
  <si>
    <t>Holds 2 x 30 mL specimen transport tubes</t>
  </si>
  <si>
    <t>use the drop down to select a "Name" (autoclavable/lid/to hold)</t>
  </si>
  <si>
    <t xml:space="preserve"> Holds 2 x 30 mL tubes</t>
  </si>
  <si>
    <t>choose "racks"</t>
  </si>
  <si>
    <t>BR114860</t>
  </si>
  <si>
    <t>racks</t>
  </si>
  <si>
    <t>reference materials</t>
  </si>
  <si>
    <t>amino acidor peptide and protein standards</t>
  </si>
  <si>
    <t>12650-88-3</t>
  </si>
  <si>
    <t>Lysozyme from chicken egg white</t>
  </si>
  <si>
    <t>VETRANAL®, analytical standard</t>
  </si>
  <si>
    <t>analytical standard</t>
  </si>
  <si>
    <t>Web Special Grade</t>
  </si>
  <si>
    <t>Product Area should be set to ‘analytical standards’</t>
  </si>
  <si>
    <t>neat</t>
  </si>
  <si>
    <t>Web_RefMatl_RMType_Dim</t>
  </si>
  <si>
    <t>Reference Material Product Gp</t>
  </si>
  <si>
    <t>Use the drop down and select Category value provided by PM - RM type and/or API family</t>
  </si>
  <si>
    <t>single-chain 14.3 kDa</t>
  </si>
  <si>
    <t>biomarker and metabolite standards</t>
  </si>
  <si>
    <t>53857-83-3</t>
  </si>
  <si>
    <t>2-Keto-3-deoxy-D-xylonic acid lithium salt</t>
  </si>
  <si>
    <t>cannabis standards</t>
  </si>
  <si>
    <t>NMID955</t>
  </si>
  <si>
    <t>209414-07-3</t>
  </si>
  <si>
    <t>N-Pentyl-3-(1-naphthoyl)indole</t>
  </si>
  <si>
    <t>NMI Australia</t>
  </si>
  <si>
    <t>certified reference material</t>
  </si>
  <si>
    <t>carbohydrate standards</t>
  </si>
  <si>
    <t>16908-86-4</t>
  </si>
  <si>
    <t>Galactinol dihydrate</t>
  </si>
  <si>
    <t>C203</t>
  </si>
  <si>
    <t>000877-24-7</t>
  </si>
  <si>
    <t>Potassium phthalate monobasic</t>
  </si>
  <si>
    <t>certified reference material for titrimetry, certified by BAM, ≥99.5%</t>
  </si>
  <si>
    <t>BCR676</t>
  </si>
  <si>
    <t>BCR®</t>
  </si>
  <si>
    <t>titration: suitable</t>
  </si>
  <si>
    <t>Product Area should be set to ‘analytical standards’. A second instance of Product Area 'certified reference materials (CRM)' should also be populated</t>
  </si>
  <si>
    <t>≥99.5%</t>
  </si>
  <si>
    <t>chromatography standards</t>
  </si>
  <si>
    <t>5329-14-6</t>
  </si>
  <si>
    <t>Sulfamic acid</t>
  </si>
  <si>
    <t>pharmaceutical</t>
  </si>
  <si>
    <t>99.0-101.0% (T)</t>
  </si>
  <si>
    <t>food additive standards</t>
  </si>
  <si>
    <t>21259-20-1</t>
  </si>
  <si>
    <t>T2-Toxin solution</t>
  </si>
  <si>
    <t>100 μg/mL in acetonitrile, analytical standard</t>
  </si>
  <si>
    <t>single component solution</t>
  </si>
  <si>
    <t>cleaning products</t>
  </si>
  <si>
    <t>food and cosmetic component standards</t>
  </si>
  <si>
    <t>K3752</t>
  </si>
  <si>
    <t>305-72-6</t>
  </si>
  <si>
    <t>ERMBC700</t>
  </si>
  <si>
    <t>Soya Bean (pesticides)</t>
  </si>
  <si>
    <t>ERM®, certified reference material</t>
  </si>
  <si>
    <t>D3525</t>
  </si>
  <si>
    <t>ERM®</t>
  </si>
  <si>
    <t>N11455</t>
  </si>
  <si>
    <t>Chem Service, Inc. PS-2078</t>
  </si>
  <si>
    <t>icp and aas standards</t>
  </si>
  <si>
    <t>10043-52-4</t>
  </si>
  <si>
    <t>Multielement Standard Solution for JMHW</t>
  </si>
  <si>
    <t>TraceCERT®, ICP Standard for the Determination of Uranium in Drinking Water, in 5% nitric acid and ≤0.1% hydrofluoric acid</t>
  </si>
  <si>
    <t>ICP: suitable</t>
  </si>
  <si>
    <t>Concentration</t>
  </si>
  <si>
    <t>Element</t>
  </si>
  <si>
    <t>ATTRIBUTES: Assay; Method; elemental analysis</t>
  </si>
  <si>
    <t>multi-component solution</t>
  </si>
  <si>
    <t>inorganic elemental impurity mix standards</t>
  </si>
  <si>
    <t>ion chromatography standards</t>
  </si>
  <si>
    <t>Bromide standard concentrate 10.00 gr Br-</t>
  </si>
  <si>
    <t>analytical standard, 10.00 g/L, for 1 l standard solution</t>
  </si>
  <si>
    <t>ICS013</t>
  </si>
  <si>
    <t>ion chromatography: suitable</t>
  </si>
  <si>
    <t>karl fischer standards</t>
  </si>
  <si>
    <t>6106-24-7</t>
  </si>
  <si>
    <t>Sodium tartrate dihydrate</t>
  </si>
  <si>
    <t>Water standard for volumetric Karl Fischer Titration (volumetric standard) Aquastar®</t>
  </si>
  <si>
    <t>ISO 17025, 17034</t>
  </si>
  <si>
    <t>lipid standards</t>
  </si>
  <si>
    <t>47112-U</t>
  </si>
  <si>
    <t>008001-30-7</t>
  </si>
  <si>
    <t>Corn oil</t>
  </si>
  <si>
    <t>matrix material standards</t>
  </si>
  <si>
    <t>CRM497</t>
  </si>
  <si>
    <t>pH - Sandy Clay</t>
  </si>
  <si>
    <t>certified reference material, pkg of 100 g</t>
  </si>
  <si>
    <t>RTC CRM497-100</t>
  </si>
  <si>
    <t>soil</t>
  </si>
  <si>
    <t>matrix material</t>
  </si>
  <si>
    <t>microbiology standards</t>
  </si>
  <si>
    <t>RM09750L</t>
  </si>
  <si>
    <t>Citrobacter freundii NCTC 9750 Low count LENTICULE® discs 30-120 CFU</t>
  </si>
  <si>
    <t>suitable for microbiology, reference material</t>
  </si>
  <si>
    <t>reference material</t>
  </si>
  <si>
    <t>RQC02504</t>
  </si>
  <si>
    <t>RTC RQC-0250-100</t>
  </si>
  <si>
    <t>organic pollutant standards</t>
  </si>
  <si>
    <t>99-99-0</t>
  </si>
  <si>
    <t>4-Nitrotoluene</t>
  </si>
  <si>
    <t>PESTANAL®, analytical standard</t>
  </si>
  <si>
    <t>CRM402</t>
  </si>
  <si>
    <t>RTC CRM402-225</t>
  </si>
  <si>
    <t>pesticide standards</t>
  </si>
  <si>
    <t>200-835-2</t>
  </si>
  <si>
    <t>Pesticide standard 17 solution</t>
  </si>
  <si>
    <t>PESTANAL®, analytical standard, according to DIN 38407, in acetonitrile</t>
  </si>
  <si>
    <t>according to DIN 38407</t>
  </si>
  <si>
    <t>≥98.0% (NT)</t>
  </si>
  <si>
    <t>MET674A</t>
  </si>
  <si>
    <t>Chem Service, Inc. MET-674A</t>
  </si>
  <si>
    <t>PESTANAL®</t>
  </si>
  <si>
    <t>petrochemical standards</t>
  </si>
  <si>
    <t>629-97-0</t>
  </si>
  <si>
    <t>Docosane</t>
  </si>
  <si>
    <t>gas</t>
  </si>
  <si>
    <t>ATTRIBUTE TYPE: GreenAltCat</t>
  </si>
  <si>
    <t>44914-U</t>
  </si>
  <si>
    <t>Waste Prevention&lt;BR/&gt;Learn more about the &lt;A HREF=\/life-science/ssbi/green-chemistry-principles\&gt;Principles of Green Chemistry&lt;/a&gt;.</t>
  </si>
  <si>
    <t>Scott Gas T54-4</t>
  </si>
  <si>
    <t>pharma secondary standards</t>
  </si>
  <si>
    <t>PHR2869</t>
  </si>
  <si>
    <t>055920-24-6</t>
  </si>
  <si>
    <t>Foscarnet Related Compound B</t>
  </si>
  <si>
    <t>pharmaceutical secondary standard, certified reference material</t>
  </si>
  <si>
    <t>pharmaceutical secondary standard; _x000D_
certified reference material</t>
  </si>
  <si>
    <t>pharmaceuticalsor illicit drugs and alcohol standards</t>
  </si>
  <si>
    <t>378-44-9</t>
  </si>
  <si>
    <t>Betamethasone</t>
  </si>
  <si>
    <t>pharmacopeia and metrological institutes standards</t>
  </si>
  <si>
    <t>144143-96-4</t>
  </si>
  <si>
    <t>Eprosartan mesylate</t>
  </si>
  <si>
    <t>United States Pharmacopeia (USP) Reference Standard</t>
  </si>
  <si>
    <t>pharmaceutical primary standard</t>
  </si>
  <si>
    <t>BP269</t>
  </si>
  <si>
    <t>physical properties standards</t>
  </si>
  <si>
    <t>7447-40-7</t>
  </si>
  <si>
    <t>Potassium chloride solution (nominal 12.8 mS/cm)</t>
  </si>
  <si>
    <t>certified reference material for the measurement of electrolytic conductivity (c=0.1 mol/l) Certipur®</t>
  </si>
  <si>
    <t>100 °C/1013 hPa</t>
  </si>
  <si>
    <t>Whitehouse Scientific Ltd PS201</t>
  </si>
  <si>
    <t>-5 °C</t>
  </si>
  <si>
    <t>3-30 μm</t>
  </si>
  <si>
    <t>Certipur®</t>
  </si>
  <si>
    <t>phytochemical standards</t>
  </si>
  <si>
    <t>23180-57-6</t>
  </si>
  <si>
    <t>Paeoniflorin</t>
  </si>
  <si>
    <t>proficiency testing standards</t>
  </si>
  <si>
    <t>MIC005</t>
  </si>
  <si>
    <t>Total and Fecal Streptococcus/Enterococcus PT - WP</t>
  </si>
  <si>
    <t>Proficiency Testing Material</t>
  </si>
  <si>
    <t>Vitroid™</t>
  </si>
  <si>
    <t xml:space="preserve">ATTRIBUTE TYPE:Media Suitability </t>
  </si>
  <si>
    <t>Enterococcus spp.</t>
  </si>
  <si>
    <t>vitamin standards</t>
  </si>
  <si>
    <t>PHR1237</t>
  </si>
  <si>
    <t>67-97-0</t>
  </si>
  <si>
    <t>Cholecalciferol (Vitamin D3)</t>
  </si>
  <si>
    <t>Pharmaceutical Secondary Standard; Certified Reference Material</t>
  </si>
  <si>
    <t>P7171</t>
  </si>
  <si>
    <t>91-58-7</t>
  </si>
  <si>
    <t>2-Chloronaphthalene</t>
  </si>
  <si>
    <t>for spectrophotometric det. of proline and thiophene, ≥99.0%</t>
  </si>
  <si>
    <t>D-924</t>
  </si>
  <si>
    <t>≥99.0%</t>
  </si>
  <si>
    <t>200 μg/mL in methanol</t>
  </si>
  <si>
    <t>1S/C10H7Cl/c11-10-6-5-8-3-1-2-4-9(8)7-10/h1-7H</t>
  </si>
  <si>
    <t>CGYGETOMCSJHJU-UHFFFAOYSA-N</t>
  </si>
  <si>
    <t>ampule of 1 mL</t>
  </si>
  <si>
    <t>c1cc2ccc3ccc4ccc5cccc6c(c1)c2c3c4c56</t>
  </si>
  <si>
    <t>reservoirs</t>
  </si>
  <si>
    <t>storage and distribution system</t>
  </si>
  <si>
    <t>TANK6P200</t>
  </si>
  <si>
    <t>Storage and Distribution System</t>
  </si>
  <si>
    <t>200 L storage tank (120 V) for Elix® and RiOs™ systems, For optimal storage of Type 2 or Type 3 pure water</t>
  </si>
  <si>
    <t>for use with Elix®</t>
  </si>
  <si>
    <t>polyethylene reservoir</t>
  </si>
  <si>
    <t>120 V, 60 Hz</t>
  </si>
  <si>
    <t>storage tank</t>
  </si>
  <si>
    <t>TANKA100</t>
  </si>
  <si>
    <t>Storage Tank</t>
  </si>
  <si>
    <t>100 L Milli-Q® IQ/IX/EQ storage tank, Stores and maintains the pure (Type 2) water quality</t>
  </si>
  <si>
    <t>100 L</t>
  </si>
  <si>
    <t>CLS4870</t>
  </si>
  <si>
    <t>Corning® Costar® reagent reservoirs</t>
  </si>
  <si>
    <t>white polystyrene, capacity 50 mL, pkg of 200 ea</t>
  </si>
  <si>
    <t>reservoirs capacity 50 ml</t>
  </si>
  <si>
    <t>Corning 4870</t>
  </si>
  <si>
    <t>U-bottom bottom; white polystyrene</t>
  </si>
  <si>
    <t>pkg of 200 ea</t>
  </si>
  <si>
    <t>salts</t>
  </si>
  <si>
    <t>7757-79-1</t>
  </si>
  <si>
    <t>Potassium nitrate</t>
  </si>
  <si>
    <t>ACS reagent, ≥99.0%</t>
  </si>
  <si>
    <t>crystals</t>
  </si>
  <si>
    <t>H2O: slightly soluble(lit.); ethanol: slightly soluble(lit.)</t>
  </si>
  <si>
    <t>chloride (Cl-): ≤0.002%_x000D_
iodate (IO3-): ≤5 ppm_x000D_
nitrite (NO2-): ≤0.001_x000D_
phosphate (PO43-): ≤5 ppm_x000D_
sulfate (SO42-): ≤0.003%</t>
  </si>
  <si>
    <t>Ca: ≤0.005%_x000D_
Fe: ≤3 ppm_x000D_
Mg: ≤0.002%_x000D_
Na: ≤0.005%_x000D_
heavy metals: ≤5 ppm (by ICP-OES)</t>
  </si>
  <si>
    <t>2.406 g/mL at 25 °C</t>
  </si>
  <si>
    <t>≤0.005% insolubles</t>
  </si>
  <si>
    <t>334 °C (lit.)</t>
  </si>
  <si>
    <t>4.5-8.5 (25 °C, 5%)</t>
  </si>
  <si>
    <t>0.16 hPa ( 20 °C)</t>
  </si>
  <si>
    <t>seals</t>
  </si>
  <si>
    <t>gaskets or orings</t>
  </si>
  <si>
    <t>HGTC150T0</t>
  </si>
  <si>
    <t>Cartridge Housing Sanitary Gaskets 1-1/2 in. PTFE-encapsulated fluoroelastomer</t>
  </si>
  <si>
    <t>GESE6008B</t>
  </si>
  <si>
    <t>gray, long</t>
  </si>
  <si>
    <t>fluoroelastomer (PTFE-encapsulated)</t>
  </si>
  <si>
    <t>sensor electrodes</t>
  </si>
  <si>
    <t>sera</t>
  </si>
  <si>
    <t>12303C</t>
  </si>
  <si>
    <t>Fetal Bovine Serum</t>
  </si>
  <si>
    <t>USDA approved countries, sterile-filtered, suitable for cell culture</t>
  </si>
  <si>
    <t>bovine fetus</t>
  </si>
  <si>
    <t>non-USA origin</t>
  </si>
  <si>
    <t>B7446</t>
  </si>
  <si>
    <t>cell culture | hybridoma: suitable</t>
  </si>
  <si>
    <t>Hemoglobin, ≤25 mg/dL</t>
  </si>
  <si>
    <t>≤10 EU/mL endotoxin</t>
  </si>
  <si>
    <t>not available in Japan</t>
  </si>
  <si>
    <t>S5394</t>
  </si>
  <si>
    <t>≥14 mg protein/mL Biuret</t>
  </si>
  <si>
    <t>R9133</t>
  </si>
  <si>
    <t>D9663</t>
  </si>
  <si>
    <t xml:space="preserve"> preservative</t>
  </si>
  <si>
    <t>C8788</t>
  </si>
  <si>
    <t>human ... C3(718)</t>
  </si>
  <si>
    <t>Calbiochem</t>
  </si>
  <si>
    <t>shakers and agitators</t>
  </si>
  <si>
    <t>incubated</t>
  </si>
  <si>
    <t>orbital or blotting</t>
  </si>
  <si>
    <t>overhead</t>
  </si>
  <si>
    <t>rotator</t>
  </si>
  <si>
    <t>single use</t>
  </si>
  <si>
    <t>bag assemblies</t>
  </si>
  <si>
    <t>Integrated Filters</t>
  </si>
  <si>
    <t>General description</t>
  </si>
  <si>
    <t>bed supports or accessories</t>
  </si>
  <si>
    <t>bin accessories</t>
  </si>
  <si>
    <t>bins</t>
  </si>
  <si>
    <t>bioreactor consumables</t>
  </si>
  <si>
    <t>bioreactors</t>
  </si>
  <si>
    <t>caps</t>
  </si>
  <si>
    <t>cartridges</t>
  </si>
  <si>
    <t>columns</t>
  </si>
  <si>
    <t>connectors</t>
  </si>
  <si>
    <t>crimping tools</t>
  </si>
  <si>
    <t>diaphragms valves or parts</t>
  </si>
  <si>
    <t>documentations</t>
  </si>
  <si>
    <t xml:space="preserve">format (digital or physical) </t>
  </si>
  <si>
    <t>to describe digital or physical</t>
  </si>
  <si>
    <t>language</t>
  </si>
  <si>
    <t>fasteners</t>
  </si>
  <si>
    <t>housings</t>
  </si>
  <si>
    <t>ATTRIBUTE TYPE: restriction</t>
  </si>
  <si>
    <t>maintenance kits</t>
  </si>
  <si>
    <t>Maintenance Interval (suggested)</t>
  </si>
  <si>
    <t>mixer parts or accessories</t>
  </si>
  <si>
    <t>modules or sensors</t>
  </si>
  <si>
    <t>plugs</t>
  </si>
  <si>
    <t>power accessories</t>
  </si>
  <si>
    <t>pumps and pump parts</t>
  </si>
  <si>
    <t>retainers or retaining rings</t>
  </si>
  <si>
    <t>sampling containers</t>
  </si>
  <si>
    <t>sampling systems or manifolds</t>
  </si>
  <si>
    <t>Volume</t>
  </si>
  <si>
    <t>sampling units</t>
  </si>
  <si>
    <t>software</t>
  </si>
  <si>
    <t>License Period from activation</t>
  </si>
  <si>
    <t>Number of Users Permitted on License</t>
  </si>
  <si>
    <t>tank plates</t>
  </si>
  <si>
    <t>surface roughness</t>
  </si>
  <si>
    <t>tools</t>
  </si>
  <si>
    <t>tubings</t>
  </si>
  <si>
    <t>uncategorized</t>
  </si>
  <si>
    <t>solid phase microextraction (spme)</t>
  </si>
  <si>
    <t>57357-U</t>
  </si>
  <si>
    <t>SPME Sampling Stand</t>
  </si>
  <si>
    <t>for use with 15 mL vials</t>
  </si>
  <si>
    <t>57285-U</t>
  </si>
  <si>
    <t>1 cm</t>
  </si>
  <si>
    <t>fused silica fiber</t>
  </si>
  <si>
    <t>PA coating</t>
  </si>
  <si>
    <t>23 ga</t>
  </si>
  <si>
    <t>solution and vapor deposition precursors</t>
  </si>
  <si>
    <t>603-36-1</t>
  </si>
  <si>
    <t>Triphenylantimony(III)</t>
  </si>
  <si>
    <t>purum, ≥99.0% (HPLC)</t>
  </si>
  <si>
    <t>for GC derivatization</t>
  </si>
  <si>
    <t xml:space="preserve">Zn, 23-26% EDTA titration </t>
  </si>
  <si>
    <t>~10% in 1-butanol (&amp;#8764;1.3 M)</t>
  </si>
  <si>
    <t>0.87 g/mL at 20 °C</t>
  </si>
  <si>
    <t>1S/3C6H5.Sb/c3*1-2-4-6-5-3-1;/h3*1-5H;</t>
  </si>
  <si>
    <t>HVYVMSPIJIWUNA-UHFFFAOYSA-N</t>
  </si>
  <si>
    <t>52-54 °C (lit.)</t>
  </si>
  <si>
    <t>c1ccc(cc1)[Sb](c2ccccc2)c3ccccc3</t>
  </si>
  <si>
    <t>377 °C (lit.)</t>
  </si>
  <si>
    <t xml:space="preserve"> isomers</t>
  </si>
  <si>
    <t>n20/D 1.382 (lit.)</t>
  </si>
  <si>
    <t>9.1 (vs air)</t>
  </si>
  <si>
    <t>1.23 mmHg ( 54.4 °C)</t>
  </si>
  <si>
    <t>solution or solutes</t>
  </si>
  <si>
    <t xml:space="preserve">17287-03-5 </t>
  </si>
  <si>
    <t>Ammonium nitrate solution</t>
  </si>
  <si>
    <t>1 mol/l acc. to DIN 19730</t>
  </si>
  <si>
    <t>~0.25 M in methanol</t>
  </si>
  <si>
    <t>1S/C3H9S.H2O/c1-4(2)3;/h1-3H3;1H2/q+1;/p-1</t>
  </si>
  <si>
    <t>MDTPTXSNPBAUHX-UHFFFAOYSA-M</t>
  </si>
  <si>
    <t>[OH-].C[S+](C)C</t>
  </si>
  <si>
    <t>1.03 g/cm3 at 20 °C</t>
  </si>
  <si>
    <t>≤0.01% free acrylic acid</t>
  </si>
  <si>
    <t>&lt;1 (20 °C in H2O)</t>
  </si>
  <si>
    <t>solvents</t>
  </si>
  <si>
    <t>000067-63-0</t>
  </si>
  <si>
    <t>2-Propanol</t>
  </si>
  <si>
    <t>for spectroscopy Uvasol®</t>
  </si>
  <si>
    <t>≥99.9% (GC)</t>
  </si>
  <si>
    <t>1S/C3H8O/c1-3(2)4/h3-4H,1-2H3</t>
  </si>
  <si>
    <t>KFZMGEQAYNKOFK-UHFFFAOYSA-N</t>
  </si>
  <si>
    <t>CC(C)O</t>
  </si>
  <si>
    <t>750 °F</t>
  </si>
  <si>
    <t>As: ≤5 mg/kg_x000D_
Ca: ≤500 mg/kg_x000D_
Fe: ≤10 mg/kg</t>
  </si>
  <si>
    <t>0.785 g/mL at 25 °C (lit.)</t>
  </si>
  <si>
    <t>expl. lim.</t>
  </si>
  <si>
    <t>ATTRIBUTE TYPE: Explosion limit</t>
  </si>
  <si>
    <t>1.4-8.5 % (v/v)</t>
  </si>
  <si>
    <t>≤0.0001 meq/g Acidity</t>
  </si>
  <si>
    <t>7 (20 °C)</t>
  </si>
  <si>
    <t>n20/D 1.377 (lit.)</t>
  </si>
  <si>
    <t>3.3 g/L</t>
  </si>
  <si>
    <t>flash point 12 °C</t>
  </si>
  <si>
    <t>λ: 210 nm Amax: ≤0.52</t>
  </si>
  <si>
    <t>33 mmHg ( 20 °C)</t>
  </si>
  <si>
    <t>spatulas or scoops</t>
  </si>
  <si>
    <t>spe</t>
  </si>
  <si>
    <t>disks</t>
  </si>
  <si>
    <t>ENVI™-8 DSK SPE Disk</t>
  </si>
  <si>
    <t>diam. 47 mm, pk of 24</t>
  </si>
  <si>
    <t>47 mm</t>
  </si>
  <si>
    <t>66889-U</t>
  </si>
  <si>
    <t>sulfonic acid bonding</t>
  </si>
  <si>
    <t>membrane thickness</t>
  </si>
  <si>
    <t>use drop down "part" and select "membrane"; "Type1" and select "thickness"</t>
  </si>
  <si>
    <t>0.5mm</t>
  </si>
  <si>
    <t>12 μm</t>
  </si>
  <si>
    <t>80 Å pore size</t>
  </si>
  <si>
    <t>66872-U</t>
  </si>
  <si>
    <t>polypropylene filter (graded density pre-filter)</t>
  </si>
  <si>
    <t>pk of 20</t>
  </si>
  <si>
    <t>CDS Analytical 98-0604-0198-5</t>
  </si>
  <si>
    <t>52798-U</t>
  </si>
  <si>
    <t>HybridSPE®-Phospholipid</t>
  </si>
  <si>
    <t>Small Volume 96-well Plate, bed wt. 15 mg, volume 0.8 mL, pk of 20</t>
  </si>
  <si>
    <t>575601-U</t>
  </si>
  <si>
    <t>bed wt., 15 mg</t>
  </si>
  <si>
    <t>66875-U</t>
  </si>
  <si>
    <t>polypropylene filter (graded density)</t>
  </si>
  <si>
    <t>zirconia-based phase</t>
  </si>
  <si>
    <t>50 μm</t>
  </si>
  <si>
    <t>60 Å pore size</t>
  </si>
  <si>
    <t>480 m2/g</t>
  </si>
  <si>
    <t>solid phase extraction (SPE): suitable</t>
  </si>
  <si>
    <t>0.8 mL</t>
  </si>
  <si>
    <t>endcapped</t>
  </si>
  <si>
    <t>CDS Analytical 70-2007-3982-2</t>
  </si>
  <si>
    <t>66877-U</t>
  </si>
  <si>
    <t xml:space="preserve"> styrene-divinylbenzene terpolymer bonded to polar functional groups particle platform</t>
  </si>
  <si>
    <t>silica</t>
  </si>
  <si>
    <t>Supelclean™ LC-18 SPE Bulk Packing</t>
  </si>
  <si>
    <t>pkg of 100 g</t>
  </si>
  <si>
    <t>silica gel base material (irregularly shaped)</t>
  </si>
  <si>
    <t>C18 (octadecyl) bonding</t>
  </si>
  <si>
    <t>45 μm</t>
  </si>
  <si>
    <t>tubes</t>
  </si>
  <si>
    <t>52173-U</t>
  </si>
  <si>
    <t>Discovery® DSC-Diol SPE Tube</t>
  </si>
  <si>
    <t>bed wt. 5 g, volume 20 mL, pk of 20</t>
  </si>
  <si>
    <t>52571-U</t>
  </si>
  <si>
    <t>7% C loading</t>
  </si>
  <si>
    <t>yellow polypropylene</t>
  </si>
  <si>
    <t>Silica gel base material (irregularly shaped, acid washed)</t>
  </si>
  <si>
    <t>diol bonding, polymerically bonded</t>
  </si>
  <si>
    <t>70 Å pore diameter</t>
  </si>
  <si>
    <t>normal phase</t>
  </si>
  <si>
    <t>20 mL</t>
  </si>
  <si>
    <t>for use with 6mL SPE tube</t>
  </si>
  <si>
    <t>bed wt., 5 g</t>
  </si>
  <si>
    <t>pk of 3</t>
  </si>
  <si>
    <t>52577-U</t>
  </si>
  <si>
    <t>Supelclean™ SAX/PSA SPE Tube</t>
  </si>
  <si>
    <t>bed A 500 mg (Supelclean™ LC-SAX SPE), bed B 500 mg (Supelclean™ PSA SPE), volume 6 mL, pk of 30</t>
  </si>
  <si>
    <t>28397-U</t>
  </si>
  <si>
    <t>for use with Dioxin Sample Preparation Kit</t>
  </si>
  <si>
    <t>SAX phase</t>
  </si>
  <si>
    <t>glass hardware</t>
  </si>
  <si>
    <t>pk of 30</t>
  </si>
  <si>
    <t>specialty polymers</t>
  </si>
  <si>
    <t>68037-40-1</t>
  </si>
  <si>
    <t>GF96596139</t>
  </si>
  <si>
    <t>Polyvinylfluoride</t>
  </si>
  <si>
    <t>(PVF), film, thickness 0.05 mm, size 300 × 300 mm</t>
  </si>
  <si>
    <t>coil width</t>
  </si>
  <si>
    <t>use the drop down in "part" and select "coil"; "Type1" and select "width" -- Wuom mm or in only</t>
  </si>
  <si>
    <t>GF52570559</t>
  </si>
  <si>
    <t>610 mm</t>
  </si>
  <si>
    <t>GF05278541</t>
  </si>
  <si>
    <t>18 mm</t>
  </si>
  <si>
    <t>film</t>
  </si>
  <si>
    <t>GF04865384</t>
  </si>
  <si>
    <t>2 m</t>
  </si>
  <si>
    <t>0.05 mm</t>
  </si>
  <si>
    <t>Goodfellow 965-961-39</t>
  </si>
  <si>
    <t>1.019 g/mL at 25 °C (lit.)</t>
  </si>
  <si>
    <t>1S/C6H10O4.C4H10O2/c7-5(8)3-1-2-4-6(9)10;5-3-1-2-4-6/h1-4H2,(H,7,8)(H,9,10);5-6H,1-4H2</t>
  </si>
  <si>
    <t>RNSLCHIAOHUARI-UHFFFAOYSA-N</t>
  </si>
  <si>
    <t>25-33 °C</t>
  </si>
  <si>
    <t>n20/D 1.51</t>
  </si>
  <si>
    <t>OCCCCO.OC(=O)CCCCC(O)=O</t>
  </si>
  <si>
    <t>Tg −68 °C_x000D_
Tm 54 °C</t>
  </si>
  <si>
    <t>40, Mooney(lit.)</t>
  </si>
  <si>
    <t>spectroscopy accessory</t>
  </si>
  <si>
    <t>stable isotopes</t>
  </si>
  <si>
    <t>1735-17-7</t>
  </si>
  <si>
    <t>Cyclohexane-d12</t>
  </si>
  <si>
    <t>≥99.6 atom % D</t>
  </si>
  <si>
    <t>≥99% (CP)</t>
  </si>
  <si>
    <t>spectrophotometric grade</t>
  </si>
  <si>
    <t>isotopic purity</t>
  </si>
  <si>
    <t>ATTRIBUTE TYPE: Isotopic Purity</t>
  </si>
  <si>
    <t>≥99.6 atom % D</t>
  </si>
  <si>
    <t>Isotope</t>
  </si>
  <si>
    <t>mass shift</t>
  </si>
  <si>
    <t>ATTRIBUTE TYPE: Mass Shift</t>
  </si>
  <si>
    <t>M+12</t>
  </si>
  <si>
    <t>NMR: suitable</t>
  </si>
  <si>
    <t>80.7 °C (lit.)</t>
  </si>
  <si>
    <t>50 wt. % in D2O</t>
  </si>
  <si>
    <t>0.893 g/mL at 25 °C (lit.)</t>
  </si>
  <si>
    <t>≤0.0500% water</t>
  </si>
  <si>
    <t>1S/C6H12/c1-2-4-6-5-3-1/h1-6H2/i1D2,2D2,3D2,4D2,5D2,6D2</t>
  </si>
  <si>
    <t>XDTMQSROBMDMFD-LBTWDOQPSA-N</t>
  </si>
  <si>
    <t>6.5 °C (lit.)</t>
  </si>
  <si>
    <t>glass bottle of 25 g, 50 g</t>
  </si>
  <si>
    <t>n20/D 1.421 (lit.)</t>
  </si>
  <si>
    <t>[2H]C1([2H])C([2H])([2H])C([2H])([2H])C([2H])([2H])C([2H])([2H])C1([2H])[2H]</t>
  </si>
  <si>
    <t>573 °F</t>
  </si>
  <si>
    <t xml:space="preserve"> copper as stabilizer</t>
  </si>
  <si>
    <t>0.34-6.3 % (lit.)</t>
  </si>
  <si>
    <t>2 (vs air)</t>
  </si>
  <si>
    <t>3.67 psi ( 20 °C)</t>
  </si>
  <si>
    <t>stains and dyes</t>
  </si>
  <si>
    <t>13909-34-7</t>
  </si>
  <si>
    <t>m-Cresol purple</t>
  </si>
  <si>
    <t>indicator</t>
  </si>
  <si>
    <t>acetone: 50 mg/mL</t>
  </si>
  <si>
    <t>microbe id | staining: suitable</t>
  </si>
  <si>
    <t>dark red to olive green</t>
  </si>
  <si>
    <t xml:space="preserve">Dye content, 95% </t>
  </si>
  <si>
    <t>5 wt. % in H2O</t>
  </si>
  <si>
    <t>λex 272 nm in methano</t>
  </si>
  <si>
    <t>1S/C21H18O5S/c1-13-11-15(22)7-9-17(13)21(18-10-8-16(23)12-14(18)2)19-5-3-4-6-20(19)27(24,25)26-21/h3-12,22-23H,1-2H3</t>
  </si>
  <si>
    <t>OLQIKGSZDTXODA-UHFFFAOYSA-N</t>
  </si>
  <si>
    <t>ATTRIBUTE TYPE: IVD</t>
  </si>
  <si>
    <t>drop down and select "yes or no"</t>
  </si>
  <si>
    <t>[K+].[K+].Nc1c(cc2C(=O)OC(=O)c3cc(cc1c23)S([O-])(=O)=O)S([O-])(=O)=O</t>
  </si>
  <si>
    <t>ε (extinction coefficient)</t>
  </si>
  <si>
    <t xml:space="preserve">ATTRIBUTE TYPE: Absorption		</t>
  </si>
  <si>
    <t>≥20000 at 264-268 nm in 0.1 M NaOH at 0.01 g/L</t>
  </si>
  <si>
    <t>≥8000 at 348-352 nm in 0.1 M NaOH at 0.01 g/L</t>
  </si>
  <si>
    <t>480 kg/m3</t>
  </si>
  <si>
    <t>&gt;300 °C (lit.)</t>
  </si>
  <si>
    <t>HT904</t>
  </si>
  <si>
    <t>stirrers</t>
  </si>
  <si>
    <t>Z285552</t>
  </si>
  <si>
    <t>Glas-Col® StirMantles</t>
  </si>
  <si>
    <t>for flask size, 250 mL, AC/DC input 115 V AC</t>
  </si>
  <si>
    <t>115 V</t>
  </si>
  <si>
    <t>Glas-Col 100D TEM102</t>
  </si>
  <si>
    <t>50-750 rpm speed</t>
  </si>
  <si>
    <t>use the drop down to select a "Name" (for flask size)</t>
  </si>
  <si>
    <t>Z190268</t>
  </si>
  <si>
    <t>Arrow electric lab stirrer</t>
  </si>
  <si>
    <t>speed 0-850 rpm, gear, output0.10 hp</t>
  </si>
  <si>
    <t>Arrow Engineering 850</t>
  </si>
  <si>
    <t>Z744013</t>
  </si>
  <si>
    <t xml:space="preserve"> USB interface</t>
  </si>
  <si>
    <t>plates or coldplates or hotplate</t>
  </si>
  <si>
    <t>Z648515</t>
  </si>
  <si>
    <t>Stuart™ digital hotplate stirrer</t>
  </si>
  <si>
    <t>SD162</t>
  </si>
  <si>
    <t>230 V, 50 - 60 Hz</t>
  </si>
  <si>
    <t>Stuart SD162</t>
  </si>
  <si>
    <t>≤300 °C temp. range; 200-1300 rpm speed</t>
  </si>
  <si>
    <t>plate size</t>
  </si>
  <si>
    <t>use drop down "part" and select "plate"; "Type1" and select "size" -- will not facet like this… if use diamxL it will</t>
  </si>
  <si>
    <t>160 mm × 160 mm</t>
  </si>
  <si>
    <t>Length(uom)/Width(uom)</t>
  </si>
  <si>
    <t>type=length or L and uom in cm,mm,m,ft,in/type=width or W and uom in mm or in</t>
  </si>
  <si>
    <t>use the drop down to select a "Name" (CSA approved/CE compliant/</t>
  </si>
  <si>
    <t>stirring speed 200 ‑ 1,300 rpm; CE compliant</t>
  </si>
  <si>
    <t>rods or impeller</t>
  </si>
  <si>
    <t>Z126020</t>
  </si>
  <si>
    <t>Ace precision-ground shaft</t>
  </si>
  <si>
    <t>diam. × L 10 mm × 580 mm</t>
  </si>
  <si>
    <t>Ace Glass 806802</t>
  </si>
  <si>
    <t>10 mm × 580 mm</t>
  </si>
  <si>
    <t>vortexer</t>
  </si>
  <si>
    <t>Z258423</t>
  </si>
  <si>
    <t>Vortex-Genie® 2 mixer</t>
  </si>
  <si>
    <t>AC/DC input 220 V AC, Schuko plug</t>
  </si>
  <si>
    <t>Scientific Industries SI-0256</t>
  </si>
  <si>
    <t>supported liquid extraction (sle)</t>
  </si>
  <si>
    <t>EXtrelut® NT</t>
  </si>
  <si>
    <t>packing material for the production of large extraction columns</t>
  </si>
  <si>
    <t>supported liquid extraction (SLE): suitable</t>
  </si>
  <si>
    <t>synthesis enabling tools</t>
  </si>
  <si>
    <t>electrosynthesis</t>
  </si>
  <si>
    <t>compatible with</t>
  </si>
  <si>
    <t>ATTRIBUTES: Compatibility</t>
  </si>
  <si>
    <t>reagent cartridges</t>
  </si>
  <si>
    <t>synthesis resins</t>
  </si>
  <si>
    <t>synthetic mirna inhibitors</t>
  </si>
  <si>
    <t>MSTUD0794</t>
  </si>
  <si>
    <t>MISSION® Synthetic microRNA Inhibitor, Mouse</t>
  </si>
  <si>
    <t>mmu-miR-568</t>
  </si>
  <si>
    <t>MSTUD0758</t>
  </si>
  <si>
    <t>AUGUAUAAAUGUAUACACAC</t>
  </si>
  <si>
    <t>MI0005517</t>
  </si>
  <si>
    <t>MIMAT0004892</t>
  </si>
  <si>
    <t>MI0005498</t>
  </si>
  <si>
    <t>analytical</t>
  </si>
  <si>
    <t>Hamilton® syringe, cemented needle with guide</t>
  </si>
  <si>
    <t>701NWG, volume 10 μL, needle size 26s ga, needle L 51 mm (2 in.)</t>
  </si>
  <si>
    <t>Hamilton 80307</t>
  </si>
  <si>
    <t>26s ga</t>
  </si>
  <si>
    <t>10 μL</t>
  </si>
  <si>
    <t>bevel tip stainless steel needle (point style 2)</t>
  </si>
  <si>
    <t>Hamilton® GASTIGHT® syringe, 1700 series</t>
  </si>
  <si>
    <t>1725N, volume 250 μL, needle size 22s ga (side-port), needle L 51 mm (2 in.)</t>
  </si>
  <si>
    <t>PTFE plunger tip</t>
  </si>
  <si>
    <t>22s ga (side-port)</t>
  </si>
  <si>
    <t>Needle size</t>
  </si>
  <si>
    <t>tanks</t>
  </si>
  <si>
    <t>gel capacity</t>
  </si>
  <si>
    <t>gel size</t>
  </si>
  <si>
    <t>test strips and papers</t>
  </si>
  <si>
    <t>ph indicator</t>
  </si>
  <si>
    <t>StripScan Reference Card</t>
  </si>
  <si>
    <t>for use with pH-indicator strips</t>
  </si>
  <si>
    <t>non-bleeding: no</t>
  </si>
  <si>
    <t>for use with MQuant® StripScan App</t>
  </si>
  <si>
    <t>use the drop down to select a "Name" (range/refill/non-bleeding)</t>
  </si>
  <si>
    <t>for use with MQuant® nitrate test</t>
  </si>
  <si>
    <t>reagent type: oxidant</t>
  </si>
  <si>
    <t>nitrate</t>
  </si>
  <si>
    <t>thermometer</t>
  </si>
  <si>
    <t>bottle</t>
  </si>
  <si>
    <t>ATTRIBUTES: Operating parameters</t>
  </si>
  <si>
    <t>bottle capacity</t>
  </si>
  <si>
    <t>ATTRIBUTE TYPE: Composite dimension; capacity</t>
  </si>
  <si>
    <t>titration reagents</t>
  </si>
  <si>
    <t>karl fischer</t>
  </si>
  <si>
    <t>CombiSolvent</t>
  </si>
  <si>
    <t>methanol-free solvent for volumetric Karl Fischer titration with one component reagents Aquastar®</t>
  </si>
  <si>
    <t>reaction type: volumetric</t>
  </si>
  <si>
    <t>Karl-Fischer titration: suitable</t>
  </si>
  <si>
    <t>Copper di-ammonium Titriplex® solution</t>
  </si>
  <si>
    <t>Cu(NH₄)₂-EDTA 0.1 mol/l</t>
  </si>
  <si>
    <t>reaction type: Acid-base reactions</t>
  </si>
  <si>
    <t>tlc plates</t>
  </si>
  <si>
    <t>TLC Cellulose</t>
  </si>
  <si>
    <t>pkg of 25 sheets, sheet L × W 20 cm × 20 cm, aluminum support</t>
  </si>
  <si>
    <t>binder Organic Polymer</t>
  </si>
  <si>
    <t>20 cm</t>
  </si>
  <si>
    <t>layer thickness</t>
  </si>
  <si>
    <t>use the drop down "part" and select "layer"; "Type1" and select "thickness"</t>
  </si>
  <si>
    <t>70-110 μm</t>
  </si>
  <si>
    <t>aluminum support</t>
  </si>
  <si>
    <t>thin layer chromatography (TLC): suitable</t>
  </si>
  <si>
    <t>pkg of 25 sheets</t>
  </si>
  <si>
    <t>60 Å medium pore diameter</t>
  </si>
  <si>
    <t>transfection reagents</t>
  </si>
  <si>
    <t>BR708722</t>
  </si>
  <si>
    <t>BRAND® disposable BLAUBRAND® micropipettes, intraMark</t>
  </si>
  <si>
    <t>tube capacity 25 μL, white</t>
  </si>
  <si>
    <t>DE-M marking, To Contain</t>
  </si>
  <si>
    <t>Brand 708722</t>
  </si>
  <si>
    <t>P0799</t>
  </si>
  <si>
    <t>pack of 1000 ea (4 boxes of 250)</t>
  </si>
  <si>
    <t>choose "tubes"</t>
  </si>
  <si>
    <t xml:space="preserve">125 mm </t>
  </si>
  <si>
    <t>CLS430055</t>
  </si>
  <si>
    <t>Corning® 15 mL centrifuge tubes</t>
  </si>
  <si>
    <t>15 mL centrifuge tubes, PET, conical bottom w/ plug seal cap, rack packed, sterile, natural, 50/rack, 500/cs</t>
  </si>
  <si>
    <t>Corning 430055</t>
  </si>
  <si>
    <t>PET; cap (plugseal); conical bottom tube</t>
  </si>
  <si>
    <t>3600 × g max. RCF</t>
  </si>
  <si>
    <t>BR780540</t>
  </si>
  <si>
    <t>suitable for (Free of endotoxins, DNase and Rnase)</t>
  </si>
  <si>
    <t>15 mL</t>
  </si>
  <si>
    <t>22.9 mm</t>
  </si>
  <si>
    <t>use the drop down to select a "Name" (autoclavable/cap/graduations/RCF/RNAse and DNAse free/self standing)</t>
  </si>
  <si>
    <t>disposable; self standing: no</t>
  </si>
  <si>
    <t>M7188</t>
  </si>
  <si>
    <t>Mimetic Orange 1 PIKSI Column</t>
  </si>
  <si>
    <t>GE17-0851-01</t>
  </si>
  <si>
    <t>suitable for bioprocess medium</t>
  </si>
  <si>
    <t>SYNC362630</t>
  </si>
  <si>
    <t>20.0 mm</t>
  </si>
  <si>
    <t>305 mm</t>
  </si>
  <si>
    <t>cluster or strip</t>
  </si>
  <si>
    <t>CLS4401</t>
  </si>
  <si>
    <t>Corning® 96 well PP 1.2 mL cluster tubes</t>
  </si>
  <si>
    <t>96 well polypropylene cluster tubes, individual tube format, non-treated, non-sterile, without rack, clear, 960/cs</t>
  </si>
  <si>
    <t>BR781323</t>
  </si>
  <si>
    <t>Corning 4401</t>
  </si>
  <si>
    <t>BR781332</t>
  </si>
  <si>
    <t>suitable for (for RealTime-PCR)</t>
  </si>
  <si>
    <t>pack of 960</t>
  </si>
  <si>
    <t>0.2 mL</t>
  </si>
  <si>
    <t>lid: no</t>
  </si>
  <si>
    <t>T9692</t>
  </si>
  <si>
    <t>cryovial</t>
  </si>
  <si>
    <t>CLS8670</t>
  </si>
  <si>
    <t>Corning® cryogenic vials, internal thread</t>
  </si>
  <si>
    <t>capacity 2.0 mL, 1D and 2D barcodes</t>
  </si>
  <si>
    <t>2.0 mL</t>
  </si>
  <si>
    <t>Corning 8670</t>
  </si>
  <si>
    <t>suitable for (cryogenic vial)</t>
  </si>
  <si>
    <t>use the drop down to select a "Name" (endotoxin, RNAse and DNAse free/self standing/cap)</t>
  </si>
  <si>
    <t>self standing</t>
  </si>
  <si>
    <t>CLS430157</t>
  </si>
  <si>
    <t>Corning® culture tubes</t>
  </si>
  <si>
    <t>15 mL culture tubes, 16 x 125 mm, w/ screw top plug seal cap, polystyrene, non-treated, sterile, 500/cs</t>
  </si>
  <si>
    <t>Corning 430157</t>
  </si>
  <si>
    <t>cap (plugseal); polystyrene; round bottom tube</t>
  </si>
  <si>
    <t>CLS98206</t>
  </si>
  <si>
    <t>suitable for (culture)</t>
  </si>
  <si>
    <t>pack of 50; case of 500</t>
  </si>
  <si>
    <t>use the drop down to select a "Name" (cap/neck thread/RCF/</t>
  </si>
  <si>
    <t>disposable; cap threaded; plug seal</t>
  </si>
  <si>
    <t>cuvettes</t>
  </si>
  <si>
    <t>BR759710</t>
  </si>
  <si>
    <t>BRAND® disposal bag</t>
  </si>
  <si>
    <t>PA</t>
  </si>
  <si>
    <t>Z706094</t>
  </si>
  <si>
    <t>~800 μL</t>
  </si>
  <si>
    <t>BRAND 759710</t>
  </si>
  <si>
    <t>BR759125</t>
  </si>
  <si>
    <t>pack of 100</t>
  </si>
  <si>
    <t>macro</t>
  </si>
  <si>
    <t>nmr</t>
  </si>
  <si>
    <t>NORS39008</t>
  </si>
  <si>
    <t>Norell® Select Series™ 3 mm NMR tubes</t>
  </si>
  <si>
    <t>frequency 900 MHz</t>
  </si>
  <si>
    <t>CLS6980B7</t>
  </si>
  <si>
    <t>Norell S-3-900-8</t>
  </si>
  <si>
    <t>glass tube</t>
  </si>
  <si>
    <t>Z274275</t>
  </si>
  <si>
    <t>400 MHz frequency</t>
  </si>
  <si>
    <t>Frequency (MhZ)</t>
  </si>
  <si>
    <t>type=frequency, uom=Mhz</t>
  </si>
  <si>
    <t>LimitV2 -&gt; (if empty) LimitV1</t>
  </si>
  <si>
    <t>pkg of 5 ea</t>
  </si>
  <si>
    <t>camber</t>
  </si>
  <si>
    <t>use the drop down in "part" and select "camber"</t>
  </si>
  <si>
    <t>±0.003 mm</t>
  </si>
  <si>
    <t>concentricity</t>
  </si>
  <si>
    <t>use the drop down in "Type1" and select "concentricity"</t>
  </si>
  <si>
    <t>±0.002 mm</t>
  </si>
  <si>
    <t>3 mm</t>
  </si>
  <si>
    <t>use the drop down to select a "Name" (neck thread)</t>
  </si>
  <si>
    <t>neck thread push fit</t>
  </si>
  <si>
    <t>8 in.</t>
  </si>
  <si>
    <t>sample or storage</t>
  </si>
  <si>
    <t>BAF175750007</t>
  </si>
  <si>
    <t>Snap Cap Vials</t>
  </si>
  <si>
    <t>capacity 26 mL</t>
  </si>
  <si>
    <t>Z617687</t>
  </si>
  <si>
    <t>26 mL</t>
  </si>
  <si>
    <t>Bel-Art F17575-0007</t>
  </si>
  <si>
    <t>polyethylene cap</t>
  </si>
  <si>
    <t>suitable for (PCR applications)</t>
  </si>
  <si>
    <t>pack of 144 ea</t>
  </si>
  <si>
    <t>use the drop down to select a "Name" (bushing type/closure type/graduations/neck thread/RCF/cap/RNAse, DNAse, RNAse and DNAse free)</t>
  </si>
  <si>
    <t>neck thread PUSH FIT</t>
  </si>
  <si>
    <t>Closure type, Cap</t>
  </si>
  <si>
    <t>test</t>
  </si>
  <si>
    <t>CLS980012</t>
  </si>
  <si>
    <t>Pyrex® test tubes, beaded rim</t>
  </si>
  <si>
    <t>capacity 5 mL</t>
  </si>
  <si>
    <t>5 mL</t>
  </si>
  <si>
    <t>Corning 9800-12</t>
  </si>
  <si>
    <t>suitable for (test)</t>
  </si>
  <si>
    <t>pack of 72</t>
  </si>
  <si>
    <t>use the drop down to select a "Name" (graduations/neck thread)</t>
  </si>
  <si>
    <t xml:space="preserve">AXYAS13MMW </t>
  </si>
  <si>
    <t>AxySaver tube caps</t>
  </si>
  <si>
    <t>diam. 13 mm, white</t>
  </si>
  <si>
    <t>AXYMCT060C</t>
  </si>
  <si>
    <t>polypropylene cap</t>
  </si>
  <si>
    <t>13 mm</t>
  </si>
  <si>
    <t>BR708022</t>
  </si>
  <si>
    <t>90 mm</t>
  </si>
  <si>
    <t>Z653551</t>
  </si>
  <si>
    <t>1.2 mm</t>
  </si>
  <si>
    <t>tubing</t>
  </si>
  <si>
    <t>T1068</t>
  </si>
  <si>
    <t>Pharmed L/S tubing</t>
  </si>
  <si>
    <t>size 18</t>
  </si>
  <si>
    <t>XITXSP180</t>
  </si>
  <si>
    <t>for use with INTEGRITEST® 5</t>
  </si>
  <si>
    <t>GE80-1106-56</t>
  </si>
  <si>
    <t>Z251356</t>
  </si>
  <si>
    <t>1/4  in. × 4 ft</t>
  </si>
  <si>
    <t>0.31 in. (7.9 mm)</t>
  </si>
  <si>
    <t>PTFE with SS overbraid</t>
  </si>
  <si>
    <t>XT1200000</t>
  </si>
  <si>
    <t>upstream</t>
  </si>
  <si>
    <t>containers</t>
  </si>
  <si>
    <t>elisa kits</t>
  </si>
  <si>
    <t>formulations</t>
  </si>
  <si>
    <t>media additives</t>
  </si>
  <si>
    <t>molecular labels</t>
  </si>
  <si>
    <t>processing chemistries</t>
  </si>
  <si>
    <t>vitamins</t>
  </si>
  <si>
    <t>137-66-6</t>
  </si>
  <si>
    <t>Riboflavin 5′-monophosphate sodium salt</t>
  </si>
  <si>
    <t>tested according to Ph. Eur.</t>
  </si>
  <si>
    <t>puriss.</t>
  </si>
  <si>
    <t>complies for H-NMR</t>
  </si>
  <si>
    <t>73 - 79% dry basis (RIBOFLAVIN)</t>
  </si>
  <si>
    <t>G1019</t>
  </si>
  <si>
    <t>1000 x</t>
  </si>
  <si>
    <t>water: soluble 100 g/L at 20 °C</t>
  </si>
  <si>
    <t>Ca: ≤50 mg/kg</t>
  </si>
  <si>
    <t>white to faint yellow</t>
  </si>
  <si>
    <t>1S/C17H21N4O9P.Na/c1-7-3-9-10(4-8(7)2)21(15-13(18-9)16(25)20-17(26)19-15)5-11(22)14(24)12(23)6-30-31(27,28)29;/h3-4,11-12,14,22-24H,5-6H2,1-2H3,(H,20,25,26)(H2,27,28,29);/q;+1/p-1/t11-,12+,14-;/m0./s1</t>
  </si>
  <si>
    <t>OHSHFZJLPYLRIP-BMZHGHOISA-M</t>
  </si>
  <si>
    <t>113-116 °C</t>
  </si>
  <si>
    <t>[Na+].Cc1cc2N=C3C(=O)NC(=O)N=C3N(C[C@H](O)[C@H](O)[C@H](O)COP(O)([O-])=O)c2cc1C</t>
  </si>
  <si>
    <t>watch glasses</t>
  </si>
  <si>
    <t>BR150030</t>
  </si>
  <si>
    <t>BRAND® watch glass</t>
  </si>
  <si>
    <t>soda-lime glass, diam. 70 mm , ground edges stress-reduced</t>
  </si>
  <si>
    <t>SLW1060/10</t>
  </si>
  <si>
    <t>soda-lime glass</t>
  </si>
  <si>
    <t>CLS999075</t>
  </si>
  <si>
    <t>~75 mm</t>
  </si>
  <si>
    <t>pkg of 10</t>
  </si>
  <si>
    <t>water purification systems</t>
  </si>
  <si>
    <t>cleaning agents</t>
  </si>
  <si>
    <t>EfferSan Effervescent Tablets</t>
  </si>
  <si>
    <t>For reverse osmosis (RO) membrane protection</t>
  </si>
  <si>
    <t>for use with Milli-Q® IX 7003</t>
  </si>
  <si>
    <t>Formerly known as ROProtect CR</t>
  </si>
  <si>
    <t>pkg of 24 tablets</t>
  </si>
  <si>
    <t>dry at room temperature (Tightly closed. Do not store near acids)</t>
  </si>
  <si>
    <t>consumables and kits</t>
  </si>
  <si>
    <t>IQ70XXPKT1</t>
  </si>
  <si>
    <t>Milli-Q® IQ Purification Kit</t>
  </si>
  <si>
    <t>Designed for use with Milli-Q® IQ 7010/15 systems for the production of pure (Type 2) and ultrapure (Type 1) water</t>
  </si>
  <si>
    <t>IX700XPKT1</t>
  </si>
  <si>
    <t>for use with Milli-Q® IQ 7010</t>
  </si>
  <si>
    <t>Milli-Q® IX</t>
  </si>
  <si>
    <t>pkg of 1 kit</t>
  </si>
  <si>
    <t>country box</t>
  </si>
  <si>
    <t>ZFCBEQ0IT</t>
  </si>
  <si>
    <t>Country Box Milli-Q® EQ Systems</t>
  </si>
  <si>
    <t>Available only in Italy</t>
  </si>
  <si>
    <t>distribution pump</t>
  </si>
  <si>
    <t>PUMP05601</t>
  </si>
  <si>
    <t>Recirculation Pump</t>
  </si>
  <si>
    <t>AC/DC input 120 V</t>
  </si>
  <si>
    <t>ZWDK5R100</t>
  </si>
  <si>
    <t>for use with tanks</t>
  </si>
  <si>
    <t>edi module</t>
  </si>
  <si>
    <t xml:space="preserve">ZLX0EDI10 </t>
  </si>
  <si>
    <t>Elix® Electrodeionization (EDI) Module</t>
  </si>
  <si>
    <t>Water purification by electrodeionization (EDI) at 10 L/hr</t>
  </si>
  <si>
    <t>for use with Elix® Essential</t>
  </si>
  <si>
    <t>10 L/hr flow rate</t>
  </si>
  <si>
    <t>x3 (Max use, flow rate, distr flow rate)</t>
  </si>
  <si>
    <t>Elix®</t>
  </si>
  <si>
    <t>final filter</t>
  </si>
  <si>
    <t>0PTIA04NN1</t>
  </si>
  <si>
    <t>Opticap® XL Filter</t>
  </si>
  <si>
    <t>Produces bacteria- and particulate-free Type 2 pure water, for use with Milli-Q® CLX</t>
  </si>
  <si>
    <t>for use with Milli-Q® CLX</t>
  </si>
  <si>
    <t>0.22 μm pore size</t>
  </si>
  <si>
    <t>hardware</t>
  </si>
  <si>
    <t>ZIQEP0D00</t>
  </si>
  <si>
    <t>E-POD® Pure Water Remote Dispenser</t>
  </si>
  <si>
    <t>For use with Milli-Q® IQ &amp; IX 7003/05/10/15, Intelligent pure water dispenser</t>
  </si>
  <si>
    <t>SYNSVHFWW</t>
  </si>
  <si>
    <t>27.6 in. × 10.6 in. × 8.3 in.</t>
  </si>
  <si>
    <t>potable tap water</t>
  </si>
  <si>
    <t>Feed water quality</t>
  </si>
  <si>
    <t>input designator = feed water nature</t>
  </si>
  <si>
    <t>input and output can be in the same entry</t>
  </si>
  <si>
    <t>type 2 water (&gt; 5 MΩ·cm) (25°C)</t>
  </si>
  <si>
    <t>Output Water quality</t>
  </si>
  <si>
    <t>18.2 MΩ-cm, at 25°C</t>
  </si>
  <si>
    <t>0.2 μS/cm at 25 °C (water output)</t>
  </si>
  <si>
    <t>E-POD®</t>
  </si>
  <si>
    <t>mounting accessory</t>
  </si>
  <si>
    <t xml:space="preserve">M0PMNTKIT </t>
  </si>
  <si>
    <t>Wall Mounting Bracket</t>
  </si>
  <si>
    <t>Saves lab bench space</t>
  </si>
  <si>
    <t>for use with AFS®</t>
  </si>
  <si>
    <t>pretreatment and polishing cartridges</t>
  </si>
  <si>
    <t>CDPRM1206</t>
  </si>
  <si>
    <t>Rogard II Prefilter</t>
  </si>
  <si>
    <t>30 cm (12 in.), Pretreats feed water to protect the reverse osmosis (RO) membrane</t>
  </si>
  <si>
    <t>CDEX01201</t>
  </si>
  <si>
    <t>for use with Alpha-Q (Before 1987)</t>
  </si>
  <si>
    <t>CP4ALLRES</t>
  </si>
  <si>
    <t>AFSPAK®</t>
  </si>
  <si>
    <t>removes large particles from tap water</t>
  </si>
  <si>
    <t>pkg of 6 units</t>
  </si>
  <si>
    <t>5.0 μm pore size</t>
  </si>
  <si>
    <t>tank vent</t>
  </si>
  <si>
    <t>TANKMPK02</t>
  </si>
  <si>
    <t>Vent Filter</t>
  </si>
  <si>
    <t>Protects purified water stored in 30/60/100 PE tanks from airborne contaminants.</t>
  </si>
  <si>
    <t>for use with Direct-Q® UV</t>
  </si>
  <si>
    <t>uv lamps and sanitization modules</t>
  </si>
  <si>
    <t>TANKS5LUV</t>
  </si>
  <si>
    <t>Automatic Sanitization Module (ASM)</t>
  </si>
  <si>
    <t>230 V with Water Sensor, ASM prevents the growth and the formation of biofilm</t>
  </si>
  <si>
    <t>TANKS50UV</t>
  </si>
  <si>
    <t>254 nm (mercury free)</t>
  </si>
  <si>
    <t>230 V, 50–60 Hz</t>
  </si>
  <si>
    <t>water system accessory</t>
  </si>
  <si>
    <t>ZFWATDET4</t>
  </si>
  <si>
    <t>Water sensor</t>
  </si>
  <si>
    <t>For use with AFS®, Elix® Advantage / Essential / Reference, Milli-Q® Direct / Reference and RiOs™ Essential systems</t>
  </si>
  <si>
    <t>TANKLK001</t>
  </si>
  <si>
    <t>for use with Elix® Advantage</t>
  </si>
  <si>
    <t xml:space="preserve">use the drop down to select a "Name" </t>
  </si>
  <si>
    <t>tank volume</t>
  </si>
  <si>
    <t>Dynamic Cat1</t>
  </si>
  <si>
    <t>Dynamic Cat2</t>
  </si>
  <si>
    <t>UNIQUE GROUP</t>
  </si>
  <si>
    <t>UNIQUE TYPE</t>
  </si>
  <si>
    <t>PULLED FROM DD JOB AID --&gt;</t>
  </si>
  <si>
    <t>filtered "Basic Data" out
unique (some dups in DD)</t>
  </si>
  <si>
    <t>1. Select Product Group</t>
  </si>
  <si>
    <t>2. Select Product Type</t>
  </si>
  <si>
    <t>Combine Dynamic group and type columns --&gt;</t>
  </si>
  <si>
    <t>dehydrated culture media</t>
  </si>
  <si>
    <t>Biological Source</t>
  </si>
  <si>
    <t>ready to use liquids</t>
  </si>
  <si>
    <t>ready to use plates</t>
  </si>
  <si>
    <t>closure type</t>
  </si>
  <si>
    <t>filling volume</t>
  </si>
  <si>
    <t xml:space="preserve">diam. </t>
  </si>
  <si>
    <t>[TM="ISOM8"]</t>
  </si>
  <si>
    <t>evapn. residue</t>
  </si>
  <si>
    <t>Legal information</t>
  </si>
  <si>
    <t>ISOM8 is a trademark of Sigma-Aldrich Co. LLC</t>
  </si>
  <si>
    <t xml:space="preserve">ISOM8™ </t>
  </si>
  <si>
    <t>product type</t>
  </si>
  <si>
    <t>PMC1108</t>
  </si>
  <si>
    <r>
      <t xml:space="preserve">Dimethyl sulfoxide (DMSO) </t>
    </r>
    <r>
      <rPr>
        <sz val="11"/>
        <color theme="1"/>
        <rFont val="Calibri"/>
        <family val="2"/>
      </rPr>
      <t>≥99.9%, ISOM8™, anhydrous</t>
    </r>
    <r>
      <rPr>
        <sz val="11"/>
        <color theme="1"/>
        <rFont val="Calibri"/>
        <family val="2"/>
        <scheme val="minor"/>
      </rPr>
      <t xml:space="preserve"> (extra dry)</t>
    </r>
  </si>
  <si>
    <t>DMSO anhydrous (extra dry) to support ISO 9001, non-GMP, industrial production. Buy, Rate, &amp; Review!</t>
  </si>
  <si>
    <t>dimetilsulfoxido, 276855</t>
  </si>
  <si>
    <t>Methanol-d4</t>
  </si>
  <si>
    <r>
      <rPr>
        <sz val="11"/>
        <color theme="1"/>
        <rFont val="Calibri"/>
        <family val="2"/>
      </rPr>
      <t>≥</t>
    </r>
    <r>
      <rPr>
        <sz val="11"/>
        <color theme="1"/>
        <rFont val="Calibri"/>
        <family val="2"/>
        <scheme val="minor"/>
      </rPr>
      <t>99.8% D, ISOM8™</t>
    </r>
  </si>
  <si>
    <t>methyl-d3- alcohol d, tetradeuteromethanol</t>
  </si>
  <si>
    <t>≥99.8 atom % D</t>
  </si>
  <si>
    <t>M+4</t>
  </si>
  <si>
    <t>65.4 °C (lit)</t>
  </si>
  <si>
    <t>0.888 g/mL at 25 °C (lit.)</t>
  </si>
  <si>
    <t>&lt;0.5% water</t>
  </si>
  <si>
    <t>1S/CH4O/c1-2/h2H,1H3/i1D3,2D</t>
  </si>
  <si>
    <t>OKKJLVBELUTLKV-MZCSYVLQSA-N</t>
  </si>
  <si>
    <t>glass bottle of 1g, 5g</t>
  </si>
  <si>
    <t>n20/D 1.326 (lit.)</t>
  </si>
  <si>
    <t>[2H]OC([2H])([2H])[2H]</t>
  </si>
  <si>
    <t>12352104</t>
  </si>
  <si>
    <t>"Welcome to our [TM=""ISOM8""] line of high-quality products available and able to scale for manufacturing. Within our ISOM8 team, we have expertise and documentation to support ISO 9001, non-GMP, industrial needs, as defined by our &lt;a href=""https://www.sigmaaldrich.com/US/en/life-science/quality-and-regulatory-management/m-clarity-program""&gt;[TM=""M-Clarity""] Program&lt;/a&gt;.
Our portfolio of ISOM8 products and chemistries is ever evolving to support our valued [TM=""Sigma-Aldrich""] customers' requirements. Please navigate to our documents section to look at dossiers and other quality documentation for this product, provided with support of our &lt;a href=""https://www.sigmaaldrich.com/US/en/services/product-services/elevate-quality-program""&gt;Elevate Program&lt;/a&gt;. &lt;br&gt;&lt;br&gt;
Our [TM=""ISOM8""] deuterated methanol is available internationally in both prepack sizes and configurable bulk packaging.</t>
  </si>
  <si>
    <t>1g in glass bottle, 5g in glass bottle</t>
  </si>
  <si>
    <t xml:space="preserve">1g and 5g containers packaged in glass bottles.&lt;br&gt;
For bulk amounts in US, we offer configurable quantities packaged based upon your specific needs. </t>
  </si>
  <si>
    <t xml:space="preserve"> &lt;&lt;b&gt;Chemical Synthesis&lt;/b&gt;
 Deuterated methanol acts as a key building block to incorporate deuterium into larger molecules, either directly or through transformation.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</si>
</sst>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x14ac:knownFonts="1">
    <font>
      <sz val="11"/>
      <color theme="1"/>
      <name val="Calibri"/>
      <family val="2"/>
      <scheme val="minor"/>
    </font>
    <font>
      <b/>
      <sz val="11"/>
      <color theme="1"/>
      <name val="Calibri"/>
      <family val="2"/>
      <scheme val="minor"/>
    </font>
    <font>
      <sz val="11"/>
      <color rgb="FFFF0000"/>
      <name val="Calibri"/>
      <family val="2"/>
      <scheme val="minor"/>
    </font>
    <font>
      <i/>
      <sz val="11"/>
      <color theme="1"/>
      <name val="Calibri"/>
      <family val="2"/>
      <scheme val="minor"/>
    </font>
    <font>
      <i/>
      <sz val="11"/>
      <name val="Calibri"/>
      <family val="2"/>
      <scheme val="minor"/>
    </font>
    <font>
      <sz val="11"/>
      <name val="Calibri"/>
      <family val="2"/>
      <scheme val="minor"/>
    </font>
    <font>
      <b/>
      <sz val="11"/>
      <color rgb="FFFF0000"/>
      <name val="Calibri"/>
      <family val="2"/>
      <scheme val="minor"/>
    </font>
    <font>
      <u/>
      <sz val="11"/>
      <color theme="10"/>
      <name val="Calibri"/>
      <family val="2"/>
      <scheme val="minor"/>
    </font>
    <font>
      <b/>
      <i/>
      <sz val="11"/>
      <color theme="1"/>
      <name val="Calibri"/>
      <family val="2"/>
      <scheme val="minor"/>
    </font>
    <font>
      <b/>
      <sz val="11"/>
      <color rgb="FFFFFFFF"/>
      <name val="Calibri"/>
      <family val="2"/>
      <scheme val="minor"/>
    </font>
    <font>
      <sz val="11"/>
      <color rgb="FF000000"/>
      <name val="Calibri"/>
      <family val="2"/>
    </font>
    <font>
      <sz val="10"/>
      <name val="Calibri"/>
      <family val="2"/>
      <scheme val="minor"/>
    </font>
    <font>
      <sz val="10"/>
      <color theme="1"/>
      <name val="Calibri"/>
      <family val="2"/>
      <scheme val="minor"/>
    </font>
    <font>
      <u/>
      <sz val="11"/>
      <color theme="1"/>
      <name val="Calibri"/>
      <family val="2"/>
      <scheme val="minor"/>
    </font>
    <font>
      <b/>
      <u/>
      <sz val="11"/>
      <color theme="1"/>
      <name val="Calibri"/>
      <family val="2"/>
      <scheme val="minor"/>
    </font>
    <font>
      <b/>
      <u/>
      <sz val="11"/>
      <color rgb="FFFF0000"/>
      <name val="Calibri"/>
      <family val="2"/>
      <scheme val="minor"/>
    </font>
    <font>
      <sz val="11"/>
      <color rgb="FF9C0006"/>
      <name val="Calibri"/>
      <family val="2"/>
      <scheme val="minor"/>
    </font>
    <font>
      <i/>
      <sz val="11"/>
      <color rgb="FF7F7F7F"/>
      <name val="Calibri"/>
      <family val="2"/>
      <scheme val="minor"/>
    </font>
    <font>
      <b/>
      <sz val="11"/>
      <color rgb="FF9C0006"/>
      <name val="Calibri"/>
      <family val="2"/>
      <scheme val="minor"/>
    </font>
    <font>
      <i/>
      <u/>
      <sz val="11"/>
      <color theme="10"/>
      <name val="Calibri"/>
      <family val="2"/>
      <scheme val="minor"/>
    </font>
    <font>
      <u/>
      <sz val="11"/>
      <color rgb="FFFF0000"/>
      <name val="Calibri"/>
      <family val="2"/>
      <scheme val="minor"/>
    </font>
    <font>
      <sz val="11"/>
      <color rgb="FF9C5700"/>
      <name val="Calibri"/>
      <family val="2"/>
      <scheme val="minor"/>
    </font>
    <font>
      <sz val="11"/>
      <color theme="1"/>
      <name val="Calibri"/>
      <family val="2"/>
      <scheme val="minor"/>
    </font>
    <font>
      <sz val="11"/>
      <color rgb="FF006100"/>
      <name val="Calibri"/>
      <family val="2"/>
      <scheme val="minor"/>
    </font>
    <font>
      <b/>
      <sz val="11"/>
      <color rgb="FF006100"/>
      <name val="Calibri"/>
      <family val="2"/>
      <scheme val="minor"/>
    </font>
    <font>
      <sz val="8"/>
      <name val="Calibri"/>
      <family val="2"/>
      <scheme val="minor"/>
    </font>
    <font>
      <i/>
      <sz val="11"/>
      <color rgb="FF006100"/>
      <name val="Calibri"/>
      <family val="2"/>
      <scheme val="minor"/>
    </font>
    <font>
      <b/>
      <sz val="8"/>
      <color theme="1"/>
      <name val="Calibri"/>
      <family val="2"/>
      <scheme val="minor"/>
    </font>
    <font>
      <b/>
      <i/>
      <sz val="11"/>
      <name val="Calibri"/>
      <family val="2"/>
      <scheme val="minor"/>
    </font>
    <font>
      <sz val="11"/>
      <color rgb="FFFFFFFF"/>
      <name val="Calibri"/>
      <family val="2"/>
      <scheme val="minor"/>
    </font>
    <font>
      <b/>
      <sz val="11"/>
      <color rgb="FF172B4D"/>
      <name val="Segoe UI"/>
      <family val="2"/>
    </font>
    <font>
      <sz val="11"/>
      <color rgb="FF172B4D"/>
      <name val="Segoe UI"/>
      <family val="2"/>
    </font>
    <font>
      <sz val="14"/>
      <color theme="1"/>
      <name val="Calibri"/>
      <family val="2"/>
      <scheme val="minor"/>
    </font>
    <font>
      <sz val="11"/>
      <color theme="0"/>
      <name val="Calibri"/>
      <family val="2"/>
      <scheme val="minor"/>
    </font>
    <font>
      <u/>
      <sz val="16"/>
      <color theme="10"/>
      <name val="Calibri"/>
      <family val="2"/>
      <scheme val="minor"/>
    </font>
    <font>
      <b/>
      <sz val="16"/>
      <color rgb="FF7030A0"/>
      <name val="Calibri"/>
      <family val="2"/>
      <scheme val="minor"/>
    </font>
    <font>
      <u/>
      <sz val="14"/>
      <color theme="10"/>
      <name val="Calibri"/>
      <family val="2"/>
      <scheme val="minor"/>
    </font>
    <font>
      <b/>
      <sz val="12"/>
      <color theme="1"/>
      <name val="Calibri"/>
      <family val="2"/>
      <scheme val="minor"/>
    </font>
    <font>
      <b/>
      <sz val="11"/>
      <color rgb="FF7030A0"/>
      <name val="Calibri"/>
      <family val="2"/>
      <scheme val="minor"/>
    </font>
    <font>
      <sz val="16"/>
      <color theme="1"/>
      <name val="Calibri"/>
      <family val="2"/>
      <scheme val="minor"/>
    </font>
    <font>
      <u/>
      <sz val="11"/>
      <name val="Calibri"/>
      <family val="2"/>
      <scheme val="minor"/>
    </font>
    <font>
      <b/>
      <u/>
      <sz val="16"/>
      <color rgb="FFFF0000"/>
      <name val="Calibri"/>
      <family val="2"/>
      <scheme val="minor"/>
    </font>
    <font>
      <u/>
      <sz val="12"/>
      <color theme="10"/>
      <name val="Calibri"/>
      <family val="2"/>
      <scheme val="minor"/>
    </font>
    <font>
      <b/>
      <sz val="16"/>
      <color theme="1"/>
      <name val="Calibri"/>
      <family val="2"/>
      <scheme val="minor"/>
    </font>
    <font>
      <b/>
      <sz val="11"/>
      <color rgb="FFFA7D00"/>
      <name val="Calibri"/>
      <family val="2"/>
      <scheme val="minor"/>
    </font>
    <font>
      <sz val="11"/>
      <color rgb="FF000000"/>
      <name val="Calibri"/>
      <family val="2"/>
      <scheme val="minor"/>
    </font>
    <font>
      <b/>
      <sz val="11"/>
      <color rgb="FF000000"/>
      <name val="Calibri"/>
      <family val="2"/>
      <scheme val="minor"/>
    </font>
    <font>
      <sz val="11"/>
      <color theme="1"/>
      <name val="Calibri"/>
      <family val="2"/>
    </font>
  </fonts>
  <fills count="24">
    <fill>
      <patternFill patternType="none"/>
    </fill>
    <fill>
      <patternFill patternType="gray125"/>
    </fill>
    <fill>
      <patternFill patternType="solid">
        <fgColor theme="0" tint="-0.249977111117893"/>
        <bgColor indexed="64"/>
      </patternFill>
    </fill>
    <fill>
      <patternFill patternType="solid">
        <fgColor rgb="FF4472C4"/>
        <bgColor indexed="64"/>
      </patternFill>
    </fill>
    <fill>
      <patternFill patternType="solid">
        <fgColor rgb="FFC6E0B4"/>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C7CE"/>
      </patternFill>
    </fill>
    <fill>
      <patternFill patternType="solid">
        <fgColor rgb="FFC6EFCE"/>
      </patternFill>
    </fill>
    <fill>
      <patternFill patternType="solid">
        <fgColor rgb="FFFFEB9C"/>
      </patternFill>
    </fill>
    <fill>
      <patternFill patternType="solid">
        <fgColor theme="5" tint="0.59999389629810485"/>
        <bgColor indexed="65"/>
      </patternFill>
    </fill>
    <fill>
      <patternFill patternType="solid">
        <fgColor rgb="FFFFFF00"/>
        <bgColor indexed="64"/>
      </patternFill>
    </fill>
    <fill>
      <patternFill patternType="solid">
        <fgColor rgb="FFFFF0E1"/>
        <bgColor indexed="64"/>
      </patternFill>
    </fill>
    <fill>
      <patternFill patternType="solid">
        <fgColor rgb="FFFFE2C5"/>
        <bgColor indexed="64"/>
      </patternFill>
    </fill>
    <fill>
      <patternFill patternType="solid">
        <fgColor rgb="FFFF7C80"/>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FFFF"/>
        <bgColor indexed="64"/>
      </patternFill>
    </fill>
    <fill>
      <patternFill patternType="solid">
        <fgColor rgb="FFE4AADD"/>
        <bgColor indexed="64"/>
      </patternFill>
    </fill>
    <fill>
      <patternFill patternType="solid">
        <fgColor rgb="FFF2F2F2"/>
      </patternFill>
    </fill>
    <fill>
      <patternFill patternType="solid">
        <fgColor rgb="FFFF0000"/>
        <bgColor indexed="64"/>
      </patternFill>
    </fill>
  </fills>
  <borders count="8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indexed="64"/>
      </left>
      <right/>
      <top/>
      <bottom style="thin">
        <color indexed="64"/>
      </bottom>
      <diagonal/>
    </border>
    <border>
      <left/>
      <right/>
      <top/>
      <bottom style="thin">
        <color indexed="64"/>
      </bottom>
      <diagonal/>
    </border>
    <border>
      <left/>
      <right style="thin">
        <color rgb="FF000000"/>
      </right>
      <top/>
      <bottom style="thin">
        <color indexed="64"/>
      </bottom>
      <diagonal/>
    </border>
    <border>
      <left/>
      <right style="thin">
        <color indexed="64"/>
      </right>
      <top style="thin">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style="thin">
        <color rgb="FF000000"/>
      </top>
      <bottom style="thin">
        <color rgb="FF000000"/>
      </bottom>
      <diagonal/>
    </border>
    <border>
      <left style="medium">
        <color rgb="FFC1C7D0"/>
      </left>
      <right style="medium">
        <color rgb="FFC1C7D0"/>
      </right>
      <top style="medium">
        <color rgb="FFC1C7D0"/>
      </top>
      <bottom style="medium">
        <color rgb="FFC1C7D0"/>
      </bottom>
      <diagonal/>
    </border>
    <border>
      <left/>
      <right/>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rgb="FF000000"/>
      </left>
      <right style="medium">
        <color indexed="64"/>
      </right>
      <top/>
      <bottom style="medium">
        <color rgb="FF000000"/>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indexed="64"/>
      </left>
      <right style="medium">
        <color rgb="FFC1C7D0"/>
      </right>
      <top style="medium">
        <color indexed="64"/>
      </top>
      <bottom style="medium">
        <color indexed="64"/>
      </bottom>
      <diagonal/>
    </border>
    <border>
      <left style="medium">
        <color rgb="FFC1C7D0"/>
      </left>
      <right style="medium">
        <color rgb="FFC1C7D0"/>
      </right>
      <top style="medium">
        <color indexed="64"/>
      </top>
      <bottom style="medium">
        <color indexed="64"/>
      </bottom>
      <diagonal/>
    </border>
    <border>
      <left style="medium">
        <color rgb="FFC1C7D0"/>
      </left>
      <right style="medium">
        <color indexed="64"/>
      </right>
      <top style="medium">
        <color indexed="64"/>
      </top>
      <bottom style="medium">
        <color indexed="64"/>
      </bottom>
      <diagonal/>
    </border>
    <border>
      <left style="medium">
        <color indexed="64"/>
      </left>
      <right style="medium">
        <color rgb="FFC1C7D0"/>
      </right>
      <top style="medium">
        <color indexed="64"/>
      </top>
      <bottom style="medium">
        <color rgb="FFC1C7D0"/>
      </bottom>
      <diagonal/>
    </border>
    <border>
      <left style="medium">
        <color rgb="FFC1C7D0"/>
      </left>
      <right style="medium">
        <color rgb="FFC1C7D0"/>
      </right>
      <top style="medium">
        <color indexed="64"/>
      </top>
      <bottom style="medium">
        <color rgb="FFC1C7D0"/>
      </bottom>
      <diagonal/>
    </border>
    <border>
      <left style="medium">
        <color rgb="FFC1C7D0"/>
      </left>
      <right style="medium">
        <color indexed="64"/>
      </right>
      <top style="medium">
        <color indexed="64"/>
      </top>
      <bottom style="medium">
        <color rgb="FFC1C7D0"/>
      </bottom>
      <diagonal/>
    </border>
    <border>
      <left style="medium">
        <color indexed="64"/>
      </left>
      <right style="medium">
        <color rgb="FFC1C7D0"/>
      </right>
      <top style="medium">
        <color rgb="FFC1C7D0"/>
      </top>
      <bottom style="medium">
        <color rgb="FFC1C7D0"/>
      </bottom>
      <diagonal/>
    </border>
    <border>
      <left style="medium">
        <color rgb="FFC1C7D0"/>
      </left>
      <right style="medium">
        <color indexed="64"/>
      </right>
      <top style="medium">
        <color rgb="FFC1C7D0"/>
      </top>
      <bottom style="medium">
        <color rgb="FFC1C7D0"/>
      </bottom>
      <diagonal/>
    </border>
    <border>
      <left style="medium">
        <color indexed="64"/>
      </left>
      <right style="medium">
        <color rgb="FFC1C7D0"/>
      </right>
      <top style="medium">
        <color rgb="FFC1C7D0"/>
      </top>
      <bottom style="medium">
        <color indexed="64"/>
      </bottom>
      <diagonal/>
    </border>
    <border>
      <left style="medium">
        <color rgb="FFC1C7D0"/>
      </left>
      <right style="medium">
        <color rgb="FFC1C7D0"/>
      </right>
      <top style="medium">
        <color rgb="FFC1C7D0"/>
      </top>
      <bottom style="medium">
        <color indexed="64"/>
      </bottom>
      <diagonal/>
    </border>
    <border>
      <left style="medium">
        <color rgb="FFC1C7D0"/>
      </left>
      <right style="medium">
        <color indexed="64"/>
      </right>
      <top style="medium">
        <color rgb="FFC1C7D0"/>
      </top>
      <bottom style="medium">
        <color indexed="64"/>
      </bottom>
      <diagonal/>
    </border>
    <border>
      <left style="medium">
        <color rgb="FFC1C7D0"/>
      </left>
      <right/>
      <top style="medium">
        <color indexed="64"/>
      </top>
      <bottom style="medium">
        <color rgb="FFC1C7D0"/>
      </bottom>
      <diagonal/>
    </border>
    <border>
      <left style="medium">
        <color rgb="FFC1C7D0"/>
      </left>
      <right/>
      <top style="medium">
        <color rgb="FFC1C7D0"/>
      </top>
      <bottom style="medium">
        <color rgb="FFC1C7D0"/>
      </bottom>
      <diagonal/>
    </border>
    <border>
      <left style="medium">
        <color rgb="FFC1C7D0"/>
      </left>
      <right/>
      <top style="medium">
        <color rgb="FFC1C7D0"/>
      </top>
      <bottom style="medium">
        <color indexed="64"/>
      </bottom>
      <diagonal/>
    </border>
    <border>
      <left style="medium">
        <color rgb="FFC1C7D0"/>
      </left>
      <right/>
      <top style="medium">
        <color indexed="64"/>
      </top>
      <bottom style="medium">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style="thin">
        <color indexed="64"/>
      </top>
      <bottom/>
      <diagonal/>
    </border>
    <border>
      <left style="thin">
        <color rgb="FF7F7F7F"/>
      </left>
      <right style="thin">
        <color rgb="FF7F7F7F"/>
      </right>
      <top style="thin">
        <color rgb="FF7F7F7F"/>
      </top>
      <bottom style="thin">
        <color rgb="FF7F7F7F"/>
      </bottom>
      <diagonal/>
    </border>
    <border>
      <left style="thin">
        <color indexed="64"/>
      </left>
      <right/>
      <top style="medium">
        <color indexed="64"/>
      </top>
      <bottom style="medium">
        <color indexed="64"/>
      </bottom>
      <diagonal/>
    </border>
    <border>
      <left/>
      <right style="thin">
        <color rgb="FF000000"/>
      </right>
      <top/>
      <bottom/>
      <diagonal/>
    </border>
  </borders>
  <cellStyleXfs count="8">
    <xf numFmtId="0" fontId="0" fillId="0" borderId="0"/>
    <xf numFmtId="0" fontId="7" fillId="0" borderId="0" applyNumberFormat="0" applyFill="0" applyBorder="0" applyAlignment="0" applyProtection="0"/>
    <xf numFmtId="0" fontId="16" fillId="8" borderId="0" applyNumberFormat="0" applyBorder="0" applyAlignment="0" applyProtection="0"/>
    <xf numFmtId="0" fontId="17" fillId="0" borderId="0" applyNumberFormat="0" applyFill="0" applyBorder="0" applyAlignment="0" applyProtection="0"/>
    <xf numFmtId="0" fontId="21" fillId="10" borderId="0" applyNumberFormat="0" applyBorder="0" applyAlignment="0" applyProtection="0"/>
    <xf numFmtId="0" fontId="23" fillId="9" borderId="0" applyNumberFormat="0" applyBorder="0" applyAlignment="0" applyProtection="0"/>
    <xf numFmtId="0" fontId="22" fillId="11" borderId="0" applyNumberFormat="0" applyBorder="0" applyAlignment="0" applyProtection="0"/>
    <xf numFmtId="0" fontId="44" fillId="22" borderId="77" applyNumberFormat="0" applyAlignment="0" applyProtection="0"/>
  </cellStyleXfs>
  <cellXfs count="436">
    <xf numFmtId="0" fontId="0" fillId="0" borderId="0" xfId="0"/>
    <xf numFmtId="0" fontId="1" fillId="0" borderId="0" xfId="0" applyFont="1"/>
    <xf numFmtId="0" fontId="0" fillId="0" borderId="0" xfId="0" applyAlignment="1">
      <alignment wrapText="1"/>
    </xf>
    <xf numFmtId="0" fontId="2" fillId="0" borderId="0" xfId="0" applyFont="1"/>
    <xf numFmtId="0" fontId="3" fillId="0" borderId="0" xfId="0" applyFont="1"/>
    <xf numFmtId="0" fontId="7" fillId="0" borderId="0" xfId="1"/>
    <xf numFmtId="0" fontId="9" fillId="3" borderId="0" xfId="0" applyFont="1" applyFill="1" applyAlignment="1">
      <alignment wrapText="1"/>
    </xf>
    <xf numFmtId="0" fontId="12" fillId="0" borderId="0" xfId="0" applyFont="1"/>
    <xf numFmtId="0" fontId="0" fillId="0" borderId="0" xfId="0" applyAlignment="1">
      <alignment horizontal="left" vertical="center" indent="1"/>
    </xf>
    <xf numFmtId="0" fontId="1" fillId="0" borderId="7" xfId="0" applyFont="1" applyBorder="1"/>
    <xf numFmtId="0" fontId="0" fillId="0" borderId="8" xfId="0" applyBorder="1" applyAlignment="1">
      <alignment wrapText="1"/>
    </xf>
    <xf numFmtId="0" fontId="6" fillId="0" borderId="9" xfId="0" applyFont="1" applyBorder="1"/>
    <xf numFmtId="0" fontId="0" fillId="0" borderId="10" xfId="0" applyBorder="1" applyAlignment="1">
      <alignment wrapText="1"/>
    </xf>
    <xf numFmtId="0" fontId="0" fillId="6" borderId="7" xfId="0" applyFill="1" applyBorder="1"/>
    <xf numFmtId="0" fontId="0" fillId="6" borderId="8" xfId="0" applyFill="1" applyBorder="1" applyAlignment="1">
      <alignment wrapText="1"/>
    </xf>
    <xf numFmtId="0" fontId="1" fillId="6" borderId="7" xfId="0" applyFont="1" applyFill="1" applyBorder="1"/>
    <xf numFmtId="0" fontId="7" fillId="0" borderId="7" xfId="1" applyBorder="1"/>
    <xf numFmtId="0" fontId="0" fillId="4" borderId="1" xfId="0" applyFill="1" applyBorder="1" applyAlignment="1">
      <alignment horizontal="left" wrapText="1"/>
    </xf>
    <xf numFmtId="0" fontId="0" fillId="4" borderId="1" xfId="0" applyFill="1" applyBorder="1" applyAlignment="1">
      <alignment wrapText="1"/>
    </xf>
    <xf numFmtId="0" fontId="0" fillId="0" borderId="7" xfId="0" applyBorder="1"/>
    <xf numFmtId="0" fontId="20" fillId="0" borderId="0" xfId="1" applyFont="1"/>
    <xf numFmtId="0" fontId="11" fillId="0" borderId="0" xfId="0" applyFont="1" applyAlignment="1">
      <alignment horizontal="left" vertical="center" wrapText="1"/>
    </xf>
    <xf numFmtId="49" fontId="0" fillId="0" borderId="1" xfId="0" applyNumberFormat="1" applyBorder="1"/>
    <xf numFmtId="49" fontId="7" fillId="0" borderId="1" xfId="1" applyNumberFormat="1" applyBorder="1" applyAlignment="1"/>
    <xf numFmtId="49" fontId="3" fillId="0" borderId="1" xfId="0" applyNumberFormat="1" applyFont="1" applyBorder="1"/>
    <xf numFmtId="49" fontId="0" fillId="7" borderId="1" xfId="0" applyNumberFormat="1" applyFill="1" applyBorder="1"/>
    <xf numFmtId="49" fontId="3" fillId="7" borderId="1" xfId="0" applyNumberFormat="1" applyFont="1" applyFill="1" applyBorder="1"/>
    <xf numFmtId="49" fontId="3" fillId="6" borderId="1" xfId="0" applyNumberFormat="1" applyFont="1" applyFill="1" applyBorder="1"/>
    <xf numFmtId="49" fontId="4" fillId="0" borderId="1" xfId="0" applyNumberFormat="1" applyFont="1" applyBorder="1"/>
    <xf numFmtId="49" fontId="0" fillId="0" borderId="3" xfId="0" applyNumberFormat="1" applyBorder="1"/>
    <xf numFmtId="49" fontId="19" fillId="0" borderId="1" xfId="1" applyNumberFormat="1" applyFont="1" applyBorder="1" applyAlignment="1"/>
    <xf numFmtId="49" fontId="0" fillId="0" borderId="4" xfId="0" applyNumberFormat="1" applyBorder="1"/>
    <xf numFmtId="49" fontId="4" fillId="0" borderId="1" xfId="0" applyNumberFormat="1" applyFont="1" applyBorder="1" applyAlignment="1">
      <alignment wrapText="1"/>
    </xf>
    <xf numFmtId="49" fontId="5" fillId="0" borderId="1" xfId="0" applyNumberFormat="1" applyFont="1" applyBorder="1"/>
    <xf numFmtId="49" fontId="0" fillId="0" borderId="1" xfId="0" applyNumberFormat="1" applyBorder="1" applyAlignment="1">
      <alignment wrapText="1"/>
    </xf>
    <xf numFmtId="49" fontId="17" fillId="0" borderId="1" xfId="3" applyNumberFormat="1" applyBorder="1" applyAlignment="1"/>
    <xf numFmtId="49" fontId="2" fillId="7" borderId="1" xfId="0" applyNumberFormat="1" applyFont="1" applyFill="1" applyBorder="1"/>
    <xf numFmtId="49" fontId="21" fillId="10" borderId="1" xfId="4" applyNumberFormat="1" applyBorder="1" applyAlignment="1"/>
    <xf numFmtId="0" fontId="17" fillId="0" borderId="0" xfId="3"/>
    <xf numFmtId="49" fontId="1" fillId="0" borderId="3" xfId="0" applyNumberFormat="1" applyFont="1" applyBorder="1"/>
    <xf numFmtId="0" fontId="7" fillId="0" borderId="13" xfId="1" applyBorder="1" applyAlignment="1"/>
    <xf numFmtId="164" fontId="21" fillId="10" borderId="3" xfId="4" applyNumberFormat="1" applyBorder="1" applyAlignment="1"/>
    <xf numFmtId="0" fontId="1" fillId="2" borderId="1" xfId="0" applyFont="1" applyFill="1" applyBorder="1" applyAlignment="1">
      <alignment horizontal="left" wrapText="1"/>
    </xf>
    <xf numFmtId="0" fontId="1" fillId="0" borderId="2" xfId="0" applyFont="1" applyBorder="1" applyAlignment="1">
      <alignment horizontal="left"/>
    </xf>
    <xf numFmtId="0" fontId="1" fillId="0" borderId="0" xfId="0" applyFont="1" applyAlignment="1">
      <alignment horizontal="left"/>
    </xf>
    <xf numFmtId="49" fontId="26" fillId="9" borderId="3" xfId="5" applyNumberFormat="1" applyFont="1" applyBorder="1" applyAlignment="1"/>
    <xf numFmtId="49" fontId="17" fillId="0" borderId="0" xfId="3" quotePrefix="1" applyNumberFormat="1" applyBorder="1" applyAlignment="1"/>
    <xf numFmtId="49" fontId="21" fillId="10" borderId="2" xfId="4" applyNumberFormat="1" applyBorder="1" applyAlignment="1"/>
    <xf numFmtId="49" fontId="3" fillId="7" borderId="12" xfId="0" applyNumberFormat="1" applyFont="1" applyFill="1" applyBorder="1"/>
    <xf numFmtId="49" fontId="0" fillId="0" borderId="14" xfId="0" applyNumberFormat="1" applyBorder="1"/>
    <xf numFmtId="49" fontId="0" fillId="0" borderId="4" xfId="0" applyNumberFormat="1" applyBorder="1" applyAlignment="1">
      <alignment wrapText="1"/>
    </xf>
    <xf numFmtId="49" fontId="3" fillId="6" borderId="4" xfId="0" applyNumberFormat="1" applyFont="1" applyFill="1" applyBorder="1"/>
    <xf numFmtId="49" fontId="3" fillId="0" borderId="4" xfId="0" applyNumberFormat="1" applyFont="1" applyBorder="1"/>
    <xf numFmtId="0" fontId="0" fillId="0" borderId="34" xfId="0" applyBorder="1"/>
    <xf numFmtId="0" fontId="0" fillId="0" borderId="8" xfId="0" applyBorder="1"/>
    <xf numFmtId="0" fontId="1" fillId="12" borderId="36" xfId="0" applyFont="1" applyFill="1" applyBorder="1"/>
    <xf numFmtId="0" fontId="1" fillId="12" borderId="38" xfId="0" applyFont="1" applyFill="1" applyBorder="1"/>
    <xf numFmtId="49" fontId="17" fillId="0" borderId="14" xfId="3" applyNumberFormat="1" applyBorder="1" applyAlignment="1"/>
    <xf numFmtId="49" fontId="19" fillId="0" borderId="2" xfId="1" applyNumberFormat="1" applyFont="1" applyBorder="1" applyAlignment="1">
      <alignment horizontal="center"/>
    </xf>
    <xf numFmtId="0" fontId="27" fillId="11" borderId="2" xfId="6" applyFont="1" applyBorder="1" applyAlignment="1">
      <alignment vertical="center" wrapText="1"/>
    </xf>
    <xf numFmtId="49" fontId="1" fillId="0" borderId="14" xfId="0" applyNumberFormat="1" applyFont="1" applyBorder="1"/>
    <xf numFmtId="0" fontId="19" fillId="0" borderId="2" xfId="1" applyNumberFormat="1" applyFont="1" applyBorder="1" applyAlignment="1">
      <alignment horizontal="center"/>
    </xf>
    <xf numFmtId="0" fontId="19" fillId="0" borderId="11" xfId="1" applyNumberFormat="1" applyFont="1" applyBorder="1" applyAlignment="1">
      <alignment horizontal="center"/>
    </xf>
    <xf numFmtId="0" fontId="0" fillId="0" borderId="0" xfId="0" applyAlignment="1">
      <alignment horizontal="left" vertical="top" wrapText="1"/>
    </xf>
    <xf numFmtId="0" fontId="10" fillId="0" borderId="0" xfId="0" applyFont="1" applyAlignment="1">
      <alignment horizontal="left" vertical="top" wrapText="1"/>
    </xf>
    <xf numFmtId="0" fontId="1" fillId="0" borderId="0" xfId="0" applyFont="1" applyAlignment="1">
      <alignment horizontal="left" vertical="top"/>
    </xf>
    <xf numFmtId="0" fontId="0" fillId="0" borderId="0" xfId="0" applyAlignment="1">
      <alignment horizontal="left" vertical="top"/>
    </xf>
    <xf numFmtId="0" fontId="3" fillId="12" borderId="0" xfId="0" applyFont="1" applyFill="1" applyAlignment="1">
      <alignment horizontal="left" vertical="top"/>
    </xf>
    <xf numFmtId="0" fontId="3" fillId="0" borderId="0" xfId="0" applyFont="1" applyAlignment="1">
      <alignment horizontal="left" vertical="top"/>
    </xf>
    <xf numFmtId="0" fontId="7" fillId="0" borderId="0" xfId="1" applyAlignment="1">
      <alignment horizontal="left" vertical="top"/>
    </xf>
    <xf numFmtId="0" fontId="7" fillId="0" borderId="0" xfId="1" applyAlignment="1">
      <alignment horizontal="left" vertical="top" wrapText="1"/>
    </xf>
    <xf numFmtId="0" fontId="0" fillId="0" borderId="6" xfId="0" applyBorder="1"/>
    <xf numFmtId="0" fontId="1" fillId="13" borderId="2" xfId="0" applyFont="1" applyFill="1" applyBorder="1"/>
    <xf numFmtId="0" fontId="17" fillId="13" borderId="2" xfId="3" applyFill="1" applyBorder="1"/>
    <xf numFmtId="49" fontId="17" fillId="0" borderId="2" xfId="3" applyNumberFormat="1" applyBorder="1" applyAlignment="1">
      <alignment horizontal="left"/>
    </xf>
    <xf numFmtId="49" fontId="3" fillId="0" borderId="1" xfId="3" applyNumberFormat="1" applyFont="1" applyBorder="1" applyAlignment="1"/>
    <xf numFmtId="49" fontId="22" fillId="0" borderId="3" xfId="3" applyNumberFormat="1" applyFont="1" applyBorder="1" applyAlignment="1"/>
    <xf numFmtId="49" fontId="0" fillId="7" borderId="2" xfId="0" applyNumberFormat="1" applyFill="1" applyBorder="1"/>
    <xf numFmtId="0" fontId="3" fillId="0" borderId="1" xfId="0" applyFont="1" applyBorder="1"/>
    <xf numFmtId="49" fontId="19" fillId="6" borderId="1" xfId="1" applyNumberFormat="1" applyFont="1" applyFill="1" applyBorder="1" applyAlignment="1"/>
    <xf numFmtId="0" fontId="3" fillId="4" borderId="1" xfId="0" applyFont="1" applyFill="1" applyBorder="1" applyAlignment="1">
      <alignment wrapText="1"/>
    </xf>
    <xf numFmtId="49" fontId="3" fillId="6" borderId="17" xfId="0" applyNumberFormat="1" applyFont="1" applyFill="1" applyBorder="1"/>
    <xf numFmtId="49" fontId="7" fillId="7" borderId="2" xfId="1" applyNumberFormat="1" applyFill="1" applyBorder="1" applyAlignment="1"/>
    <xf numFmtId="49" fontId="17" fillId="7" borderId="0" xfId="3" applyNumberFormat="1" applyFill="1" applyBorder="1" applyAlignment="1">
      <alignment wrapText="1"/>
    </xf>
    <xf numFmtId="49" fontId="17" fillId="14" borderId="0" xfId="3" applyNumberFormat="1" applyFill="1" applyBorder="1" applyAlignment="1">
      <alignment wrapText="1"/>
    </xf>
    <xf numFmtId="0" fontId="7" fillId="0" borderId="1" xfId="1" applyNumberFormat="1" applyBorder="1" applyAlignment="1"/>
    <xf numFmtId="0" fontId="7" fillId="0" borderId="3" xfId="1" applyNumberFormat="1" applyBorder="1" applyAlignment="1"/>
    <xf numFmtId="0" fontId="7" fillId="0" borderId="14" xfId="1" applyNumberFormat="1" applyBorder="1" applyAlignment="1"/>
    <xf numFmtId="49" fontId="16" fillId="8" borderId="26" xfId="2" applyNumberFormat="1" applyBorder="1" applyAlignment="1"/>
    <xf numFmtId="0" fontId="16" fillId="8" borderId="42" xfId="2" applyBorder="1"/>
    <xf numFmtId="0" fontId="9" fillId="5" borderId="1" xfId="0" applyFont="1" applyFill="1" applyBorder="1" applyAlignment="1">
      <alignment horizontal="center" wrapText="1"/>
    </xf>
    <xf numFmtId="0" fontId="8" fillId="6" borderId="17" xfId="0" applyFont="1" applyFill="1" applyBorder="1"/>
    <xf numFmtId="0" fontId="8" fillId="6" borderId="13" xfId="0" applyFont="1" applyFill="1" applyBorder="1"/>
    <xf numFmtId="0" fontId="8" fillId="6" borderId="18" xfId="0" applyFont="1" applyFill="1" applyBorder="1"/>
    <xf numFmtId="0" fontId="8" fillId="2" borderId="2" xfId="0" applyFont="1" applyFill="1" applyBorder="1"/>
    <xf numFmtId="0" fontId="8" fillId="2" borderId="11" xfId="0" applyFont="1" applyFill="1" applyBorder="1"/>
    <xf numFmtId="0" fontId="8" fillId="2" borderId="12" xfId="0" applyFont="1" applyFill="1" applyBorder="1"/>
    <xf numFmtId="49" fontId="16" fillId="8" borderId="22" xfId="2" applyNumberFormat="1" applyBorder="1" applyAlignment="1"/>
    <xf numFmtId="49" fontId="16" fillId="8" borderId="32" xfId="2" applyNumberFormat="1" applyBorder="1" applyAlignment="1"/>
    <xf numFmtId="0" fontId="8" fillId="6" borderId="24" xfId="0" applyFont="1" applyFill="1" applyBorder="1"/>
    <xf numFmtId="0" fontId="8" fillId="6" borderId="0" xfId="0" applyFont="1" applyFill="1"/>
    <xf numFmtId="0" fontId="8" fillId="6" borderId="29" xfId="0" applyFont="1" applyFill="1" applyBorder="1"/>
    <xf numFmtId="0" fontId="8" fillId="6" borderId="30" xfId="0" applyFont="1" applyFill="1" applyBorder="1"/>
    <xf numFmtId="0" fontId="8" fillId="6" borderId="31" xfId="0" applyFont="1" applyFill="1" applyBorder="1"/>
    <xf numFmtId="49" fontId="0" fillId="15" borderId="1" xfId="0" applyNumberFormat="1" applyFill="1" applyBorder="1"/>
    <xf numFmtId="0" fontId="8" fillId="2" borderId="1" xfId="0" applyFont="1" applyFill="1" applyBorder="1" applyAlignment="1">
      <alignment wrapText="1"/>
    </xf>
    <xf numFmtId="0" fontId="0" fillId="0" borderId="0" xfId="0" applyAlignment="1">
      <alignment horizontal="left"/>
    </xf>
    <xf numFmtId="0" fontId="0" fillId="17" borderId="0" xfId="0" applyFill="1"/>
    <xf numFmtId="0" fontId="0" fillId="18" borderId="0" xfId="0" applyFill="1"/>
    <xf numFmtId="0" fontId="0" fillId="18" borderId="0" xfId="0" applyFill="1" applyAlignment="1">
      <alignment horizontal="left"/>
    </xf>
    <xf numFmtId="0" fontId="0" fillId="19" borderId="0" xfId="0" applyFill="1"/>
    <xf numFmtId="0" fontId="34" fillId="0" borderId="0" xfId="1" applyFont="1"/>
    <xf numFmtId="0" fontId="19" fillId="0" borderId="17" xfId="1" applyNumberFormat="1" applyFont="1" applyBorder="1" applyAlignment="1">
      <alignment horizontal="center"/>
    </xf>
    <xf numFmtId="0" fontId="0" fillId="4" borderId="4" xfId="0" applyFill="1" applyBorder="1" applyAlignment="1">
      <alignment horizontal="left" wrapText="1"/>
    </xf>
    <xf numFmtId="0" fontId="1" fillId="13" borderId="11" xfId="0" applyFont="1" applyFill="1" applyBorder="1"/>
    <xf numFmtId="0" fontId="1" fillId="0" borderId="16" xfId="0" applyFont="1" applyBorder="1" applyAlignment="1">
      <alignment horizontal="left"/>
    </xf>
    <xf numFmtId="0" fontId="3" fillId="0" borderId="17" xfId="0" applyFont="1" applyBorder="1" applyAlignment="1">
      <alignment horizontal="center"/>
    </xf>
    <xf numFmtId="0" fontId="1" fillId="0" borderId="14" xfId="0" applyFont="1" applyBorder="1" applyAlignment="1">
      <alignment horizontal="left"/>
    </xf>
    <xf numFmtId="0" fontId="33" fillId="0" borderId="0" xfId="0" quotePrefix="1" applyFont="1"/>
    <xf numFmtId="0" fontId="7" fillId="0" borderId="34" xfId="1" applyBorder="1" applyAlignment="1"/>
    <xf numFmtId="0" fontId="7" fillId="0" borderId="45" xfId="1" applyBorder="1" applyAlignment="1"/>
    <xf numFmtId="0" fontId="0" fillId="0" borderId="9" xfId="0" applyBorder="1"/>
    <xf numFmtId="0" fontId="0" fillId="0" borderId="10" xfId="0" applyBorder="1"/>
    <xf numFmtId="0" fontId="7" fillId="0" borderId="0" xfId="1" applyBorder="1" applyAlignment="1"/>
    <xf numFmtId="0" fontId="35" fillId="21" borderId="15" xfId="0" applyFont="1" applyFill="1" applyBorder="1"/>
    <xf numFmtId="0" fontId="7" fillId="0" borderId="33" xfId="1" applyBorder="1" applyAlignment="1"/>
    <xf numFmtId="0" fontId="8" fillId="6" borderId="13" xfId="0" applyFont="1" applyFill="1" applyBorder="1" applyAlignment="1">
      <alignment horizontal="left"/>
    </xf>
    <xf numFmtId="0" fontId="8" fillId="6" borderId="30" xfId="0" applyFont="1" applyFill="1" applyBorder="1" applyAlignment="1">
      <alignment horizontal="left"/>
    </xf>
    <xf numFmtId="49" fontId="0" fillId="0" borderId="12" xfId="0" applyNumberFormat="1" applyBorder="1" applyAlignment="1">
      <alignment wrapText="1"/>
    </xf>
    <xf numFmtId="49" fontId="17" fillId="0" borderId="12" xfId="3" applyNumberFormat="1" applyBorder="1" applyAlignment="1"/>
    <xf numFmtId="0" fontId="19" fillId="0" borderId="2" xfId="1" applyNumberFormat="1" applyFont="1" applyBorder="1" applyAlignment="1">
      <alignment horizontal="left"/>
    </xf>
    <xf numFmtId="0" fontId="3" fillId="0" borderId="2" xfId="0" applyFont="1" applyBorder="1" applyAlignment="1">
      <alignment horizontal="left"/>
    </xf>
    <xf numFmtId="49" fontId="19" fillId="0" borderId="2" xfId="1" applyNumberFormat="1" applyFont="1" applyBorder="1" applyAlignment="1">
      <alignment horizontal="left"/>
    </xf>
    <xf numFmtId="0" fontId="6" fillId="0" borderId="7" xfId="0" applyFont="1" applyBorder="1"/>
    <xf numFmtId="0" fontId="1" fillId="0" borderId="9" xfId="0" applyFont="1" applyBorder="1"/>
    <xf numFmtId="49" fontId="0" fillId="0" borderId="0" xfId="0" applyNumberFormat="1" applyAlignment="1">
      <alignment horizontal="right"/>
    </xf>
    <xf numFmtId="49" fontId="0" fillId="18" borderId="0" xfId="0" applyNumberFormat="1" applyFill="1" applyAlignment="1">
      <alignment horizontal="right"/>
    </xf>
    <xf numFmtId="0" fontId="0" fillId="0" borderId="0" xfId="0" applyAlignment="1">
      <alignment horizontal="right"/>
    </xf>
    <xf numFmtId="0" fontId="7" fillId="0" borderId="34" xfId="1" applyBorder="1" applyAlignment="1">
      <alignment vertical="center"/>
    </xf>
    <xf numFmtId="0" fontId="0" fillId="0" borderId="34" xfId="0" applyBorder="1" applyAlignment="1">
      <alignment vertical="center"/>
    </xf>
    <xf numFmtId="0" fontId="37" fillId="0" borderId="33" xfId="0" applyFont="1" applyBorder="1" applyAlignment="1">
      <alignment vertical="center"/>
    </xf>
    <xf numFmtId="0" fontId="37" fillId="0" borderId="5" xfId="0" applyFont="1" applyBorder="1" applyAlignment="1">
      <alignment vertical="center"/>
    </xf>
    <xf numFmtId="0" fontId="7" fillId="0" borderId="33" xfId="1" applyBorder="1" applyAlignment="1">
      <alignment horizontal="left" vertical="center"/>
    </xf>
    <xf numFmtId="0" fontId="0" fillId="0" borderId="34" xfId="0" applyBorder="1" applyAlignment="1">
      <alignment horizontal="left" vertical="center"/>
    </xf>
    <xf numFmtId="0" fontId="0" fillId="0" borderId="33" xfId="0" applyBorder="1" applyAlignment="1">
      <alignment horizontal="left" vertical="center"/>
    </xf>
    <xf numFmtId="0" fontId="0" fillId="0" borderId="5" xfId="0" applyBorder="1"/>
    <xf numFmtId="0" fontId="0" fillId="0" borderId="35" xfId="0" applyBorder="1"/>
    <xf numFmtId="0" fontId="7" fillId="0" borderId="0" xfId="1" applyAlignment="1"/>
    <xf numFmtId="0" fontId="31" fillId="20" borderId="43" xfId="0" applyFont="1" applyFill="1" applyBorder="1" applyAlignment="1">
      <alignment horizontal="left" vertical="top"/>
    </xf>
    <xf numFmtId="0" fontId="31" fillId="12" borderId="43" xfId="0" applyFont="1" applyFill="1" applyBorder="1" applyAlignment="1">
      <alignment horizontal="left" vertical="top"/>
    </xf>
    <xf numFmtId="0" fontId="0" fillId="0" borderId="44" xfId="0" applyBorder="1"/>
    <xf numFmtId="0" fontId="0" fillId="0" borderId="45" xfId="0" applyBorder="1"/>
    <xf numFmtId="0" fontId="37" fillId="0" borderId="34" xfId="0" applyFont="1" applyBorder="1"/>
    <xf numFmtId="0" fontId="0" fillId="0" borderId="45" xfId="0" applyBorder="1" applyAlignment="1">
      <alignment horizontal="left" vertical="center"/>
    </xf>
    <xf numFmtId="0" fontId="37" fillId="0" borderId="7" xfId="0" applyFont="1" applyBorder="1"/>
    <xf numFmtId="0" fontId="7" fillId="0" borderId="34" xfId="1" applyBorder="1" applyAlignment="1">
      <alignment horizontal="left" vertical="center"/>
    </xf>
    <xf numFmtId="0" fontId="5" fillId="0" borderId="0" xfId="0" applyFont="1" applyAlignment="1">
      <alignment vertical="center"/>
    </xf>
    <xf numFmtId="0" fontId="5" fillId="0" borderId="51" xfId="0" applyFont="1" applyBorder="1" applyAlignment="1">
      <alignment horizontal="left" vertical="center"/>
    </xf>
    <xf numFmtId="0" fontId="5" fillId="0" borderId="52" xfId="0" applyFont="1" applyBorder="1" applyAlignment="1">
      <alignment horizontal="left" vertical="center"/>
    </xf>
    <xf numFmtId="0" fontId="5" fillId="0" borderId="53" xfId="0" applyFont="1" applyBorder="1" applyAlignment="1">
      <alignment horizontal="left" vertical="center"/>
    </xf>
    <xf numFmtId="0" fontId="5" fillId="0" borderId="54" xfId="0" applyFont="1" applyBorder="1" applyAlignment="1">
      <alignment horizontal="left" vertical="center"/>
    </xf>
    <xf numFmtId="0" fontId="5" fillId="0" borderId="55" xfId="0" applyFont="1" applyBorder="1" applyAlignment="1">
      <alignment horizontal="left" vertical="center"/>
    </xf>
    <xf numFmtId="0" fontId="5" fillId="0" borderId="56" xfId="0" applyFont="1" applyBorder="1" applyAlignment="1">
      <alignment horizontal="left" vertical="center"/>
    </xf>
    <xf numFmtId="0" fontId="40" fillId="0" borderId="5" xfId="0" applyFont="1" applyBorder="1" applyAlignment="1">
      <alignment vertical="center"/>
    </xf>
    <xf numFmtId="0" fontId="40" fillId="0" borderId="35" xfId="0" applyFont="1" applyBorder="1" applyAlignment="1">
      <alignment vertical="center"/>
    </xf>
    <xf numFmtId="0" fontId="5" fillId="0" borderId="7" xfId="0" applyFont="1" applyBorder="1" applyAlignment="1">
      <alignment vertical="center"/>
    </xf>
    <xf numFmtId="0" fontId="40" fillId="0" borderId="0" xfId="0" applyFont="1" applyAlignment="1">
      <alignment vertical="center"/>
    </xf>
    <xf numFmtId="0" fontId="40" fillId="0" borderId="7" xfId="0" applyFont="1" applyBorder="1" applyAlignment="1">
      <alignment vertical="center"/>
    </xf>
    <xf numFmtId="0" fontId="5" fillId="0" borderId="9" xfId="0" applyFont="1" applyBorder="1" applyAlignment="1">
      <alignment vertical="center"/>
    </xf>
    <xf numFmtId="0" fontId="40" fillId="0" borderId="44" xfId="0" applyFont="1" applyBorder="1" applyAlignment="1">
      <alignment vertical="center"/>
    </xf>
    <xf numFmtId="0" fontId="0" fillId="0" borderId="5" xfId="0" applyBorder="1" applyAlignment="1">
      <alignment wrapText="1"/>
    </xf>
    <xf numFmtId="0" fontId="39" fillId="16" borderId="15" xfId="0" applyFont="1" applyFill="1" applyBorder="1" applyAlignment="1">
      <alignment horizontal="center" vertical="center"/>
    </xf>
    <xf numFmtId="0" fontId="30" fillId="20" borderId="57" xfId="0" applyFont="1" applyFill="1" applyBorder="1" applyAlignment="1">
      <alignment horizontal="left" vertical="center"/>
    </xf>
    <xf numFmtId="0" fontId="30" fillId="20" borderId="58" xfId="0" applyFont="1" applyFill="1" applyBorder="1" applyAlignment="1">
      <alignment horizontal="left" vertical="center"/>
    </xf>
    <xf numFmtId="0" fontId="30" fillId="20" borderId="59" xfId="0" applyFont="1" applyFill="1" applyBorder="1" applyAlignment="1">
      <alignment horizontal="left" vertical="center"/>
    </xf>
    <xf numFmtId="0" fontId="31" fillId="20" borderId="60" xfId="0" applyFont="1" applyFill="1" applyBorder="1" applyAlignment="1">
      <alignment horizontal="left" vertical="top"/>
    </xf>
    <xf numFmtId="0" fontId="31" fillId="12" borderId="61" xfId="0" applyFont="1" applyFill="1" applyBorder="1" applyAlignment="1">
      <alignment horizontal="left" vertical="top"/>
    </xf>
    <xf numFmtId="0" fontId="31" fillId="12" borderId="62" xfId="0" applyFont="1" applyFill="1" applyBorder="1" applyAlignment="1">
      <alignment horizontal="left" vertical="top"/>
    </xf>
    <xf numFmtId="0" fontId="31" fillId="20" borderId="63" xfId="0" applyFont="1" applyFill="1" applyBorder="1" applyAlignment="1">
      <alignment horizontal="left" vertical="top"/>
    </xf>
    <xf numFmtId="0" fontId="31" fillId="20" borderId="64" xfId="0" applyFont="1" applyFill="1" applyBorder="1" applyAlignment="1">
      <alignment horizontal="left" vertical="top"/>
    </xf>
    <xf numFmtId="0" fontId="31" fillId="12" borderId="64" xfId="0" applyFont="1" applyFill="1" applyBorder="1" applyAlignment="1">
      <alignment horizontal="left" vertical="top"/>
    </xf>
    <xf numFmtId="0" fontId="31" fillId="20" borderId="65" xfId="0" applyFont="1" applyFill="1" applyBorder="1" applyAlignment="1">
      <alignment horizontal="left" vertical="top"/>
    </xf>
    <xf numFmtId="0" fontId="32" fillId="6" borderId="8" xfId="0" applyFont="1" applyFill="1" applyBorder="1" applyAlignment="1">
      <alignment vertical="center" wrapText="1"/>
    </xf>
    <xf numFmtId="0" fontId="32" fillId="0" borderId="15" xfId="0" applyFont="1" applyBorder="1" applyAlignment="1">
      <alignment vertical="center" wrapText="1"/>
    </xf>
    <xf numFmtId="0" fontId="36" fillId="0" borderId="36" xfId="1" applyFont="1" applyBorder="1" applyAlignment="1">
      <alignment vertical="center"/>
    </xf>
    <xf numFmtId="0" fontId="32" fillId="6" borderId="7" xfId="0" applyFont="1" applyFill="1" applyBorder="1" applyAlignment="1">
      <alignment vertical="center"/>
    </xf>
    <xf numFmtId="0" fontId="36" fillId="0" borderId="15" xfId="1" applyFont="1" applyBorder="1" applyAlignment="1">
      <alignment vertical="center"/>
    </xf>
    <xf numFmtId="0" fontId="32" fillId="0" borderId="15" xfId="0" applyFont="1" applyBorder="1" applyAlignment="1">
      <alignment horizontal="left" vertical="center" wrapText="1"/>
    </xf>
    <xf numFmtId="0" fontId="0" fillId="7" borderId="1" xfId="0" applyFill="1" applyBorder="1"/>
    <xf numFmtId="0" fontId="31" fillId="12" borderId="68" xfId="0" applyFont="1" applyFill="1" applyBorder="1" applyAlignment="1">
      <alignment horizontal="left" vertical="top"/>
    </xf>
    <xf numFmtId="0" fontId="31" fillId="20" borderId="69" xfId="0" applyFont="1" applyFill="1" applyBorder="1" applyAlignment="1">
      <alignment horizontal="left" vertical="top"/>
    </xf>
    <xf numFmtId="0" fontId="31" fillId="12" borderId="69" xfId="0" applyFont="1" applyFill="1" applyBorder="1" applyAlignment="1">
      <alignment horizontal="left" vertical="top"/>
    </xf>
    <xf numFmtId="0" fontId="30" fillId="20" borderId="71" xfId="0" applyFont="1" applyFill="1" applyBorder="1" applyAlignment="1">
      <alignment horizontal="left" vertical="center"/>
    </xf>
    <xf numFmtId="0" fontId="39" fillId="16" borderId="15" xfId="0" applyFont="1" applyFill="1" applyBorder="1" applyAlignment="1">
      <alignment vertical="center"/>
    </xf>
    <xf numFmtId="0" fontId="1" fillId="0" borderId="2" xfId="0" applyFont="1" applyBorder="1"/>
    <xf numFmtId="0" fontId="8" fillId="0" borderId="17" xfId="0" applyFont="1" applyBorder="1"/>
    <xf numFmtId="0" fontId="8" fillId="0" borderId="14" xfId="0" applyFont="1" applyBorder="1"/>
    <xf numFmtId="49" fontId="4" fillId="0" borderId="2" xfId="3" applyNumberFormat="1" applyFont="1" applyBorder="1" applyAlignment="1"/>
    <xf numFmtId="49" fontId="4" fillId="0" borderId="16" xfId="3" applyNumberFormat="1" applyFont="1" applyBorder="1" applyAlignment="1"/>
    <xf numFmtId="49" fontId="24" fillId="7" borderId="39" xfId="5" applyNumberFormat="1" applyFont="1" applyFill="1" applyBorder="1" applyAlignment="1"/>
    <xf numFmtId="49" fontId="3" fillId="11" borderId="2" xfId="6" applyNumberFormat="1" applyFont="1" applyBorder="1" applyAlignment="1"/>
    <xf numFmtId="49" fontId="7" fillId="0" borderId="1" xfId="1" applyNumberFormat="1" applyBorder="1" applyAlignment="1">
      <alignment horizontal="center"/>
    </xf>
    <xf numFmtId="49" fontId="17" fillId="0" borderId="21" xfId="3" applyNumberFormat="1" applyBorder="1" applyAlignment="1"/>
    <xf numFmtId="49" fontId="17" fillId="0" borderId="22" xfId="3" applyNumberFormat="1" applyBorder="1" applyAlignment="1"/>
    <xf numFmtId="0" fontId="9" fillId="5" borderId="3" xfId="0" applyFont="1" applyFill="1" applyBorder="1"/>
    <xf numFmtId="0" fontId="17" fillId="0" borderId="0" xfId="3" applyAlignment="1"/>
    <xf numFmtId="0" fontId="1" fillId="0" borderId="2" xfId="0" applyFont="1" applyBorder="1" applyAlignment="1">
      <alignment horizontal="center"/>
    </xf>
    <xf numFmtId="0" fontId="8" fillId="6" borderId="17" xfId="0" applyFont="1" applyFill="1" applyBorder="1" applyAlignment="1">
      <alignment horizontal="center"/>
    </xf>
    <xf numFmtId="0" fontId="8" fillId="6" borderId="13" xfId="0" applyFont="1" applyFill="1" applyBorder="1" applyAlignment="1">
      <alignment horizontal="center"/>
    </xf>
    <xf numFmtId="0" fontId="8" fillId="6" borderId="29" xfId="0" applyFont="1" applyFill="1" applyBorder="1" applyAlignment="1">
      <alignment horizontal="center"/>
    </xf>
    <xf numFmtId="0" fontId="8" fillId="6" borderId="30" xfId="0" applyFont="1" applyFill="1" applyBorder="1" applyAlignment="1">
      <alignment horizontal="center"/>
    </xf>
    <xf numFmtId="0" fontId="1" fillId="0" borderId="17" xfId="0" applyFont="1" applyBorder="1" applyAlignment="1">
      <alignment horizontal="left"/>
    </xf>
    <xf numFmtId="0" fontId="8" fillId="6" borderId="24" xfId="0" applyFont="1" applyFill="1" applyBorder="1" applyAlignment="1">
      <alignment horizontal="center"/>
    </xf>
    <xf numFmtId="0" fontId="8" fillId="6" borderId="0" xfId="0" applyFont="1" applyFill="1" applyAlignment="1">
      <alignment horizontal="center"/>
    </xf>
    <xf numFmtId="0" fontId="1" fillId="0" borderId="21" xfId="0" applyFont="1" applyBorder="1" applyAlignment="1">
      <alignment horizontal="left"/>
    </xf>
    <xf numFmtId="0" fontId="8" fillId="6" borderId="49" xfId="0" applyFont="1" applyFill="1" applyBorder="1" applyAlignment="1">
      <alignment horizontal="center"/>
    </xf>
    <xf numFmtId="0" fontId="1" fillId="0" borderId="5" xfId="0" applyFont="1" applyBorder="1"/>
    <xf numFmtId="0" fontId="0" fillId="0" borderId="6" xfId="0" applyBorder="1" applyAlignment="1">
      <alignment wrapText="1"/>
    </xf>
    <xf numFmtId="0" fontId="33" fillId="0" borderId="7" xfId="0" quotePrefix="1" applyFont="1" applyBorder="1"/>
    <xf numFmtId="0" fontId="38" fillId="0" borderId="8" xfId="0" applyFont="1" applyBorder="1"/>
    <xf numFmtId="0" fontId="38" fillId="0" borderId="8" xfId="0" applyFont="1" applyBorder="1" applyAlignment="1">
      <alignment wrapText="1"/>
    </xf>
    <xf numFmtId="0" fontId="5" fillId="0" borderId="0" xfId="0" applyFont="1"/>
    <xf numFmtId="0" fontId="5" fillId="0" borderId="0" xfId="0" quotePrefix="1" applyFont="1"/>
    <xf numFmtId="0" fontId="15" fillId="12" borderId="15" xfId="1" applyFont="1" applyFill="1" applyBorder="1" applyAlignment="1">
      <alignment horizontal="center" vertical="center" wrapText="1"/>
    </xf>
    <xf numFmtId="0" fontId="7" fillId="12" borderId="15" xfId="1" applyFill="1" applyBorder="1" applyAlignment="1">
      <alignment horizontal="center" vertical="center" wrapText="1"/>
    </xf>
    <xf numFmtId="0" fontId="41" fillId="12" borderId="15" xfId="1" applyFont="1" applyFill="1" applyBorder="1" applyAlignment="1">
      <alignment horizontal="center" vertical="center" wrapText="1"/>
    </xf>
    <xf numFmtId="0" fontId="32" fillId="0" borderId="33" xfId="0" applyFont="1" applyBorder="1" applyAlignment="1">
      <alignment vertical="center" wrapText="1"/>
    </xf>
    <xf numFmtId="0" fontId="36" fillId="0" borderId="33" xfId="1" applyFont="1" applyBorder="1" applyAlignment="1">
      <alignment vertical="center"/>
    </xf>
    <xf numFmtId="0" fontId="32" fillId="6" borderId="36" xfId="0" applyFont="1" applyFill="1" applyBorder="1" applyAlignment="1">
      <alignment vertical="center"/>
    </xf>
    <xf numFmtId="0" fontId="32" fillId="6" borderId="38" xfId="0" applyFont="1" applyFill="1" applyBorder="1" applyAlignment="1">
      <alignment vertical="center" wrapText="1"/>
    </xf>
    <xf numFmtId="49" fontId="26" fillId="9" borderId="14" xfId="5" applyNumberFormat="1" applyFont="1" applyBorder="1" applyAlignment="1"/>
    <xf numFmtId="49" fontId="0" fillId="7" borderId="14" xfId="0" applyNumberFormat="1" applyFill="1" applyBorder="1" applyAlignment="1">
      <alignment wrapText="1"/>
    </xf>
    <xf numFmtId="0" fontId="9" fillId="5" borderId="3" xfId="0" applyFont="1" applyFill="1" applyBorder="1" applyAlignment="1">
      <alignment wrapText="1"/>
    </xf>
    <xf numFmtId="0" fontId="8" fillId="6" borderId="14" xfId="0" applyFont="1" applyFill="1" applyBorder="1" applyAlignment="1">
      <alignment wrapText="1"/>
    </xf>
    <xf numFmtId="0" fontId="1" fillId="2" borderId="16" xfId="0" applyFont="1" applyFill="1" applyBorder="1"/>
    <xf numFmtId="0" fontId="1" fillId="2" borderId="3" xfId="0" applyFont="1" applyFill="1" applyBorder="1" applyAlignment="1">
      <alignment horizontal="left"/>
    </xf>
    <xf numFmtId="0" fontId="9" fillId="5" borderId="16" xfId="0" applyFont="1" applyFill="1" applyBorder="1" applyAlignment="1">
      <alignment horizontal="center" vertical="center"/>
    </xf>
    <xf numFmtId="0" fontId="1" fillId="0" borderId="24" xfId="0" applyFont="1" applyBorder="1"/>
    <xf numFmtId="0" fontId="7" fillId="0" borderId="4" xfId="1" applyNumberFormat="1" applyBorder="1" applyAlignment="1"/>
    <xf numFmtId="49" fontId="4" fillId="0" borderId="24" xfId="3" applyNumberFormat="1" applyFont="1" applyBorder="1" applyAlignment="1"/>
    <xf numFmtId="49" fontId="0" fillId="7" borderId="17" xfId="0" applyNumberFormat="1" applyFill="1" applyBorder="1"/>
    <xf numFmtId="0" fontId="8" fillId="0" borderId="16" xfId="0" applyFont="1" applyBorder="1"/>
    <xf numFmtId="49" fontId="1" fillId="0" borderId="73" xfId="0" applyNumberFormat="1" applyFont="1" applyBorder="1"/>
    <xf numFmtId="0" fontId="19" fillId="0" borderId="16" xfId="1" applyNumberFormat="1" applyFont="1" applyBorder="1" applyAlignment="1">
      <alignment horizontal="center"/>
    </xf>
    <xf numFmtId="49" fontId="24" fillId="7" borderId="76" xfId="5" applyNumberFormat="1" applyFont="1" applyFill="1" applyBorder="1" applyAlignment="1"/>
    <xf numFmtId="49" fontId="0" fillId="7" borderId="16" xfId="0" applyNumberFormat="1" applyFill="1" applyBorder="1"/>
    <xf numFmtId="0" fontId="7" fillId="0" borderId="14" xfId="1" applyBorder="1" applyAlignment="1"/>
    <xf numFmtId="49" fontId="21" fillId="10" borderId="15" xfId="4" applyNumberFormat="1" applyBorder="1"/>
    <xf numFmtId="164" fontId="1" fillId="12" borderId="15" xfId="4" applyNumberFormat="1" applyFont="1" applyFill="1" applyBorder="1"/>
    <xf numFmtId="0" fontId="1" fillId="12" borderId="15" xfId="4" applyFont="1" applyFill="1" applyBorder="1"/>
    <xf numFmtId="0" fontId="17" fillId="0" borderId="0" xfId="3" quotePrefix="1"/>
    <xf numFmtId="49" fontId="17" fillId="0" borderId="0" xfId="3" applyNumberFormat="1" applyBorder="1" applyAlignment="1"/>
    <xf numFmtId="0" fontId="19" fillId="0" borderId="13" xfId="1" applyNumberFormat="1" applyFont="1" applyBorder="1" applyAlignment="1">
      <alignment horizontal="center"/>
    </xf>
    <xf numFmtId="49" fontId="7" fillId="0" borderId="13" xfId="1" applyNumberFormat="1" applyBorder="1" applyAlignment="1">
      <alignment horizontal="center"/>
    </xf>
    <xf numFmtId="49" fontId="0" fillId="7" borderId="13" xfId="0" applyNumberFormat="1" applyFill="1" applyBorder="1"/>
    <xf numFmtId="49" fontId="0" fillId="0" borderId="13" xfId="0" applyNumberFormat="1" applyBorder="1"/>
    <xf numFmtId="0" fontId="0" fillId="12" borderId="0" xfId="0" applyFill="1"/>
    <xf numFmtId="49" fontId="4" fillId="0" borderId="12" xfId="3" applyNumberFormat="1" applyFont="1" applyBorder="1" applyAlignment="1">
      <alignment horizontal="left"/>
    </xf>
    <xf numFmtId="49" fontId="3" fillId="11" borderId="12" xfId="6" applyNumberFormat="1" applyFont="1" applyBorder="1" applyAlignment="1">
      <alignment horizontal="center"/>
    </xf>
    <xf numFmtId="49" fontId="4" fillId="0" borderId="19" xfId="3" applyNumberFormat="1" applyFont="1" applyBorder="1" applyAlignment="1">
      <alignment horizontal="left"/>
    </xf>
    <xf numFmtId="49" fontId="3" fillId="0" borderId="12" xfId="0" applyNumberFormat="1" applyFont="1" applyBorder="1" applyAlignment="1">
      <alignment horizontal="left"/>
    </xf>
    <xf numFmtId="0" fontId="3" fillId="0" borderId="12" xfId="0" applyFont="1" applyBorder="1" applyAlignment="1">
      <alignment horizontal="left"/>
    </xf>
    <xf numFmtId="49" fontId="17" fillId="0" borderId="12" xfId="3" applyNumberFormat="1" applyBorder="1" applyAlignment="1">
      <alignment horizontal="left"/>
    </xf>
    <xf numFmtId="49" fontId="3" fillId="0" borderId="12" xfId="3" applyNumberFormat="1" applyFont="1" applyBorder="1" applyAlignment="1">
      <alignment horizontal="left"/>
    </xf>
    <xf numFmtId="49" fontId="19" fillId="0" borderId="12" xfId="1" applyNumberFormat="1" applyFont="1" applyBorder="1" applyAlignment="1">
      <alignment horizontal="left"/>
    </xf>
    <xf numFmtId="49" fontId="3" fillId="0" borderId="12" xfId="0" applyNumberFormat="1" applyFont="1" applyBorder="1"/>
    <xf numFmtId="49" fontId="4" fillId="0" borderId="12" xfId="0" applyNumberFormat="1" applyFont="1" applyBorder="1" applyAlignment="1">
      <alignment horizontal="left"/>
    </xf>
    <xf numFmtId="0" fontId="44" fillId="22" borderId="77" xfId="7"/>
    <xf numFmtId="0" fontId="17" fillId="0" borderId="0" xfId="3" quotePrefix="1" applyAlignment="1">
      <alignment wrapText="1"/>
    </xf>
    <xf numFmtId="0" fontId="0" fillId="17" borderId="48" xfId="0" applyFill="1" applyBorder="1"/>
    <xf numFmtId="49" fontId="21" fillId="10" borderId="78" xfId="4" applyNumberFormat="1" applyBorder="1"/>
    <xf numFmtId="0" fontId="0" fillId="0" borderId="48" xfId="0" applyBorder="1"/>
    <xf numFmtId="164" fontId="6" fillId="12" borderId="15" xfId="4" applyNumberFormat="1" applyFont="1" applyFill="1" applyBorder="1"/>
    <xf numFmtId="0" fontId="17" fillId="0" borderId="0" xfId="3" applyBorder="1" applyAlignment="1"/>
    <xf numFmtId="49" fontId="16" fillId="8" borderId="79" xfId="2" applyNumberFormat="1" applyBorder="1" applyAlignment="1"/>
    <xf numFmtId="49" fontId="24" fillId="7" borderId="18" xfId="5" applyNumberFormat="1" applyFont="1" applyFill="1" applyBorder="1" applyAlignment="1">
      <alignment horizontal="center"/>
    </xf>
    <xf numFmtId="164" fontId="24" fillId="7" borderId="19" xfId="5" applyNumberFormat="1" applyFont="1" applyFill="1" applyBorder="1" applyAlignment="1">
      <alignment horizontal="center"/>
    </xf>
    <xf numFmtId="49" fontId="3" fillId="0" borderId="18" xfId="0" applyNumberFormat="1" applyFont="1" applyBorder="1" applyAlignment="1">
      <alignment horizontal="left"/>
    </xf>
    <xf numFmtId="0" fontId="0" fillId="0" borderId="1" xfId="0" applyBorder="1"/>
    <xf numFmtId="0" fontId="45" fillId="0" borderId="0" xfId="0" applyFont="1" applyAlignment="1">
      <alignment horizontal="left" vertical="top" wrapText="1"/>
    </xf>
    <xf numFmtId="0" fontId="31" fillId="12" borderId="66" xfId="0" applyFont="1" applyFill="1" applyBorder="1" applyAlignment="1">
      <alignment horizontal="left" vertical="top"/>
    </xf>
    <xf numFmtId="0" fontId="31" fillId="12" borderId="70" xfId="0" applyFont="1" applyFill="1" applyBorder="1" applyAlignment="1">
      <alignment horizontal="left" vertical="top"/>
    </xf>
    <xf numFmtId="0" fontId="31" fillId="12" borderId="67" xfId="0" applyFont="1" applyFill="1" applyBorder="1" applyAlignment="1">
      <alignment horizontal="left" vertical="top"/>
    </xf>
    <xf numFmtId="0" fontId="10" fillId="0" borderId="0" xfId="0" applyFont="1"/>
    <xf numFmtId="49" fontId="47" fillId="7" borderId="1" xfId="0" applyNumberFormat="1" applyFont="1" applyFill="1" applyBorder="1"/>
    <xf numFmtId="49" fontId="0" fillId="7" borderId="1" xfId="0" applyNumberFormat="1" applyFill="1" applyBorder="1" applyAlignment="1">
      <alignment wrapText="1"/>
    </xf>
    <xf numFmtId="49" fontId="0" fillId="0" borderId="0" xfId="0" applyNumberFormat="1" applyFill="1" applyBorder="1" applyAlignment="1">
      <alignment wrapText="1"/>
    </xf>
    <xf numFmtId="0" fontId="3" fillId="12" borderId="0" xfId="0" applyFont="1" applyFill="1"/>
    <xf numFmtId="49" fontId="5" fillId="0" borderId="12" xfId="3" applyNumberFormat="1" applyFont="1" applyBorder="1" applyAlignment="1"/>
    <xf numFmtId="49" fontId="0" fillId="12" borderId="1" xfId="0" applyNumberFormat="1" applyFill="1" applyBorder="1" applyAlignment="1">
      <alignment wrapText="1"/>
    </xf>
    <xf numFmtId="0" fontId="35" fillId="21" borderId="36" xfId="0" applyFont="1" applyFill="1" applyBorder="1" applyAlignment="1">
      <alignment horizontal="center"/>
    </xf>
    <xf numFmtId="0" fontId="35" fillId="21" borderId="38" xfId="0" applyFont="1" applyFill="1" applyBorder="1" applyAlignment="1">
      <alignment horizontal="center"/>
    </xf>
    <xf numFmtId="0" fontId="32" fillId="0" borderId="33" xfId="0" applyFont="1" applyBorder="1" applyAlignment="1">
      <alignment horizontal="left" vertical="center" wrapText="1"/>
    </xf>
    <xf numFmtId="0" fontId="32" fillId="0" borderId="45" xfId="0" applyFont="1" applyBorder="1" applyAlignment="1">
      <alignment horizontal="left" vertical="center" wrapText="1"/>
    </xf>
    <xf numFmtId="0" fontId="42" fillId="9" borderId="33" xfId="1" applyFont="1" applyFill="1" applyBorder="1" applyAlignment="1">
      <alignment horizontal="center" vertical="center" wrapText="1"/>
    </xf>
    <xf numFmtId="0" fontId="42" fillId="9" borderId="34" xfId="1" applyFont="1" applyFill="1" applyBorder="1" applyAlignment="1">
      <alignment horizontal="center" vertical="center" wrapText="1"/>
    </xf>
    <xf numFmtId="0" fontId="42" fillId="9" borderId="45" xfId="1" applyFont="1" applyFill="1" applyBorder="1" applyAlignment="1">
      <alignment horizontal="center" vertical="center" wrapText="1"/>
    </xf>
    <xf numFmtId="0" fontId="43" fillId="16" borderId="36" xfId="0" applyFont="1" applyFill="1" applyBorder="1" applyAlignment="1">
      <alignment horizontal="center" vertical="center"/>
    </xf>
    <xf numFmtId="0" fontId="43" fillId="16" borderId="38" xfId="0" applyFont="1" applyFill="1" applyBorder="1" applyAlignment="1">
      <alignment horizontal="center" vertical="center"/>
    </xf>
    <xf numFmtId="0" fontId="43" fillId="16" borderId="37" xfId="0" applyFont="1" applyFill="1" applyBorder="1" applyAlignment="1">
      <alignment horizontal="center" vertical="center"/>
    </xf>
    <xf numFmtId="0" fontId="1" fillId="0" borderId="2" xfId="0" applyFont="1" applyBorder="1" applyAlignment="1">
      <alignment horizontal="center"/>
    </xf>
    <xf numFmtId="0" fontId="1" fillId="0" borderId="12" xfId="0" applyFont="1" applyBorder="1" applyAlignment="1">
      <alignment horizontal="center"/>
    </xf>
    <xf numFmtId="0" fontId="8" fillId="6" borderId="17" xfId="0" applyFont="1" applyFill="1" applyBorder="1" applyAlignment="1">
      <alignment horizontal="center"/>
    </xf>
    <xf numFmtId="0" fontId="8" fillId="6" borderId="13" xfId="0" applyFont="1" applyFill="1" applyBorder="1" applyAlignment="1">
      <alignment horizontal="center"/>
    </xf>
    <xf numFmtId="0" fontId="8" fillId="6" borderId="18" xfId="0" applyFont="1" applyFill="1" applyBorder="1" applyAlignment="1">
      <alignment horizontal="center"/>
    </xf>
    <xf numFmtId="0" fontId="1" fillId="0" borderId="2" xfId="0" applyFont="1" applyBorder="1" applyAlignment="1">
      <alignment horizontal="left"/>
    </xf>
    <xf numFmtId="0" fontId="1" fillId="0" borderId="12" xfId="0" applyFont="1" applyBorder="1" applyAlignment="1">
      <alignment horizontal="left"/>
    </xf>
    <xf numFmtId="0" fontId="1" fillId="0" borderId="11" xfId="0" applyFont="1" applyBorder="1" applyAlignment="1">
      <alignment horizontal="center"/>
    </xf>
    <xf numFmtId="0" fontId="8" fillId="6" borderId="29" xfId="0" applyFont="1" applyFill="1" applyBorder="1" applyAlignment="1">
      <alignment horizontal="center"/>
    </xf>
    <xf numFmtId="0" fontId="8" fillId="6" borderId="30" xfId="0" applyFont="1" applyFill="1" applyBorder="1" applyAlignment="1">
      <alignment horizontal="center"/>
    </xf>
    <xf numFmtId="0" fontId="8" fillId="6" borderId="31" xfId="0" applyFont="1" applyFill="1" applyBorder="1" applyAlignment="1">
      <alignment horizontal="center"/>
    </xf>
    <xf numFmtId="0" fontId="1" fillId="0" borderId="17" xfId="0" applyFont="1" applyBorder="1" applyAlignment="1">
      <alignment horizontal="left"/>
    </xf>
    <xf numFmtId="0" fontId="1" fillId="0" borderId="13" xfId="0" applyFont="1" applyBorder="1" applyAlignment="1">
      <alignment horizontal="left"/>
    </xf>
    <xf numFmtId="49" fontId="17" fillId="0" borderId="21" xfId="3" applyNumberFormat="1" applyBorder="1" applyAlignment="1">
      <alignment horizontal="left"/>
    </xf>
    <xf numFmtId="49" fontId="17" fillId="0" borderId="22" xfId="3" applyNumberFormat="1" applyBorder="1" applyAlignment="1">
      <alignment horizontal="left"/>
    </xf>
    <xf numFmtId="49" fontId="17" fillId="0" borderId="32" xfId="3" applyNumberFormat="1" applyBorder="1" applyAlignment="1">
      <alignment horizontal="left"/>
    </xf>
    <xf numFmtId="0" fontId="8" fillId="6" borderId="24" xfId="0" applyFont="1" applyFill="1" applyBorder="1" applyAlignment="1">
      <alignment horizontal="center"/>
    </xf>
    <xf numFmtId="0" fontId="8" fillId="6" borderId="0" xfId="0" applyFont="1" applyFill="1" applyAlignment="1">
      <alignment horizontal="center"/>
    </xf>
    <xf numFmtId="0" fontId="1" fillId="0" borderId="21" xfId="0" applyFont="1" applyBorder="1" applyAlignment="1">
      <alignment horizontal="left"/>
    </xf>
    <xf numFmtId="0" fontId="1" fillId="0" borderId="23" xfId="0" applyFont="1" applyBorder="1" applyAlignment="1">
      <alignment horizontal="left"/>
    </xf>
    <xf numFmtId="0" fontId="1" fillId="0" borderId="18" xfId="0" applyFont="1" applyBorder="1" applyAlignment="1">
      <alignment horizontal="left"/>
    </xf>
    <xf numFmtId="49" fontId="4" fillId="0" borderId="2" xfId="3" applyNumberFormat="1" applyFont="1" applyBorder="1" applyAlignment="1">
      <alignment horizontal="left"/>
    </xf>
    <xf numFmtId="49" fontId="4" fillId="0" borderId="11" xfId="3" applyNumberFormat="1" applyFont="1" applyBorder="1" applyAlignment="1">
      <alignment horizontal="left"/>
    </xf>
    <xf numFmtId="49" fontId="4" fillId="0" borderId="12" xfId="3" applyNumberFormat="1" applyFont="1" applyBorder="1" applyAlignment="1">
      <alignment horizontal="left"/>
    </xf>
    <xf numFmtId="49" fontId="3" fillId="11" borderId="2" xfId="6" applyNumberFormat="1" applyFont="1" applyBorder="1" applyAlignment="1">
      <alignment horizontal="center"/>
    </xf>
    <xf numFmtId="49" fontId="3" fillId="11" borderId="11" xfId="6" applyNumberFormat="1" applyFont="1" applyBorder="1" applyAlignment="1">
      <alignment horizontal="center"/>
    </xf>
    <xf numFmtId="49" fontId="3" fillId="11" borderId="12" xfId="6" applyNumberFormat="1" applyFont="1" applyBorder="1" applyAlignment="1">
      <alignment horizontal="center"/>
    </xf>
    <xf numFmtId="0" fontId="0" fillId="0" borderId="5" xfId="0" applyBorder="1" applyAlignment="1">
      <alignment horizontal="center" vertical="center" wrapText="1"/>
    </xf>
    <xf numFmtId="0" fontId="0" fillId="0" borderId="3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44" xfId="0" applyBorder="1" applyAlignment="1">
      <alignment horizontal="center" vertical="center" wrapText="1"/>
    </xf>
    <xf numFmtId="0" fontId="0" fillId="0" borderId="10" xfId="0" applyBorder="1" applyAlignment="1">
      <alignment horizontal="center" vertical="center" wrapText="1"/>
    </xf>
    <xf numFmtId="0" fontId="8" fillId="0" borderId="2" xfId="0" applyFont="1" applyBorder="1" applyAlignment="1">
      <alignment horizontal="center"/>
    </xf>
    <xf numFmtId="0" fontId="8" fillId="0" borderId="12" xfId="0" applyFont="1" applyBorder="1" applyAlignment="1">
      <alignment horizontal="center"/>
    </xf>
    <xf numFmtId="0" fontId="17" fillId="0" borderId="21" xfId="3" applyBorder="1" applyAlignment="1"/>
    <xf numFmtId="0" fontId="17" fillId="0" borderId="22" xfId="3" applyBorder="1" applyAlignment="1"/>
    <xf numFmtId="0" fontId="17" fillId="0" borderId="23" xfId="3" applyBorder="1" applyAlignment="1"/>
    <xf numFmtId="49" fontId="24" fillId="7" borderId="39" xfId="5" applyNumberFormat="1" applyFont="1" applyFill="1" applyBorder="1" applyAlignment="1">
      <alignment horizontal="center"/>
    </xf>
    <xf numFmtId="49" fontId="24" fillId="7" borderId="40" xfId="5" applyNumberFormat="1" applyFont="1" applyFill="1" applyBorder="1" applyAlignment="1">
      <alignment horizontal="center"/>
    </xf>
    <xf numFmtId="49" fontId="24" fillId="7" borderId="41" xfId="5" applyNumberFormat="1" applyFont="1" applyFill="1" applyBorder="1" applyAlignment="1">
      <alignment horizontal="center"/>
    </xf>
    <xf numFmtId="0" fontId="8" fillId="0" borderId="11" xfId="0" applyFont="1" applyBorder="1" applyAlignment="1">
      <alignment horizontal="center"/>
    </xf>
    <xf numFmtId="164" fontId="24" fillId="7" borderId="29" xfId="5" applyNumberFormat="1" applyFont="1" applyFill="1" applyBorder="1" applyAlignment="1">
      <alignment horizontal="center"/>
    </xf>
    <xf numFmtId="164" fontId="24" fillId="7" borderId="30" xfId="5" applyNumberFormat="1" applyFont="1" applyFill="1" applyBorder="1" applyAlignment="1">
      <alignment horizontal="center"/>
    </xf>
    <xf numFmtId="164" fontId="24" fillId="7" borderId="31" xfId="5" applyNumberFormat="1" applyFont="1" applyFill="1" applyBorder="1" applyAlignment="1">
      <alignment horizontal="center"/>
    </xf>
    <xf numFmtId="49" fontId="4" fillId="0" borderId="17" xfId="3" applyNumberFormat="1" applyFont="1" applyBorder="1" applyAlignment="1">
      <alignment horizontal="left"/>
    </xf>
    <xf numFmtId="49" fontId="4" fillId="0" borderId="13" xfId="3" applyNumberFormat="1" applyFont="1" applyBorder="1" applyAlignment="1">
      <alignment horizontal="left"/>
    </xf>
    <xf numFmtId="49" fontId="4" fillId="0" borderId="18" xfId="3" applyNumberFormat="1" applyFont="1" applyBorder="1" applyAlignment="1">
      <alignment horizontal="left"/>
    </xf>
    <xf numFmtId="49" fontId="4" fillId="0" borderId="16" xfId="3" applyNumberFormat="1" applyFont="1" applyBorder="1" applyAlignment="1">
      <alignment horizontal="left"/>
    </xf>
    <xf numFmtId="49" fontId="4" fillId="0" borderId="20" xfId="3" applyNumberFormat="1" applyFont="1" applyBorder="1" applyAlignment="1">
      <alignment horizontal="left"/>
    </xf>
    <xf numFmtId="49" fontId="4" fillId="0" borderId="19" xfId="3" applyNumberFormat="1" applyFont="1" applyBorder="1" applyAlignment="1">
      <alignment horizontal="left"/>
    </xf>
    <xf numFmtId="0" fontId="8" fillId="0" borderId="28" xfId="0" applyFont="1" applyBorder="1" applyAlignment="1">
      <alignment horizontal="center"/>
    </xf>
    <xf numFmtId="49" fontId="18" fillId="8" borderId="25" xfId="2" applyNumberFormat="1" applyFont="1" applyBorder="1" applyAlignment="1">
      <alignment horizontal="center"/>
    </xf>
    <xf numFmtId="49" fontId="18" fillId="8" borderId="26" xfId="2" applyNumberFormat="1" applyFont="1" applyBorder="1" applyAlignment="1">
      <alignment horizontal="center"/>
    </xf>
    <xf numFmtId="49" fontId="18" fillId="8" borderId="27" xfId="2" applyNumberFormat="1" applyFont="1" applyBorder="1" applyAlignment="1">
      <alignment horizontal="center"/>
    </xf>
    <xf numFmtId="49" fontId="3" fillId="0" borderId="2" xfId="0" applyNumberFormat="1" applyFont="1" applyBorder="1" applyAlignment="1">
      <alignment horizontal="left"/>
    </xf>
    <xf numFmtId="49" fontId="3" fillId="0" borderId="11" xfId="0" applyNumberFormat="1" applyFont="1" applyBorder="1" applyAlignment="1">
      <alignment horizontal="left"/>
    </xf>
    <xf numFmtId="49" fontId="3" fillId="0" borderId="12" xfId="0" applyNumberFormat="1" applyFont="1" applyBorder="1" applyAlignment="1">
      <alignment horizontal="left"/>
    </xf>
    <xf numFmtId="0" fontId="3" fillId="0" borderId="2" xfId="0" applyFont="1" applyBorder="1" applyAlignment="1">
      <alignment horizontal="left"/>
    </xf>
    <xf numFmtId="0" fontId="3" fillId="0" borderId="11" xfId="0" applyFont="1" applyBorder="1" applyAlignment="1">
      <alignment horizontal="left"/>
    </xf>
    <xf numFmtId="0" fontId="3" fillId="0" borderId="12" xfId="0" applyFont="1" applyBorder="1" applyAlignment="1">
      <alignment horizontal="left"/>
    </xf>
    <xf numFmtId="49" fontId="17" fillId="0" borderId="2" xfId="3" applyNumberFormat="1" applyBorder="1" applyAlignment="1">
      <alignment horizontal="left"/>
    </xf>
    <xf numFmtId="49" fontId="17" fillId="0" borderId="11" xfId="3" applyNumberFormat="1" applyBorder="1" applyAlignment="1">
      <alignment horizontal="left"/>
    </xf>
    <xf numFmtId="49" fontId="17" fillId="0" borderId="12" xfId="3" applyNumberFormat="1" applyBorder="1" applyAlignment="1">
      <alignment horizontal="left"/>
    </xf>
    <xf numFmtId="49" fontId="3" fillId="0" borderId="2" xfId="3" applyNumberFormat="1" applyFont="1" applyBorder="1" applyAlignment="1">
      <alignment horizontal="left"/>
    </xf>
    <xf numFmtId="49" fontId="3" fillId="0" borderId="11" xfId="3" applyNumberFormat="1" applyFont="1" applyBorder="1" applyAlignment="1">
      <alignment horizontal="left"/>
    </xf>
    <xf numFmtId="49" fontId="3" fillId="0" borderId="12" xfId="3" applyNumberFormat="1" applyFont="1" applyBorder="1" applyAlignment="1">
      <alignment horizontal="left"/>
    </xf>
    <xf numFmtId="0" fontId="1" fillId="2" borderId="2" xfId="0" applyFont="1" applyFill="1" applyBorder="1" applyAlignment="1">
      <alignment horizontal="left"/>
    </xf>
    <xf numFmtId="0" fontId="1" fillId="2" borderId="12" xfId="0" applyFont="1" applyFill="1" applyBorder="1" applyAlignment="1">
      <alignment horizontal="left"/>
    </xf>
    <xf numFmtId="49" fontId="17" fillId="0" borderId="46" xfId="3" applyNumberFormat="1" applyBorder="1" applyAlignment="1">
      <alignment horizontal="center" vertical="center" wrapText="1"/>
    </xf>
    <xf numFmtId="49" fontId="17" fillId="0" borderId="47" xfId="3" applyNumberFormat="1" applyBorder="1" applyAlignment="1">
      <alignment horizontal="center" vertical="center" wrapText="1"/>
    </xf>
    <xf numFmtId="49" fontId="17" fillId="0" borderId="48" xfId="3" applyNumberFormat="1" applyBorder="1" applyAlignment="1">
      <alignment horizontal="center" vertical="center" wrapText="1"/>
    </xf>
    <xf numFmtId="49" fontId="17" fillId="0" borderId="49" xfId="3" applyNumberFormat="1" applyBorder="1" applyAlignment="1">
      <alignment horizontal="center" vertical="center" wrapText="1"/>
    </xf>
    <xf numFmtId="49" fontId="17" fillId="0" borderId="25" xfId="3" applyNumberFormat="1" applyBorder="1" applyAlignment="1">
      <alignment horizontal="center" vertical="center" wrapText="1"/>
    </xf>
    <xf numFmtId="49" fontId="17" fillId="0" borderId="50" xfId="3" applyNumberFormat="1" applyBorder="1" applyAlignment="1">
      <alignment horizontal="center" vertical="center" wrapText="1"/>
    </xf>
    <xf numFmtId="0" fontId="1" fillId="0" borderId="24" xfId="0" applyFont="1" applyBorder="1" applyAlignment="1">
      <alignment horizontal="left"/>
    </xf>
    <xf numFmtId="0" fontId="1" fillId="0" borderId="0" xfId="0" applyFont="1" applyAlignment="1">
      <alignment horizontal="left"/>
    </xf>
    <xf numFmtId="49" fontId="19" fillId="0" borderId="2" xfId="1" applyNumberFormat="1" applyFont="1" applyBorder="1" applyAlignment="1">
      <alignment horizontal="left"/>
    </xf>
    <xf numFmtId="49" fontId="19" fillId="0" borderId="11" xfId="1" applyNumberFormat="1" applyFont="1" applyBorder="1" applyAlignment="1">
      <alignment horizontal="left"/>
    </xf>
    <xf numFmtId="49" fontId="19" fillId="0" borderId="12" xfId="1" applyNumberFormat="1" applyFont="1" applyBorder="1" applyAlignment="1">
      <alignment horizontal="left"/>
    </xf>
    <xf numFmtId="49" fontId="3" fillId="0" borderId="2" xfId="0" applyNumberFormat="1" applyFont="1" applyBorder="1" applyAlignment="1"/>
    <xf numFmtId="49" fontId="3" fillId="0" borderId="11" xfId="0" applyNumberFormat="1" applyFont="1" applyBorder="1" applyAlignment="1"/>
    <xf numFmtId="49" fontId="3" fillId="0" borderId="12" xfId="0" applyNumberFormat="1" applyFont="1" applyBorder="1" applyAlignment="1"/>
    <xf numFmtId="49" fontId="4" fillId="0" borderId="2" xfId="0" applyNumberFormat="1" applyFont="1" applyBorder="1" applyAlignment="1">
      <alignment horizontal="left"/>
    </xf>
    <xf numFmtId="49" fontId="4" fillId="0" borderId="11" xfId="0" applyNumberFormat="1" applyFont="1" applyBorder="1" applyAlignment="1">
      <alignment horizontal="left"/>
    </xf>
    <xf numFmtId="49" fontId="4" fillId="0" borderId="12" xfId="0" applyNumberFormat="1" applyFont="1" applyBorder="1" applyAlignment="1">
      <alignment horizontal="left"/>
    </xf>
    <xf numFmtId="49" fontId="3" fillId="0" borderId="39" xfId="0" applyNumberFormat="1" applyFont="1" applyBorder="1" applyAlignment="1">
      <alignment horizontal="left"/>
    </xf>
    <xf numFmtId="49" fontId="3" fillId="0" borderId="40" xfId="0" applyNumberFormat="1" applyFont="1" applyBorder="1" applyAlignment="1">
      <alignment horizontal="left"/>
    </xf>
    <xf numFmtId="49" fontId="3" fillId="0" borderId="41" xfId="0" applyNumberFormat="1" applyFont="1" applyBorder="1" applyAlignment="1">
      <alignment horizontal="left"/>
    </xf>
    <xf numFmtId="49" fontId="0" fillId="7" borderId="73" xfId="0" applyNumberFormat="1" applyFill="1" applyBorder="1" applyAlignment="1">
      <alignment horizontal="left" vertical="top" wrapText="1"/>
    </xf>
    <xf numFmtId="49" fontId="0" fillId="7" borderId="75" xfId="0" applyNumberFormat="1" applyFill="1" applyBorder="1" applyAlignment="1">
      <alignment horizontal="left" vertical="top" wrapText="1"/>
    </xf>
    <xf numFmtId="49" fontId="18" fillId="8" borderId="46" xfId="2" applyNumberFormat="1" applyFont="1" applyBorder="1" applyAlignment="1">
      <alignment horizontal="center" vertical="center"/>
    </xf>
    <xf numFmtId="49" fontId="18" fillId="8" borderId="72" xfId="2" applyNumberFormat="1" applyFont="1" applyBorder="1" applyAlignment="1">
      <alignment horizontal="center" vertical="center"/>
    </xf>
    <xf numFmtId="49" fontId="18" fillId="8" borderId="47" xfId="2" applyNumberFormat="1" applyFont="1" applyBorder="1" applyAlignment="1">
      <alignment horizontal="center" vertical="center"/>
    </xf>
    <xf numFmtId="49" fontId="18" fillId="8" borderId="25" xfId="2" applyNumberFormat="1" applyFont="1" applyBorder="1" applyAlignment="1">
      <alignment horizontal="center" vertical="center"/>
    </xf>
    <xf numFmtId="49" fontId="18" fillId="8" borderId="26" xfId="2" applyNumberFormat="1" applyFont="1" applyBorder="1" applyAlignment="1">
      <alignment horizontal="center" vertical="center"/>
    </xf>
    <xf numFmtId="49" fontId="18" fillId="8" borderId="50" xfId="2" applyNumberFormat="1" applyFont="1" applyBorder="1" applyAlignment="1">
      <alignment horizontal="center" vertical="center"/>
    </xf>
    <xf numFmtId="0" fontId="1" fillId="0" borderId="73" xfId="0" applyFont="1" applyBorder="1" applyAlignment="1">
      <alignment horizontal="left" vertical="top"/>
    </xf>
    <xf numFmtId="0" fontId="1" fillId="0" borderId="74" xfId="0" applyFont="1" applyBorder="1" applyAlignment="1">
      <alignment horizontal="left" vertical="top"/>
    </xf>
    <xf numFmtId="0" fontId="1" fillId="0" borderId="75" xfId="0" applyFont="1" applyBorder="1" applyAlignment="1">
      <alignment horizontal="left" vertical="top"/>
    </xf>
    <xf numFmtId="0" fontId="7" fillId="0" borderId="73" xfId="1" applyNumberFormat="1" applyBorder="1" applyAlignment="1">
      <alignment horizontal="left" vertical="top"/>
    </xf>
    <xf numFmtId="0" fontId="7" fillId="0" borderId="74" xfId="1" applyNumberFormat="1" applyBorder="1" applyAlignment="1">
      <alignment horizontal="left" vertical="top"/>
    </xf>
    <xf numFmtId="0" fontId="7" fillId="0" borderId="75" xfId="1" applyNumberFormat="1" applyBorder="1" applyAlignment="1">
      <alignment horizontal="left" vertical="top"/>
    </xf>
    <xf numFmtId="0" fontId="19" fillId="0" borderId="73" xfId="1" applyNumberFormat="1" applyFont="1" applyBorder="1" applyAlignment="1">
      <alignment horizontal="center" vertical="top"/>
    </xf>
    <xf numFmtId="0" fontId="19" fillId="0" borderId="74" xfId="1" applyNumberFormat="1" applyFont="1" applyBorder="1" applyAlignment="1">
      <alignment horizontal="center" vertical="top"/>
    </xf>
    <xf numFmtId="0" fontId="19" fillId="0" borderId="75" xfId="1" applyNumberFormat="1" applyFont="1" applyBorder="1" applyAlignment="1">
      <alignment horizontal="center" vertical="top"/>
    </xf>
    <xf numFmtId="49" fontId="0" fillId="7" borderId="73" xfId="0" applyNumberFormat="1" applyFill="1" applyBorder="1" applyAlignment="1">
      <alignment horizontal="center" vertical="top"/>
    </xf>
    <xf numFmtId="49" fontId="0" fillId="7" borderId="74" xfId="0" applyNumberFormat="1" applyFill="1" applyBorder="1" applyAlignment="1">
      <alignment horizontal="center" vertical="top"/>
    </xf>
    <xf numFmtId="49" fontId="0" fillId="7" borderId="75" xfId="0" applyNumberFormat="1" applyFill="1" applyBorder="1" applyAlignment="1">
      <alignment horizontal="center" vertical="top"/>
    </xf>
    <xf numFmtId="49" fontId="4" fillId="0" borderId="73" xfId="3" applyNumberFormat="1" applyFont="1" applyBorder="1" applyAlignment="1">
      <alignment horizontal="left" vertical="top" wrapText="1"/>
    </xf>
    <xf numFmtId="49" fontId="4" fillId="0" borderId="74" xfId="3" applyNumberFormat="1" applyFont="1" applyBorder="1" applyAlignment="1">
      <alignment horizontal="left" vertical="top" wrapText="1"/>
    </xf>
    <xf numFmtId="49" fontId="4" fillId="0" borderId="75" xfId="3" applyNumberFormat="1" applyFont="1" applyBorder="1" applyAlignment="1">
      <alignment horizontal="left" vertical="top" wrapText="1"/>
    </xf>
    <xf numFmtId="0" fontId="39" fillId="16" borderId="7" xfId="0" applyFont="1" applyFill="1" applyBorder="1" applyAlignment="1">
      <alignment horizontal="center" vertical="center"/>
    </xf>
    <xf numFmtId="0" fontId="39" fillId="16" borderId="0" xfId="0" applyFont="1" applyFill="1" applyAlignment="1">
      <alignment horizontal="center" vertical="center"/>
    </xf>
    <xf numFmtId="0" fontId="39" fillId="16" borderId="8" xfId="0" applyFont="1" applyFill="1" applyBorder="1" applyAlignment="1">
      <alignment horizontal="center" vertical="center"/>
    </xf>
    <xf numFmtId="0" fontId="39" fillId="16" borderId="36" xfId="0" applyFont="1" applyFill="1" applyBorder="1" applyAlignment="1">
      <alignment horizontal="center" vertical="center"/>
    </xf>
    <xf numFmtId="0" fontId="39" fillId="16" borderId="37" xfId="0" applyFont="1" applyFill="1" applyBorder="1" applyAlignment="1">
      <alignment horizontal="center" vertical="center"/>
    </xf>
    <xf numFmtId="0" fontId="39" fillId="16" borderId="38" xfId="0" applyFont="1" applyFill="1" applyBorder="1" applyAlignment="1">
      <alignment horizontal="center" vertical="center"/>
    </xf>
    <xf numFmtId="49" fontId="0" fillId="7" borderId="47" xfId="0" applyNumberFormat="1" applyFill="1" applyBorder="1" applyAlignment="1">
      <alignment horizontal="left" vertical="top" wrapText="1"/>
    </xf>
    <xf numFmtId="49" fontId="0" fillId="7" borderId="49" xfId="0" applyNumberFormat="1" applyFill="1" applyBorder="1" applyAlignment="1">
      <alignment horizontal="left" vertical="top" wrapText="1"/>
    </xf>
    <xf numFmtId="49" fontId="0" fillId="7" borderId="50" xfId="0" applyNumberFormat="1" applyFill="1" applyBorder="1" applyAlignment="1">
      <alignment horizontal="left" vertical="top" wrapText="1"/>
    </xf>
    <xf numFmtId="0" fontId="39" fillId="16" borderId="5" xfId="0" applyFont="1" applyFill="1" applyBorder="1" applyAlignment="1">
      <alignment horizontal="center" vertical="center"/>
    </xf>
    <xf numFmtId="0" fontId="39" fillId="16" borderId="35" xfId="0" applyFont="1" applyFill="1" applyBorder="1" applyAlignment="1">
      <alignment horizontal="center" vertical="center"/>
    </xf>
    <xf numFmtId="0" fontId="39" fillId="16" borderId="6" xfId="0" applyFont="1" applyFill="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49" fontId="3" fillId="23" borderId="12" xfId="0" applyNumberFormat="1" applyFont="1" applyFill="1" applyBorder="1"/>
    <xf numFmtId="49" fontId="0" fillId="23" borderId="1" xfId="0" applyNumberFormat="1" applyFill="1" applyBorder="1" applyAlignment="1">
      <alignment wrapText="1"/>
    </xf>
    <xf numFmtId="49" fontId="0" fillId="23" borderId="1" xfId="0" applyNumberFormat="1" applyFill="1" applyBorder="1"/>
  </cellXfs>
  <cellStyles count="8">
    <cellStyle name="40% - Accent2" xfId="6" builtinId="35"/>
    <cellStyle name="Bad" xfId="2" builtinId="27"/>
    <cellStyle name="Calculation" xfId="7" builtinId="22"/>
    <cellStyle name="Explanatory Text" xfId="3" builtinId="53"/>
    <cellStyle name="Good" xfId="5" builtinId="26"/>
    <cellStyle name="Hyperlink" xfId="1" builtinId="8"/>
    <cellStyle name="Neutral" xfId="4" builtinId="28"/>
    <cellStyle name="Normal" xfId="0" builtinId="0"/>
  </cellStyles>
  <dxfs count="14">
    <dxf>
      <font>
        <color rgb="FF9C0006"/>
      </font>
      <fill>
        <patternFill>
          <bgColor rgb="FFFFC7CE"/>
        </patternFill>
      </fill>
    </dxf>
    <dxf>
      <font>
        <color rgb="FF9C0006"/>
      </font>
      <fill>
        <patternFill>
          <bgColor rgb="FFFFC7CE"/>
        </patternFill>
      </fill>
    </dxf>
    <dxf>
      <fill>
        <patternFill>
          <bgColor theme="9" tint="0.39994506668294322"/>
        </patternFill>
      </fill>
    </dxf>
    <dxf>
      <fill>
        <patternFill>
          <bgColor theme="9"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C80"/>
        </patternFill>
      </fill>
    </dxf>
    <dxf>
      <fill>
        <patternFill>
          <bgColor rgb="FFFF7C80"/>
        </patternFill>
      </fill>
    </dxf>
    <dxf>
      <fill>
        <patternFill>
          <bgColor rgb="FFFF7C80"/>
        </patternFill>
      </fill>
    </dxf>
    <dxf>
      <fill>
        <patternFill>
          <bgColor rgb="FFFF7C8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4AADD"/>
      <color rgb="FFFF7C80"/>
      <color rgb="FFFFE2C5"/>
      <color rgb="FFFFF0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jpe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20</xdr:row>
      <xdr:rowOff>38100</xdr:rowOff>
    </xdr:from>
    <xdr:to>
      <xdr:col>3</xdr:col>
      <xdr:colOff>7376272</xdr:colOff>
      <xdr:row>109</xdr:row>
      <xdr:rowOff>101503</xdr:rowOff>
    </xdr:to>
    <xdr:pic>
      <xdr:nvPicPr>
        <xdr:cNvPr id="8" name="Picture 7">
          <a:extLst>
            <a:ext uri="{FF2B5EF4-FFF2-40B4-BE49-F238E27FC236}">
              <a16:creationId xmlns:a16="http://schemas.microsoft.com/office/drawing/2014/main" id="{58D883EC-638D-4724-A0F4-901B7EF525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8364071"/>
          <a:ext cx="9514914" cy="25691256"/>
        </a:xfrm>
        <a:prstGeom prst="rect">
          <a:avLst/>
        </a:prstGeom>
      </xdr:spPr>
    </xdr:pic>
    <xdr:clientData/>
  </xdr:twoCellAnchor>
  <xdr:twoCellAnchor editAs="oneCell">
    <xdr:from>
      <xdr:col>13</xdr:col>
      <xdr:colOff>3126442</xdr:colOff>
      <xdr:row>81</xdr:row>
      <xdr:rowOff>123264</xdr:rowOff>
    </xdr:from>
    <xdr:to>
      <xdr:col>25</xdr:col>
      <xdr:colOff>6368</xdr:colOff>
      <xdr:row>93</xdr:row>
      <xdr:rowOff>96317</xdr:rowOff>
    </xdr:to>
    <xdr:pic>
      <xdr:nvPicPr>
        <xdr:cNvPr id="2" name="Picture 1">
          <a:extLst>
            <a:ext uri="{FF2B5EF4-FFF2-40B4-BE49-F238E27FC236}">
              <a16:creationId xmlns:a16="http://schemas.microsoft.com/office/drawing/2014/main" id="{607592C2-2011-49E3-B625-DCB30B938E63}"/>
            </a:ext>
          </a:extLst>
        </xdr:cNvPr>
        <xdr:cNvPicPr>
          <a:picLocks noChangeAspect="1"/>
        </xdr:cNvPicPr>
      </xdr:nvPicPr>
      <xdr:blipFill>
        <a:blip xmlns:r="http://schemas.openxmlformats.org/officeDocument/2006/relationships" r:embed="rId2"/>
        <a:stretch>
          <a:fillRect/>
        </a:stretch>
      </xdr:blipFill>
      <xdr:spPr>
        <a:xfrm>
          <a:off x="31522148" y="28563793"/>
          <a:ext cx="8590074" cy="225905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30</xdr:row>
      <xdr:rowOff>0</xdr:rowOff>
    </xdr:from>
    <xdr:to>
      <xdr:col>4</xdr:col>
      <xdr:colOff>706005</xdr:colOff>
      <xdr:row>50</xdr:row>
      <xdr:rowOff>48163</xdr:rowOff>
    </xdr:to>
    <xdr:pic>
      <xdr:nvPicPr>
        <xdr:cNvPr id="2" name="Picture 1">
          <a:extLst>
            <a:ext uri="{FF2B5EF4-FFF2-40B4-BE49-F238E27FC236}">
              <a16:creationId xmlns:a16="http://schemas.microsoft.com/office/drawing/2014/main" id="{DF15E27C-ABA3-FD94-F3FA-FA766BF031E9}"/>
            </a:ext>
          </a:extLst>
        </xdr:cNvPr>
        <xdr:cNvPicPr>
          <a:picLocks noChangeAspect="1"/>
        </xdr:cNvPicPr>
      </xdr:nvPicPr>
      <xdr:blipFill>
        <a:blip xmlns:r="http://schemas.openxmlformats.org/officeDocument/2006/relationships" r:embed="rId1"/>
        <a:stretch>
          <a:fillRect/>
        </a:stretch>
      </xdr:blipFill>
      <xdr:spPr>
        <a:xfrm>
          <a:off x="0" y="25679400"/>
          <a:ext cx="8278380" cy="385816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44823</xdr:colOff>
      <xdr:row>21</xdr:row>
      <xdr:rowOff>33618</xdr:rowOff>
    </xdr:from>
    <xdr:to>
      <xdr:col>20</xdr:col>
      <xdr:colOff>3619851</xdr:colOff>
      <xdr:row>49</xdr:row>
      <xdr:rowOff>34375</xdr:rowOff>
    </xdr:to>
    <xdr:pic>
      <xdr:nvPicPr>
        <xdr:cNvPr id="15" name="Picture 14">
          <a:extLst>
            <a:ext uri="{FF2B5EF4-FFF2-40B4-BE49-F238E27FC236}">
              <a16:creationId xmlns:a16="http://schemas.microsoft.com/office/drawing/2014/main" id="{6D17BBB1-D455-49B8-AA14-2689C436A6AD}"/>
            </a:ext>
          </a:extLst>
        </xdr:cNvPr>
        <xdr:cNvPicPr>
          <a:picLocks noChangeAspect="1"/>
        </xdr:cNvPicPr>
      </xdr:nvPicPr>
      <xdr:blipFill>
        <a:blip xmlns:r="http://schemas.openxmlformats.org/officeDocument/2006/relationships" r:embed="rId1"/>
        <a:stretch>
          <a:fillRect/>
        </a:stretch>
      </xdr:blipFill>
      <xdr:spPr>
        <a:xfrm>
          <a:off x="26535529" y="4179794"/>
          <a:ext cx="9245205" cy="5728644"/>
        </a:xfrm>
        <a:prstGeom prst="rect">
          <a:avLst/>
        </a:prstGeom>
      </xdr:spPr>
    </xdr:pic>
    <xdr:clientData/>
  </xdr:twoCellAnchor>
  <xdr:twoCellAnchor>
    <xdr:from>
      <xdr:col>31</xdr:col>
      <xdr:colOff>67236</xdr:colOff>
      <xdr:row>2</xdr:row>
      <xdr:rowOff>151122</xdr:rowOff>
    </xdr:from>
    <xdr:to>
      <xdr:col>33</xdr:col>
      <xdr:colOff>4190517</xdr:colOff>
      <xdr:row>20</xdr:row>
      <xdr:rowOff>155203</xdr:rowOff>
    </xdr:to>
    <xdr:grpSp>
      <xdr:nvGrpSpPr>
        <xdr:cNvPr id="16" name="Group 15">
          <a:extLst>
            <a:ext uri="{FF2B5EF4-FFF2-40B4-BE49-F238E27FC236}">
              <a16:creationId xmlns:a16="http://schemas.microsoft.com/office/drawing/2014/main" id="{85283A5A-683A-4E73-AB28-A16444B6EA29}"/>
            </a:ext>
          </a:extLst>
        </xdr:cNvPr>
        <xdr:cNvGrpSpPr/>
      </xdr:nvGrpSpPr>
      <xdr:grpSpPr>
        <a:xfrm>
          <a:off x="77656765" y="711416"/>
          <a:ext cx="12639752" cy="4038199"/>
          <a:chOff x="100853" y="21829059"/>
          <a:chExt cx="16252529" cy="5876925"/>
        </a:xfrm>
      </xdr:grpSpPr>
      <xdr:pic>
        <xdr:nvPicPr>
          <xdr:cNvPr id="17" name="Picture 16">
            <a:extLst>
              <a:ext uri="{FF2B5EF4-FFF2-40B4-BE49-F238E27FC236}">
                <a16:creationId xmlns:a16="http://schemas.microsoft.com/office/drawing/2014/main" id="{43C3337B-93F0-A203-43C9-6A62E34389FB}"/>
              </a:ext>
            </a:extLst>
          </xdr:cNvPr>
          <xdr:cNvPicPr>
            <a:picLocks noChangeAspect="1"/>
          </xdr:cNvPicPr>
        </xdr:nvPicPr>
        <xdr:blipFill>
          <a:blip xmlns:r="http://schemas.openxmlformats.org/officeDocument/2006/relationships" r:embed="rId2"/>
          <a:stretch>
            <a:fillRect/>
          </a:stretch>
        </xdr:blipFill>
        <xdr:spPr>
          <a:xfrm>
            <a:off x="9872382" y="21829059"/>
            <a:ext cx="6481000" cy="5876925"/>
          </a:xfrm>
          <a:prstGeom prst="rect">
            <a:avLst/>
          </a:prstGeom>
        </xdr:spPr>
      </xdr:pic>
      <xdr:pic>
        <xdr:nvPicPr>
          <xdr:cNvPr id="18" name="Picture 1">
            <a:extLst>
              <a:ext uri="{FF2B5EF4-FFF2-40B4-BE49-F238E27FC236}">
                <a16:creationId xmlns:a16="http://schemas.microsoft.com/office/drawing/2014/main" id="{BFEDB723-0397-636D-F97A-5F6C003F9014}"/>
              </a:ext>
            </a:extLst>
          </xdr:cNvPr>
          <xdr:cNvPicPr>
            <a:picLocks noChangeAspect="1"/>
          </xdr:cNvPicPr>
        </xdr:nvPicPr>
        <xdr:blipFill>
          <a:blip xmlns:r="http://schemas.openxmlformats.org/officeDocument/2006/relationships" r:embed="rId3"/>
          <a:stretch>
            <a:fillRect/>
          </a:stretch>
        </xdr:blipFill>
        <xdr:spPr>
          <a:xfrm>
            <a:off x="100853" y="21885088"/>
            <a:ext cx="9810750" cy="5700811"/>
          </a:xfrm>
          <a:prstGeom prst="rect">
            <a:avLst/>
          </a:prstGeom>
        </xdr:spPr>
      </xdr:pic>
    </xdr:grpSp>
    <xdr:clientData/>
  </xdr:twoCellAnchor>
  <xdr:twoCellAnchor>
    <xdr:from>
      <xdr:col>15</xdr:col>
      <xdr:colOff>76200</xdr:colOff>
      <xdr:row>2</xdr:row>
      <xdr:rowOff>19050</xdr:rowOff>
    </xdr:from>
    <xdr:to>
      <xdr:col>16</xdr:col>
      <xdr:colOff>522851</xdr:colOff>
      <xdr:row>7</xdr:row>
      <xdr:rowOff>180975</xdr:rowOff>
    </xdr:to>
    <xdr:pic>
      <xdr:nvPicPr>
        <xdr:cNvPr id="19" name="Picture 1">
          <a:extLst>
            <a:ext uri="{FF2B5EF4-FFF2-40B4-BE49-F238E27FC236}">
              <a16:creationId xmlns:a16="http://schemas.microsoft.com/office/drawing/2014/main" id="{D4D3DADF-17F8-4743-849F-46C4E069A1F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051375" y="571500"/>
          <a:ext cx="5361551"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66675</xdr:colOff>
      <xdr:row>8</xdr:row>
      <xdr:rowOff>66675</xdr:rowOff>
    </xdr:from>
    <xdr:to>
      <xdr:col>16</xdr:col>
      <xdr:colOff>2381250</xdr:colOff>
      <xdr:row>19</xdr:row>
      <xdr:rowOff>218381</xdr:rowOff>
    </xdr:to>
    <xdr:pic>
      <xdr:nvPicPr>
        <xdr:cNvPr id="20" name="Picture 2">
          <a:extLst>
            <a:ext uri="{FF2B5EF4-FFF2-40B4-BE49-F238E27FC236}">
              <a16:creationId xmlns:a16="http://schemas.microsoft.com/office/drawing/2014/main" id="{DCCB9247-93BA-4FD8-970E-1DB664B518F7}"/>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13019"/>
        <a:stretch/>
      </xdr:blipFill>
      <xdr:spPr bwMode="auto">
        <a:xfrm>
          <a:off x="30041850" y="1933575"/>
          <a:ext cx="7229475" cy="2561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66674</xdr:colOff>
      <xdr:row>20</xdr:row>
      <xdr:rowOff>28575</xdr:rowOff>
    </xdr:from>
    <xdr:to>
      <xdr:col>16</xdr:col>
      <xdr:colOff>3248025</xdr:colOff>
      <xdr:row>31</xdr:row>
      <xdr:rowOff>133350</xdr:rowOff>
    </xdr:to>
    <xdr:pic>
      <xdr:nvPicPr>
        <xdr:cNvPr id="21" name="Picture 4">
          <a:extLst>
            <a:ext uri="{FF2B5EF4-FFF2-40B4-BE49-F238E27FC236}">
              <a16:creationId xmlns:a16="http://schemas.microsoft.com/office/drawing/2014/main" id="{FE05D7C5-1F3D-4869-8A5A-69BD91D20C65}"/>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r="1932" b="26912"/>
        <a:stretch/>
      </xdr:blipFill>
      <xdr:spPr bwMode="auto">
        <a:xfrm>
          <a:off x="30041849" y="4524375"/>
          <a:ext cx="8096251" cy="2514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85725</xdr:colOff>
      <xdr:row>32</xdr:row>
      <xdr:rowOff>85725</xdr:rowOff>
    </xdr:from>
    <xdr:to>
      <xdr:col>16</xdr:col>
      <xdr:colOff>4968603</xdr:colOff>
      <xdr:row>36</xdr:row>
      <xdr:rowOff>180976</xdr:rowOff>
    </xdr:to>
    <xdr:pic>
      <xdr:nvPicPr>
        <xdr:cNvPr id="22" name="Picture 21">
          <a:extLst>
            <a:ext uri="{FF2B5EF4-FFF2-40B4-BE49-F238E27FC236}">
              <a16:creationId xmlns:a16="http://schemas.microsoft.com/office/drawing/2014/main" id="{F5F15297-3ADC-4205-BD18-F1599B471EA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0060900" y="7210425"/>
          <a:ext cx="9797777"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89647</xdr:colOff>
      <xdr:row>2</xdr:row>
      <xdr:rowOff>123265</xdr:rowOff>
    </xdr:from>
    <xdr:to>
      <xdr:col>55</xdr:col>
      <xdr:colOff>445994</xdr:colOff>
      <xdr:row>26</xdr:row>
      <xdr:rowOff>243728</xdr:rowOff>
    </xdr:to>
    <xdr:pic>
      <xdr:nvPicPr>
        <xdr:cNvPr id="24" name="Picture 23">
          <a:extLst>
            <a:ext uri="{FF2B5EF4-FFF2-40B4-BE49-F238E27FC236}">
              <a16:creationId xmlns:a16="http://schemas.microsoft.com/office/drawing/2014/main" id="{097D5561-AEC1-4C16-8F58-325147A9BCDE}"/>
            </a:ext>
          </a:extLst>
        </xdr:cNvPr>
        <xdr:cNvPicPr>
          <a:picLocks noChangeAspect="1"/>
        </xdr:cNvPicPr>
      </xdr:nvPicPr>
      <xdr:blipFill>
        <a:blip xmlns:r="http://schemas.openxmlformats.org/officeDocument/2006/relationships" r:embed="rId8"/>
        <a:stretch>
          <a:fillRect/>
        </a:stretch>
      </xdr:blipFill>
      <xdr:spPr>
        <a:xfrm>
          <a:off x="91081412" y="683559"/>
          <a:ext cx="12458700" cy="547687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persons/person.xml><?xml version="1.0" encoding="utf-8"?>
<personList xmlns="http://schemas.microsoft.com/office/spreadsheetml/2018/threadedcomments" xmlns:x="http://schemas.openxmlformats.org/spreadsheetml/2006/main">
  <person displayName="Victor Aliberti" id="{DEBA339D-3284-4585-BB62-1346167B230D}" userId="S::M261235@ONE.merckgroup.com::2231040d-b699-45dd-9ffa-87f05b88ea21" providerId="AD"/>
  <person displayName="Richard Sullivan" id="{D73B678D-3C80-449A-8927-F37D544171FA}" userId="S::M269205@ONE.merckgroup.com::33946f22-dd83-4595-944a-8efd32b46848"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4-11-08T15:15:37.11" personId="{D73B678D-3C80-449A-8927-F37D544171FA}" id="{BB575AFC-C673-4C19-9967-57445BB7B8B1}">
    <text>Application(s) translate to "Market Focus" attribute</text>
  </threadedComment>
  <threadedComment ref="C19" dT="2024-11-08T15:15:18.00" personId="{D73B678D-3C80-449A-8927-F37D544171FA}" id="{DA6C8AFC-6E94-40B2-BB30-D7BDD4B5060A}">
    <text>Techniques translate to "titertest" attribute</text>
  </threadedComment>
</ThreadedComments>
</file>

<file path=xl/threadedComments/threadedComment2.xml><?xml version="1.0" encoding="utf-8"?>
<ThreadedComments xmlns="http://schemas.microsoft.com/office/spreadsheetml/2018/threadedcomments" xmlns:x="http://schemas.openxmlformats.org/spreadsheetml/2006/main">
  <threadedComment ref="J3" dT="2024-04-08T14:48:10.65" personId="{DEBA339D-3284-4585-BB62-1346167B230D}" id="{BF7B1D6B-87D6-4584-8505-ABBBD4079BF1}">
    <text>Copy text from PDP Checklist tab? Need to simplify instructions to Ops here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iki.merckgroup.com/confluence/display/EBPM/New+Product+Introduction" TargetMode="External"/><Relationship Id="rId1" Type="http://schemas.openxmlformats.org/officeDocument/2006/relationships/hyperlink" Target="https://forms.office.com/e/WcZsZsNdt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iki.merckgroup.com/confluence/display/EBPM/New+Product+Introduction" TargetMode="External"/><Relationship Id="rId3" Type="http://schemas.openxmlformats.org/officeDocument/2006/relationships/hyperlink" Target="https://wiki.merckgroup.com/confluence/pages/viewpage.action?spaceKey=EBPM&amp;title=Data+Definition+Job+Aid" TargetMode="External"/><Relationship Id="rId7" Type="http://schemas.openxmlformats.org/officeDocument/2006/relationships/hyperlink" Target="file:///C:\:x:\r\sites\DigitalMarketingProductData\Shared%20Documents\CorpBase%20Training%20and%20Collaboration\EVA%20docs\Attribute_fixed_texts_4-13-22.xlsx%3fd=wb7fb02fe7d7c4662a2dd163be1fda9be&amp;csf=1&amp;web=1&amp;e=mC7ovZ" TargetMode="External"/><Relationship Id="rId2" Type="http://schemas.openxmlformats.org/officeDocument/2006/relationships/hyperlink" Target="https://www.sigmaaldrich.com/product/sigma/f2442" TargetMode="External"/><Relationship Id="rId1" Type="http://schemas.openxmlformats.org/officeDocument/2006/relationships/hyperlink" Target="https://www.sigmaaldrich.com/product/sigma/hpa002891" TargetMode="External"/><Relationship Id="rId6" Type="http://schemas.openxmlformats.org/officeDocument/2006/relationships/hyperlink" Target="https://wiki.merckgroup.com/confluence/display/EBPM/Trademarks" TargetMode="External"/><Relationship Id="rId5" Type="http://schemas.openxmlformats.org/officeDocument/2006/relationships/hyperlink" Target="https://www.ungm.org/Public/UNSPSC" TargetMode="External"/><Relationship Id="rId10" Type="http://schemas.openxmlformats.org/officeDocument/2006/relationships/drawing" Target="../drawings/drawing1.xml"/><Relationship Id="rId4" Type="http://schemas.openxmlformats.org/officeDocument/2006/relationships/hyperlink" Target="file:///C:\:x:\r\sites\DigitalMarketingProductData\Shared%20Documents\CorpBase%20Training%20and%20Collaboration\EVA%20docs\Attribute_fixed_texts_4-13-22.xlsx%3fd=wb7fb02fe7d7c4662a2dd163be1fda9be&amp;csf=1&amp;web=1&amp;e=mC7ovZ" TargetMode="Externa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wiki.merckgroup.com/confluence/display/EBPM/Trademarks" TargetMode="External"/><Relationship Id="rId7" Type="http://schemas.openxmlformats.org/officeDocument/2006/relationships/comments" Target="../comments1.xml"/><Relationship Id="rId2" Type="http://schemas.openxmlformats.org/officeDocument/2006/relationships/hyperlink" Target="https://www.ungm.org/Public/UNSPSC" TargetMode="External"/><Relationship Id="rId1" Type="http://schemas.openxmlformats.org/officeDocument/2006/relationships/hyperlink" Target="file:///C:\:x:\r\sites\DigitalMarketingProductData\Shared%20Documents\CorpBase%20Training%20and%20Collaboration\EVA%20docs\Attribute_fixed_texts_4-13-22.xlsx%3fd=wb7fb02fe7d7c4662a2dd163be1fda9be&amp;csf=1&amp;web=1&amp;e=mC7ovZ" TargetMode="External"/><Relationship Id="rId6" Type="http://schemas.openxmlformats.org/officeDocument/2006/relationships/vmlDrawing" Target="../drawings/vmlDrawing1.vml"/><Relationship Id="rId5" Type="http://schemas.openxmlformats.org/officeDocument/2006/relationships/printerSettings" Target="../printerSettings/printerSettings3.bin"/><Relationship Id="rId4" Type="http://schemas.openxmlformats.org/officeDocument/2006/relationships/hyperlink" Target="file:///C:\:x:\r\sites\DigitalMarketingProductData\Shared%20Documents\CorpBase%20Training%20and%20Collaboration\EVA%20docs\Attribute_fixed_texts_4-13-22.xlsx%3fd=wb7fb02fe7d7c4662a2dd163be1fda9be&amp;csf=1&amp;web=1&amp;e=mC7ovZ"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evarooms.merckgroup.com/Organization/eBusiness_LS/en-us/digital-category-management/product-information-management-and-operations-corpbase/trademarks" TargetMode="External"/><Relationship Id="rId13" Type="http://schemas.openxmlformats.org/officeDocument/2006/relationships/hyperlink" Target="https://evarooms.merckgroup.com/Organization/eBusiness_LS/en-us/digital-category-management/product-information-management-and-operations-corpbase/descriptions" TargetMode="External"/><Relationship Id="rId18" Type="http://schemas.openxmlformats.org/officeDocument/2006/relationships/hyperlink" Target="https://evarooms.merckgroup.com/Organization/eBusiness_LS/en-us/digital-category-management/product-information-management-and-operations-corpbase/product-name-suffix-and-synonyms" TargetMode="External"/><Relationship Id="rId3" Type="http://schemas.openxmlformats.org/officeDocument/2006/relationships/hyperlink" Target="https://evarooms.merckgroup.com/Organization/eBusiness_LS/en-us/digital-category-management/product-detail-pages-(pdps)/product-numbers" TargetMode="External"/><Relationship Id="rId21" Type="http://schemas.openxmlformats.org/officeDocument/2006/relationships/hyperlink" Target="https://evarooms.merckgroup.com/Organization/eBusiness_LS/en-us/digital-category-management/product-detail-pages-(pdps)/images" TargetMode="External"/><Relationship Id="rId7" Type="http://schemas.openxmlformats.org/officeDocument/2006/relationships/hyperlink" Target="https://evarooms.merckgroup.com/Organization/eBusiness_LS/en-us/digital-category-management/product-detail-pages-(pdps)/related-products" TargetMode="External"/><Relationship Id="rId12" Type="http://schemas.openxmlformats.org/officeDocument/2006/relationships/hyperlink" Target="https://evarooms.merckgroup.com/Organization/eBusiness_LS/en-us/digital-category-management/product-detail-pages-(pdps)/price-and-availability/pack-size-data" TargetMode="External"/><Relationship Id="rId17" Type="http://schemas.openxmlformats.org/officeDocument/2006/relationships/hyperlink" Target="https://evarooms.merckgroup.com/Organization/eBusiness_LS/en-us/digital-category-management/product-data-and-content-optimization/data-definition" TargetMode="External"/><Relationship Id="rId2" Type="http://schemas.openxmlformats.org/officeDocument/2006/relationships/hyperlink" Target="https://evarooms.merckgroup.com/Organization/eBusiness_LS/en-us/digital-category-management/product-information-management-and-operations-corpbase/product-name-suffix-and-synonyms" TargetMode="External"/><Relationship Id="rId16" Type="http://schemas.openxmlformats.org/officeDocument/2006/relationships/hyperlink" Target="https://evarooms.merckgroup.com/Organization/eBusiness_LS/en-us/digital-category-management/product-data-and-content-optimization/data-definition" TargetMode="External"/><Relationship Id="rId20" Type="http://schemas.openxmlformats.org/officeDocument/2006/relationships/hyperlink" Target="https://evarooms.merckgroup.com/Organization/eBusiness_LS/en-us/digital-category-management/product-information-management-and-operations-corpbase/aliases" TargetMode="External"/><Relationship Id="rId1" Type="http://schemas.openxmlformats.org/officeDocument/2006/relationships/hyperlink" Target="https://evarooms.merckgroup.com/Organization/eBusiness_LS/en-us/digital-category-management/product-detail-pages-(pdps)/brands" TargetMode="External"/><Relationship Id="rId6" Type="http://schemas.openxmlformats.org/officeDocument/2006/relationships/hyperlink" Target="https://evarooms.merckgroup.com/Organization/eBusiness_LS/en-us/digital-category-management/product-category-pages" TargetMode="External"/><Relationship Id="rId11" Type="http://schemas.openxmlformats.org/officeDocument/2006/relationships/hyperlink" Target="https://evarooms.merckgroup.com/topic/ebizdigitalmarketing/product-data/product-detail-pages-(pdp)/images" TargetMode="External"/><Relationship Id="rId5" Type="http://schemas.openxmlformats.org/officeDocument/2006/relationships/hyperlink" Target="https://evarooms.merckgroup.com/Organization/eBusiness_LS/en-us/digital-category-management/product-detail-pages-(pdps)/documentation" TargetMode="External"/><Relationship Id="rId15" Type="http://schemas.openxmlformats.org/officeDocument/2006/relationships/hyperlink" Target="https://evarooms.merckgroup.com/Organization/eBusiness_LS/en-us/digital-category-management/product-detail-pages-(pdps)/price-and-availability/call-to-action-(cta)-buttons" TargetMode="External"/><Relationship Id="rId23" Type="http://schemas.openxmlformats.org/officeDocument/2006/relationships/drawing" Target="../drawings/drawing2.xml"/><Relationship Id="rId10" Type="http://schemas.openxmlformats.org/officeDocument/2006/relationships/hyperlink" Target="https://wiki.merckgroup.com/confluence/display/EBPM/Data+Definition" TargetMode="External"/><Relationship Id="rId19" Type="http://schemas.openxmlformats.org/officeDocument/2006/relationships/hyperlink" Target="https://evarooms.merckgroup.com/Organization/eBusiness_LS/en-us/digital-category-management/product-information-management-and-operations-corpbase/product-name-suffix-and-synonyms" TargetMode="External"/><Relationship Id="rId4" Type="http://schemas.openxmlformats.org/officeDocument/2006/relationships/hyperlink" Target="https://evarooms.merckgroup.com/Organization/eBusiness_LS/en-us/digital-category-management/product-detail-pages-(pdps)/images" TargetMode="External"/><Relationship Id="rId9" Type="http://schemas.openxmlformats.org/officeDocument/2006/relationships/hyperlink" Target="https://evarooms.merckgroup.com/Organization/eBusiness_LS/en-us/digital-category-management/product-information-management-and-operations-corpbase/substance-and-product-levels" TargetMode="External"/><Relationship Id="rId14" Type="http://schemas.openxmlformats.org/officeDocument/2006/relationships/hyperlink" Target="https://evarooms.merckgroup.com/Organization/eBusiness_LS/en-us/digital-category-management/product-detail-pages-(pdps)/citations-and-peer-reviewed-papers" TargetMode="External"/><Relationship Id="rId22"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3" Type="http://schemas.openxmlformats.org/officeDocument/2006/relationships/hyperlink" Target="https://stljirap.sial.com/servicedesk/customer/portal/21" TargetMode="External"/><Relationship Id="rId18" Type="http://schemas.openxmlformats.org/officeDocument/2006/relationships/hyperlink" Target="https://stljirap.sial.com/servicedesk/customer/portal/21" TargetMode="External"/><Relationship Id="rId26" Type="http://schemas.openxmlformats.org/officeDocument/2006/relationships/hyperlink" Target="https://forms.office.com/Pages/ResponsePage.aspx?id=Wft223ejIEG8VFnerX05ycgJuaMQsfNMic_kCLk6-0pURUlJVVZOTzBBM0czM0NXQjVEWDczSERONyQlQCN0PWcu&amp;wdLOR=c83E1FCB2-8D84-4315-9B5B-5291B2138A76" TargetMode="External"/><Relationship Id="rId21" Type="http://schemas.openxmlformats.org/officeDocument/2006/relationships/hyperlink" Target="https://stljirap.sial.com/servicedesk/customer/portal/21/create/3161" TargetMode="External"/><Relationship Id="rId34" Type="http://schemas.openxmlformats.org/officeDocument/2006/relationships/printerSettings" Target="../printerSettings/printerSettings5.bin"/><Relationship Id="rId7" Type="http://schemas.openxmlformats.org/officeDocument/2006/relationships/hyperlink" Target="file:///C:\:x:\r\sites\DigitalMarketingProductData\_layouts\15\Doc.aspx%3fsourcedoc=%7bCF3C35EF-FEBD-470C-A87A-3F08CF6B65EB%7d&amp;file=package_literal_template.xlsx&amp;action=default&amp;mobileredirect=true&amp;DefaultItemOpen=1" TargetMode="External"/><Relationship Id="rId12" Type="http://schemas.openxmlformats.org/officeDocument/2006/relationships/hyperlink" Target="https://sapprpap2.sial.com:44300/nwbc/?sap-nwbc-node=0000000084&amp;sap-nwbc-context=03HM333035D633D53336748D0AB67275768EF70B70F18C0F08F277710E89F7F4738B0F720D8BF70C0E323032B434802835303230360001E380A000036343301B489AE9E7952725EB0300&amp;sap-nwbc-history_item=&amp;sap-theme=SAP_BELIZE" TargetMode="External"/><Relationship Id="rId17" Type="http://schemas.openxmlformats.org/officeDocument/2006/relationships/hyperlink" Target="https://palantir.mcloud.merckgroup.com/workspace/report/ri.report.main.report.9407b095-9cc7-43ab-bfd2-5c82f1836eaf" TargetMode="External"/><Relationship Id="rId25" Type="http://schemas.openxmlformats.org/officeDocument/2006/relationships/hyperlink" Target="https://wiki.merckgroup.com/confluence/display/EBPM/Trademarks" TargetMode="External"/><Relationship Id="rId33" Type="http://schemas.openxmlformats.org/officeDocument/2006/relationships/hyperlink" Target="https://stljirap.sial.com/servicedesk/customer/portal/21" TargetMode="External"/><Relationship Id="rId38" Type="http://schemas.microsoft.com/office/2017/10/relationships/threadedComment" Target="../threadedComments/threadedComment2.xml"/><Relationship Id="rId2" Type="http://schemas.openxmlformats.org/officeDocument/2006/relationships/hyperlink" Target="https://wiki.merckgroup.com/confluence/display/EBPM/Batchloader" TargetMode="External"/><Relationship Id="rId16" Type="http://schemas.openxmlformats.org/officeDocument/2006/relationships/hyperlink" Target="https://palantir.mcloud.merckgroup.com/workspace/report/ri.report.main.report.9407b095-9cc7-43ab-bfd2-5c82f1836eaf" TargetMode="External"/><Relationship Id="rId20" Type="http://schemas.openxmlformats.org/officeDocument/2006/relationships/hyperlink" Target="https://wiki.merckgroup.com/confluence/display/EBPM/Digital+Category+Management" TargetMode="External"/><Relationship Id="rId29" Type="http://schemas.openxmlformats.org/officeDocument/2006/relationships/hyperlink" Target="https://wiki.merckgroup.com/confluence/display/EBPM/Trademarks" TargetMode="External"/><Relationship Id="rId1" Type="http://schemas.openxmlformats.org/officeDocument/2006/relationships/hyperlink" Target="https://go.sial.com/Citrix/1912CU1PRODWeb/" TargetMode="External"/><Relationship Id="rId6" Type="http://schemas.openxmlformats.org/officeDocument/2006/relationships/hyperlink" Target="file:///C:\DCM974\Shared%20Documents\Forms\AllItems.aspx%3fid=\sites\DigitalMarketingProductData\Shared%20Documents\CorpBase%20Training%20and%20Collaboration\CorpBase%20Batch%20Client&amp;p=true" TargetMode="External"/><Relationship Id="rId11" Type="http://schemas.openxmlformats.org/officeDocument/2006/relationships/hyperlink" Target="http://sapppop.sial.com:50000/irj/portal" TargetMode="External"/><Relationship Id="rId24" Type="http://schemas.openxmlformats.org/officeDocument/2006/relationships/hyperlink" Target="https://wiki.merckgroup.com/confluence/display/EBPM/Images" TargetMode="External"/><Relationship Id="rId32" Type="http://schemas.openxmlformats.org/officeDocument/2006/relationships/hyperlink" Target="https://wiki.merckgroup.com/confluence/pages/viewpage.action?spaceKey=EBPM&amp;title=Data+Definition+Job+Aid" TargetMode="External"/><Relationship Id="rId37" Type="http://schemas.openxmlformats.org/officeDocument/2006/relationships/comments" Target="../comments2.xml"/><Relationship Id="rId5" Type="http://schemas.openxmlformats.org/officeDocument/2006/relationships/hyperlink" Target="https://evarooms.merckgroup.com/topic/ebizdigitalmarketing/product-data/corpbase/trademarks" TargetMode="External"/><Relationship Id="rId15" Type="http://schemas.openxmlformats.org/officeDocument/2006/relationships/hyperlink" Target="https://forms.office.com/Pages/ResponsePage.aspx?id=Wft223ejIEG8VFnerX05ycgJuaMQsfNMic_kCLk6-0pURUlJVVZOTzBBM0czM0NXQjVEWDczSERONyQlQCN0PWcu&amp;wdLOR=c83E1FCB2-8D84-4315-9B5B-5291B2138A76" TargetMode="External"/><Relationship Id="rId23" Type="http://schemas.openxmlformats.org/officeDocument/2006/relationships/hyperlink" Target="https://wiki.merckgroup.com/confluence/display/EBPM/Pack+Size+Data" TargetMode="External"/><Relationship Id="rId28" Type="http://schemas.openxmlformats.org/officeDocument/2006/relationships/hyperlink" Target="https://www.ungm.org/Public/UNSPSC" TargetMode="External"/><Relationship Id="rId36" Type="http://schemas.openxmlformats.org/officeDocument/2006/relationships/vmlDrawing" Target="../drawings/vmlDrawing2.vml"/><Relationship Id="rId10" Type="http://schemas.openxmlformats.org/officeDocument/2006/relationships/hyperlink" Target="https://wiki.merckgroup.com/confluence/pages/viewpage.action?spaceKey=EBPM&amp;title=Data+Definition+Job+Aid" TargetMode="External"/><Relationship Id="rId19" Type="http://schemas.openxmlformats.org/officeDocument/2006/relationships/hyperlink" Target="file:///C:\Forms\AllItems.aspx" TargetMode="External"/><Relationship Id="rId31" Type="http://schemas.openxmlformats.org/officeDocument/2006/relationships/hyperlink" Target="https://wiki.merckgroup.com/confluence/pages/viewpage.action?spaceKey=EBPM&amp;title=Data+Definition+Job+Aid" TargetMode="External"/><Relationship Id="rId4" Type="http://schemas.openxmlformats.org/officeDocument/2006/relationships/hyperlink" Target="https://evarooms.merckgroup.com/Organization/eBusiness_LS/en-us/digital-category-management/product-data-and-content-optimization" TargetMode="External"/><Relationship Id="rId9" Type="http://schemas.openxmlformats.org/officeDocument/2006/relationships/hyperlink" Target="https://stljirap.sial.com/servicedesk/customer/portal/821/create/2476" TargetMode="External"/><Relationship Id="rId14" Type="http://schemas.openxmlformats.org/officeDocument/2006/relationships/hyperlink" Target="http://stlprot01:8080/rboem/index.php?r=user/login" TargetMode="External"/><Relationship Id="rId22" Type="http://schemas.openxmlformats.org/officeDocument/2006/relationships/hyperlink" Target="https://wiki.merckgroup.com/confluence/display/EBPM/CorpBase" TargetMode="External"/><Relationship Id="rId27" Type="http://schemas.openxmlformats.org/officeDocument/2006/relationships/hyperlink" Target="file:///C:\:x:\r\sites\DigitalMarketingProductData\Shared%20Documents\CorpBase%20Training%20and%20Collaboration\EVA%20docs\Attribute_fixed_texts_4-13-22.xlsx%3fd=wb7fb02fe7d7c4662a2dd163be1fda9be&amp;csf=1&amp;web=1&amp;e=mC7ovZ" TargetMode="External"/><Relationship Id="rId30" Type="http://schemas.openxmlformats.org/officeDocument/2006/relationships/hyperlink" Target="https://evarooms.merckgroup.com/Organization/eBusiness_LS/en-us/digital-category-management/product-detail-pages-(pdps)/price-and-availability/call-to-action-(cta)-buttons" TargetMode="External"/><Relationship Id="rId35" Type="http://schemas.openxmlformats.org/officeDocument/2006/relationships/drawing" Target="../drawings/drawing3.xml"/><Relationship Id="rId8" Type="http://schemas.openxmlformats.org/officeDocument/2006/relationships/hyperlink" Target="https://wiki.merckgroup.com/confluence/display/EBPM/CorpBase" TargetMode="External"/><Relationship Id="rId3" Type="http://schemas.openxmlformats.org/officeDocument/2006/relationships/hyperlink" Target="https://pim.milliporesigma.i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E554-74FD-4269-AF04-02CFD2055BA4}">
  <sheetPr>
    <tabColor rgb="FFE4AADD"/>
  </sheetPr>
  <dimension ref="B2:F12"/>
  <sheetViews>
    <sheetView zoomScale="85" zoomScaleNormal="85" workbookViewId="0">
      <selection activeCell="C14" sqref="C14"/>
    </sheetView>
  </sheetViews>
  <sheetFormatPr defaultRowHeight="15" x14ac:dyDescent="0.25"/>
  <cols>
    <col min="2" max="2" width="34.7109375" customWidth="1"/>
    <col min="3" max="3" width="100" style="2" customWidth="1"/>
    <col min="4" max="4" width="7.28515625" customWidth="1"/>
    <col min="5" max="5" width="35" customWidth="1"/>
    <col min="6" max="6" width="63.85546875" style="2" customWidth="1"/>
  </cols>
  <sheetData>
    <row r="2" spans="2:5" ht="15.75" thickBot="1" x14ac:dyDescent="0.3">
      <c r="C2" s="8"/>
    </row>
    <row r="3" spans="2:5" ht="42.75" thickBot="1" x14ac:dyDescent="0.4">
      <c r="B3" s="290" t="s">
        <v>0</v>
      </c>
      <c r="C3" s="291"/>
      <c r="E3" s="225" t="s">
        <v>1</v>
      </c>
    </row>
    <row r="4" spans="2:5" ht="15" customHeight="1" thickBot="1" x14ac:dyDescent="0.3">
      <c r="B4" s="13"/>
      <c r="C4" s="14"/>
    </row>
    <row r="5" spans="2:5" ht="26.25" customHeight="1" thickBot="1" x14ac:dyDescent="0.3">
      <c r="B5" s="184" t="str">
        <f>HYPERLINK(VLOOKUP("Section",'PDP Checklist'!A:O,2,FALSE),"PDP Checklist READ ME")</f>
        <v>PDP Checklist READ ME</v>
      </c>
      <c r="C5" s="292" t="s">
        <v>2</v>
      </c>
      <c r="E5" s="294" t="s">
        <v>3</v>
      </c>
    </row>
    <row r="6" spans="2:5" ht="26.25" customHeight="1" thickBot="1" x14ac:dyDescent="0.3">
      <c r="B6" s="184" t="str">
        <f>HYPERLINK(VLOOKUP("Section",'PDP Checklist'!A:O,2,FALSE),"PDP Checklist")</f>
        <v>PDP Checklist</v>
      </c>
      <c r="C6" s="293"/>
      <c r="D6" s="118" t="s">
        <v>4</v>
      </c>
      <c r="E6" s="295"/>
    </row>
    <row r="7" spans="2:5" ht="15" customHeight="1" thickBot="1" x14ac:dyDescent="0.3">
      <c r="B7" s="185"/>
      <c r="C7" s="182"/>
      <c r="E7" s="296"/>
    </row>
    <row r="8" spans="2:5" ht="48.75" customHeight="1" thickBot="1" x14ac:dyDescent="0.3">
      <c r="B8" s="186" t="s">
        <v>5</v>
      </c>
      <c r="C8" s="183" t="s">
        <v>6</v>
      </c>
    </row>
    <row r="9" spans="2:5" ht="15" customHeight="1" thickBot="1" x14ac:dyDescent="0.3">
      <c r="B9" s="185"/>
      <c r="C9" s="182"/>
      <c r="D9" s="1"/>
    </row>
    <row r="10" spans="2:5" ht="44.25" customHeight="1" thickBot="1" x14ac:dyDescent="0.3">
      <c r="B10" s="227" t="s">
        <v>7</v>
      </c>
      <c r="C10" s="226" t="s">
        <v>8</v>
      </c>
    </row>
    <row r="11" spans="2:5" ht="15" customHeight="1" thickBot="1" x14ac:dyDescent="0.3">
      <c r="B11" s="228"/>
      <c r="C11" s="229"/>
      <c r="D11" s="1"/>
    </row>
    <row r="12" spans="2:5" ht="42" customHeight="1" thickBot="1" x14ac:dyDescent="0.3">
      <c r="B12" s="186" t="s">
        <v>9</v>
      </c>
      <c r="C12" s="187" t="s">
        <v>10</v>
      </c>
    </row>
  </sheetData>
  <mergeCells count="3">
    <mergeCell ref="B3:C3"/>
    <mergeCell ref="C5:C6"/>
    <mergeCell ref="E5:E7"/>
  </mergeCells>
  <hyperlinks>
    <hyperlink ref="B8" location="'Learn More &amp; Support'!A1" display="Learn More &amp; Support" xr:uid="{EC0451A4-3850-46F4-8CF0-35A56B8B207E}"/>
    <hyperlink ref="E5" r:id="rId1" xr:uid="{D775418B-EA1B-4E2B-95D7-6CFF4A55EEE0}"/>
    <hyperlink ref="B6" location="'Digital Requirements Checklist'!A1" display="Digital Requirements Checklist" xr:uid="{16B74BE1-E0C4-4142-AEF2-3E663D4748AE}"/>
    <hyperlink ref="E3" r:id="rId2" xr:uid="{7F82BC76-20DD-46C5-90B8-053CB67DEC46}"/>
    <hyperlink ref="B5" location="'Digital Requirements Checklist'!A1" display="Digital Requirements Checklist" xr:uid="{E7E33C87-E43A-4331-9C1B-B74CA2D205AF}"/>
    <hyperlink ref="B10" location="'Operational Resources Checklist'!A1" display="Operational Resources Checklist" xr:uid="{9A1C8EC1-24C2-411B-B569-8372752A1036}"/>
    <hyperlink ref="B12" location="'DD job aid READ ME'!A1" display="Data Definition Job Aid" xr:uid="{C919DC83-719D-4524-9F41-89240933BA96}"/>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2DB8-B221-4087-9C7A-2AD8E54403F5}">
  <sheetPr>
    <tabColor theme="9" tint="0.59999389629810485"/>
  </sheetPr>
  <dimension ref="A1:N111"/>
  <sheetViews>
    <sheetView zoomScale="85" zoomScaleNormal="85" workbookViewId="0">
      <pane xSplit="1" ySplit="5" topLeftCell="E33" activePane="bottomRight" state="frozen"/>
      <selection pane="topRight" activeCell="B1" sqref="B1"/>
      <selection pane="bottomLeft" activeCell="A6" sqref="A6"/>
      <selection pane="bottomRight" activeCell="A2" sqref="A2"/>
    </sheetView>
  </sheetViews>
  <sheetFormatPr defaultRowHeight="15" x14ac:dyDescent="0.25"/>
  <cols>
    <col min="1" max="1" width="42.7109375" customWidth="1"/>
    <col min="2" max="2" width="9.140625" customWidth="1"/>
    <col min="3" max="3" width="34.85546875" customWidth="1"/>
    <col min="4" max="4" width="123.140625" customWidth="1"/>
    <col min="5" max="5" width="9.140625" customWidth="1"/>
    <col min="6" max="6" width="19" style="44" customWidth="1"/>
    <col min="7" max="7" width="6.42578125" style="1" customWidth="1"/>
    <col min="8" max="8" width="31.140625" customWidth="1"/>
    <col min="9" max="9" width="15.85546875" style="4" customWidth="1"/>
    <col min="10" max="12" width="20.7109375" style="4" customWidth="1"/>
    <col min="13" max="13" width="74.7109375" customWidth="1"/>
    <col min="14" max="14" width="75.7109375" customWidth="1"/>
  </cols>
  <sheetData>
    <row r="1" spans="1:10" ht="21.75" thickBot="1" x14ac:dyDescent="0.4">
      <c r="A1" s="124" t="s">
        <v>11</v>
      </c>
      <c r="D1" s="44"/>
      <c r="E1" s="44"/>
    </row>
    <row r="2" spans="1:10" ht="15.75" thickBot="1" x14ac:dyDescent="0.3">
      <c r="A2" s="224" t="s">
        <v>12</v>
      </c>
      <c r="E2" s="44"/>
    </row>
    <row r="3" spans="1:10" x14ac:dyDescent="0.25">
      <c r="A3" s="125" t="str">
        <f>HYPERLINK(C3,"Why use the PDP Checklist?")</f>
        <v>Why use the PDP Checklist?</v>
      </c>
      <c r="C3" s="118" t="s">
        <v>13</v>
      </c>
      <c r="E3" s="44"/>
    </row>
    <row r="4" spans="1:10" x14ac:dyDescent="0.25">
      <c r="A4" s="119" t="str">
        <f>HYPERLINK(C4,"Best in Class PDP")</f>
        <v>Best in Class PDP</v>
      </c>
      <c r="C4" s="118" t="s">
        <v>14</v>
      </c>
      <c r="E4" s="44"/>
    </row>
    <row r="5" spans="1:10" ht="15.75" thickBot="1" x14ac:dyDescent="0.3">
      <c r="A5" s="120" t="str">
        <f>HYPERLINK(C5,"Example of Completed Checklist")</f>
        <v>Example of Completed Checklist</v>
      </c>
      <c r="C5" s="118" t="s">
        <v>15</v>
      </c>
    </row>
    <row r="6" spans="1:10" ht="21.75" thickBot="1" x14ac:dyDescent="0.3">
      <c r="C6" s="297" t="s">
        <v>16</v>
      </c>
      <c r="D6" s="298"/>
      <c r="F6" s="297" t="s">
        <v>17</v>
      </c>
      <c r="G6" s="299"/>
      <c r="H6" s="299"/>
      <c r="I6" s="299"/>
      <c r="J6" s="298"/>
    </row>
    <row r="7" spans="1:10" x14ac:dyDescent="0.25">
      <c r="C7" s="13"/>
      <c r="D7" s="14"/>
      <c r="F7" s="327" t="s">
        <v>18</v>
      </c>
      <c r="G7" s="328"/>
      <c r="H7" s="328"/>
      <c r="I7" s="328"/>
      <c r="J7" s="329"/>
    </row>
    <row r="8" spans="1:10" ht="45" customHeight="1" x14ac:dyDescent="0.25">
      <c r="C8" s="9" t="s">
        <v>19</v>
      </c>
      <c r="D8" s="10" t="s">
        <v>20</v>
      </c>
      <c r="F8" s="330"/>
      <c r="G8" s="331"/>
      <c r="H8" s="331"/>
      <c r="I8" s="331"/>
      <c r="J8" s="332"/>
    </row>
    <row r="9" spans="1:10" x14ac:dyDescent="0.25">
      <c r="C9" s="15"/>
      <c r="D9" s="14"/>
      <c r="F9" s="330"/>
      <c r="G9" s="331"/>
      <c r="H9" s="331"/>
      <c r="I9" s="331"/>
      <c r="J9" s="332"/>
    </row>
    <row r="10" spans="1:10" ht="90.75" thickBot="1" x14ac:dyDescent="0.3">
      <c r="C10" s="9" t="s">
        <v>21</v>
      </c>
      <c r="D10" s="10" t="s">
        <v>22</v>
      </c>
      <c r="F10" s="333"/>
      <c r="G10" s="334"/>
      <c r="H10" s="334"/>
      <c r="I10" s="334"/>
      <c r="J10" s="335"/>
    </row>
    <row r="11" spans="1:10" x14ac:dyDescent="0.25">
      <c r="C11" s="15"/>
      <c r="D11" s="14"/>
    </row>
    <row r="12" spans="1:10" ht="30" x14ac:dyDescent="0.25">
      <c r="C12" s="9" t="s">
        <v>23</v>
      </c>
      <c r="D12" s="10" t="s">
        <v>24</v>
      </c>
    </row>
    <row r="13" spans="1:10" x14ac:dyDescent="0.25">
      <c r="C13" s="15"/>
      <c r="D13" s="14"/>
    </row>
    <row r="14" spans="1:10" ht="45" x14ac:dyDescent="0.25">
      <c r="C14" s="9" t="s">
        <v>25</v>
      </c>
      <c r="D14" s="10" t="s">
        <v>26</v>
      </c>
    </row>
    <row r="15" spans="1:10" x14ac:dyDescent="0.25">
      <c r="C15" s="13"/>
      <c r="D15" s="14"/>
    </row>
    <row r="16" spans="1:10" ht="135.75" thickBot="1" x14ac:dyDescent="0.3">
      <c r="C16" s="11" t="s">
        <v>27</v>
      </c>
      <c r="D16" s="12" t="s">
        <v>28</v>
      </c>
    </row>
    <row r="17" spans="3:13" ht="21" x14ac:dyDescent="0.35">
      <c r="C17" s="111"/>
    </row>
    <row r="18" spans="3:13" ht="15.75" thickBot="1" x14ac:dyDescent="0.3"/>
    <row r="19" spans="3:13" ht="21.75" thickBot="1" x14ac:dyDescent="0.3">
      <c r="C19" s="297" t="s">
        <v>29</v>
      </c>
      <c r="D19" s="298"/>
      <c r="F19" s="297" t="s">
        <v>30</v>
      </c>
      <c r="G19" s="299"/>
      <c r="H19" s="299"/>
      <c r="I19" s="299"/>
      <c r="J19" s="299"/>
      <c r="K19" s="299"/>
      <c r="L19" s="299"/>
      <c r="M19" s="299"/>
    </row>
    <row r="20" spans="3:13" x14ac:dyDescent="0.25">
      <c r="C20" s="16" t="s">
        <v>31</v>
      </c>
      <c r="D20" s="54"/>
      <c r="F20" s="311" t="s">
        <v>32</v>
      </c>
      <c r="G20" s="320"/>
      <c r="H20" s="31" t="s">
        <v>33</v>
      </c>
      <c r="I20" s="112" t="str">
        <f>HYPERLINK(VLOOKUP(H20,'Learn More &amp; Support'!$B:$D,2,0),"learn more")</f>
        <v>learn more</v>
      </c>
      <c r="J20" s="348" t="s">
        <v>34</v>
      </c>
      <c r="K20" s="349"/>
      <c r="L20" s="350"/>
      <c r="M20" s="113" t="s">
        <v>35</v>
      </c>
    </row>
    <row r="21" spans="3:13" x14ac:dyDescent="0.25">
      <c r="C21" s="19"/>
      <c r="D21" s="54"/>
      <c r="F21" s="300"/>
      <c r="G21" s="301"/>
      <c r="H21" s="22" t="s">
        <v>36</v>
      </c>
      <c r="I21" s="61" t="str">
        <f>HYPERLINK(VLOOKUP(H21,'Learn More &amp; Support'!$B:$D,2,0),"learn more")</f>
        <v>learn more</v>
      </c>
      <c r="J21" s="351" t="s">
        <v>37</v>
      </c>
      <c r="K21" s="352"/>
      <c r="L21" s="353"/>
      <c r="M21" s="18" t="s">
        <v>38</v>
      </c>
    </row>
    <row r="22" spans="3:13" x14ac:dyDescent="0.25">
      <c r="C22" s="19"/>
      <c r="D22" s="54"/>
      <c r="F22" s="336"/>
      <c r="G22" s="337"/>
      <c r="H22" s="38" t="s">
        <v>39</v>
      </c>
      <c r="I22" s="61" t="str">
        <f>HYPERLINK(VLOOKUP(H22,'Learn More &amp; Support'!$B:$D,2,0),"learn more")</f>
        <v>learn more</v>
      </c>
      <c r="J22" s="338" t="s">
        <v>40</v>
      </c>
      <c r="K22" s="339"/>
      <c r="L22" s="340"/>
      <c r="M22" s="18" t="s">
        <v>41</v>
      </c>
    </row>
    <row r="23" spans="3:13" x14ac:dyDescent="0.25">
      <c r="C23" s="19"/>
      <c r="D23" s="54"/>
      <c r="F23" s="336"/>
      <c r="G23" s="337"/>
      <c r="H23" s="39" t="s">
        <v>42</v>
      </c>
      <c r="I23" s="61" t="str">
        <f>HYPERLINK(VLOOKUP(H23,'Learn More &amp; Support'!$B:$D,2,0),"learn more")</f>
        <v>learn more</v>
      </c>
      <c r="J23" s="341" t="s">
        <v>43</v>
      </c>
      <c r="K23" s="342"/>
      <c r="L23" s="343"/>
      <c r="M23" s="80" t="s">
        <v>44</v>
      </c>
    </row>
    <row r="24" spans="3:13" x14ac:dyDescent="0.25">
      <c r="C24" s="19"/>
      <c r="D24" s="54"/>
      <c r="F24" s="336"/>
      <c r="G24" s="344"/>
      <c r="H24" s="60" t="s">
        <v>45</v>
      </c>
      <c r="I24" s="61" t="str">
        <f>HYPERLINK(VLOOKUP(H24,'Learn More &amp; Support'!$B:$D,2,0),"learn more")</f>
        <v>learn more</v>
      </c>
      <c r="J24" s="345" t="s">
        <v>46</v>
      </c>
      <c r="K24" s="346"/>
      <c r="L24" s="347"/>
      <c r="M24" s="80" t="s">
        <v>47</v>
      </c>
    </row>
    <row r="25" spans="3:13" x14ac:dyDescent="0.25">
      <c r="C25" s="19"/>
      <c r="D25" s="54"/>
      <c r="F25" s="336"/>
      <c r="G25" s="354"/>
      <c r="H25" s="355" t="s">
        <v>48</v>
      </c>
      <c r="I25" s="356"/>
      <c r="J25" s="356"/>
      <c r="K25" s="356"/>
      <c r="L25" s="357"/>
      <c r="M25" s="18"/>
    </row>
    <row r="26" spans="3:13" x14ac:dyDescent="0.25">
      <c r="C26" s="19"/>
      <c r="D26" s="54"/>
      <c r="F26" s="302"/>
      <c r="G26" s="303"/>
      <c r="H26" s="303"/>
      <c r="I26" s="303"/>
      <c r="J26" s="303"/>
      <c r="K26" s="303"/>
      <c r="L26" s="303"/>
      <c r="M26" s="304"/>
    </row>
    <row r="27" spans="3:13" x14ac:dyDescent="0.25">
      <c r="C27" s="19"/>
      <c r="D27" s="54"/>
      <c r="F27" s="305" t="s">
        <v>49</v>
      </c>
      <c r="G27" s="306"/>
      <c r="H27" s="22" t="s">
        <v>50</v>
      </c>
      <c r="I27" s="61" t="str">
        <f>HYPERLINK(VLOOKUP(H27,'Learn More &amp; Support'!$B:$D,2,0),"learn more")</f>
        <v>learn more</v>
      </c>
      <c r="J27" s="321" t="s">
        <v>51</v>
      </c>
      <c r="K27" s="322"/>
      <c r="L27" s="323"/>
      <c r="M27" s="18" t="s">
        <v>52</v>
      </c>
    </row>
    <row r="28" spans="3:13" ht="30" x14ac:dyDescent="0.25">
      <c r="C28" s="19"/>
      <c r="D28" s="54"/>
      <c r="F28" s="300"/>
      <c r="G28" s="301"/>
      <c r="H28" s="22" t="s">
        <v>53</v>
      </c>
      <c r="I28" s="61" t="str">
        <f>HYPERLINK(VLOOKUP(H28,'Learn More &amp; Support'!$B:$D,2,0),"learn more")</f>
        <v>learn more</v>
      </c>
      <c r="J28" s="324" t="s">
        <v>54</v>
      </c>
      <c r="K28" s="325"/>
      <c r="L28" s="326"/>
      <c r="M28" s="18" t="s">
        <v>55</v>
      </c>
    </row>
    <row r="29" spans="3:13" ht="60" x14ac:dyDescent="0.25">
      <c r="C29" s="19"/>
      <c r="D29" s="54"/>
      <c r="F29" s="300"/>
      <c r="G29" s="301"/>
      <c r="H29" s="22" t="s">
        <v>56</v>
      </c>
      <c r="I29" s="61" t="str">
        <f>HYPERLINK(VLOOKUP(H29,'Learn More &amp; Support'!$B:$D,2,0),"learn more")</f>
        <v>learn more</v>
      </c>
      <c r="J29" s="321" t="s">
        <v>57</v>
      </c>
      <c r="K29" s="322"/>
      <c r="L29" s="323"/>
      <c r="M29" s="18" t="s">
        <v>58</v>
      </c>
    </row>
    <row r="30" spans="3:13" x14ac:dyDescent="0.25">
      <c r="C30" s="19"/>
      <c r="D30" s="54"/>
      <c r="F30" s="302"/>
      <c r="G30" s="303"/>
      <c r="H30" s="303"/>
      <c r="I30" s="303"/>
      <c r="J30" s="303"/>
      <c r="K30" s="303"/>
      <c r="L30" s="303"/>
      <c r="M30" s="304"/>
    </row>
    <row r="31" spans="3:13" ht="22.5" x14ac:dyDescent="0.25">
      <c r="C31" s="19"/>
      <c r="D31" s="54"/>
      <c r="F31" s="43" t="s">
        <v>59</v>
      </c>
      <c r="G31" s="59" t="s">
        <v>60</v>
      </c>
      <c r="H31" s="45" t="s">
        <v>61</v>
      </c>
      <c r="I31" s="27" t="s">
        <v>62</v>
      </c>
      <c r="J31" s="27" t="s">
        <v>63</v>
      </c>
      <c r="K31" s="27" t="s">
        <v>64</v>
      </c>
      <c r="L31" s="79" t="s">
        <v>65</v>
      </c>
      <c r="M31" s="27" t="s">
        <v>66</v>
      </c>
    </row>
    <row r="32" spans="3:13" x14ac:dyDescent="0.25">
      <c r="C32" s="19"/>
      <c r="D32" s="54"/>
      <c r="F32" s="61" t="str">
        <f>HYPERLINK(VLOOKUP(H31,'Learn More &amp; Support'!$B:$D,2,0),"learn more")</f>
        <v>learn more</v>
      </c>
      <c r="G32" s="72"/>
      <c r="H32" s="22" t="s">
        <v>67</v>
      </c>
      <c r="I32" s="22" t="s">
        <v>68</v>
      </c>
      <c r="J32" s="22" t="s">
        <v>69</v>
      </c>
      <c r="K32" s="22" t="s">
        <v>70</v>
      </c>
      <c r="L32" s="22" t="s">
        <v>71</v>
      </c>
      <c r="M32" s="18" t="s">
        <v>72</v>
      </c>
    </row>
    <row r="33" spans="3:13" x14ac:dyDescent="0.25">
      <c r="C33" s="19"/>
      <c r="D33" s="54"/>
      <c r="F33" s="115"/>
      <c r="G33" s="72"/>
      <c r="H33" s="22" t="s">
        <v>73</v>
      </c>
      <c r="I33" s="22" t="s">
        <v>68</v>
      </c>
      <c r="J33" s="22" t="s">
        <v>69</v>
      </c>
      <c r="K33" s="22" t="s">
        <v>74</v>
      </c>
      <c r="L33" s="22" t="s">
        <v>71</v>
      </c>
      <c r="M33" s="18" t="s">
        <v>75</v>
      </c>
    </row>
    <row r="34" spans="3:13" x14ac:dyDescent="0.25">
      <c r="C34" s="19"/>
      <c r="D34" s="54"/>
      <c r="F34" s="117"/>
      <c r="G34" s="114"/>
      <c r="H34" s="22" t="s">
        <v>76</v>
      </c>
      <c r="I34" s="22" t="s">
        <v>68</v>
      </c>
      <c r="J34" s="22" t="s">
        <v>69</v>
      </c>
      <c r="K34" s="22" t="s">
        <v>77</v>
      </c>
      <c r="L34" s="22" t="s">
        <v>71</v>
      </c>
      <c r="M34" s="18" t="s">
        <v>78</v>
      </c>
    </row>
    <row r="35" spans="3:13" x14ac:dyDescent="0.25">
      <c r="C35" s="19"/>
      <c r="D35" s="54"/>
      <c r="F35" s="116" t="s">
        <v>79</v>
      </c>
      <c r="G35" s="72"/>
      <c r="H35" s="22" t="s">
        <v>80</v>
      </c>
      <c r="I35" s="22" t="s">
        <v>81</v>
      </c>
      <c r="J35" s="22" t="s">
        <v>82</v>
      </c>
      <c r="K35" s="22" t="s">
        <v>83</v>
      </c>
      <c r="L35" s="22" t="s">
        <v>84</v>
      </c>
      <c r="M35" s="18"/>
    </row>
    <row r="36" spans="3:13" x14ac:dyDescent="0.25">
      <c r="C36" s="19"/>
      <c r="D36" s="54"/>
      <c r="F36" s="58" t="s">
        <v>85</v>
      </c>
      <c r="G36" s="72"/>
      <c r="H36" s="22" t="s">
        <v>86</v>
      </c>
      <c r="I36" s="22" t="s">
        <v>68</v>
      </c>
      <c r="J36" s="22" t="s">
        <v>87</v>
      </c>
      <c r="K36" s="22" t="s">
        <v>88</v>
      </c>
      <c r="L36" s="22" t="s">
        <v>71</v>
      </c>
      <c r="M36" s="18" t="s">
        <v>88</v>
      </c>
    </row>
    <row r="37" spans="3:13" x14ac:dyDescent="0.25">
      <c r="C37" s="19"/>
      <c r="D37" s="54"/>
      <c r="F37" s="58" t="s">
        <v>89</v>
      </c>
      <c r="G37" s="72"/>
      <c r="H37" s="22" t="s">
        <v>90</v>
      </c>
      <c r="I37" s="22" t="s">
        <v>81</v>
      </c>
      <c r="J37" s="22" t="s">
        <v>91</v>
      </c>
      <c r="K37" s="22" t="s">
        <v>92</v>
      </c>
      <c r="L37" s="22" t="s">
        <v>84</v>
      </c>
      <c r="M37" s="18" t="s">
        <v>92</v>
      </c>
    </row>
    <row r="38" spans="3:13" x14ac:dyDescent="0.25">
      <c r="C38" s="19"/>
      <c r="D38" s="54"/>
      <c r="F38" s="43"/>
      <c r="G38" s="72"/>
      <c r="H38" s="22" t="s">
        <v>93</v>
      </c>
      <c r="I38" s="22" t="s">
        <v>68</v>
      </c>
      <c r="J38" s="22" t="s">
        <v>94</v>
      </c>
      <c r="K38" s="22" t="s">
        <v>95</v>
      </c>
      <c r="L38" s="22" t="s">
        <v>71</v>
      </c>
      <c r="M38" s="18" t="s">
        <v>96</v>
      </c>
    </row>
    <row r="39" spans="3:13" x14ac:dyDescent="0.25">
      <c r="C39" s="19"/>
      <c r="D39" s="54"/>
      <c r="F39" s="43"/>
      <c r="G39" s="72"/>
      <c r="H39" s="22" t="s">
        <v>97</v>
      </c>
      <c r="I39" s="22" t="s">
        <v>68</v>
      </c>
      <c r="J39" s="22" t="s">
        <v>98</v>
      </c>
      <c r="K39" s="22" t="s">
        <v>99</v>
      </c>
      <c r="L39" s="22" t="s">
        <v>71</v>
      </c>
      <c r="M39" s="18" t="s">
        <v>100</v>
      </c>
    </row>
    <row r="40" spans="3:13" x14ac:dyDescent="0.25">
      <c r="C40" s="19"/>
      <c r="D40" s="54"/>
      <c r="F40" s="43"/>
      <c r="G40" s="72"/>
      <c r="H40" s="22" t="s">
        <v>101</v>
      </c>
      <c r="I40" s="22" t="s">
        <v>102</v>
      </c>
      <c r="J40" s="22">
        <v>0</v>
      </c>
      <c r="K40" s="22">
        <v>0</v>
      </c>
      <c r="L40" s="22">
        <v>0</v>
      </c>
      <c r="M40" s="18"/>
    </row>
    <row r="41" spans="3:13" x14ac:dyDescent="0.25">
      <c r="C41" s="19"/>
      <c r="D41" s="54"/>
      <c r="F41" s="43"/>
      <c r="G41" s="72"/>
      <c r="H41" s="22" t="s">
        <v>103</v>
      </c>
      <c r="I41" s="22" t="s">
        <v>102</v>
      </c>
      <c r="J41" s="22">
        <v>0</v>
      </c>
      <c r="K41" s="22">
        <v>0</v>
      </c>
      <c r="L41" s="22">
        <v>0</v>
      </c>
      <c r="M41" s="18"/>
    </row>
    <row r="42" spans="3:13" ht="30" x14ac:dyDescent="0.25">
      <c r="C42" s="19"/>
      <c r="D42" s="54"/>
      <c r="F42" s="43"/>
      <c r="G42" s="72"/>
      <c r="H42" s="22" t="s">
        <v>104</v>
      </c>
      <c r="I42" s="22" t="s">
        <v>102</v>
      </c>
      <c r="J42" s="22" t="s">
        <v>91</v>
      </c>
      <c r="K42" s="22" t="s">
        <v>105</v>
      </c>
      <c r="L42" s="22" t="s">
        <v>84</v>
      </c>
      <c r="M42" s="18" t="s">
        <v>106</v>
      </c>
    </row>
    <row r="43" spans="3:13" x14ac:dyDescent="0.25">
      <c r="C43" s="19"/>
      <c r="D43" s="54"/>
      <c r="F43" s="43"/>
      <c r="G43" s="72"/>
      <c r="H43" s="22" t="s">
        <v>107</v>
      </c>
      <c r="I43" s="22" t="s">
        <v>68</v>
      </c>
      <c r="J43" s="22" t="s">
        <v>69</v>
      </c>
      <c r="K43" s="22" t="s">
        <v>108</v>
      </c>
      <c r="L43" s="22" t="s">
        <v>71</v>
      </c>
      <c r="M43" s="18"/>
    </row>
    <row r="44" spans="3:13" x14ac:dyDescent="0.25">
      <c r="C44" s="19"/>
      <c r="D44" s="54"/>
      <c r="F44" s="43"/>
      <c r="G44" s="72"/>
      <c r="H44" s="22" t="s">
        <v>109</v>
      </c>
      <c r="I44" s="22" t="s">
        <v>102</v>
      </c>
      <c r="J44" s="22">
        <v>0</v>
      </c>
      <c r="K44" s="22">
        <v>0</v>
      </c>
      <c r="L44" s="22">
        <v>0</v>
      </c>
      <c r="M44" s="18"/>
    </row>
    <row r="45" spans="3:13" x14ac:dyDescent="0.25">
      <c r="C45" s="19"/>
      <c r="D45" s="54"/>
      <c r="F45" s="43"/>
      <c r="G45" s="72"/>
      <c r="H45" s="22" t="s">
        <v>110</v>
      </c>
      <c r="I45" s="22" t="s">
        <v>68</v>
      </c>
      <c r="J45" s="22" t="s">
        <v>82</v>
      </c>
      <c r="K45" s="22" t="s">
        <v>111</v>
      </c>
      <c r="L45" s="22" t="s">
        <v>84</v>
      </c>
      <c r="M45" s="18"/>
    </row>
    <row r="46" spans="3:13" x14ac:dyDescent="0.25">
      <c r="C46" s="19"/>
      <c r="D46" s="54"/>
      <c r="F46" s="43"/>
      <c r="G46" s="72"/>
      <c r="H46" s="22" t="s">
        <v>112</v>
      </c>
      <c r="I46" s="22" t="s">
        <v>81</v>
      </c>
      <c r="J46" s="22" t="s">
        <v>98</v>
      </c>
      <c r="K46" s="22" t="s">
        <v>113</v>
      </c>
      <c r="L46" s="22" t="s">
        <v>84</v>
      </c>
      <c r="M46" s="18"/>
    </row>
    <row r="47" spans="3:13" x14ac:dyDescent="0.25">
      <c r="C47" s="19"/>
      <c r="D47" s="54"/>
      <c r="F47" s="43"/>
      <c r="G47" s="72"/>
      <c r="H47" s="22" t="s">
        <v>114</v>
      </c>
      <c r="I47" s="22" t="s">
        <v>102</v>
      </c>
      <c r="J47" s="22" t="s">
        <v>91</v>
      </c>
      <c r="K47" s="22" t="s">
        <v>115</v>
      </c>
      <c r="L47" s="22" t="s">
        <v>71</v>
      </c>
      <c r="M47" s="18" t="s">
        <v>116</v>
      </c>
    </row>
    <row r="48" spans="3:13" x14ac:dyDescent="0.25">
      <c r="C48" s="19"/>
      <c r="D48" s="54"/>
      <c r="F48" s="43"/>
      <c r="G48" s="72"/>
      <c r="H48" s="22" t="s">
        <v>117</v>
      </c>
      <c r="I48" s="22" t="s">
        <v>81</v>
      </c>
      <c r="J48" s="22" t="s">
        <v>91</v>
      </c>
      <c r="K48" s="22" t="s">
        <v>118</v>
      </c>
      <c r="L48" s="22" t="s">
        <v>71</v>
      </c>
      <c r="M48" s="18" t="s">
        <v>119</v>
      </c>
    </row>
    <row r="49" spans="3:13" x14ac:dyDescent="0.25">
      <c r="C49" s="19"/>
      <c r="D49" s="54"/>
      <c r="F49" s="43"/>
      <c r="G49" s="72"/>
      <c r="H49" s="22" t="s">
        <v>120</v>
      </c>
      <c r="I49" s="22" t="s">
        <v>68</v>
      </c>
      <c r="J49" s="22" t="s">
        <v>98</v>
      </c>
      <c r="K49" s="22">
        <v>100</v>
      </c>
      <c r="L49" s="22" t="s">
        <v>84</v>
      </c>
      <c r="M49" s="18" t="s">
        <v>121</v>
      </c>
    </row>
    <row r="50" spans="3:13" x14ac:dyDescent="0.25">
      <c r="C50" s="19"/>
      <c r="D50" s="54"/>
      <c r="F50" s="43"/>
      <c r="G50" s="72"/>
      <c r="H50" s="22" t="s">
        <v>122</v>
      </c>
      <c r="I50" s="22" t="s">
        <v>102</v>
      </c>
      <c r="J50" s="22">
        <v>0</v>
      </c>
      <c r="K50" s="22">
        <v>0</v>
      </c>
      <c r="L50" s="22">
        <v>0</v>
      </c>
      <c r="M50" s="18"/>
    </row>
    <row r="51" spans="3:13" x14ac:dyDescent="0.25">
      <c r="C51" s="19"/>
      <c r="D51" s="54"/>
      <c r="F51" s="43"/>
      <c r="G51" s="72"/>
      <c r="H51" s="22" t="s">
        <v>123</v>
      </c>
      <c r="I51" s="22" t="s">
        <v>68</v>
      </c>
      <c r="J51" s="22" t="s">
        <v>69</v>
      </c>
      <c r="K51" s="22" t="s">
        <v>124</v>
      </c>
      <c r="L51" s="22" t="s">
        <v>84</v>
      </c>
      <c r="M51" s="18" t="s">
        <v>125</v>
      </c>
    </row>
    <row r="52" spans="3:13" x14ac:dyDescent="0.25">
      <c r="C52" s="19"/>
      <c r="D52" s="54"/>
      <c r="F52" s="43"/>
      <c r="G52" s="72"/>
      <c r="H52" s="22" t="s">
        <v>126</v>
      </c>
      <c r="I52" s="22" t="s">
        <v>68</v>
      </c>
      <c r="J52" s="22" t="s">
        <v>69</v>
      </c>
      <c r="K52" s="22" t="s">
        <v>127</v>
      </c>
      <c r="L52" s="22" t="s">
        <v>71</v>
      </c>
      <c r="M52" s="18" t="s">
        <v>128</v>
      </c>
    </row>
    <row r="53" spans="3:13" x14ac:dyDescent="0.25">
      <c r="C53" s="19"/>
      <c r="D53" s="54"/>
      <c r="F53" s="43"/>
      <c r="G53" s="72"/>
      <c r="H53" s="22" t="s">
        <v>129</v>
      </c>
      <c r="I53" s="22" t="s">
        <v>68</v>
      </c>
      <c r="J53" s="22" t="s">
        <v>91</v>
      </c>
      <c r="K53" s="22" t="s">
        <v>130</v>
      </c>
      <c r="L53" s="22" t="s">
        <v>84</v>
      </c>
      <c r="M53" s="18" t="s">
        <v>130</v>
      </c>
    </row>
    <row r="54" spans="3:13" ht="30" x14ac:dyDescent="0.25">
      <c r="C54" s="19"/>
      <c r="D54" s="54"/>
      <c r="F54" s="43"/>
      <c r="G54" s="72"/>
      <c r="H54" s="22" t="s">
        <v>131</v>
      </c>
      <c r="I54" s="22" t="s">
        <v>68</v>
      </c>
      <c r="J54" s="22" t="s">
        <v>69</v>
      </c>
      <c r="K54" s="22" t="s">
        <v>132</v>
      </c>
      <c r="L54" s="22" t="s">
        <v>71</v>
      </c>
      <c r="M54" s="18" t="s">
        <v>133</v>
      </c>
    </row>
    <row r="55" spans="3:13" x14ac:dyDescent="0.25">
      <c r="C55" s="19"/>
      <c r="D55" s="54"/>
      <c r="F55" s="43"/>
      <c r="G55" s="72"/>
      <c r="H55" s="22" t="s">
        <v>134</v>
      </c>
      <c r="I55" s="22" t="s">
        <v>68</v>
      </c>
      <c r="J55" s="22" t="s">
        <v>98</v>
      </c>
      <c r="K55" s="22" t="s">
        <v>135</v>
      </c>
      <c r="L55" s="22" t="s">
        <v>84</v>
      </c>
      <c r="M55" s="18" t="s">
        <v>136</v>
      </c>
    </row>
    <row r="56" spans="3:13" x14ac:dyDescent="0.25">
      <c r="C56" s="19"/>
      <c r="D56" s="54"/>
      <c r="F56" s="43"/>
      <c r="G56" s="72"/>
      <c r="H56" s="22" t="s">
        <v>137</v>
      </c>
      <c r="I56" s="22" t="s">
        <v>68</v>
      </c>
      <c r="J56" s="22">
        <v>0</v>
      </c>
      <c r="K56" s="22">
        <v>0</v>
      </c>
      <c r="L56" s="22" t="s">
        <v>71</v>
      </c>
      <c r="M56" s="18"/>
    </row>
    <row r="57" spans="3:13" x14ac:dyDescent="0.25">
      <c r="C57" s="19"/>
      <c r="D57" s="54"/>
      <c r="F57" s="43"/>
      <c r="G57" s="72"/>
      <c r="H57" s="22"/>
      <c r="I57" s="22"/>
      <c r="J57" s="22"/>
      <c r="K57" s="22"/>
      <c r="L57" s="22"/>
      <c r="M57" s="18"/>
    </row>
    <row r="58" spans="3:13" x14ac:dyDescent="0.25">
      <c r="C58" s="19"/>
      <c r="D58" s="54"/>
      <c r="F58" s="43"/>
      <c r="G58" s="72"/>
      <c r="H58" s="22"/>
      <c r="I58" s="22"/>
      <c r="J58" s="22"/>
      <c r="K58" s="22"/>
      <c r="L58" s="22"/>
      <c r="M58" s="18"/>
    </row>
    <row r="59" spans="3:13" x14ac:dyDescent="0.25">
      <c r="C59" s="19"/>
      <c r="D59" s="54"/>
      <c r="F59" s="43"/>
      <c r="G59" s="72"/>
      <c r="H59" s="22"/>
      <c r="I59" s="22"/>
      <c r="J59" s="22"/>
      <c r="K59" s="22"/>
      <c r="L59" s="22"/>
      <c r="M59" s="18"/>
    </row>
    <row r="60" spans="3:13" x14ac:dyDescent="0.25">
      <c r="C60" s="19"/>
      <c r="D60" s="54"/>
      <c r="F60" s="43"/>
      <c r="G60" s="72"/>
      <c r="H60" s="22"/>
      <c r="I60" s="22"/>
      <c r="J60" s="22"/>
      <c r="K60" s="22"/>
      <c r="L60" s="22"/>
      <c r="M60" s="18"/>
    </row>
    <row r="61" spans="3:13" x14ac:dyDescent="0.25">
      <c r="C61" s="19"/>
      <c r="D61" s="54"/>
      <c r="F61" s="43"/>
      <c r="G61" s="73"/>
      <c r="H61" s="74" t="s">
        <v>138</v>
      </c>
      <c r="I61" s="22"/>
      <c r="J61" s="22"/>
      <c r="K61" s="22"/>
      <c r="L61" s="22"/>
      <c r="M61" s="18"/>
    </row>
    <row r="62" spans="3:13" x14ac:dyDescent="0.25">
      <c r="C62" s="19"/>
      <c r="D62" s="54"/>
      <c r="F62" s="316"/>
      <c r="G62" s="317"/>
      <c r="H62" s="317"/>
      <c r="I62" s="303"/>
      <c r="J62" s="303"/>
      <c r="K62" s="303"/>
      <c r="L62" s="303"/>
      <c r="M62" s="304"/>
    </row>
    <row r="63" spans="3:13" x14ac:dyDescent="0.25">
      <c r="C63" s="19"/>
      <c r="D63" s="54"/>
      <c r="F63" s="318" t="s">
        <v>139</v>
      </c>
      <c r="G63" s="319"/>
      <c r="H63" s="57" t="s">
        <v>139</v>
      </c>
      <c r="I63" s="62" t="str">
        <f>HYPERLINK(VLOOKUP(H63,'Learn More &amp; Support'!$B:$D,2,0),"learn more")</f>
        <v>learn more</v>
      </c>
      <c r="J63" s="30" t="s">
        <v>140</v>
      </c>
      <c r="K63" s="30"/>
      <c r="L63" s="30"/>
      <c r="M63" s="18" t="s">
        <v>141</v>
      </c>
    </row>
    <row r="64" spans="3:13" x14ac:dyDescent="0.25">
      <c r="C64" s="19"/>
      <c r="D64" s="54"/>
      <c r="F64" s="302"/>
      <c r="G64" s="303"/>
      <c r="H64" s="303"/>
      <c r="I64" s="303"/>
      <c r="J64" s="303"/>
      <c r="K64" s="303"/>
      <c r="L64" s="303"/>
      <c r="M64" s="304"/>
    </row>
    <row r="65" spans="3:13" x14ac:dyDescent="0.25">
      <c r="C65" s="19"/>
      <c r="D65" s="54"/>
      <c r="F65" s="311" t="s">
        <v>142</v>
      </c>
      <c r="G65" s="320"/>
      <c r="H65" s="31" t="s">
        <v>143</v>
      </c>
      <c r="I65" s="61" t="str">
        <f>HYPERLINK(VLOOKUP(H65,'Learn More &amp; Support'!$B:$D,2,0),"learn more")</f>
        <v>learn more</v>
      </c>
      <c r="J65" s="30" t="s">
        <v>144</v>
      </c>
      <c r="K65" s="23"/>
      <c r="L65" s="23"/>
      <c r="M65" s="18" t="s">
        <v>145</v>
      </c>
    </row>
    <row r="66" spans="3:13" x14ac:dyDescent="0.25">
      <c r="C66" s="19"/>
      <c r="D66" s="54"/>
      <c r="F66" s="302"/>
      <c r="G66" s="303"/>
      <c r="H66" s="303"/>
      <c r="I66" s="303"/>
      <c r="J66" s="303"/>
      <c r="K66" s="303"/>
      <c r="L66" s="303"/>
      <c r="M66" s="304"/>
    </row>
    <row r="67" spans="3:13" x14ac:dyDescent="0.25">
      <c r="C67" s="19"/>
      <c r="D67" s="54"/>
      <c r="F67" s="305" t="s">
        <v>146</v>
      </c>
      <c r="G67" s="306"/>
      <c r="H67" s="22" t="s">
        <v>147</v>
      </c>
      <c r="I67" s="61" t="str">
        <f>HYPERLINK(VLOOKUP(H67,'Learn More &amp; Support'!$B:$D,2,0),"learn more")</f>
        <v>learn more</v>
      </c>
      <c r="J67" s="24" t="s">
        <v>148</v>
      </c>
      <c r="K67" s="24"/>
      <c r="L67" s="24"/>
      <c r="M67" s="18" t="s">
        <v>149</v>
      </c>
    </row>
    <row r="68" spans="3:13" ht="150" x14ac:dyDescent="0.25">
      <c r="C68" s="19"/>
      <c r="D68" s="54"/>
      <c r="F68" s="300"/>
      <c r="G68" s="301"/>
      <c r="H68" s="29" t="s">
        <v>150</v>
      </c>
      <c r="I68" s="61" t="str">
        <f>HYPERLINK(VLOOKUP(H68,'Learn More &amp; Support'!$B:$D,2,0),"learn more")</f>
        <v>learn more</v>
      </c>
      <c r="J68" s="28" t="s">
        <v>151</v>
      </c>
      <c r="K68" s="28"/>
      <c r="L68" s="28"/>
      <c r="M68" s="18" t="s">
        <v>152</v>
      </c>
    </row>
    <row r="69" spans="3:13" x14ac:dyDescent="0.25">
      <c r="C69" s="19"/>
      <c r="D69" s="54"/>
      <c r="F69" s="300"/>
      <c r="G69" s="307"/>
      <c r="H69" s="57" t="s">
        <v>153</v>
      </c>
      <c r="I69" s="61" t="str">
        <f>HYPERLINK(VLOOKUP(H69,'Learn More &amp; Support'!$B:$D,2,0),"learn more")</f>
        <v>learn more</v>
      </c>
      <c r="J69" s="35" t="s">
        <v>154</v>
      </c>
      <c r="K69" s="32"/>
      <c r="L69" s="32"/>
      <c r="M69" s="17" t="s">
        <v>41</v>
      </c>
    </row>
    <row r="70" spans="3:13" x14ac:dyDescent="0.25">
      <c r="C70" s="19"/>
      <c r="D70" s="54"/>
      <c r="F70" s="302"/>
      <c r="G70" s="303"/>
      <c r="H70" s="303"/>
      <c r="I70" s="303"/>
      <c r="J70" s="303"/>
      <c r="K70" s="303"/>
      <c r="L70" s="303"/>
      <c r="M70" s="304"/>
    </row>
    <row r="71" spans="3:13" x14ac:dyDescent="0.25">
      <c r="C71" s="19"/>
      <c r="D71" s="54"/>
      <c r="F71" s="305" t="s">
        <v>155</v>
      </c>
      <c r="G71" s="306"/>
      <c r="H71" s="33" t="s">
        <v>156</v>
      </c>
      <c r="I71" s="61" t="str">
        <f>HYPERLINK(VLOOKUP(H71,'Learn More &amp; Support'!$B:$D,2,0),"learn more")</f>
        <v>learn more</v>
      </c>
      <c r="J71" s="24" t="s">
        <v>157</v>
      </c>
      <c r="K71" s="24"/>
      <c r="L71" s="24"/>
      <c r="M71" s="17" t="s">
        <v>158</v>
      </c>
    </row>
    <row r="72" spans="3:13" x14ac:dyDescent="0.25">
      <c r="C72" s="19"/>
      <c r="D72" s="54"/>
      <c r="F72" s="308"/>
      <c r="G72" s="309"/>
      <c r="H72" s="309"/>
      <c r="I72" s="309"/>
      <c r="J72" s="309"/>
      <c r="K72" s="309"/>
      <c r="L72" s="309"/>
      <c r="M72" s="310"/>
    </row>
    <row r="73" spans="3:13" x14ac:dyDescent="0.25">
      <c r="C73" s="19"/>
      <c r="D73" s="54"/>
      <c r="F73" s="311" t="s">
        <v>159</v>
      </c>
      <c r="G73" s="312"/>
      <c r="H73" s="313" t="s">
        <v>160</v>
      </c>
      <c r="I73" s="314"/>
      <c r="J73" s="314"/>
      <c r="K73" s="314"/>
      <c r="L73" s="315"/>
      <c r="M73" s="51"/>
    </row>
    <row r="74" spans="3:13" ht="60" x14ac:dyDescent="0.25">
      <c r="C74" s="19"/>
      <c r="D74" s="54"/>
      <c r="F74" s="300"/>
      <c r="G74" s="301"/>
      <c r="H74" s="50" t="s">
        <v>161</v>
      </c>
      <c r="I74" s="61" t="str">
        <f>HYPERLINK(VLOOKUP(F73,'Learn More &amp; Support'!$B:$D,2,0),"learn more")</f>
        <v>learn more</v>
      </c>
      <c r="J74" s="52" t="s">
        <v>162</v>
      </c>
      <c r="K74" s="52"/>
      <c r="L74" s="52"/>
      <c r="M74" s="18" t="s">
        <v>163</v>
      </c>
    </row>
    <row r="75" spans="3:13" ht="210" x14ac:dyDescent="0.25">
      <c r="C75" s="19"/>
      <c r="D75" s="54"/>
      <c r="F75" s="300"/>
      <c r="G75" s="301"/>
      <c r="H75" s="34" t="s">
        <v>164</v>
      </c>
      <c r="I75" s="24"/>
      <c r="J75" s="24" t="s">
        <v>162</v>
      </c>
      <c r="K75" s="24"/>
      <c r="L75" s="24"/>
      <c r="M75" s="18" t="s">
        <v>165</v>
      </c>
    </row>
    <row r="76" spans="3:13" ht="195" x14ac:dyDescent="0.25">
      <c r="C76" s="19"/>
      <c r="D76" s="54"/>
      <c r="F76" s="300"/>
      <c r="G76" s="301"/>
      <c r="H76" s="34" t="s">
        <v>166</v>
      </c>
      <c r="I76" s="24"/>
      <c r="J76" s="24" t="s">
        <v>167</v>
      </c>
      <c r="K76" s="24"/>
      <c r="L76" s="24"/>
      <c r="M76" s="18" t="s">
        <v>168</v>
      </c>
    </row>
    <row r="77" spans="3:13" ht="30" x14ac:dyDescent="0.25">
      <c r="C77" s="19"/>
      <c r="D77" s="54"/>
      <c r="F77" s="300"/>
      <c r="G77" s="301"/>
      <c r="H77" s="35" t="s">
        <v>169</v>
      </c>
      <c r="I77" s="24"/>
      <c r="J77" s="35" t="s">
        <v>170</v>
      </c>
      <c r="K77" s="24"/>
      <c r="L77" s="24"/>
      <c r="M77" s="18" t="s">
        <v>171</v>
      </c>
    </row>
    <row r="78" spans="3:13" x14ac:dyDescent="0.25">
      <c r="C78" s="19"/>
      <c r="D78" s="54"/>
      <c r="F78" s="300"/>
      <c r="G78" s="301"/>
      <c r="H78" s="35" t="s">
        <v>172</v>
      </c>
      <c r="I78" s="24"/>
      <c r="J78" s="35" t="s">
        <v>170</v>
      </c>
      <c r="K78" s="24"/>
      <c r="L78" s="24"/>
      <c r="M78" s="18" t="s">
        <v>173</v>
      </c>
    </row>
    <row r="79" spans="3:13" x14ac:dyDescent="0.25">
      <c r="C79" s="19"/>
      <c r="D79" s="54"/>
      <c r="F79" s="300"/>
      <c r="G79" s="301"/>
      <c r="H79" s="35" t="s">
        <v>174</v>
      </c>
      <c r="I79" s="24"/>
      <c r="J79" s="35" t="s">
        <v>170</v>
      </c>
      <c r="K79" s="24"/>
      <c r="L79" s="24"/>
      <c r="M79" s="18"/>
    </row>
    <row r="80" spans="3:13" x14ac:dyDescent="0.25">
      <c r="C80" s="19"/>
      <c r="D80" s="54"/>
      <c r="F80" s="302"/>
      <c r="G80" s="303"/>
      <c r="H80" s="303"/>
      <c r="I80" s="303"/>
      <c r="J80" s="303"/>
      <c r="K80" s="303"/>
      <c r="L80" s="303"/>
      <c r="M80" s="304"/>
    </row>
    <row r="81" spans="3:14" ht="30" x14ac:dyDescent="0.25">
      <c r="C81" s="19"/>
      <c r="D81" s="54"/>
      <c r="F81" s="305" t="s">
        <v>175</v>
      </c>
      <c r="G81" s="306"/>
      <c r="H81" s="22" t="s">
        <v>176</v>
      </c>
      <c r="I81" s="61" t="str">
        <f>HYPERLINK(VLOOKUP(H81,'Learn More &amp; Support'!$B:$D,2,0),"learn more")</f>
        <v>learn more</v>
      </c>
      <c r="J81" s="24" t="s">
        <v>177</v>
      </c>
      <c r="K81" s="24"/>
      <c r="L81" s="24"/>
      <c r="M81" s="18" t="s">
        <v>178</v>
      </c>
    </row>
    <row r="82" spans="3:14" x14ac:dyDescent="0.25">
      <c r="C82" s="19"/>
      <c r="D82" s="54"/>
      <c r="F82" s="302"/>
      <c r="G82" s="303"/>
      <c r="H82" s="303"/>
      <c r="I82" s="303"/>
      <c r="J82" s="303"/>
      <c r="K82" s="303"/>
      <c r="L82" s="303"/>
      <c r="M82" s="304"/>
    </row>
    <row r="83" spans="3:14" x14ac:dyDescent="0.25">
      <c r="C83" s="19"/>
      <c r="D83" s="54"/>
      <c r="F83" s="305" t="s">
        <v>179</v>
      </c>
      <c r="G83" s="306"/>
      <c r="H83" s="22" t="s">
        <v>180</v>
      </c>
      <c r="I83" s="61" t="str">
        <f>HYPERLINK(VLOOKUP(H83,'Learn More &amp; Support'!$B:$D,2,0),"learn more")</f>
        <v>learn more</v>
      </c>
      <c r="J83" s="24" t="s">
        <v>181</v>
      </c>
      <c r="K83" s="24"/>
      <c r="L83" s="24"/>
      <c r="M83" s="18" t="s">
        <v>182</v>
      </c>
    </row>
    <row r="84" spans="3:14" x14ac:dyDescent="0.25">
      <c r="C84" s="19"/>
      <c r="D84" s="54"/>
      <c r="F84" s="302"/>
      <c r="G84" s="303"/>
      <c r="H84" s="303"/>
      <c r="I84" s="303"/>
      <c r="J84" s="303"/>
      <c r="K84" s="303"/>
      <c r="L84" s="303"/>
      <c r="M84" s="304"/>
    </row>
    <row r="85" spans="3:14" x14ac:dyDescent="0.25">
      <c r="C85" s="19"/>
      <c r="D85" s="54"/>
      <c r="F85" s="305" t="s">
        <v>183</v>
      </c>
      <c r="G85" s="306"/>
      <c r="H85" s="22" t="s">
        <v>184</v>
      </c>
      <c r="I85" s="61" t="str">
        <f>HYPERLINK(VLOOKUP(H85,'Learn More &amp; Support'!$B:$D,2,0),"learn more")</f>
        <v>learn more</v>
      </c>
      <c r="J85" s="24" t="s">
        <v>185</v>
      </c>
      <c r="K85" s="24"/>
      <c r="L85" s="24"/>
      <c r="M85" s="18" t="s">
        <v>186</v>
      </c>
      <c r="N85" s="20" t="s">
        <v>187</v>
      </c>
    </row>
    <row r="86" spans="3:14" x14ac:dyDescent="0.25">
      <c r="C86" s="19"/>
      <c r="D86" s="54"/>
      <c r="F86" s="302"/>
      <c r="G86" s="303"/>
      <c r="H86" s="303"/>
      <c r="I86" s="303"/>
      <c r="J86" s="303"/>
      <c r="K86" s="303"/>
      <c r="L86" s="303"/>
      <c r="M86" s="304"/>
    </row>
    <row r="87" spans="3:14" x14ac:dyDescent="0.25">
      <c r="C87" s="19"/>
      <c r="D87" s="54"/>
      <c r="F87" s="305" t="s">
        <v>188</v>
      </c>
      <c r="G87" s="306"/>
      <c r="H87" s="22" t="s">
        <v>189</v>
      </c>
      <c r="I87" s="61" t="str">
        <f>HYPERLINK(VLOOKUP(H87,'Learn More &amp; Support'!$B:$D,2,0),"learn more")</f>
        <v>learn more</v>
      </c>
      <c r="J87" s="24" t="s">
        <v>190</v>
      </c>
      <c r="K87" s="24"/>
      <c r="L87" s="24"/>
      <c r="M87" s="18" t="s">
        <v>191</v>
      </c>
    </row>
    <row r="88" spans="3:14" x14ac:dyDescent="0.25">
      <c r="C88" s="19"/>
      <c r="D88" s="54"/>
      <c r="F88" s="300"/>
      <c r="G88" s="301"/>
      <c r="H88" s="22" t="s">
        <v>192</v>
      </c>
      <c r="I88" s="61" t="str">
        <f>HYPERLINK(VLOOKUP(H88,'Learn More &amp; Support'!$B:$D,2,0),"learn more")</f>
        <v>learn more</v>
      </c>
      <c r="J88" s="78" t="str">
        <f>"55-65 characters (Cell will be blue), Count: "&amp;LEN(M88)</f>
        <v>55-65 characters (Cell will be blue), Count: 26</v>
      </c>
      <c r="K88" s="24"/>
      <c r="L88" s="24"/>
      <c r="M88" s="25" t="s">
        <v>193</v>
      </c>
      <c r="N88" s="3" t="s">
        <v>194</v>
      </c>
    </row>
    <row r="89" spans="3:14" x14ac:dyDescent="0.25">
      <c r="C89" s="19"/>
      <c r="D89" s="54"/>
      <c r="F89" s="300"/>
      <c r="G89" s="301"/>
      <c r="H89" s="22" t="s">
        <v>195</v>
      </c>
      <c r="I89" s="61" t="str">
        <f>HYPERLINK(VLOOKUP(H89,'Learn More &amp; Support'!$B:$D,2,0),"learn more")</f>
        <v>learn more</v>
      </c>
      <c r="J89" s="78" t="str">
        <f>"120-156 characters (Cell will be blue), Count: "&amp;LEN(M89)</f>
        <v>120-156 characters (Cell will be blue), Count: 88</v>
      </c>
      <c r="K89" s="24"/>
      <c r="L89" s="24"/>
      <c r="M89" s="25" t="s">
        <v>196</v>
      </c>
      <c r="N89" s="3" t="s">
        <v>197</v>
      </c>
    </row>
    <row r="90" spans="3:14" x14ac:dyDescent="0.25">
      <c r="C90" s="19"/>
      <c r="D90" s="54"/>
      <c r="F90" s="300"/>
      <c r="G90" s="301"/>
      <c r="H90" s="22" t="s">
        <v>198</v>
      </c>
      <c r="I90" s="61" t="str">
        <f>HYPERLINK(VLOOKUP(H90,'Learn More &amp; Support'!$B:$D,2,0),"learn more")</f>
        <v>learn more</v>
      </c>
      <c r="J90" s="24" t="s">
        <v>199</v>
      </c>
      <c r="K90" s="24"/>
      <c r="L90" s="24"/>
      <c r="M90" s="18" t="s">
        <v>200</v>
      </c>
    </row>
    <row r="91" spans="3:14" x14ac:dyDescent="0.25">
      <c r="C91" s="19"/>
      <c r="D91" s="54"/>
      <c r="F91" s="300"/>
      <c r="G91" s="301"/>
      <c r="H91" s="76" t="s">
        <v>201</v>
      </c>
      <c r="I91" s="61" t="str">
        <f>HYPERLINK(VLOOKUP(H91,'Learn More &amp; Support'!$B:$D,2,0),"learn more")</f>
        <v>learn more</v>
      </c>
      <c r="J91" s="75" t="s">
        <v>202</v>
      </c>
      <c r="K91" s="24"/>
      <c r="L91" s="24"/>
      <c r="M91" s="18" t="s">
        <v>203</v>
      </c>
    </row>
    <row r="92" spans="3:14" x14ac:dyDescent="0.25">
      <c r="C92" s="19"/>
      <c r="D92" s="54"/>
      <c r="F92" s="300"/>
      <c r="G92" s="307"/>
      <c r="H92" s="49" t="s">
        <v>204</v>
      </c>
      <c r="I92" s="61" t="str">
        <f>HYPERLINK(VLOOKUP(H92,'Learn More &amp; Support'!$B:$D,2,0),"learn more")</f>
        <v>learn more</v>
      </c>
      <c r="J92" s="24" t="s">
        <v>205</v>
      </c>
      <c r="K92" s="24"/>
      <c r="L92" s="24"/>
      <c r="M92" s="18" t="s">
        <v>206</v>
      </c>
    </row>
    <row r="93" spans="3:14" x14ac:dyDescent="0.25">
      <c r="C93" s="19"/>
      <c r="D93" s="54"/>
    </row>
    <row r="94" spans="3:14" x14ac:dyDescent="0.25">
      <c r="C94" s="19"/>
      <c r="D94" s="54"/>
      <c r="H94" s="3"/>
    </row>
    <row r="95" spans="3:14" x14ac:dyDescent="0.25">
      <c r="C95" s="19"/>
      <c r="D95" s="54"/>
      <c r="J95"/>
      <c r="K95"/>
      <c r="L95"/>
    </row>
    <row r="96" spans="3:14" x14ac:dyDescent="0.25">
      <c r="C96" s="19"/>
      <c r="D96" s="54"/>
      <c r="J96"/>
      <c r="K96"/>
      <c r="L96"/>
    </row>
    <row r="97" spans="3:12" x14ac:dyDescent="0.25">
      <c r="C97" s="19"/>
      <c r="D97" s="54"/>
      <c r="J97"/>
      <c r="K97"/>
      <c r="L97"/>
    </row>
    <row r="98" spans="3:12" x14ac:dyDescent="0.25">
      <c r="C98" s="19"/>
      <c r="D98" s="54"/>
      <c r="J98"/>
      <c r="K98"/>
      <c r="L98"/>
    </row>
    <row r="99" spans="3:12" x14ac:dyDescent="0.25">
      <c r="C99" s="19"/>
      <c r="D99" s="54"/>
      <c r="J99"/>
      <c r="K99"/>
      <c r="L99"/>
    </row>
    <row r="100" spans="3:12" x14ac:dyDescent="0.25">
      <c r="C100" s="19"/>
      <c r="D100" s="54"/>
      <c r="J100"/>
      <c r="K100"/>
      <c r="L100"/>
    </row>
    <row r="101" spans="3:12" x14ac:dyDescent="0.25">
      <c r="C101" s="19"/>
      <c r="D101" s="54"/>
      <c r="J101"/>
      <c r="K101"/>
      <c r="L101"/>
    </row>
    <row r="102" spans="3:12" x14ac:dyDescent="0.25">
      <c r="C102" s="19"/>
      <c r="D102" s="54"/>
      <c r="J102"/>
      <c r="K102"/>
      <c r="L102"/>
    </row>
    <row r="103" spans="3:12" x14ac:dyDescent="0.25">
      <c r="C103" s="19"/>
      <c r="D103" s="54"/>
      <c r="J103"/>
      <c r="K103"/>
      <c r="L103"/>
    </row>
    <row r="104" spans="3:12" x14ac:dyDescent="0.25">
      <c r="C104" s="19"/>
      <c r="D104" s="54"/>
      <c r="J104"/>
      <c r="K104"/>
      <c r="L104"/>
    </row>
    <row r="105" spans="3:12" x14ac:dyDescent="0.25">
      <c r="C105" s="19"/>
      <c r="D105" s="54"/>
      <c r="J105"/>
      <c r="K105"/>
      <c r="L105"/>
    </row>
    <row r="106" spans="3:12" x14ac:dyDescent="0.25">
      <c r="C106" s="19"/>
      <c r="D106" s="54"/>
      <c r="J106"/>
      <c r="K106"/>
      <c r="L106"/>
    </row>
    <row r="107" spans="3:12" x14ac:dyDescent="0.25">
      <c r="C107" s="19"/>
      <c r="D107" s="54"/>
    </row>
    <row r="108" spans="3:12" x14ac:dyDescent="0.25">
      <c r="C108" s="19"/>
      <c r="D108" s="54"/>
    </row>
    <row r="109" spans="3:12" x14ac:dyDescent="0.25">
      <c r="C109" s="19"/>
      <c r="D109" s="54"/>
    </row>
    <row r="110" spans="3:12" x14ac:dyDescent="0.25">
      <c r="C110" s="19"/>
      <c r="D110" s="54"/>
    </row>
    <row r="111" spans="3:12" ht="15.75" thickBot="1" x14ac:dyDescent="0.3">
      <c r="C111" s="121"/>
      <c r="D111" s="122"/>
    </row>
  </sheetData>
  <protectedRanges>
    <protectedRange sqref="M83 M85 M20:M22 M27:M29 M63 M71 M67:M69 M74:M78 M32:M34 M81" name="Bereich1"/>
    <protectedRange sqref="J20:L20 I25 F37 I75:I80 J65:M65 J71:L71 J85:L85 J27:L29 J83:L83 J30:M30 J79:M80 J22:L25 J63:L63 M23:M26 J68:L69 J74:L78 J32:L34 J81:L81 J35:M62 I30:I62 I86:M86 I84:M84 I82:M82 I72:M73 I66:M66 I64:M64 I70:M70 I26:L26 J31:K31 M31" name="Bereich1_3"/>
    <protectedRange sqref="L31" name="Bereich1_4"/>
  </protectedRanges>
  <mergeCells count="57">
    <mergeCell ref="F6:J6"/>
    <mergeCell ref="F7:J10"/>
    <mergeCell ref="F26:M26"/>
    <mergeCell ref="F22:G22"/>
    <mergeCell ref="J22:L22"/>
    <mergeCell ref="F23:G23"/>
    <mergeCell ref="J23:L23"/>
    <mergeCell ref="F24:G24"/>
    <mergeCell ref="J24:L24"/>
    <mergeCell ref="F20:G20"/>
    <mergeCell ref="J20:L20"/>
    <mergeCell ref="F21:G21"/>
    <mergeCell ref="J21:L21"/>
    <mergeCell ref="F25:G25"/>
    <mergeCell ref="H25:L25"/>
    <mergeCell ref="F27:G27"/>
    <mergeCell ref="J27:L27"/>
    <mergeCell ref="F28:G28"/>
    <mergeCell ref="J28:L28"/>
    <mergeCell ref="F29:G29"/>
    <mergeCell ref="J29:L29"/>
    <mergeCell ref="F30:M30"/>
    <mergeCell ref="F62:M62"/>
    <mergeCell ref="F63:G63"/>
    <mergeCell ref="F64:M64"/>
    <mergeCell ref="F65:G65"/>
    <mergeCell ref="F72:M72"/>
    <mergeCell ref="F73:G73"/>
    <mergeCell ref="H73:L73"/>
    <mergeCell ref="F74:G74"/>
    <mergeCell ref="F66:M66"/>
    <mergeCell ref="F67:G67"/>
    <mergeCell ref="F68:G68"/>
    <mergeCell ref="F69:G69"/>
    <mergeCell ref="F70:M70"/>
    <mergeCell ref="F92:G92"/>
    <mergeCell ref="F85:G85"/>
    <mergeCell ref="F86:M86"/>
    <mergeCell ref="F87:G87"/>
    <mergeCell ref="F88:G88"/>
    <mergeCell ref="F89:G89"/>
    <mergeCell ref="C6:D6"/>
    <mergeCell ref="C19:D19"/>
    <mergeCell ref="F19:M19"/>
    <mergeCell ref="F90:G90"/>
    <mergeCell ref="F91:G91"/>
    <mergeCell ref="F80:M80"/>
    <mergeCell ref="F81:G81"/>
    <mergeCell ref="F82:M82"/>
    <mergeCell ref="F83:G83"/>
    <mergeCell ref="F84:M84"/>
    <mergeCell ref="F75:G75"/>
    <mergeCell ref="F76:G76"/>
    <mergeCell ref="F77:G77"/>
    <mergeCell ref="F78:G78"/>
    <mergeCell ref="F79:G79"/>
    <mergeCell ref="F71:G71"/>
  </mergeCells>
  <conditionalFormatting sqref="G32:G61">
    <cfRule type="duplicateValues" dxfId="13" priority="8"/>
  </conditionalFormatting>
  <conditionalFormatting sqref="H32">
    <cfRule type="cellIs" dxfId="12" priority="1" operator="equal">
      <formula>"Enter valid Product Group AND Product Type"</formula>
    </cfRule>
    <cfRule type="containsText" dxfId="11" priority="3" operator="containsText" text="Select Product Group &amp; Product Type">
      <formula>NOT(ISERROR(SEARCH("Select Product Group &amp; Product Type",H32)))</formula>
    </cfRule>
  </conditionalFormatting>
  <conditionalFormatting sqref="M88">
    <cfRule type="expression" dxfId="10" priority="6">
      <formula>LEN(M88)&lt;55</formula>
    </cfRule>
    <cfRule type="expression" dxfId="9" priority="7">
      <formula>LEN(M88)&gt;65</formula>
    </cfRule>
  </conditionalFormatting>
  <conditionalFormatting sqref="M89">
    <cfRule type="expression" dxfId="8" priority="4">
      <formula>LEN(M89)&gt;156</formula>
    </cfRule>
    <cfRule type="expression" dxfId="7" priority="5">
      <formula>LEN(M89)&lt;120</formula>
    </cfRule>
  </conditionalFormatting>
  <dataValidations disablePrompts="1" count="3">
    <dataValidation type="list" allowBlank="1" showInputMessage="1" showErrorMessage="1" sqref="G32:G61" xr:uid="{937C0CAA-05EF-4B68-8F0B-933E6C36DF6F}">
      <formula1>"1,2,3,4,5"</formula1>
    </dataValidation>
    <dataValidation type="list" allowBlank="1" showInputMessage="1" showErrorMessage="1" sqref="M92" xr:uid="{A8A1EE4A-38CF-4DB1-888D-2593767B0F57}">
      <formula1>"Merck/Sigma-Aldrich,Sigma-Aldrich,Merck"</formula1>
    </dataValidation>
    <dataValidation type="list" allowBlank="1" showInputMessage="1" showErrorMessage="1" sqref="I23:J24" xr:uid="{F54BADEA-E6CB-410F-8B7F-5061E0DAB30A}">
      <formula1>_xlfn.ANCHORARRAY(#REF!)</formula1>
    </dataValidation>
  </dataValidations>
  <hyperlinks>
    <hyperlink ref="C20" r:id="rId1" xr:uid="{78B28E26-B359-43AA-815A-3D75F3936CED}"/>
    <hyperlink ref="N85" r:id="rId2" display="See F2442 for an example:" xr:uid="{898196FF-9FA4-47E8-A7DF-947101CB7209}"/>
    <hyperlink ref="F36" r:id="rId3" display="https://wiki.merckgroup.com/confluence/pages/viewpage.action?spaceKey=EBPM&amp;title=Data+Definition+Job+Aid" xr:uid="{94FA9465-D643-4DF0-8632-F28CA66C3AD7}"/>
    <hyperlink ref="F37" r:id="rId4" display="Select values from the Attributes Fixed Text Picklist (linked);  if value is not available, contact DCM or Product Data" xr:uid="{26E6D2D1-B5AF-41B8-9EE7-5B576E1C044D}"/>
    <hyperlink ref="J65" r:id="rId5" xr:uid="{6B4365CE-EEE1-4001-8240-1FA23EC73CA5}"/>
    <hyperlink ref="J63" r:id="rId6" xr:uid="{ED8308A5-9DF5-45B3-BD4F-7F9EFC116132}"/>
    <hyperlink ref="L31" r:id="rId7" xr:uid="{6FCA6C7E-9D42-4C22-ABB5-0FA4572A5AFA}"/>
    <hyperlink ref="A2" r:id="rId8" xr:uid="{807289F2-D926-4A31-A3AC-2B0DA2AD4ABD}"/>
  </hyperlinks>
  <pageMargins left="0.7" right="0.7" top="0.75" bottom="0.75" header="0.3" footer="0.3"/>
  <pageSetup orientation="portrait" r:id="rId9"/>
  <drawing r:id="rId10"/>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4AADB86-CBF5-4BB5-B471-D84E0E86713E}">
          <x14:formula1>
            <xm:f>'Operational Resources'!$BF$3:$BF$9</xm:f>
          </x14:formula1>
          <xm:sqref>M91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0ADC1-4BFD-4675-8439-03B943EECA35}">
  <sheetPr>
    <tabColor theme="9" tint="0.39997558519241921"/>
    <pageSetUpPr fitToPage="1"/>
  </sheetPr>
  <dimension ref="A1:P76"/>
  <sheetViews>
    <sheetView tabSelected="1" zoomScaleNormal="100" workbookViewId="0">
      <pane xSplit="11" ySplit="2" topLeftCell="O3" activePane="bottomRight" state="frozen"/>
      <selection pane="topRight" activeCell="L1" sqref="L1"/>
      <selection pane="bottomLeft" activeCell="A3" sqref="A3"/>
      <selection pane="bottomRight" activeCell="Q22" sqref="Q22"/>
    </sheetView>
  </sheetViews>
  <sheetFormatPr defaultColWidth="11.42578125" defaultRowHeight="15" x14ac:dyDescent="0.25"/>
  <cols>
    <col min="1" max="1" width="19" style="44" customWidth="1"/>
    <col min="2" max="2" width="4.85546875" style="1" customWidth="1"/>
    <col min="3" max="3" width="29.42578125" customWidth="1"/>
    <col min="4" max="8" width="15.7109375" style="4" hidden="1" customWidth="1"/>
    <col min="9" max="9" width="22.42578125" style="4" customWidth="1"/>
    <col min="10" max="10" width="29.7109375" style="4" customWidth="1"/>
    <col min="11" max="11" width="22.42578125" style="4" customWidth="1"/>
    <col min="12" max="14" width="15.7109375" style="4" hidden="1" customWidth="1"/>
    <col min="15" max="16" width="33.5703125" customWidth="1"/>
    <col min="17" max="17" width="14.140625" customWidth="1"/>
  </cols>
  <sheetData>
    <row r="1" spans="1:16" x14ac:dyDescent="0.25">
      <c r="A1" s="5" t="str">
        <f>HYPERLINK(O1,"Example provided on 'READ ME' tab")</f>
        <v>Example provided on 'READ ME' tab</v>
      </c>
      <c r="C1" s="40"/>
      <c r="D1" s="40"/>
      <c r="E1" s="40"/>
      <c r="F1" s="40"/>
      <c r="G1" s="40"/>
      <c r="H1" s="40"/>
      <c r="I1" s="40"/>
      <c r="J1" s="40"/>
      <c r="K1" s="40"/>
      <c r="L1" s="123"/>
      <c r="M1" s="123"/>
      <c r="N1" s="123"/>
      <c r="O1" s="118" t="s">
        <v>207</v>
      </c>
    </row>
    <row r="2" spans="1:16" s="1" customFormat="1" ht="47.25" customHeight="1" x14ac:dyDescent="0.25">
      <c r="A2" s="370" t="s">
        <v>208</v>
      </c>
      <c r="B2" s="371"/>
      <c r="C2" s="42" t="s">
        <v>209</v>
      </c>
      <c r="D2" s="105" t="s">
        <v>210</v>
      </c>
      <c r="E2" s="105" t="s">
        <v>210</v>
      </c>
      <c r="F2" s="105" t="s">
        <v>210</v>
      </c>
      <c r="G2" s="105" t="s">
        <v>210</v>
      </c>
      <c r="H2" s="105" t="s">
        <v>210</v>
      </c>
      <c r="I2" s="94" t="s">
        <v>211</v>
      </c>
      <c r="J2" s="95"/>
      <c r="K2" s="96"/>
      <c r="L2" s="105" t="s">
        <v>210</v>
      </c>
      <c r="M2" s="105" t="s">
        <v>210</v>
      </c>
      <c r="N2" s="105" t="s">
        <v>210</v>
      </c>
      <c r="O2" s="90" t="s">
        <v>212</v>
      </c>
      <c r="P2" s="90" t="s">
        <v>213</v>
      </c>
    </row>
    <row r="3" spans="1:16" x14ac:dyDescent="0.25">
      <c r="A3" s="305" t="s">
        <v>32</v>
      </c>
      <c r="B3" s="306"/>
      <c r="C3" s="85" t="str">
        <f>HYPERLINK(VLOOKUP("CorpBase Product Number",'Learn More &amp; Support'!B:D,2,0),"CorpBase Product Number")</f>
        <v>CorpBase Product Number</v>
      </c>
      <c r="E3" s="61"/>
      <c r="F3" s="24"/>
      <c r="G3" s="24"/>
      <c r="H3" s="24"/>
      <c r="I3" s="321" t="s">
        <v>34</v>
      </c>
      <c r="J3" s="322"/>
      <c r="K3" s="323"/>
      <c r="L3" s="257"/>
      <c r="M3" s="257"/>
      <c r="N3" s="257"/>
      <c r="O3" s="25" t="s">
        <v>4708</v>
      </c>
    </row>
    <row r="4" spans="1:16" x14ac:dyDescent="0.25">
      <c r="A4" s="300"/>
      <c r="B4" s="301"/>
      <c r="C4" s="85" t="str">
        <f>HYPERLINK(VLOOKUP("CorpBase Brand",'Learn More &amp; Support'!B:D,2,0),"CorpBase Brand")</f>
        <v>CorpBase Brand</v>
      </c>
      <c r="E4" s="61"/>
      <c r="F4" s="24"/>
      <c r="G4" s="24"/>
      <c r="H4" s="24"/>
      <c r="I4" s="351" t="s">
        <v>37</v>
      </c>
      <c r="J4" s="352"/>
      <c r="K4" s="353"/>
      <c r="L4" s="259"/>
      <c r="M4" s="259"/>
      <c r="N4" s="259"/>
      <c r="O4" s="25" t="s">
        <v>365</v>
      </c>
    </row>
    <row r="5" spans="1:16" s="4" customFormat="1" x14ac:dyDescent="0.25">
      <c r="A5" s="336"/>
      <c r="B5" s="337"/>
      <c r="C5" s="85" t="str">
        <f>HYPERLINK(VLOOKUP("CorpBase Substance",'Learn More &amp; Support'!B:D,2,0),"CorpBase Substance")</f>
        <v>CorpBase Substance</v>
      </c>
      <c r="E5" s="61"/>
      <c r="F5" s="37"/>
      <c r="G5" s="37"/>
      <c r="H5" s="47"/>
      <c r="I5" s="338" t="s">
        <v>40</v>
      </c>
      <c r="J5" s="339"/>
      <c r="K5" s="340"/>
      <c r="L5" s="273"/>
      <c r="M5" s="273"/>
      <c r="N5" s="273"/>
      <c r="O5" s="433"/>
    </row>
    <row r="6" spans="1:16" s="4" customFormat="1" x14ac:dyDescent="0.25">
      <c r="A6" s="336"/>
      <c r="B6" s="354"/>
      <c r="C6" s="89"/>
      <c r="D6" s="88"/>
      <c r="E6" s="88"/>
      <c r="F6" s="88"/>
      <c r="G6" s="88"/>
      <c r="H6" s="88"/>
      <c r="I6" s="97" t="s">
        <v>214</v>
      </c>
      <c r="J6" s="97"/>
      <c r="K6" s="98"/>
      <c r="L6" s="274"/>
      <c r="M6" s="274"/>
      <c r="N6" s="274"/>
      <c r="O6" s="48"/>
    </row>
    <row r="7" spans="1:16" s="4" customFormat="1" x14ac:dyDescent="0.25">
      <c r="A7" s="336"/>
      <c r="B7" s="337"/>
      <c r="C7" s="86" t="str">
        <f>HYPERLINK(VLOOKUP("Product Group",'Learn More &amp; Support'!B:D,2,0),"Product Group")</f>
        <v>Product Group</v>
      </c>
      <c r="E7" s="61"/>
      <c r="F7" s="37"/>
      <c r="G7" s="37"/>
      <c r="H7" s="37"/>
      <c r="I7" s="341" t="s">
        <v>4266</v>
      </c>
      <c r="J7" s="342"/>
      <c r="K7" s="343"/>
      <c r="L7" s="275"/>
      <c r="M7" s="275"/>
      <c r="N7" s="275"/>
      <c r="O7" s="26" t="s">
        <v>44</v>
      </c>
    </row>
    <row r="8" spans="1:16" s="4" customFormat="1" x14ac:dyDescent="0.25">
      <c r="A8" s="336"/>
      <c r="B8" s="344"/>
      <c r="C8" s="87" t="str">
        <f>HYPERLINK(VLOOKUP("Product Type",'Learn More &amp; Support'!B:D,2,0),"Product Type")</f>
        <v>Product Type</v>
      </c>
      <c r="E8" s="61"/>
      <c r="F8" s="41"/>
      <c r="G8" s="41"/>
      <c r="H8" s="41"/>
      <c r="I8" s="345" t="s">
        <v>215</v>
      </c>
      <c r="J8" s="346"/>
      <c r="K8" s="347"/>
      <c r="L8" s="276"/>
      <c r="M8" s="276"/>
      <c r="N8" s="276"/>
      <c r="O8" s="26" t="s">
        <v>47</v>
      </c>
    </row>
    <row r="9" spans="1:16" s="4" customFormat="1" ht="6" customHeight="1" x14ac:dyDescent="0.25">
      <c r="A9" s="91"/>
      <c r="B9" s="92"/>
      <c r="C9" s="92"/>
      <c r="D9" s="92"/>
      <c r="E9" s="92"/>
      <c r="F9" s="92"/>
      <c r="G9" s="92"/>
      <c r="H9" s="92"/>
      <c r="I9" s="92"/>
      <c r="J9" s="92"/>
      <c r="K9" s="92"/>
      <c r="L9" s="92"/>
      <c r="M9" s="92"/>
      <c r="N9" s="92"/>
      <c r="O9" s="93"/>
    </row>
    <row r="10" spans="1:16" x14ac:dyDescent="0.25">
      <c r="A10" s="305" t="s">
        <v>49</v>
      </c>
      <c r="B10" s="306"/>
      <c r="C10" s="22" t="s">
        <v>50</v>
      </c>
      <c r="E10" s="61"/>
      <c r="F10" s="28"/>
      <c r="G10" s="28"/>
      <c r="H10" s="28"/>
      <c r="I10" s="321" t="s">
        <v>51</v>
      </c>
      <c r="J10" s="322"/>
      <c r="K10" s="323"/>
      <c r="L10" s="257"/>
      <c r="M10" s="257"/>
      <c r="N10" s="257"/>
      <c r="O10" s="25" t="s">
        <v>4712</v>
      </c>
    </row>
    <row r="11" spans="1:16" x14ac:dyDescent="0.25">
      <c r="A11" s="300"/>
      <c r="B11" s="301"/>
      <c r="C11" s="22" t="s">
        <v>53</v>
      </c>
      <c r="E11" s="61"/>
      <c r="F11" s="37"/>
      <c r="G11" s="37"/>
      <c r="H11" s="37"/>
      <c r="I11" s="324" t="s">
        <v>216</v>
      </c>
      <c r="J11" s="325"/>
      <c r="K11" s="326"/>
      <c r="L11" s="258"/>
      <c r="M11" s="258"/>
      <c r="N11" s="258"/>
      <c r="O11" s="188" t="s">
        <v>4713</v>
      </c>
    </row>
    <row r="12" spans="1:16" x14ac:dyDescent="0.25">
      <c r="A12" s="300"/>
      <c r="B12" s="301"/>
      <c r="C12" s="22" t="s">
        <v>56</v>
      </c>
      <c r="E12" s="61"/>
      <c r="F12" s="28"/>
      <c r="G12" s="28"/>
      <c r="H12" s="28"/>
      <c r="I12" s="321" t="s">
        <v>57</v>
      </c>
      <c r="J12" s="322"/>
      <c r="K12" s="323"/>
      <c r="L12" s="257"/>
      <c r="M12" s="257"/>
      <c r="N12" s="257"/>
      <c r="O12" s="25" t="s">
        <v>4714</v>
      </c>
    </row>
    <row r="13" spans="1:16" s="4" customFormat="1" ht="6" customHeight="1" x14ac:dyDescent="0.25">
      <c r="A13" s="91"/>
      <c r="B13" s="92"/>
      <c r="C13" s="92"/>
      <c r="D13" s="92"/>
      <c r="E13" s="92"/>
      <c r="F13" s="92"/>
      <c r="G13" s="92"/>
      <c r="H13" s="92"/>
      <c r="I13" s="92"/>
      <c r="J13" s="92"/>
      <c r="K13" s="92"/>
      <c r="L13" s="92"/>
      <c r="M13" s="92"/>
      <c r="N13" s="92"/>
      <c r="O13" s="93"/>
    </row>
    <row r="14" spans="1:16" s="4" customFormat="1" ht="22.5" x14ac:dyDescent="0.25">
      <c r="A14" s="43" t="s">
        <v>59</v>
      </c>
      <c r="B14" s="59" t="s">
        <v>60</v>
      </c>
      <c r="C14" s="45" t="s">
        <v>61</v>
      </c>
      <c r="D14" s="27" t="s">
        <v>217</v>
      </c>
      <c r="E14" s="27" t="s">
        <v>62</v>
      </c>
      <c r="F14" s="27"/>
      <c r="G14" s="27"/>
      <c r="H14" s="27"/>
      <c r="I14" s="27" t="s">
        <v>63</v>
      </c>
      <c r="J14" s="27" t="s">
        <v>64</v>
      </c>
      <c r="K14" s="79" t="s">
        <v>65</v>
      </c>
      <c r="L14" s="79"/>
      <c r="M14" s="79"/>
      <c r="N14" s="79"/>
      <c r="O14" s="27" t="s">
        <v>66</v>
      </c>
    </row>
    <row r="15" spans="1:16" x14ac:dyDescent="0.25">
      <c r="A15" s="130" t="str">
        <f>HYPERLINK(VLOOKUP(C14,'Learn More &amp; Support'!$B:$D,2,0),"learn more")</f>
        <v>learn more</v>
      </c>
      <c r="B15" s="72"/>
      <c r="C15" s="278" t="str" cm="1">
        <f t="array" ref="C15:N36">IFERROR(
IF($I$7="_discontinued","Select Product Group &amp; Product Type",_xlfn._xlws.FILTER(LOGIC!K:V,LOGIC!H:H=$I$7&amp;IF($I$8=0,"",$I$8))),"Enter valid Product Group AND Product Type")</f>
        <v>assay</v>
      </c>
      <c r="D15" s="22" t="str">
        <v>Facet driving attribute</v>
      </c>
      <c r="E15" s="22" t="str">
        <v>Priority 1</v>
      </c>
      <c r="F15" s="22" t="str">
        <v>ProductAttributes</v>
      </c>
      <c r="G15" s="22" t="str">
        <v>ATTRIBUTE TYPE: Assay</v>
      </c>
      <c r="H15" s="22">
        <v>0</v>
      </c>
      <c r="I15" s="22">
        <v>151866</v>
      </c>
      <c r="J15" s="22" t="str">
        <v>≥99% (CP)</v>
      </c>
      <c r="K15" s="22" t="str">
        <v>Y</v>
      </c>
      <c r="L15" s="22" t="str">
        <v>Purity</v>
      </c>
      <c r="M15" s="22">
        <v>0</v>
      </c>
      <c r="N15" s="22">
        <v>0</v>
      </c>
      <c r="O15" s="284" t="s">
        <v>4270</v>
      </c>
    </row>
    <row r="16" spans="1:16" x14ac:dyDescent="0.25">
      <c r="A16" s="43"/>
      <c r="B16" s="72">
        <v>1</v>
      </c>
      <c r="C16" s="22" t="str">
        <v>form</v>
      </c>
      <c r="D16" s="22" t="str">
        <v>Facet driving attribute</v>
      </c>
      <c r="E16" s="22" t="str">
        <v>Priority 1</v>
      </c>
      <c r="F16" s="22" t="str">
        <v>ProductAttributes</v>
      </c>
      <c r="G16" s="22" t="str">
        <v>ATTRIBUTE TYPE: Physical Form</v>
      </c>
      <c r="H16" s="22">
        <v>0</v>
      </c>
      <c r="I16" s="22">
        <v>151866</v>
      </c>
      <c r="J16" s="22" t="str">
        <v>liquid</v>
      </c>
      <c r="K16" s="22" t="str">
        <v>Y</v>
      </c>
      <c r="L16" s="22" t="str">
        <v>Physical Form</v>
      </c>
      <c r="M16" s="22">
        <v>0</v>
      </c>
      <c r="N16" s="22">
        <v>0</v>
      </c>
      <c r="O16" s="284" t="s">
        <v>95</v>
      </c>
    </row>
    <row r="17" spans="1:15" x14ac:dyDescent="0.25">
      <c r="A17" s="131" t="s">
        <v>218</v>
      </c>
      <c r="B17" s="72"/>
      <c r="C17" s="22" t="str">
        <v>grade</v>
      </c>
      <c r="D17" s="22" t="str">
        <v>Facet driving attribute</v>
      </c>
      <c r="E17" s="22" t="str">
        <v>Priority 1</v>
      </c>
      <c r="F17" s="22" t="str">
        <v>ProductAttributes</v>
      </c>
      <c r="G17" s="22" t="str">
        <v>ATTRIBUTE TYPE: Special Grade and web special grade</v>
      </c>
      <c r="H17" s="22" t="str">
        <v>web special grade is facetable; but web special grade does not show on the PDP; special grade is the opposite</v>
      </c>
      <c r="I17" s="22">
        <v>154784</v>
      </c>
      <c r="J17" s="22" t="str">
        <v>spectrophotometric grade</v>
      </c>
      <c r="K17" s="22" t="str">
        <v>Y</v>
      </c>
      <c r="L17" s="22" t="str">
        <v>grade</v>
      </c>
      <c r="M17" s="22">
        <v>0</v>
      </c>
      <c r="N17" s="22">
        <v>0</v>
      </c>
      <c r="O17" s="284" t="s">
        <v>3793</v>
      </c>
    </row>
    <row r="18" spans="1:15" x14ac:dyDescent="0.25">
      <c r="A18" s="132" t="s">
        <v>89</v>
      </c>
      <c r="B18" s="72">
        <v>3</v>
      </c>
      <c r="C18" s="22" t="str">
        <v>isotopic purity</v>
      </c>
      <c r="D18" s="22" t="str">
        <v>Facet driving attribute</v>
      </c>
      <c r="E18" s="22" t="str">
        <v>Priority 1</v>
      </c>
      <c r="F18" s="22" t="str">
        <v>ProductAttributes</v>
      </c>
      <c r="G18" s="22" t="str">
        <v>ATTRIBUTE TYPE: Isotopic Purity</v>
      </c>
      <c r="H18" s="22">
        <v>0</v>
      </c>
      <c r="I18" s="22">
        <v>151866</v>
      </c>
      <c r="J18" s="22" t="str">
        <v>≥99.6 atom % D</v>
      </c>
      <c r="K18" s="22" t="str">
        <v>Y</v>
      </c>
      <c r="L18" s="22" t="str">
        <v>Isotope</v>
      </c>
      <c r="M18" s="22">
        <v>0</v>
      </c>
      <c r="N18" s="22">
        <v>0</v>
      </c>
      <c r="O18" s="284" t="s">
        <v>4715</v>
      </c>
    </row>
    <row r="19" spans="1:15" x14ac:dyDescent="0.25">
      <c r="B19" s="72"/>
      <c r="C19" s="22" t="str">
        <v>mass shift</v>
      </c>
      <c r="D19" s="22" t="str">
        <v>Facet driving attribute</v>
      </c>
      <c r="E19" s="22" t="str">
        <v>Priority 1</v>
      </c>
      <c r="F19" s="22" t="str">
        <v>ProductAttributes</v>
      </c>
      <c r="G19" s="22" t="str">
        <v>ATTRIBUTE TYPE: Mass Shift</v>
      </c>
      <c r="H19" s="22">
        <v>0</v>
      </c>
      <c r="I19" s="22">
        <v>151866</v>
      </c>
      <c r="J19" s="22" t="str">
        <v>M+12</v>
      </c>
      <c r="K19" s="22" t="str">
        <v>Y</v>
      </c>
      <c r="L19" s="22" t="str">
        <v>mass shift</v>
      </c>
      <c r="M19" s="22">
        <v>0</v>
      </c>
      <c r="N19" s="22">
        <v>0</v>
      </c>
      <c r="O19" s="25" t="s">
        <v>4716</v>
      </c>
    </row>
    <row r="20" spans="1:15" x14ac:dyDescent="0.25">
      <c r="B20" s="72"/>
      <c r="C20" s="22" t="str">
        <v>technique(s)</v>
      </c>
      <c r="D20" s="22" t="str">
        <v>Facet driving attribute</v>
      </c>
      <c r="E20" s="22" t="str">
        <v>Priority 1</v>
      </c>
      <c r="F20" s="22" t="str">
        <v>ProductAttributes</v>
      </c>
      <c r="G20" s="22" t="str">
        <v>ATTRIBUTE TYPE: Titertest</v>
      </c>
      <c r="H20" s="22" t="str">
        <v xml:space="preserve">use the drop down in "METHOD" </v>
      </c>
      <c r="I20" s="22">
        <v>151866</v>
      </c>
      <c r="J20" s="22" t="str">
        <v>NMR: suitable</v>
      </c>
      <c r="K20" s="22" t="str">
        <v>Y</v>
      </c>
      <c r="L20" s="22" t="str">
        <v>Technique</v>
      </c>
      <c r="M20" s="22" t="str">
        <v>method</v>
      </c>
      <c r="N20" s="22" t="str">
        <v>method</v>
      </c>
      <c r="O20" s="434"/>
    </row>
    <row r="21" spans="1:15" x14ac:dyDescent="0.25">
      <c r="A21" s="43"/>
      <c r="B21" s="72"/>
      <c r="C21" s="22" t="str">
        <v>bp</v>
      </c>
      <c r="D21" s="22" t="str">
        <v>High priority attribute</v>
      </c>
      <c r="E21" s="22" t="str">
        <v>Priority 2</v>
      </c>
      <c r="F21" s="22" t="str">
        <v>ProductAttributes</v>
      </c>
      <c r="G21" s="22" t="str">
        <v>ATTRIBUTE TYPE: Boiling Point</v>
      </c>
      <c r="H21" s="22">
        <v>0</v>
      </c>
      <c r="I21" s="22">
        <v>151866</v>
      </c>
      <c r="J21" s="22" t="str">
        <v>80.7 °C (lit.)</v>
      </c>
      <c r="K21" s="22" t="str">
        <v>Y</v>
      </c>
      <c r="L21" s="22" t="str">
        <v>boiling point</v>
      </c>
      <c r="M21" s="22">
        <v>0</v>
      </c>
      <c r="N21" s="22">
        <v>0</v>
      </c>
      <c r="O21" s="285" t="s">
        <v>4717</v>
      </c>
    </row>
    <row r="22" spans="1:15" x14ac:dyDescent="0.25">
      <c r="A22" s="43"/>
      <c r="B22" s="72"/>
      <c r="C22" s="22" t="str">
        <v>concentration</v>
      </c>
      <c r="D22" s="22" t="str">
        <v>High priority attribute</v>
      </c>
      <c r="E22" s="22" t="str">
        <v>Priority 2</v>
      </c>
      <c r="F22" s="22" t="str">
        <v>ProductAttributes</v>
      </c>
      <c r="G22" s="22" t="str">
        <v>ATTRIBUTE TYPE: Concentration</v>
      </c>
      <c r="H22" s="22">
        <v>0</v>
      </c>
      <c r="I22" s="22">
        <v>176680</v>
      </c>
      <c r="J22" s="22" t="str">
        <v>50 wt. % in D2O</v>
      </c>
      <c r="K22" s="22" t="str">
        <v>N</v>
      </c>
      <c r="L22" s="22">
        <v>0</v>
      </c>
      <c r="M22" s="22">
        <v>0</v>
      </c>
      <c r="N22" s="22">
        <v>0</v>
      </c>
      <c r="O22" s="434"/>
    </row>
    <row r="23" spans="1:15" x14ac:dyDescent="0.25">
      <c r="A23" s="43"/>
      <c r="B23" s="72"/>
      <c r="C23" s="22" t="str">
        <v>density</v>
      </c>
      <c r="D23" s="22" t="str">
        <v>High priority attribute</v>
      </c>
      <c r="E23" s="22" t="str">
        <v>Priority 2</v>
      </c>
      <c r="F23" s="22" t="str">
        <v>ProductAttributes</v>
      </c>
      <c r="G23" s="22" t="str">
        <v>ATTRIBUTE TYPE: Density</v>
      </c>
      <c r="H23" s="22">
        <v>0</v>
      </c>
      <c r="I23" s="22">
        <v>151866</v>
      </c>
      <c r="J23" s="22" t="str">
        <v>0.893 g/mL at 25 °C (lit.)</v>
      </c>
      <c r="K23" s="22" t="str">
        <v>N</v>
      </c>
      <c r="L23" s="22">
        <v>0</v>
      </c>
      <c r="M23" s="22">
        <v>0</v>
      </c>
      <c r="N23" s="22">
        <v>0</v>
      </c>
      <c r="O23" s="25" t="s">
        <v>4718</v>
      </c>
    </row>
    <row r="24" spans="1:15" x14ac:dyDescent="0.25">
      <c r="A24" s="43"/>
      <c r="B24" s="72"/>
      <c r="C24" s="22" t="str">
        <v>impurities</v>
      </c>
      <c r="D24" s="22" t="str">
        <v>High priority attribute</v>
      </c>
      <c r="E24" s="22" t="str">
        <v>Priority 2</v>
      </c>
      <c r="F24" s="22" t="str">
        <v>ProductAttributes</v>
      </c>
      <c r="G24" s="22" t="str">
        <v>ATTRIBUTE TYPE: Impurities</v>
      </c>
      <c r="H24" s="22">
        <v>0</v>
      </c>
      <c r="I24" s="22">
        <v>151793</v>
      </c>
      <c r="J24" s="22" t="str">
        <v>≤0.0500% water</v>
      </c>
      <c r="K24" s="22" t="str">
        <v>N</v>
      </c>
      <c r="L24" s="22">
        <v>0</v>
      </c>
      <c r="M24" s="22">
        <v>0</v>
      </c>
      <c r="N24" s="22">
        <v>0</v>
      </c>
      <c r="O24" s="25" t="s">
        <v>4719</v>
      </c>
    </row>
    <row r="25" spans="1:15" x14ac:dyDescent="0.25">
      <c r="A25" s="43"/>
      <c r="B25" s="72"/>
      <c r="C25" s="22" t="str">
        <v>InChI</v>
      </c>
      <c r="D25" s="22" t="str">
        <v>High priority attribute</v>
      </c>
      <c r="E25" s="22" t="str">
        <v>Priority 2</v>
      </c>
      <c r="F25" s="22" t="str">
        <v>Aliases</v>
      </c>
      <c r="G25" s="22" t="str">
        <v>drop down type: InChl</v>
      </c>
      <c r="H25" s="22" t="str">
        <v>must be on the substance level</v>
      </c>
      <c r="I25" s="22">
        <v>151866</v>
      </c>
      <c r="J25" s="22" t="str">
        <v>1S/C6H12/c1-2-4-6-5-3-1/h1-6H2/i1D2,2D2,3D2,4D2,5D2,6D2</v>
      </c>
      <c r="K25" s="22" t="str">
        <v>N</v>
      </c>
      <c r="L25" s="22">
        <v>0</v>
      </c>
      <c r="M25" s="22">
        <v>0</v>
      </c>
      <c r="N25" s="22">
        <v>0</v>
      </c>
      <c r="O25" s="25" t="s">
        <v>4720</v>
      </c>
    </row>
    <row r="26" spans="1:15" x14ac:dyDescent="0.25">
      <c r="A26" s="43"/>
      <c r="B26" s="72"/>
      <c r="C26" s="22" t="str">
        <v>InChI key</v>
      </c>
      <c r="D26" s="22" t="str">
        <v>High priority attribute</v>
      </c>
      <c r="E26" s="22" t="str">
        <v>Priority 2</v>
      </c>
      <c r="F26" s="22" t="str">
        <v>Aliases</v>
      </c>
      <c r="G26" s="22" t="str">
        <v>drop down type: InChl key</v>
      </c>
      <c r="H26" s="22" t="str">
        <v>must be on the substance level</v>
      </c>
      <c r="I26" s="22">
        <v>151866</v>
      </c>
      <c r="J26" s="22" t="str">
        <v>XDTMQSROBMDMFD-LBTWDOQPSA-N</v>
      </c>
      <c r="K26" s="22" t="str">
        <v>N</v>
      </c>
      <c r="L26" s="22">
        <v>0</v>
      </c>
      <c r="M26" s="22">
        <v>0</v>
      </c>
      <c r="N26" s="22">
        <v>0</v>
      </c>
      <c r="O26" s="25" t="s">
        <v>4721</v>
      </c>
    </row>
    <row r="27" spans="1:15" x14ac:dyDescent="0.25">
      <c r="A27" s="43"/>
      <c r="B27" s="72"/>
      <c r="C27" s="22" t="str">
        <v>mp</v>
      </c>
      <c r="D27" s="22" t="str">
        <v>High priority attribute</v>
      </c>
      <c r="E27" s="22" t="str">
        <v>Priority 2</v>
      </c>
      <c r="F27" s="22" t="str">
        <v>ProductAttributes</v>
      </c>
      <c r="G27" s="22" t="str">
        <v>ATTRIBUTE TYPE: Melting Point</v>
      </c>
      <c r="H27" s="22">
        <v>0</v>
      </c>
      <c r="I27" s="22">
        <v>151866</v>
      </c>
      <c r="J27" s="22" t="str">
        <v>6.5 °C (lit.)</v>
      </c>
      <c r="K27" s="22" t="str">
        <v>Y</v>
      </c>
      <c r="L27" s="22" t="str">
        <v>mp</v>
      </c>
      <c r="M27" s="22">
        <v>0</v>
      </c>
      <c r="N27" s="22">
        <v>0</v>
      </c>
      <c r="O27" s="25"/>
    </row>
    <row r="28" spans="1:15" x14ac:dyDescent="0.25">
      <c r="A28" s="43"/>
      <c r="B28" s="72"/>
      <c r="C28" s="22" t="str">
        <v>packaging</v>
      </c>
      <c r="D28" s="22" t="str">
        <v>High priority attribute</v>
      </c>
      <c r="E28" s="22" t="str">
        <v>Priority 2</v>
      </c>
      <c r="F28" s="22" t="str">
        <v>ProductAttributes</v>
      </c>
      <c r="G28" s="22" t="str">
        <v>ATTRIBUTE TYPE: Packaging quantity</v>
      </c>
      <c r="H28" s="22" t="str">
        <v>facet only on pack_id (was NEVER used on the red site - utility is dubious)</v>
      </c>
      <c r="I28" s="22">
        <v>151793</v>
      </c>
      <c r="J28" s="22" t="str">
        <v>glass bottle of 25 g, 50 g</v>
      </c>
      <c r="K28" s="22" t="str">
        <v>Y</v>
      </c>
      <c r="L28" s="22" t="str">
        <v>packaging</v>
      </c>
      <c r="M28" s="22" t="str">
        <v>pack_id</v>
      </c>
      <c r="N28" s="22" t="str">
        <v>pack_id</v>
      </c>
      <c r="O28" s="285" t="s">
        <v>4722</v>
      </c>
    </row>
    <row r="29" spans="1:15" x14ac:dyDescent="0.25">
      <c r="A29" s="43"/>
      <c r="B29" s="72"/>
      <c r="C29" s="22" t="str">
        <v>refractive index</v>
      </c>
      <c r="D29" s="22" t="str">
        <v>High priority attribute</v>
      </c>
      <c r="E29" s="22" t="str">
        <v>Priority 2</v>
      </c>
      <c r="F29" s="22" t="str">
        <v>ProductAttributes</v>
      </c>
      <c r="G29" s="22" t="str">
        <v>ATTRIBUTE TYPE: Refractive Index</v>
      </c>
      <c r="H29" s="22">
        <v>0</v>
      </c>
      <c r="I29" s="22">
        <v>151866</v>
      </c>
      <c r="J29" s="22" t="str">
        <v>n20/D 1.421 (lit.)</v>
      </c>
      <c r="K29" s="22" t="str">
        <v>N</v>
      </c>
      <c r="L29" s="22">
        <v>0</v>
      </c>
      <c r="M29" s="22">
        <v>0</v>
      </c>
      <c r="N29" s="22">
        <v>0</v>
      </c>
      <c r="O29" s="25" t="s">
        <v>4723</v>
      </c>
    </row>
    <row r="30" spans="1:15" x14ac:dyDescent="0.25">
      <c r="A30" s="43"/>
      <c r="B30" s="72"/>
      <c r="C30" s="22" t="str">
        <v>SMILES string</v>
      </c>
      <c r="D30" s="22" t="str">
        <v>High priority attribute</v>
      </c>
      <c r="E30" s="22" t="str">
        <v>Priority 2</v>
      </c>
      <c r="F30" s="22" t="str">
        <v>Aliases</v>
      </c>
      <c r="G30" s="22" t="str">
        <v>drop down type: SMILES</v>
      </c>
      <c r="H30" s="22" t="str">
        <v>must be on the substance level; 30 characters or less; if more than 30 characters, raise a JIRA for CorpBase Helpdesk</v>
      </c>
      <c r="I30" s="22">
        <v>151866</v>
      </c>
      <c r="J30" s="22" t="str">
        <v>[2H]C1([2H])C([2H])([2H])C([2H])([2H])C([2H])([2H])C([2H])([2H])C1([2H])[2H]</v>
      </c>
      <c r="K30" s="22" t="str">
        <v>N</v>
      </c>
      <c r="L30" s="22">
        <v>0</v>
      </c>
      <c r="M30" s="22">
        <v>0</v>
      </c>
      <c r="N30" s="22">
        <v>0</v>
      </c>
      <c r="O30" s="25" t="s">
        <v>4724</v>
      </c>
    </row>
    <row r="31" spans="1:15" x14ac:dyDescent="0.25">
      <c r="A31" s="43"/>
      <c r="B31" s="72"/>
      <c r="C31" s="22" t="str">
        <v>storage temp.</v>
      </c>
      <c r="D31" s="22" t="str">
        <v>High priority attribute</v>
      </c>
      <c r="E31" s="22" t="str">
        <v>Priority 2</v>
      </c>
      <c r="F31" s="22" t="str">
        <v>ProductAttributes</v>
      </c>
      <c r="G31" s="22" t="str">
        <v>ATTRIBUTE TYPE: Storage Temp</v>
      </c>
      <c r="H31" s="22">
        <v>0</v>
      </c>
      <c r="I31" s="22">
        <v>1.03643</v>
      </c>
      <c r="J31" s="22" t="str">
        <v>2-30°C</v>
      </c>
      <c r="K31" s="22" t="str">
        <v>N</v>
      </c>
      <c r="L31" s="22">
        <v>0</v>
      </c>
      <c r="M31" s="22">
        <v>0</v>
      </c>
      <c r="N31" s="22">
        <v>0</v>
      </c>
      <c r="O31" s="25"/>
    </row>
    <row r="32" spans="1:15" x14ac:dyDescent="0.25">
      <c r="A32" s="43"/>
      <c r="B32" s="72"/>
      <c r="C32" s="22" t="str">
        <v>autoignition temp.</v>
      </c>
      <c r="D32" s="22" t="str">
        <v>Low priority attribute</v>
      </c>
      <c r="E32" s="22" t="str">
        <v>Priority 3</v>
      </c>
      <c r="F32" s="22" t="str">
        <v>ProductAttributes</v>
      </c>
      <c r="G32" s="22" t="str">
        <v>ATTRIBUTE TYPE: Autoignition temp</v>
      </c>
      <c r="H32" s="22" t="str">
        <v>must be on the substance level</v>
      </c>
      <c r="I32" s="22">
        <v>1.03643</v>
      </c>
      <c r="J32" s="22" t="str">
        <v>573 °F</v>
      </c>
      <c r="K32" s="22" t="str">
        <v>N</v>
      </c>
      <c r="L32" s="22">
        <v>0</v>
      </c>
      <c r="M32" s="22">
        <v>0</v>
      </c>
      <c r="N32" s="22">
        <v>0</v>
      </c>
      <c r="O32" s="25"/>
    </row>
    <row r="33" spans="1:15" x14ac:dyDescent="0.25">
      <c r="A33" s="43"/>
      <c r="B33" s="72"/>
      <c r="C33" s="22" t="str">
        <v>contains</v>
      </c>
      <c r="D33" s="22" t="str">
        <v>Low priority attribute</v>
      </c>
      <c r="E33" s="22" t="str">
        <v>Priority 3</v>
      </c>
      <c r="F33" s="22" t="str">
        <v>ProductAttributes</v>
      </c>
      <c r="G33" s="22" t="str">
        <v>ATTRIBUTE TYPE: Additive</v>
      </c>
      <c r="H33" s="22">
        <v>0</v>
      </c>
      <c r="I33" s="22">
        <v>176036</v>
      </c>
      <c r="J33" s="22" t="str">
        <v xml:space="preserve"> copper as stabilizer</v>
      </c>
      <c r="K33" s="22" t="str">
        <v>N</v>
      </c>
      <c r="L33" s="22">
        <v>0</v>
      </c>
      <c r="M33" s="22">
        <v>0</v>
      </c>
      <c r="N33" s="22">
        <v>0</v>
      </c>
      <c r="O33" s="25"/>
    </row>
    <row r="34" spans="1:15" x14ac:dyDescent="0.25">
      <c r="A34" s="43"/>
      <c r="B34" s="72"/>
      <c r="C34" s="22" t="str">
        <v>expl. lim.</v>
      </c>
      <c r="D34" s="22" t="str">
        <v>Low priority attribute</v>
      </c>
      <c r="E34" s="22" t="str">
        <v>Priority 3</v>
      </c>
      <c r="F34" s="22" t="str">
        <v>ProductAttributes</v>
      </c>
      <c r="G34" s="22" t="str">
        <v>ATTRIBUTE TYPE: Explosion limit</v>
      </c>
      <c r="H34" s="22">
        <v>0</v>
      </c>
      <c r="I34" s="22">
        <v>151866</v>
      </c>
      <c r="J34" s="22" t="str">
        <v>0.34-6.3 % (lit.)</v>
      </c>
      <c r="K34" s="22" t="str">
        <v>N</v>
      </c>
      <c r="L34" s="22">
        <v>0</v>
      </c>
      <c r="M34" s="22">
        <v>0</v>
      </c>
      <c r="N34" s="22">
        <v>0</v>
      </c>
      <c r="O34" s="25"/>
    </row>
    <row r="35" spans="1:15" x14ac:dyDescent="0.25">
      <c r="A35" s="43"/>
      <c r="B35" s="72"/>
      <c r="C35" s="22" t="str">
        <v>vapor density</v>
      </c>
      <c r="D35" s="22" t="str">
        <v>Low priority attribute</v>
      </c>
      <c r="E35" s="22" t="str">
        <v>Priority 3</v>
      </c>
      <c r="F35" s="22" t="str">
        <v>ProductAttributes</v>
      </c>
      <c r="G35" s="22" t="str">
        <v>ATTRIBUTE TYPE: Vapor density vs air</v>
      </c>
      <c r="H35" s="22">
        <v>0</v>
      </c>
      <c r="I35" s="22">
        <v>151793</v>
      </c>
      <c r="J35" s="22" t="str">
        <v>2 (vs air)</v>
      </c>
      <c r="K35" s="22" t="str">
        <v>N</v>
      </c>
      <c r="L35" s="22">
        <v>0</v>
      </c>
      <c r="M35" s="22">
        <v>0</v>
      </c>
      <c r="N35" s="22">
        <v>0</v>
      </c>
      <c r="O35" s="25"/>
    </row>
    <row r="36" spans="1:15" x14ac:dyDescent="0.25">
      <c r="A36" s="43"/>
      <c r="B36" s="72"/>
      <c r="C36" s="22" t="str">
        <v>vapor pressure</v>
      </c>
      <c r="D36" s="22" t="str">
        <v>Low priority attribute</v>
      </c>
      <c r="E36" s="22" t="str">
        <v>Priority 3</v>
      </c>
      <c r="F36" s="22" t="str">
        <v>ProductAttributes</v>
      </c>
      <c r="G36" s="22" t="str">
        <v>ATTRIBUTE TYPE: Vapor pressure</v>
      </c>
      <c r="H36" s="22">
        <v>0</v>
      </c>
      <c r="I36" s="22">
        <v>151793</v>
      </c>
      <c r="J36" s="22" t="str">
        <v>3.67 psi ( 20 °C)</v>
      </c>
      <c r="K36" s="22" t="str">
        <v>N</v>
      </c>
      <c r="L36" s="22">
        <v>0</v>
      </c>
      <c r="M36" s="22">
        <v>0</v>
      </c>
      <c r="N36" s="22">
        <v>0</v>
      </c>
      <c r="O36" s="25"/>
    </row>
    <row r="37" spans="1:15" x14ac:dyDescent="0.25">
      <c r="A37" s="43"/>
      <c r="B37" s="72"/>
      <c r="C37" s="22"/>
      <c r="D37" s="22"/>
      <c r="E37" s="22"/>
      <c r="F37" s="22"/>
      <c r="G37" s="22"/>
      <c r="H37" s="22"/>
      <c r="I37" s="22"/>
      <c r="J37" s="22"/>
      <c r="K37" s="22"/>
      <c r="L37" s="22"/>
      <c r="M37" s="22"/>
      <c r="N37" s="22"/>
      <c r="O37" s="25"/>
    </row>
    <row r="38" spans="1:15" x14ac:dyDescent="0.25">
      <c r="A38" s="43"/>
      <c r="B38" s="72"/>
      <c r="C38" s="22" t="s">
        <v>4703</v>
      </c>
      <c r="D38" s="22"/>
      <c r="E38" s="22"/>
      <c r="F38" s="22"/>
      <c r="G38" s="22"/>
      <c r="H38" s="22"/>
      <c r="I38" s="22"/>
      <c r="J38" s="22"/>
      <c r="K38" s="22"/>
      <c r="L38" s="22"/>
      <c r="M38" s="22"/>
      <c r="N38" s="22"/>
      <c r="O38" s="25"/>
    </row>
    <row r="39" spans="1:15" x14ac:dyDescent="0.25">
      <c r="A39" s="43"/>
      <c r="B39" s="72">
        <v>2</v>
      </c>
      <c r="C39" s="22" t="s">
        <v>117</v>
      </c>
      <c r="D39" s="22"/>
      <c r="E39" s="22"/>
      <c r="F39" s="22"/>
      <c r="G39" s="22"/>
      <c r="H39" s="22"/>
      <c r="I39" s="22"/>
      <c r="J39" s="22"/>
      <c r="K39" s="22"/>
      <c r="L39" s="22"/>
      <c r="M39" s="22"/>
      <c r="N39" s="22"/>
      <c r="O39" s="25" t="s">
        <v>4706</v>
      </c>
    </row>
    <row r="40" spans="1:15" x14ac:dyDescent="0.25">
      <c r="A40" s="43"/>
      <c r="B40" s="72"/>
      <c r="C40" s="22" t="s">
        <v>117</v>
      </c>
      <c r="D40" s="22"/>
      <c r="E40" s="22"/>
      <c r="F40" s="22"/>
      <c r="G40" s="22"/>
      <c r="H40" s="22"/>
      <c r="I40" s="22"/>
      <c r="J40" s="22"/>
      <c r="K40" s="22"/>
      <c r="L40" s="22"/>
      <c r="M40" s="22"/>
      <c r="N40" s="22"/>
      <c r="O40" s="25"/>
    </row>
    <row r="41" spans="1:15" x14ac:dyDescent="0.25">
      <c r="A41" s="43"/>
      <c r="B41" s="72"/>
      <c r="C41" s="22" t="s">
        <v>4707</v>
      </c>
      <c r="D41" s="22"/>
      <c r="E41" s="22"/>
      <c r="F41" s="22"/>
      <c r="G41" s="22"/>
      <c r="H41" s="22"/>
      <c r="I41" s="22"/>
      <c r="J41" s="22"/>
      <c r="K41" s="22"/>
      <c r="L41" s="22"/>
      <c r="M41" s="22"/>
      <c r="N41" s="22"/>
      <c r="O41" s="25" t="s">
        <v>4266</v>
      </c>
    </row>
    <row r="42" spans="1:15" x14ac:dyDescent="0.25">
      <c r="A42" s="43"/>
      <c r="B42" s="72"/>
      <c r="C42" s="22"/>
      <c r="D42" s="22"/>
      <c r="E42" s="22"/>
      <c r="F42" s="22"/>
      <c r="G42" s="22"/>
      <c r="H42" s="22"/>
      <c r="I42" s="22"/>
      <c r="J42" s="22"/>
      <c r="K42" s="22"/>
      <c r="L42" s="22"/>
      <c r="M42" s="22"/>
      <c r="N42" s="22"/>
      <c r="O42" s="25"/>
    </row>
    <row r="43" spans="1:15" x14ac:dyDescent="0.25">
      <c r="A43" s="43"/>
      <c r="B43" s="72"/>
      <c r="C43" s="22"/>
      <c r="D43" s="22"/>
      <c r="E43" s="22"/>
      <c r="F43" s="22"/>
      <c r="G43" s="22"/>
      <c r="H43" s="22"/>
      <c r="I43" s="22"/>
      <c r="J43" s="22"/>
      <c r="K43" s="22"/>
      <c r="L43" s="22"/>
      <c r="M43" s="22"/>
      <c r="N43" s="22"/>
      <c r="O43" s="25"/>
    </row>
    <row r="44" spans="1:15" x14ac:dyDescent="0.25">
      <c r="A44" s="43"/>
      <c r="B44" s="73"/>
      <c r="C44" s="74" t="s">
        <v>138</v>
      </c>
      <c r="D44" s="22"/>
      <c r="E44" s="22"/>
      <c r="F44" s="22"/>
      <c r="G44" s="22"/>
      <c r="H44" s="22"/>
      <c r="I44" s="22"/>
      <c r="J44" s="22"/>
      <c r="K44" s="22"/>
      <c r="L44" s="22"/>
      <c r="M44" s="22"/>
      <c r="N44" s="22"/>
      <c r="O44" s="25"/>
    </row>
    <row r="45" spans="1:15" s="4" customFormat="1" ht="6" customHeight="1" x14ac:dyDescent="0.25">
      <c r="A45" s="99"/>
      <c r="B45" s="100"/>
      <c r="C45" s="100"/>
      <c r="D45" s="92"/>
      <c r="E45" s="92"/>
      <c r="F45" s="92"/>
      <c r="G45" s="92"/>
      <c r="H45" s="92"/>
      <c r="I45" s="92"/>
      <c r="J45" s="92"/>
      <c r="K45" s="92"/>
      <c r="L45" s="92"/>
      <c r="M45" s="92"/>
      <c r="N45" s="92"/>
      <c r="O45" s="93"/>
    </row>
    <row r="46" spans="1:15" x14ac:dyDescent="0.25">
      <c r="A46" s="318" t="s">
        <v>139</v>
      </c>
      <c r="B46" s="319"/>
      <c r="C46" s="57" t="s">
        <v>139</v>
      </c>
      <c r="E46" s="62"/>
      <c r="F46" s="30"/>
      <c r="G46" s="30"/>
      <c r="H46" s="30"/>
      <c r="I46" s="380" t="s">
        <v>140</v>
      </c>
      <c r="J46" s="381"/>
      <c r="K46" s="382"/>
      <c r="L46" s="264"/>
      <c r="M46" s="264"/>
      <c r="N46" s="264"/>
      <c r="O46" s="25" t="s">
        <v>4702</v>
      </c>
    </row>
    <row r="47" spans="1:15" s="4" customFormat="1" ht="6" customHeight="1" x14ac:dyDescent="0.25">
      <c r="A47" s="91"/>
      <c r="B47" s="92"/>
      <c r="C47" s="92"/>
      <c r="D47" s="92"/>
      <c r="E47" s="92"/>
      <c r="F47" s="92"/>
      <c r="G47" s="92"/>
      <c r="H47" s="92"/>
      <c r="I47" s="92"/>
      <c r="J47" s="92"/>
      <c r="K47" s="92"/>
      <c r="L47" s="92"/>
      <c r="M47" s="92"/>
      <c r="N47" s="92"/>
      <c r="O47" s="93"/>
    </row>
    <row r="48" spans="1:15" x14ac:dyDescent="0.25">
      <c r="A48" s="311" t="s">
        <v>142</v>
      </c>
      <c r="B48" s="320"/>
      <c r="C48" s="31" t="s">
        <v>143</v>
      </c>
      <c r="E48" s="61"/>
      <c r="F48" s="23"/>
      <c r="G48" s="23"/>
      <c r="H48" s="23"/>
      <c r="I48" s="380" t="s">
        <v>144</v>
      </c>
      <c r="J48" s="381"/>
      <c r="K48" s="382"/>
      <c r="L48" s="264"/>
      <c r="M48" s="264"/>
      <c r="N48" s="264"/>
      <c r="O48" s="25" t="s">
        <v>4725</v>
      </c>
    </row>
    <row r="49" spans="1:16" s="4" customFormat="1" ht="6" customHeight="1" x14ac:dyDescent="0.25">
      <c r="A49" s="91"/>
      <c r="B49" s="92"/>
      <c r="C49" s="92"/>
      <c r="D49" s="92"/>
      <c r="E49" s="92"/>
      <c r="F49" s="92"/>
      <c r="G49" s="92"/>
      <c r="H49" s="92"/>
      <c r="I49" s="92"/>
      <c r="J49" s="92"/>
      <c r="K49" s="92"/>
      <c r="L49" s="92"/>
      <c r="M49" s="92"/>
      <c r="N49" s="92"/>
      <c r="O49" s="93"/>
    </row>
    <row r="50" spans="1:16" x14ac:dyDescent="0.25">
      <c r="A50" s="305" t="s">
        <v>146</v>
      </c>
      <c r="B50" s="306"/>
      <c r="C50" s="22" t="s">
        <v>147</v>
      </c>
      <c r="E50" s="61"/>
      <c r="F50" s="24"/>
      <c r="G50" s="24"/>
      <c r="H50" s="24"/>
      <c r="I50" s="383" t="s">
        <v>148</v>
      </c>
      <c r="J50" s="384"/>
      <c r="K50" s="385"/>
      <c r="L50" s="265"/>
      <c r="M50" s="265"/>
      <c r="N50" s="265"/>
      <c r="O50" s="435"/>
    </row>
    <row r="51" spans="1:16" x14ac:dyDescent="0.25">
      <c r="A51" s="300"/>
      <c r="B51" s="301"/>
      <c r="C51" s="29" t="s">
        <v>150</v>
      </c>
      <c r="E51" s="61"/>
      <c r="F51" s="28"/>
      <c r="G51" s="28"/>
      <c r="H51" s="28"/>
      <c r="I51" s="386" t="s">
        <v>151</v>
      </c>
      <c r="J51" s="387"/>
      <c r="K51" s="388"/>
      <c r="L51" s="266"/>
      <c r="M51" s="266"/>
      <c r="N51" s="266"/>
      <c r="O51" s="435"/>
    </row>
    <row r="52" spans="1:16" x14ac:dyDescent="0.25">
      <c r="A52" s="300"/>
      <c r="B52" s="307"/>
      <c r="C52" s="57" t="s">
        <v>153</v>
      </c>
      <c r="E52" s="61"/>
      <c r="F52" s="32"/>
      <c r="G52" s="32"/>
      <c r="H52" s="32"/>
      <c r="I52" s="364" t="s">
        <v>154</v>
      </c>
      <c r="J52" s="365"/>
      <c r="K52" s="366"/>
      <c r="L52" s="262"/>
      <c r="M52" s="262"/>
      <c r="N52" s="262"/>
      <c r="O52" s="435"/>
    </row>
    <row r="53" spans="1:16" s="4" customFormat="1" ht="6" customHeight="1" x14ac:dyDescent="0.25">
      <c r="A53" s="91"/>
      <c r="B53" s="92"/>
      <c r="C53" s="92"/>
      <c r="D53" s="92"/>
      <c r="E53" s="92"/>
      <c r="F53" s="92"/>
      <c r="G53" s="92"/>
      <c r="H53" s="92"/>
      <c r="I53" s="126"/>
      <c r="J53" s="126"/>
      <c r="K53" s="126"/>
      <c r="L53" s="126"/>
      <c r="M53" s="126"/>
      <c r="N53" s="126"/>
      <c r="O53" s="93"/>
    </row>
    <row r="54" spans="1:16" x14ac:dyDescent="0.25">
      <c r="A54" s="305" t="s">
        <v>155</v>
      </c>
      <c r="B54" s="306"/>
      <c r="C54" s="33" t="s">
        <v>156</v>
      </c>
      <c r="E54" s="61"/>
      <c r="F54" s="24"/>
      <c r="G54" s="24"/>
      <c r="H54" s="24"/>
      <c r="I54" s="358" t="s">
        <v>157</v>
      </c>
      <c r="J54" s="359"/>
      <c r="K54" s="360"/>
      <c r="L54" s="260"/>
      <c r="M54" s="260"/>
      <c r="N54" s="260"/>
      <c r="O54" s="25" t="s">
        <v>4727</v>
      </c>
    </row>
    <row r="55" spans="1:16" s="4" customFormat="1" ht="6" customHeight="1" x14ac:dyDescent="0.25">
      <c r="A55" s="101"/>
      <c r="B55" s="102"/>
      <c r="C55" s="102"/>
      <c r="D55" s="102"/>
      <c r="E55" s="102"/>
      <c r="F55" s="102"/>
      <c r="G55" s="102"/>
      <c r="H55" s="102"/>
      <c r="I55" s="127"/>
      <c r="J55" s="127"/>
      <c r="K55" s="127"/>
      <c r="L55" s="127"/>
      <c r="M55" s="127"/>
      <c r="N55" s="127"/>
      <c r="O55" s="103"/>
    </row>
    <row r="56" spans="1:16" ht="409.5" x14ac:dyDescent="0.25">
      <c r="A56" s="378" t="s">
        <v>159</v>
      </c>
      <c r="B56" s="379"/>
      <c r="C56" s="50" t="s">
        <v>161</v>
      </c>
      <c r="E56" s="61"/>
      <c r="F56" s="52"/>
      <c r="G56" s="52"/>
      <c r="H56" s="52"/>
      <c r="I56" s="389" t="s">
        <v>162</v>
      </c>
      <c r="J56" s="390"/>
      <c r="K56" s="391"/>
      <c r="L56" s="277"/>
      <c r="M56" s="277"/>
      <c r="N56" s="277"/>
      <c r="O56" s="289" t="s">
        <v>4726</v>
      </c>
      <c r="P56" s="256"/>
    </row>
    <row r="57" spans="1:16" ht="15" customHeight="1" x14ac:dyDescent="0.25">
      <c r="A57" s="372" t="s">
        <v>160</v>
      </c>
      <c r="B57" s="373"/>
      <c r="C57" s="128" t="s">
        <v>164</v>
      </c>
      <c r="D57" s="24"/>
      <c r="E57" s="24"/>
      <c r="F57" s="24"/>
      <c r="G57" s="24"/>
      <c r="H57" s="24"/>
      <c r="I57" s="358" t="s">
        <v>162</v>
      </c>
      <c r="J57" s="359"/>
      <c r="K57" s="360"/>
      <c r="L57" s="260"/>
      <c r="M57" s="260"/>
      <c r="N57" s="260"/>
      <c r="O57" s="289" t="s">
        <v>4729</v>
      </c>
      <c r="P57" s="256"/>
    </row>
    <row r="58" spans="1:16" x14ac:dyDescent="0.25">
      <c r="A58" s="374"/>
      <c r="B58" s="375"/>
      <c r="C58" s="128" t="s">
        <v>166</v>
      </c>
      <c r="D58" s="24"/>
      <c r="E58" s="24"/>
      <c r="F58" s="24"/>
      <c r="G58" s="24"/>
      <c r="H58" s="24"/>
      <c r="I58" s="358" t="s">
        <v>167</v>
      </c>
      <c r="J58" s="359"/>
      <c r="K58" s="360"/>
      <c r="L58" s="260"/>
      <c r="M58" s="260"/>
      <c r="N58" s="260"/>
      <c r="O58" s="289"/>
      <c r="P58" s="256"/>
    </row>
    <row r="59" spans="1:16" ht="75" x14ac:dyDescent="0.25">
      <c r="A59" s="374"/>
      <c r="B59" s="375"/>
      <c r="C59" s="286" t="s">
        <v>155</v>
      </c>
      <c r="D59" s="24"/>
      <c r="E59" s="24"/>
      <c r="F59" s="24"/>
      <c r="G59" s="24"/>
      <c r="H59" s="24"/>
      <c r="I59" s="364" t="s">
        <v>170</v>
      </c>
      <c r="J59" s="365"/>
      <c r="K59" s="366"/>
      <c r="L59" s="262"/>
      <c r="M59" s="262"/>
      <c r="N59" s="262"/>
      <c r="O59" s="289" t="s">
        <v>4728</v>
      </c>
      <c r="P59" s="256"/>
    </row>
    <row r="60" spans="1:16" x14ac:dyDescent="0.25">
      <c r="A60" s="374"/>
      <c r="B60" s="375"/>
      <c r="C60" s="288" t="s">
        <v>4704</v>
      </c>
      <c r="D60" s="24"/>
      <c r="E60" s="24"/>
      <c r="F60" s="24"/>
      <c r="G60" s="24"/>
      <c r="H60" s="24"/>
      <c r="I60" s="364"/>
      <c r="J60" s="365"/>
      <c r="K60" s="366"/>
      <c r="L60" s="262"/>
      <c r="M60" s="262"/>
      <c r="N60" s="262"/>
      <c r="O60" s="36" t="s">
        <v>4705</v>
      </c>
      <c r="P60" s="256"/>
    </row>
    <row r="61" spans="1:16" x14ac:dyDescent="0.25">
      <c r="A61" s="376"/>
      <c r="B61" s="377"/>
      <c r="C61" s="129" t="s">
        <v>174</v>
      </c>
      <c r="D61" s="24"/>
      <c r="E61" s="24"/>
      <c r="F61" s="24"/>
      <c r="G61" s="24"/>
      <c r="H61" s="24"/>
      <c r="I61" s="364" t="s">
        <v>170</v>
      </c>
      <c r="J61" s="365"/>
      <c r="K61" s="366"/>
      <c r="L61" s="262"/>
      <c r="M61" s="262"/>
      <c r="N61" s="262"/>
      <c r="O61" s="36"/>
      <c r="P61" s="256"/>
    </row>
    <row r="62" spans="1:16" s="4" customFormat="1" ht="6" customHeight="1" x14ac:dyDescent="0.25">
      <c r="A62" s="91"/>
      <c r="B62" s="92"/>
      <c r="C62" s="92"/>
      <c r="D62" s="92"/>
      <c r="E62" s="92"/>
      <c r="F62" s="92"/>
      <c r="G62" s="92"/>
      <c r="H62" s="92"/>
      <c r="I62" s="92"/>
      <c r="J62" s="92"/>
      <c r="K62" s="92"/>
      <c r="L62" s="92"/>
      <c r="M62" s="92"/>
      <c r="N62" s="92"/>
      <c r="O62" s="93"/>
      <c r="P62" s="287"/>
    </row>
    <row r="63" spans="1:16" x14ac:dyDescent="0.25">
      <c r="A63" s="305" t="s">
        <v>175</v>
      </c>
      <c r="B63" s="306"/>
      <c r="C63" s="22" t="s">
        <v>176</v>
      </c>
      <c r="E63" s="61"/>
      <c r="F63" s="24"/>
      <c r="G63" s="24"/>
      <c r="H63" s="24"/>
      <c r="I63" s="358" t="s">
        <v>177</v>
      </c>
      <c r="J63" s="359"/>
      <c r="K63" s="360"/>
      <c r="L63" s="260"/>
      <c r="M63" s="260"/>
      <c r="N63" s="260"/>
      <c r="O63" s="25"/>
      <c r="P63" s="256"/>
    </row>
    <row r="64" spans="1:16" s="4" customFormat="1" ht="6" customHeight="1" x14ac:dyDescent="0.25">
      <c r="A64" s="91"/>
      <c r="B64" s="92"/>
      <c r="C64" s="92"/>
      <c r="D64" s="92"/>
      <c r="E64" s="92"/>
      <c r="F64" s="92"/>
      <c r="G64" s="92"/>
      <c r="H64" s="92"/>
      <c r="I64" s="92"/>
      <c r="J64" s="92"/>
      <c r="K64" s="92"/>
      <c r="L64" s="92"/>
      <c r="M64" s="92"/>
      <c r="N64" s="92"/>
      <c r="O64" s="93"/>
      <c r="P64" s="287"/>
    </row>
    <row r="65" spans="1:16" x14ac:dyDescent="0.25">
      <c r="A65" s="305" t="s">
        <v>179</v>
      </c>
      <c r="B65" s="306"/>
      <c r="C65" s="22" t="s">
        <v>180</v>
      </c>
      <c r="E65" s="61"/>
      <c r="F65" s="24"/>
      <c r="G65" s="24"/>
      <c r="H65" s="24"/>
      <c r="I65" s="358" t="s">
        <v>181</v>
      </c>
      <c r="J65" s="359"/>
      <c r="K65" s="360"/>
      <c r="L65" s="260"/>
      <c r="M65" s="260"/>
      <c r="N65" s="260"/>
      <c r="O65" s="25"/>
      <c r="P65" s="256"/>
    </row>
    <row r="66" spans="1:16" s="4" customFormat="1" ht="6" customHeight="1" x14ac:dyDescent="0.25">
      <c r="A66" s="91"/>
      <c r="B66" s="92"/>
      <c r="C66" s="92"/>
      <c r="D66" s="92"/>
      <c r="E66" s="92"/>
      <c r="F66" s="92"/>
      <c r="G66" s="92"/>
      <c r="H66" s="92"/>
      <c r="I66" s="92"/>
      <c r="J66" s="92"/>
      <c r="K66" s="92"/>
      <c r="L66" s="92"/>
      <c r="M66" s="92"/>
      <c r="N66" s="92"/>
      <c r="O66" s="93"/>
      <c r="P66" s="287"/>
    </row>
    <row r="67" spans="1:16" x14ac:dyDescent="0.25">
      <c r="A67" s="305" t="s">
        <v>183</v>
      </c>
      <c r="B67" s="306"/>
      <c r="C67" s="22" t="s">
        <v>184</v>
      </c>
      <c r="E67" s="61"/>
      <c r="F67" s="24"/>
      <c r="G67" s="24"/>
      <c r="H67" s="24"/>
      <c r="I67" s="358" t="s">
        <v>185</v>
      </c>
      <c r="J67" s="359"/>
      <c r="K67" s="360"/>
      <c r="L67" s="260"/>
      <c r="M67" s="260"/>
      <c r="N67" s="260"/>
      <c r="O67" s="25"/>
      <c r="P67" s="256"/>
    </row>
    <row r="68" spans="1:16" s="4" customFormat="1" ht="6" customHeight="1" x14ac:dyDescent="0.25">
      <c r="A68" s="91"/>
      <c r="B68" s="92"/>
      <c r="C68" s="92"/>
      <c r="D68" s="92"/>
      <c r="E68" s="92"/>
      <c r="F68" s="92"/>
      <c r="G68" s="92"/>
      <c r="H68" s="92"/>
      <c r="I68" s="92"/>
      <c r="J68" s="92"/>
      <c r="K68" s="92"/>
      <c r="L68" s="92"/>
      <c r="M68" s="92"/>
      <c r="N68" s="92"/>
      <c r="O68" s="93"/>
      <c r="P68" s="287"/>
    </row>
    <row r="69" spans="1:16" x14ac:dyDescent="0.25">
      <c r="A69" s="305" t="s">
        <v>188</v>
      </c>
      <c r="B69" s="306"/>
      <c r="C69" s="22" t="s">
        <v>189</v>
      </c>
      <c r="E69" s="61"/>
      <c r="F69" s="24"/>
      <c r="G69" s="24"/>
      <c r="H69" s="24"/>
      <c r="I69" s="358" t="s">
        <v>219</v>
      </c>
      <c r="J69" s="359"/>
      <c r="K69" s="360"/>
      <c r="L69" s="260"/>
      <c r="M69" s="260"/>
      <c r="N69" s="260"/>
      <c r="O69" s="25" t="s">
        <v>4711</v>
      </c>
      <c r="P69" s="256"/>
    </row>
    <row r="70" spans="1:16" x14ac:dyDescent="0.25">
      <c r="A70" s="300"/>
      <c r="B70" s="301"/>
      <c r="C70" s="22" t="s">
        <v>192</v>
      </c>
      <c r="E70" s="61"/>
      <c r="F70" s="24"/>
      <c r="G70" s="24"/>
      <c r="H70" s="24"/>
      <c r="I70" s="361" t="str">
        <f>"55-65 characters (Cell will turn green), Count: "&amp;LEN($O$70)</f>
        <v>55-65 characters (Cell will turn green), Count: 63</v>
      </c>
      <c r="J70" s="362"/>
      <c r="K70" s="363"/>
      <c r="L70" s="261"/>
      <c r="M70" s="261"/>
      <c r="N70" s="261"/>
      <c r="O70" s="104" t="s">
        <v>4709</v>
      </c>
      <c r="P70" s="256"/>
    </row>
    <row r="71" spans="1:16" x14ac:dyDescent="0.25">
      <c r="A71" s="300"/>
      <c r="B71" s="301"/>
      <c r="C71" s="22" t="s">
        <v>195</v>
      </c>
      <c r="E71" s="61"/>
      <c r="F71" s="24"/>
      <c r="G71" s="24"/>
      <c r="H71" s="24"/>
      <c r="I71" s="361" t="str">
        <f>"120-156 characters (Cell will turn green), Count: "&amp;LEN($O$71)</f>
        <v>120-156 characters (Cell will turn green), Count: 100</v>
      </c>
      <c r="J71" s="362"/>
      <c r="K71" s="363"/>
      <c r="L71" s="261"/>
      <c r="M71" s="261"/>
      <c r="N71" s="261"/>
      <c r="O71" s="104" t="s">
        <v>4710</v>
      </c>
      <c r="P71" s="256"/>
    </row>
    <row r="72" spans="1:16" x14ac:dyDescent="0.25">
      <c r="A72" s="300"/>
      <c r="B72" s="301"/>
      <c r="C72" s="22" t="s">
        <v>198</v>
      </c>
      <c r="E72" s="61"/>
      <c r="F72" s="24"/>
      <c r="G72" s="24"/>
      <c r="H72" s="24"/>
      <c r="I72" s="358" t="s">
        <v>199</v>
      </c>
      <c r="J72" s="359"/>
      <c r="K72" s="360"/>
      <c r="L72" s="260"/>
      <c r="M72" s="260"/>
      <c r="N72" s="260"/>
      <c r="O72" s="25"/>
      <c r="P72" s="256"/>
    </row>
    <row r="73" spans="1:16" x14ac:dyDescent="0.25">
      <c r="A73" s="300"/>
      <c r="B73" s="301"/>
      <c r="C73" s="76" t="s">
        <v>201</v>
      </c>
      <c r="E73" s="61"/>
      <c r="F73" s="24"/>
      <c r="G73" s="24"/>
      <c r="H73" s="24"/>
      <c r="I73" s="367" t="s">
        <v>202</v>
      </c>
      <c r="J73" s="368"/>
      <c r="K73" s="369"/>
      <c r="L73" s="263"/>
      <c r="M73" s="263"/>
      <c r="N73" s="263"/>
      <c r="O73" s="25" t="s">
        <v>203</v>
      </c>
      <c r="P73" s="256"/>
    </row>
    <row r="74" spans="1:16" x14ac:dyDescent="0.25">
      <c r="A74" s="300"/>
      <c r="B74" s="307"/>
      <c r="C74" s="49" t="s">
        <v>204</v>
      </c>
      <c r="E74" s="61"/>
      <c r="F74" s="24"/>
      <c r="G74" s="24"/>
      <c r="H74" s="24"/>
      <c r="I74" s="358" t="s">
        <v>205</v>
      </c>
      <c r="J74" s="359"/>
      <c r="K74" s="360"/>
      <c r="L74" s="260"/>
      <c r="M74" s="260"/>
      <c r="N74" s="260"/>
      <c r="O74" s="25" t="s">
        <v>366</v>
      </c>
      <c r="P74" s="256"/>
    </row>
    <row r="76" spans="1:16" x14ac:dyDescent="0.25">
      <c r="C76" s="3"/>
    </row>
  </sheetData>
  <protectedRanges>
    <protectedRange sqref="E6 A18 O50:O52 O3:O10 J5:N8 I5 I7:I8 D57:E62 O12 F56:O63 F65:O65 F10:N12 F46:O46 F67:O67 F54:O54 F51:N52 F48:O48 F3:N3 D9:N9 D53:O53 D47:O47 D49:O49 D55:O55 D64:O64 D66:O66 D68:O68 F5:H8 D13:O45" name="Bereich1"/>
    <protectedRange sqref="O11" name="Bereich1_1"/>
  </protectedRanges>
  <mergeCells count="56">
    <mergeCell ref="I7:K7"/>
    <mergeCell ref="I56:K56"/>
    <mergeCell ref="I3:K3"/>
    <mergeCell ref="A3:B3"/>
    <mergeCell ref="A12:B12"/>
    <mergeCell ref="A11:B11"/>
    <mergeCell ref="A10:B10"/>
    <mergeCell ref="A8:B8"/>
    <mergeCell ref="A7:B7"/>
    <mergeCell ref="A5:B5"/>
    <mergeCell ref="A4:B4"/>
    <mergeCell ref="A6:B6"/>
    <mergeCell ref="I5:K5"/>
    <mergeCell ref="I4:K4"/>
    <mergeCell ref="I12:K12"/>
    <mergeCell ref="I11:K11"/>
    <mergeCell ref="I8:K8"/>
    <mergeCell ref="A2:B2"/>
    <mergeCell ref="A57:B61"/>
    <mergeCell ref="I10:K10"/>
    <mergeCell ref="A52:B52"/>
    <mergeCell ref="A56:B56"/>
    <mergeCell ref="A54:B54"/>
    <mergeCell ref="A50:B50"/>
    <mergeCell ref="A48:B48"/>
    <mergeCell ref="A46:B46"/>
    <mergeCell ref="A51:B51"/>
    <mergeCell ref="I46:K46"/>
    <mergeCell ref="I48:K48"/>
    <mergeCell ref="I50:K50"/>
    <mergeCell ref="I51:K51"/>
    <mergeCell ref="I52:K52"/>
    <mergeCell ref="I54:K54"/>
    <mergeCell ref="A73:B73"/>
    <mergeCell ref="A74:B74"/>
    <mergeCell ref="A70:B70"/>
    <mergeCell ref="A71:B71"/>
    <mergeCell ref="A69:B69"/>
    <mergeCell ref="I69:K69"/>
    <mergeCell ref="I67:K67"/>
    <mergeCell ref="I65:K65"/>
    <mergeCell ref="I63:K63"/>
    <mergeCell ref="A72:B72"/>
    <mergeCell ref="A67:B67"/>
    <mergeCell ref="A65:B65"/>
    <mergeCell ref="A63:B63"/>
    <mergeCell ref="I74:K74"/>
    <mergeCell ref="I73:K73"/>
    <mergeCell ref="I72:K72"/>
    <mergeCell ref="I71:K71"/>
    <mergeCell ref="I70:K70"/>
    <mergeCell ref="I57:K57"/>
    <mergeCell ref="I58:K58"/>
    <mergeCell ref="I59:K59"/>
    <mergeCell ref="I61:K61"/>
    <mergeCell ref="I60:K60"/>
  </mergeCells>
  <conditionalFormatting sqref="B15:B44">
    <cfRule type="duplicateValues" dxfId="6" priority="13"/>
  </conditionalFormatting>
  <conditionalFormatting sqref="C15">
    <cfRule type="cellIs" dxfId="5" priority="1" operator="equal">
      <formula>"Enter valid Product Group AND Product Type"</formula>
    </cfRule>
    <cfRule type="containsText" dxfId="4" priority="2" operator="containsText" text="Select Product Group &amp; Product Type">
      <formula>NOT(ISERROR(SEARCH("Select Product Group &amp; Product Type",C15)))</formula>
    </cfRule>
  </conditionalFormatting>
  <conditionalFormatting sqref="O70">
    <cfRule type="expression" dxfId="3" priority="3">
      <formula>AND(LEN(O69)&gt;=55, LEN(O69)&lt;=65)</formula>
    </cfRule>
  </conditionalFormatting>
  <conditionalFormatting sqref="O71">
    <cfRule type="expression" dxfId="2" priority="4">
      <formula>AND(LEN(O71)&gt;=120, LEN(O71)&lt;=156)</formula>
    </cfRule>
  </conditionalFormatting>
  <conditionalFormatting sqref="O74">
    <cfRule type="cellIs" dxfId="1" priority="6" operator="equal">
      <formula>"Merck"</formula>
    </cfRule>
  </conditionalFormatting>
  <dataValidations count="3">
    <dataValidation type="list" allowBlank="1" showInputMessage="1" showErrorMessage="1" sqref="O74" xr:uid="{71F882FA-9EB2-4F5D-8583-FC404D2F7F50}">
      <formula1>"Merck/Sigma-Aldrich,Sigma-Aldrich,Merck"</formula1>
    </dataValidation>
    <dataValidation type="list" allowBlank="1" showInputMessage="1" showErrorMessage="1" sqref="B15:B44" xr:uid="{7B96C78A-CF14-4354-AC5C-8ECEBEF1EAB2}">
      <formula1>"1,2,3,4,5"</formula1>
    </dataValidation>
    <dataValidation type="list" allowBlank="1" showInputMessage="1" showErrorMessage="1" sqref="E7:H8" xr:uid="{DF03AE6E-CDC1-45D9-B009-ACE75E635703}">
      <formula1>_xlfn.ANCHORARRAY(#REF!)</formula1>
    </dataValidation>
  </dataValidations>
  <hyperlinks>
    <hyperlink ref="A18" r:id="rId1" display="Select values from the Attributes Fixed Text Picklist (linked);  if value is not available, contact DCM or Product Data" xr:uid="{81E245DD-754C-4BA4-9726-B1136154038A}"/>
    <hyperlink ref="I48" r:id="rId2" xr:uid="{543CD0DD-3927-4968-83CA-BDD53A1E6B96}"/>
    <hyperlink ref="I46" r:id="rId3" xr:uid="{D7D2B81F-D03B-4536-9D52-9C5B3AA98E2D}"/>
    <hyperlink ref="K14" r:id="rId4" xr:uid="{49F3724B-479F-4AFC-9C3B-ACC97391D552}"/>
  </hyperlinks>
  <pageMargins left="0.7" right="0.7" top="0.75" bottom="0.75" header="0.3" footer="0.3"/>
  <pageSetup scale="67" orientation="landscape" r:id="rId5"/>
  <legacyDrawing r:id="rId6"/>
  <extLst>
    <ext xmlns:x14="http://schemas.microsoft.com/office/spreadsheetml/2009/9/main" uri="{CCE6A557-97BC-4b89-ADB6-D9C93CAAB3DF}">
      <x14:dataValidations xmlns:xm="http://schemas.microsoft.com/office/excel/2006/main" count="3">
        <x14:dataValidation type="list" allowBlank="1" showInputMessage="1" showErrorMessage="1" xr:uid="{0C53D50A-C5E7-4C1B-96E2-CBB58C981EE1}">
          <x14:formula1>
            <xm:f>'Operational Resources'!$BF$3:$BF$9</xm:f>
          </x14:formula1>
          <xm:sqref>O73</xm:sqref>
        </x14:dataValidation>
        <x14:dataValidation type="list" allowBlank="1" showInputMessage="1" showErrorMessage="1" xr:uid="{EB6864E7-BB4C-4AA8-B163-B94443541244}">
          <x14:formula1>
            <xm:f>_xlfn.ANCHORARRAY(LOGIC!$A$2)</xm:f>
          </x14:formula1>
          <xm:sqref>I7:N7</xm:sqref>
        </x14:dataValidation>
        <x14:dataValidation type="list" allowBlank="1" showInputMessage="1" showErrorMessage="1" xr:uid="{D77B5968-73B0-4E7F-B9A3-8CB11C56A50F}">
          <x14:formula1>
            <xm:f>_xlfn.ANCHORARRAY(LOGIC!$B$2)</xm:f>
          </x14:formula1>
          <xm:sqref>I8:N8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08D2-337F-4940-BEE4-F1CFF087751A}">
  <sheetPr>
    <tabColor rgb="FFE4AADD"/>
  </sheetPr>
  <dimension ref="A1:G27"/>
  <sheetViews>
    <sheetView topLeftCell="B1" workbookViewId="0">
      <pane ySplit="1" topLeftCell="A26" activePane="bottomLeft" state="frozen"/>
      <selection pane="bottomLeft" activeCell="B17" sqref="B17"/>
    </sheetView>
  </sheetViews>
  <sheetFormatPr defaultRowHeight="15" x14ac:dyDescent="0.25"/>
  <cols>
    <col min="1" max="1" width="18" style="66" customWidth="1"/>
    <col min="2" max="2" width="26.140625" style="66" customWidth="1"/>
    <col min="3" max="3" width="29.140625" style="38" hidden="1" customWidth="1"/>
    <col min="4" max="4" width="69.42578125" style="63" customWidth="1"/>
    <col min="5" max="5" width="82.7109375" style="63" customWidth="1"/>
    <col min="6" max="6" width="33.140625" style="63" customWidth="1"/>
    <col min="7" max="7" width="19.28515625" style="63" customWidth="1"/>
    <col min="13" max="13" width="15" customWidth="1"/>
  </cols>
  <sheetData>
    <row r="1" spans="1:7" s="1" customFormat="1" ht="45" customHeight="1" x14ac:dyDescent="0.25">
      <c r="A1" s="6" t="s">
        <v>208</v>
      </c>
      <c r="B1" s="6" t="s">
        <v>220</v>
      </c>
      <c r="C1" s="6" t="s">
        <v>221</v>
      </c>
      <c r="D1" s="6" t="s">
        <v>222</v>
      </c>
      <c r="E1" s="6" t="s">
        <v>223</v>
      </c>
      <c r="F1" s="6" t="s">
        <v>224</v>
      </c>
      <c r="G1" s="6" t="s">
        <v>225</v>
      </c>
    </row>
    <row r="2" spans="1:7" s="1" customFormat="1" ht="74.25" customHeight="1" x14ac:dyDescent="0.25">
      <c r="A2" s="65" t="s">
        <v>226</v>
      </c>
      <c r="B2" s="66" t="s">
        <v>33</v>
      </c>
      <c r="C2" s="46" t="s">
        <v>227</v>
      </c>
      <c r="D2" s="63" t="s">
        <v>228</v>
      </c>
      <c r="E2" s="63" t="s">
        <v>229</v>
      </c>
      <c r="F2" s="69" t="s">
        <v>230</v>
      </c>
      <c r="G2" s="83" t="s">
        <v>231</v>
      </c>
    </row>
    <row r="3" spans="1:7" s="1" customFormat="1" ht="48.75" customHeight="1" x14ac:dyDescent="0.25">
      <c r="A3" s="65" t="s">
        <v>226</v>
      </c>
      <c r="B3" s="66" t="s">
        <v>36</v>
      </c>
      <c r="C3" s="46" t="s">
        <v>232</v>
      </c>
      <c r="D3" s="63" t="s">
        <v>233</v>
      </c>
      <c r="E3" s="63" t="s">
        <v>234</v>
      </c>
      <c r="F3" s="70" t="s">
        <v>235</v>
      </c>
      <c r="G3" s="83" t="s">
        <v>231</v>
      </c>
    </row>
    <row r="4" spans="1:7" ht="45" x14ac:dyDescent="0.25">
      <c r="A4" s="65" t="s">
        <v>226</v>
      </c>
      <c r="B4" s="67" t="s">
        <v>39</v>
      </c>
      <c r="C4" s="46" t="s">
        <v>236</v>
      </c>
      <c r="D4" s="63" t="s">
        <v>237</v>
      </c>
      <c r="E4" s="63" t="s">
        <v>238</v>
      </c>
      <c r="F4" s="69" t="s">
        <v>239</v>
      </c>
      <c r="G4" s="83" t="s">
        <v>231</v>
      </c>
    </row>
    <row r="5" spans="1:7" ht="45" x14ac:dyDescent="0.25">
      <c r="A5" s="65" t="s">
        <v>226</v>
      </c>
      <c r="B5" s="68" t="s">
        <v>42</v>
      </c>
      <c r="C5" s="46" t="s">
        <v>240</v>
      </c>
      <c r="D5" s="63" t="s">
        <v>241</v>
      </c>
      <c r="E5" s="63" t="s">
        <v>242</v>
      </c>
      <c r="F5" s="69" t="s">
        <v>243</v>
      </c>
      <c r="G5" s="83" t="s">
        <v>231</v>
      </c>
    </row>
    <row r="6" spans="1:7" ht="75" x14ac:dyDescent="0.25">
      <c r="A6" s="65" t="s">
        <v>226</v>
      </c>
      <c r="B6" s="68" t="s">
        <v>45</v>
      </c>
      <c r="C6" s="46" t="s">
        <v>244</v>
      </c>
      <c r="D6" s="63" t="s">
        <v>245</v>
      </c>
      <c r="E6" s="63" t="s">
        <v>246</v>
      </c>
      <c r="F6" s="69" t="s">
        <v>243</v>
      </c>
      <c r="G6" s="83" t="s">
        <v>231</v>
      </c>
    </row>
    <row r="7" spans="1:7" ht="64.5" customHeight="1" x14ac:dyDescent="0.25">
      <c r="A7" s="65" t="s">
        <v>49</v>
      </c>
      <c r="B7" s="66" t="s">
        <v>50</v>
      </c>
      <c r="C7" s="46" t="s">
        <v>247</v>
      </c>
      <c r="D7" s="63" t="s">
        <v>248</v>
      </c>
      <c r="E7" s="63" t="s">
        <v>249</v>
      </c>
      <c r="F7" s="69" t="s">
        <v>250</v>
      </c>
      <c r="G7" s="83" t="s">
        <v>251</v>
      </c>
    </row>
    <row r="8" spans="1:7" ht="87" customHeight="1" x14ac:dyDescent="0.25">
      <c r="A8" s="65" t="s">
        <v>49</v>
      </c>
      <c r="B8" s="66" t="s">
        <v>53</v>
      </c>
      <c r="C8" s="46" t="s">
        <v>252</v>
      </c>
      <c r="D8" s="63" t="s">
        <v>253</v>
      </c>
      <c r="E8" s="63" t="s">
        <v>254</v>
      </c>
      <c r="F8" s="69" t="s">
        <v>250</v>
      </c>
      <c r="G8" s="83" t="s">
        <v>251</v>
      </c>
    </row>
    <row r="9" spans="1:7" ht="81.75" customHeight="1" x14ac:dyDescent="0.25">
      <c r="A9" s="65" t="s">
        <v>49</v>
      </c>
      <c r="B9" s="66" t="s">
        <v>56</v>
      </c>
      <c r="C9" s="46" t="s">
        <v>255</v>
      </c>
      <c r="D9" s="63" t="s">
        <v>256</v>
      </c>
      <c r="E9" s="63" t="s">
        <v>257</v>
      </c>
      <c r="F9" s="69" t="s">
        <v>250</v>
      </c>
      <c r="G9" s="83" t="s">
        <v>258</v>
      </c>
    </row>
    <row r="10" spans="1:7" ht="51.75" customHeight="1" x14ac:dyDescent="0.25">
      <c r="A10" s="65" t="s">
        <v>49</v>
      </c>
      <c r="B10" s="67" t="s">
        <v>139</v>
      </c>
      <c r="C10" s="46" t="s">
        <v>259</v>
      </c>
      <c r="D10" s="63" t="s">
        <v>260</v>
      </c>
      <c r="F10" s="70" t="s">
        <v>261</v>
      </c>
      <c r="G10" s="83" t="s">
        <v>231</v>
      </c>
    </row>
    <row r="11" spans="1:7" ht="75.75" customHeight="1" x14ac:dyDescent="0.25">
      <c r="A11" s="65" t="s">
        <v>142</v>
      </c>
      <c r="B11" s="66" t="s">
        <v>262</v>
      </c>
      <c r="C11" s="46" t="s">
        <v>263</v>
      </c>
      <c r="D11" s="63" t="s">
        <v>264</v>
      </c>
      <c r="E11" s="63" t="s">
        <v>265</v>
      </c>
      <c r="F11" s="70" t="s">
        <v>266</v>
      </c>
      <c r="G11" s="83" t="s">
        <v>258</v>
      </c>
    </row>
    <row r="12" spans="1:7" ht="99.75" customHeight="1" x14ac:dyDescent="0.25">
      <c r="A12" s="65" t="s">
        <v>146</v>
      </c>
      <c r="B12" s="66" t="s">
        <v>267</v>
      </c>
      <c r="C12" s="46" t="s">
        <v>268</v>
      </c>
      <c r="D12" s="63" t="s">
        <v>269</v>
      </c>
      <c r="E12" s="63" t="s">
        <v>270</v>
      </c>
      <c r="F12" s="70" t="s">
        <v>271</v>
      </c>
      <c r="G12" s="83" t="s">
        <v>258</v>
      </c>
    </row>
    <row r="13" spans="1:7" ht="64.5" customHeight="1" x14ac:dyDescent="0.25">
      <c r="A13" s="65" t="s">
        <v>146</v>
      </c>
      <c r="B13" s="66" t="s">
        <v>150</v>
      </c>
      <c r="C13" s="46" t="s">
        <v>272</v>
      </c>
      <c r="D13" s="63" t="s">
        <v>273</v>
      </c>
      <c r="E13" s="63" t="s">
        <v>274</v>
      </c>
      <c r="F13" s="70" t="s">
        <v>271</v>
      </c>
      <c r="G13" s="83" t="s">
        <v>251</v>
      </c>
    </row>
    <row r="14" spans="1:7" ht="81" hidden="1" customHeight="1" x14ac:dyDescent="0.25">
      <c r="A14" s="65" t="s">
        <v>146</v>
      </c>
      <c r="B14" s="66" t="s">
        <v>275</v>
      </c>
      <c r="C14" s="46" t="s">
        <v>276</v>
      </c>
      <c r="D14" s="63" t="s">
        <v>277</v>
      </c>
      <c r="E14" s="63" t="s">
        <v>278</v>
      </c>
      <c r="F14" s="70" t="s">
        <v>271</v>
      </c>
    </row>
    <row r="15" spans="1:7" ht="64.5" customHeight="1" x14ac:dyDescent="0.25">
      <c r="A15" s="65" t="s">
        <v>146</v>
      </c>
      <c r="B15" s="66" t="s">
        <v>153</v>
      </c>
      <c r="C15" s="46" t="s">
        <v>279</v>
      </c>
      <c r="E15" s="63" t="s">
        <v>280</v>
      </c>
      <c r="F15" s="70"/>
      <c r="G15" s="84" t="s">
        <v>281</v>
      </c>
    </row>
    <row r="16" spans="1:7" ht="59.25" customHeight="1" x14ac:dyDescent="0.25">
      <c r="A16" s="65" t="s">
        <v>155</v>
      </c>
      <c r="B16" s="66" t="s">
        <v>156</v>
      </c>
      <c r="C16" s="46" t="s">
        <v>282</v>
      </c>
      <c r="D16" s="63" t="s">
        <v>283</v>
      </c>
      <c r="E16" s="63" t="s">
        <v>284</v>
      </c>
      <c r="F16" s="69" t="s">
        <v>285</v>
      </c>
      <c r="G16" s="84" t="s">
        <v>281</v>
      </c>
    </row>
    <row r="17" spans="1:7" ht="196.5" customHeight="1" x14ac:dyDescent="0.25">
      <c r="A17" s="65" t="s">
        <v>59</v>
      </c>
      <c r="B17" s="66" t="s">
        <v>61</v>
      </c>
      <c r="C17" s="46" t="s">
        <v>286</v>
      </c>
      <c r="D17" s="63" t="s">
        <v>287</v>
      </c>
      <c r="E17" s="64" t="s">
        <v>288</v>
      </c>
      <c r="F17" s="70" t="s">
        <v>289</v>
      </c>
      <c r="G17" s="83" t="s">
        <v>290</v>
      </c>
    </row>
    <row r="18" spans="1:7" ht="81" customHeight="1" x14ac:dyDescent="0.25">
      <c r="A18" s="65" t="s">
        <v>159</v>
      </c>
      <c r="B18" s="66" t="s">
        <v>159</v>
      </c>
      <c r="C18" s="46" t="s">
        <v>291</v>
      </c>
      <c r="D18" s="63" t="s">
        <v>292</v>
      </c>
      <c r="F18" s="70" t="s">
        <v>293</v>
      </c>
      <c r="G18" s="83" t="s">
        <v>294</v>
      </c>
    </row>
    <row r="19" spans="1:7" ht="111.75" customHeight="1" x14ac:dyDescent="0.25">
      <c r="A19" s="65" t="s">
        <v>175</v>
      </c>
      <c r="B19" s="66" t="s">
        <v>176</v>
      </c>
      <c r="C19" s="46" t="s">
        <v>295</v>
      </c>
      <c r="D19" s="63" t="s">
        <v>296</v>
      </c>
      <c r="F19" s="70" t="s">
        <v>297</v>
      </c>
      <c r="G19" s="84" t="s">
        <v>281</v>
      </c>
    </row>
    <row r="20" spans="1:7" ht="45" customHeight="1" x14ac:dyDescent="0.25">
      <c r="A20" s="65" t="s">
        <v>179</v>
      </c>
      <c r="B20" s="67" t="s">
        <v>180</v>
      </c>
      <c r="C20" s="46" t="s">
        <v>298</v>
      </c>
      <c r="D20" s="63" t="s">
        <v>299</v>
      </c>
      <c r="E20" s="63" t="s">
        <v>300</v>
      </c>
      <c r="F20" s="70" t="s">
        <v>301</v>
      </c>
      <c r="G20" s="83" t="s">
        <v>258</v>
      </c>
    </row>
    <row r="21" spans="1:7" ht="66" customHeight="1" x14ac:dyDescent="0.25">
      <c r="A21" s="65" t="s">
        <v>183</v>
      </c>
      <c r="B21" s="67" t="s">
        <v>184</v>
      </c>
      <c r="C21" s="46" t="s">
        <v>302</v>
      </c>
      <c r="D21" s="63" t="s">
        <v>303</v>
      </c>
      <c r="E21" s="63" t="s">
        <v>304</v>
      </c>
      <c r="F21" s="70" t="s">
        <v>305</v>
      </c>
      <c r="G21" s="84" t="s">
        <v>306</v>
      </c>
    </row>
    <row r="22" spans="1:7" ht="51.75" customHeight="1" x14ac:dyDescent="0.25">
      <c r="A22" s="65" t="s">
        <v>188</v>
      </c>
      <c r="B22" s="66" t="s">
        <v>189</v>
      </c>
      <c r="C22" s="46" t="s">
        <v>307</v>
      </c>
      <c r="D22" s="63" t="s">
        <v>308</v>
      </c>
      <c r="E22" s="63" t="s">
        <v>309</v>
      </c>
      <c r="G22" s="83" t="s">
        <v>251</v>
      </c>
    </row>
    <row r="23" spans="1:7" ht="75" x14ac:dyDescent="0.25">
      <c r="A23" s="65" t="s">
        <v>188</v>
      </c>
      <c r="B23" s="66" t="s">
        <v>192</v>
      </c>
      <c r="C23" s="46" t="s">
        <v>310</v>
      </c>
      <c r="D23" s="63" t="s">
        <v>311</v>
      </c>
      <c r="E23" s="64" t="s">
        <v>312</v>
      </c>
      <c r="G23" s="83" t="s">
        <v>251</v>
      </c>
    </row>
    <row r="24" spans="1:7" ht="75" x14ac:dyDescent="0.25">
      <c r="A24" s="65" t="s">
        <v>188</v>
      </c>
      <c r="B24" s="66" t="s">
        <v>195</v>
      </c>
      <c r="C24" s="46" t="s">
        <v>313</v>
      </c>
      <c r="D24" s="63" t="s">
        <v>314</v>
      </c>
      <c r="E24" s="63" t="s">
        <v>315</v>
      </c>
      <c r="G24" s="83" t="s">
        <v>251</v>
      </c>
    </row>
    <row r="25" spans="1:7" ht="68.25" customHeight="1" x14ac:dyDescent="0.25">
      <c r="A25" s="65" t="s">
        <v>188</v>
      </c>
      <c r="B25" s="67" t="s">
        <v>198</v>
      </c>
      <c r="C25" s="46" t="s">
        <v>316</v>
      </c>
      <c r="D25" s="63" t="s">
        <v>317</v>
      </c>
      <c r="E25" s="63" t="s">
        <v>318</v>
      </c>
      <c r="F25" s="70" t="s">
        <v>319</v>
      </c>
      <c r="G25" s="83" t="s">
        <v>251</v>
      </c>
    </row>
    <row r="26" spans="1:7" ht="60" x14ac:dyDescent="0.25">
      <c r="A26" s="65" t="s">
        <v>188</v>
      </c>
      <c r="B26" s="66" t="s">
        <v>201</v>
      </c>
      <c r="C26" s="46" t="s">
        <v>320</v>
      </c>
      <c r="D26" s="63" t="s">
        <v>321</v>
      </c>
      <c r="E26" s="63" t="s">
        <v>322</v>
      </c>
      <c r="F26" s="70" t="s">
        <v>323</v>
      </c>
      <c r="G26" s="84" t="s">
        <v>281</v>
      </c>
    </row>
    <row r="27" spans="1:7" ht="165" x14ac:dyDescent="0.25">
      <c r="A27" s="65" t="s">
        <v>188</v>
      </c>
      <c r="B27" s="66" t="s">
        <v>204</v>
      </c>
      <c r="C27" s="46" t="s">
        <v>324</v>
      </c>
      <c r="D27" s="63" t="s">
        <v>325</v>
      </c>
      <c r="E27" s="279" t="s">
        <v>326</v>
      </c>
      <c r="F27" s="70"/>
      <c r="G27" s="83" t="s">
        <v>327</v>
      </c>
    </row>
  </sheetData>
  <protectedRanges>
    <protectedRange sqref="G2" name="Bereich1"/>
    <protectedRange sqref="G3:G6 G10" name="Bereich1_1"/>
    <protectedRange sqref="G7:G9 G11:G13 G18 G20 G22:G25" name="Bereich1_2"/>
    <protectedRange sqref="G17" name="Bereich1_3"/>
  </protectedRanges>
  <autoFilter ref="A1:G1" xr:uid="{B00B08D2-337F-4940-BEE4-F1CFF087751A}"/>
  <phoneticPr fontId="25" type="noConversion"/>
  <hyperlinks>
    <hyperlink ref="F3" r:id="rId1" xr:uid="{56730B01-E09F-47B9-ADAF-F5684413C8A6}"/>
    <hyperlink ref="F7" r:id="rId2" xr:uid="{9656818F-5598-4F60-BDEF-834063CE636E}"/>
    <hyperlink ref="F2" r:id="rId3" xr:uid="{7C02252A-DB93-4753-88FD-5C4F325A9050}"/>
    <hyperlink ref="F12" r:id="rId4" xr:uid="{AD6FC4D1-5C51-4FAB-8D07-C1AD0F4F6924}"/>
    <hyperlink ref="F19" r:id="rId5" xr:uid="{D03F1496-5832-408C-B2F6-34F7B6A4599B}"/>
    <hyperlink ref="F25" r:id="rId6" xr:uid="{590C972A-FEB8-4B16-A4B4-28C63F3F6415}"/>
    <hyperlink ref="F21" r:id="rId7" xr:uid="{A012AC27-E6FA-48B2-BD08-08638C05A33C}"/>
    <hyperlink ref="F10" r:id="rId8" xr:uid="{4A1FD534-04B5-49AD-A400-7D5273D8757D}"/>
    <hyperlink ref="F4" r:id="rId9" xr:uid="{180B8A4E-6C57-4104-9653-C0257F165EF5}"/>
    <hyperlink ref="F17" r:id="rId10" xr:uid="{1F52F8B0-BC97-4A20-BCDB-03DE39411E53}"/>
    <hyperlink ref="F13:F14" r:id="rId11" display="Images (EVA)" xr:uid="{39C7DA0E-97BE-43A9-8FFF-476AF96B471F}"/>
    <hyperlink ref="F16" r:id="rId12" xr:uid="{DD6E0A1C-5ACB-4CB6-8542-14D1A2F9669A}"/>
    <hyperlink ref="F18" r:id="rId13" xr:uid="{69122742-3C29-43D8-ACD4-C142B11B7444}"/>
    <hyperlink ref="F20" r:id="rId14" xr:uid="{5C1C9F07-5650-4C96-9715-E894AAB6AF53}"/>
    <hyperlink ref="F26" r:id="rId15" xr:uid="{4FF3628B-238A-4920-866D-65351E195DB3}"/>
    <hyperlink ref="F5" r:id="rId16" xr:uid="{8534CCC1-47BE-4A26-8C60-3DB217729634}"/>
    <hyperlink ref="F6" r:id="rId17" xr:uid="{120A7A05-A682-45B3-8DE9-724BCE5494AD}"/>
    <hyperlink ref="F8" r:id="rId18" xr:uid="{F85321FB-A5AC-48D3-8ABC-AC9C582E79F6}"/>
    <hyperlink ref="F9" r:id="rId19" xr:uid="{A8E48552-2B62-408B-A15A-BB5CF58B350B}"/>
    <hyperlink ref="F11" r:id="rId20" xr:uid="{7327FFFB-A90B-4CE5-84C9-8FEB96939F87}"/>
    <hyperlink ref="F13" r:id="rId21" xr:uid="{0AF6D4E6-DAA8-486D-812F-7A9553609095}"/>
  </hyperlinks>
  <pageMargins left="0.7" right="0.7" top="0.75" bottom="0.75" header="0.3" footer="0.3"/>
  <pageSetup orientation="portrait" r:id="rId22"/>
  <drawing r:id="rId2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87020-B12F-4472-B6EC-CD0F3A357800}">
  <sheetPr>
    <tabColor theme="5" tint="0.59999389629810485"/>
  </sheetPr>
  <dimension ref="A1:BH69"/>
  <sheetViews>
    <sheetView zoomScale="85" zoomScaleNormal="85" workbookViewId="0">
      <pane xSplit="1" topLeftCell="V1" activePane="topRight" state="frozen"/>
      <selection pane="topRight" activeCell="Y36" sqref="Y36"/>
    </sheetView>
  </sheetViews>
  <sheetFormatPr defaultRowHeight="15" x14ac:dyDescent="0.25"/>
  <cols>
    <col min="1" max="1" width="34.5703125" customWidth="1"/>
    <col min="2" max="2" width="27.7109375" style="221" hidden="1" customWidth="1"/>
    <col min="3" max="3" width="27.7109375" customWidth="1"/>
    <col min="4" max="4" width="39.42578125" customWidth="1"/>
    <col min="5" max="5" width="139.5703125" customWidth="1"/>
    <col min="6" max="6" width="27.7109375" customWidth="1"/>
    <col min="7" max="7" width="19" style="44" customWidth="1"/>
    <col min="8" max="8" width="31.140625" customWidth="1"/>
    <col min="9" max="9" width="20.85546875" style="4" bestFit="1" customWidth="1"/>
    <col min="10" max="10" width="68.85546875" style="4" customWidth="1"/>
    <col min="11" max="11" width="33.42578125" customWidth="1"/>
    <col min="12" max="12" width="73.42578125" style="2" customWidth="1"/>
    <col min="13" max="13" width="10.85546875" customWidth="1"/>
    <col min="14" max="14" width="22.42578125" customWidth="1"/>
    <col min="15" max="15" width="91.140625" customWidth="1"/>
    <col min="16" max="16" width="73.7109375" customWidth="1"/>
    <col min="17" max="17" width="76.28515625" customWidth="1"/>
    <col min="19" max="20" width="42.5703125" customWidth="1"/>
    <col min="21" max="21" width="56.85546875" customWidth="1"/>
    <col min="23" max="23" width="23.140625" bestFit="1" customWidth="1"/>
    <col min="24" max="24" width="25.42578125" bestFit="1" customWidth="1"/>
    <col min="25" max="25" width="27.42578125" bestFit="1" customWidth="1"/>
    <col min="26" max="26" width="29.140625" bestFit="1" customWidth="1"/>
    <col min="27" max="27" width="29" bestFit="1" customWidth="1"/>
    <col min="28" max="28" width="23.5703125" bestFit="1" customWidth="1"/>
    <col min="29" max="29" width="23.5703125" customWidth="1"/>
    <col min="30" max="30" width="23.140625" bestFit="1" customWidth="1"/>
    <col min="32" max="34" width="63.85546875" customWidth="1"/>
    <col min="58" max="58" width="41.7109375" bestFit="1" customWidth="1"/>
    <col min="60" max="60" width="57.140625" bestFit="1" customWidth="1"/>
  </cols>
  <sheetData>
    <row r="1" spans="1:60" ht="21.75" thickBot="1" x14ac:dyDescent="0.4">
      <c r="A1" s="124" t="s">
        <v>328</v>
      </c>
      <c r="B1" s="221" t="s">
        <v>329</v>
      </c>
    </row>
    <row r="2" spans="1:60" ht="21.75" thickBot="1" x14ac:dyDescent="0.3">
      <c r="A2" s="223" t="s">
        <v>12</v>
      </c>
      <c r="D2" s="418" t="s">
        <v>330</v>
      </c>
      <c r="E2" s="420"/>
      <c r="F2" s="118"/>
      <c r="G2" s="415" t="s">
        <v>331</v>
      </c>
      <c r="H2" s="416"/>
      <c r="I2" s="416"/>
      <c r="J2" s="416"/>
      <c r="K2" s="416"/>
      <c r="L2" s="417"/>
      <c r="N2" s="418" t="s">
        <v>332</v>
      </c>
      <c r="O2" s="419"/>
      <c r="P2" s="419"/>
      <c r="Q2" s="420"/>
      <c r="S2" s="418" t="s">
        <v>333</v>
      </c>
      <c r="T2" s="419"/>
      <c r="U2" s="420"/>
      <c r="W2" s="424" t="s">
        <v>334</v>
      </c>
      <c r="X2" s="425"/>
      <c r="Y2" s="425"/>
      <c r="Z2" s="425"/>
      <c r="AA2" s="425"/>
      <c r="AB2" s="425"/>
      <c r="AC2" s="425"/>
      <c r="AD2" s="426"/>
      <c r="AF2" s="418" t="s">
        <v>335</v>
      </c>
      <c r="AG2" s="419"/>
      <c r="AH2" s="420"/>
      <c r="AJ2" s="418" t="s">
        <v>336</v>
      </c>
      <c r="AK2" s="419"/>
      <c r="AL2" s="419"/>
      <c r="AM2" s="419"/>
      <c r="AN2" s="419"/>
      <c r="AO2" s="419"/>
      <c r="AP2" s="419"/>
      <c r="AQ2" s="419"/>
      <c r="AR2" s="419"/>
      <c r="AS2" s="419"/>
      <c r="AT2" s="419"/>
      <c r="AU2" s="419"/>
      <c r="AV2" s="419"/>
      <c r="AW2" s="419"/>
      <c r="AX2" s="419"/>
      <c r="AY2" s="419"/>
      <c r="AZ2" s="419"/>
      <c r="BA2" s="419"/>
      <c r="BB2" s="419"/>
      <c r="BC2" s="419"/>
      <c r="BD2" s="420"/>
      <c r="BF2" s="193" t="s">
        <v>337</v>
      </c>
      <c r="BH2" s="171" t="s">
        <v>338</v>
      </c>
    </row>
    <row r="3" spans="1:60" ht="17.25" thickBot="1" x14ac:dyDescent="0.3">
      <c r="A3" s="123" t="str">
        <f>HYPERLINK(B3,"Why use the Data Def Job Aid")</f>
        <v>Why use the Data Def Job Aid</v>
      </c>
      <c r="B3" s="222" t="s">
        <v>339</v>
      </c>
      <c r="C3" s="118"/>
      <c r="D3" s="216" t="s">
        <v>340</v>
      </c>
      <c r="E3" s="217" t="s">
        <v>341</v>
      </c>
      <c r="F3" s="118"/>
      <c r="G3" s="234" t="s">
        <v>208</v>
      </c>
      <c r="H3" s="235" t="s">
        <v>342</v>
      </c>
      <c r="I3" s="234" t="s">
        <v>343</v>
      </c>
      <c r="J3" s="236" t="s">
        <v>344</v>
      </c>
      <c r="K3" s="204" t="s">
        <v>345</v>
      </c>
      <c r="L3" s="232" t="s">
        <v>346</v>
      </c>
      <c r="N3" s="140" t="s">
        <v>347</v>
      </c>
      <c r="O3" s="142" t="s">
        <v>348</v>
      </c>
      <c r="P3" s="145"/>
      <c r="Q3" s="71"/>
      <c r="S3" s="163" t="s">
        <v>349</v>
      </c>
      <c r="T3" s="164"/>
      <c r="U3" s="71"/>
      <c r="W3" s="172" t="s">
        <v>350</v>
      </c>
      <c r="X3" s="173" t="s">
        <v>351</v>
      </c>
      <c r="Y3" s="173" t="s">
        <v>352</v>
      </c>
      <c r="Z3" s="173" t="s">
        <v>353</v>
      </c>
      <c r="AA3" s="173" t="s">
        <v>354</v>
      </c>
      <c r="AB3" s="173" t="s">
        <v>355</v>
      </c>
      <c r="AC3" s="192" t="s">
        <v>356</v>
      </c>
      <c r="AD3" s="174" t="s">
        <v>357</v>
      </c>
      <c r="AF3" s="145"/>
      <c r="AG3" s="146"/>
      <c r="AH3" s="71"/>
      <c r="BF3" s="21" t="s">
        <v>203</v>
      </c>
      <c r="BH3" s="5" t="s">
        <v>358</v>
      </c>
    </row>
    <row r="4" spans="1:60" ht="17.25" customHeight="1" thickBot="1" x14ac:dyDescent="0.3">
      <c r="A4" s="123" t="str">
        <f>HYPERLINK(B4,"How to use data from PDP Checklist")</f>
        <v>How to use data from PDP Checklist</v>
      </c>
      <c r="B4" s="222" t="s">
        <v>359</v>
      </c>
      <c r="C4" s="118"/>
      <c r="D4" s="15"/>
      <c r="E4" s="14"/>
      <c r="F4" s="118"/>
      <c r="G4" s="400" t="s">
        <v>32</v>
      </c>
      <c r="H4" s="403" t="str">
        <f>HYPERLINK(VLOOKUP("CorpBase Product Number",'Learn More &amp; Support'!B:D,2,0),"CorpBase Product Number")</f>
        <v>CorpBase Product Number</v>
      </c>
      <c r="I4" s="406" t="str">
        <f>HYPERLINK(VLOOKUP(H4,'Learn More &amp; Support'!B:D,2,0),"learn more")</f>
        <v>learn more</v>
      </c>
      <c r="J4" s="412" t="s">
        <v>360</v>
      </c>
      <c r="K4" s="409" t="s">
        <v>361</v>
      </c>
      <c r="L4" s="421" t="s">
        <v>362</v>
      </c>
      <c r="N4" s="53"/>
      <c r="O4" s="143" t="s">
        <v>363</v>
      </c>
      <c r="P4" s="19"/>
      <c r="Q4" s="54"/>
      <c r="S4" s="165" t="s">
        <v>364</v>
      </c>
      <c r="T4" s="166"/>
      <c r="U4" s="54"/>
      <c r="W4" s="175">
        <v>20</v>
      </c>
      <c r="X4" s="176" t="s">
        <v>365</v>
      </c>
      <c r="Y4" s="176">
        <v>1</v>
      </c>
      <c r="Z4" s="176" t="s">
        <v>366</v>
      </c>
      <c r="AA4" s="176"/>
      <c r="AB4" s="176" t="s">
        <v>367</v>
      </c>
      <c r="AC4" s="189" t="s">
        <v>367</v>
      </c>
      <c r="AD4" s="177" t="s">
        <v>368</v>
      </c>
      <c r="AF4" s="19"/>
      <c r="AH4" s="54"/>
      <c r="BF4" s="7" t="str">
        <f>$BF$3&amp;" &amp; "&amp;BF7</f>
        <v>Request a Bulk Order &amp; Request more information</v>
      </c>
      <c r="BH4" s="147" t="s">
        <v>369</v>
      </c>
    </row>
    <row r="5" spans="1:60" ht="17.25" thickBot="1" x14ac:dyDescent="0.3">
      <c r="A5" s="123" t="str">
        <f>HYPERLINK(B5,"Pre-Check")</f>
        <v>Pre-Check</v>
      </c>
      <c r="B5" s="222" t="s">
        <v>370</v>
      </c>
      <c r="C5" s="118"/>
      <c r="D5" s="9" t="s">
        <v>21</v>
      </c>
      <c r="E5" s="10" t="s">
        <v>371</v>
      </c>
      <c r="F5" s="118"/>
      <c r="G5" s="401"/>
      <c r="H5" s="404"/>
      <c r="I5" s="407"/>
      <c r="J5" s="413"/>
      <c r="K5" s="410"/>
      <c r="L5" s="422"/>
      <c r="N5" s="138"/>
      <c r="O5" s="143" t="s">
        <v>372</v>
      </c>
      <c r="P5" s="19"/>
      <c r="Q5" s="54"/>
      <c r="S5" s="165" t="s">
        <v>373</v>
      </c>
      <c r="T5" s="166"/>
      <c r="U5" s="54"/>
      <c r="W5" s="178">
        <v>22</v>
      </c>
      <c r="X5" s="148" t="s">
        <v>374</v>
      </c>
      <c r="Y5" s="148" t="s">
        <v>375</v>
      </c>
      <c r="Z5" s="148" t="s">
        <v>376</v>
      </c>
      <c r="AA5" s="148"/>
      <c r="AB5" s="148" t="s">
        <v>377</v>
      </c>
      <c r="AC5" s="190" t="s">
        <v>377</v>
      </c>
      <c r="AD5" s="179" t="s">
        <v>378</v>
      </c>
      <c r="AF5" s="19"/>
      <c r="AH5" s="54"/>
      <c r="BF5" s="7" t="str">
        <f>$BF$3&amp;" &amp; "&amp;BF8</f>
        <v>Request a Bulk Order &amp; Request a Sample</v>
      </c>
      <c r="BH5" s="147" t="s">
        <v>379</v>
      </c>
    </row>
    <row r="6" spans="1:60" ht="17.25" thickBot="1" x14ac:dyDescent="0.3">
      <c r="A6" s="123" t="str">
        <f>HYPERLINK(B6,"Product data on product labels")</f>
        <v>Product data on product labels</v>
      </c>
      <c r="B6" s="222" t="s">
        <v>380</v>
      </c>
      <c r="C6" s="118"/>
      <c r="D6" s="218"/>
      <c r="E6" s="10" t="s">
        <v>381</v>
      </c>
      <c r="F6" s="118"/>
      <c r="G6" s="401"/>
      <c r="H6" s="404"/>
      <c r="I6" s="407"/>
      <c r="J6" s="413"/>
      <c r="K6" s="410"/>
      <c r="L6" s="422"/>
      <c r="N6" s="53"/>
      <c r="O6" s="53"/>
      <c r="P6" s="19"/>
      <c r="Q6" s="54"/>
      <c r="S6" s="167"/>
      <c r="T6" s="166"/>
      <c r="U6" s="54"/>
      <c r="W6" s="178">
        <v>21</v>
      </c>
      <c r="X6" s="148" t="s">
        <v>382</v>
      </c>
      <c r="Y6" s="148" t="s">
        <v>383</v>
      </c>
      <c r="Z6" s="148" t="s">
        <v>382</v>
      </c>
      <c r="AA6" s="148"/>
      <c r="AB6" s="148" t="s">
        <v>384</v>
      </c>
      <c r="AC6" s="190" t="s">
        <v>384</v>
      </c>
      <c r="AD6" s="179"/>
      <c r="AF6" s="19"/>
      <c r="AH6" s="54"/>
      <c r="BF6" s="7" t="str">
        <f>$BF$3&amp;" &amp; "&amp;BF9</f>
        <v>Request a Bulk Order &amp; Request a Demo</v>
      </c>
      <c r="BH6" s="147" t="s">
        <v>385</v>
      </c>
    </row>
    <row r="7" spans="1:60" ht="17.25" thickBot="1" x14ac:dyDescent="0.3">
      <c r="A7" s="123" t="str">
        <f>HYPERLINK(B7,"Brand Match")</f>
        <v>Brand Match</v>
      </c>
      <c r="B7" s="222" t="s">
        <v>386</v>
      </c>
      <c r="C7" s="118"/>
      <c r="D7" s="15"/>
      <c r="E7" s="14"/>
      <c r="F7" s="118"/>
      <c r="G7" s="402"/>
      <c r="H7" s="405"/>
      <c r="I7" s="408"/>
      <c r="J7" s="414"/>
      <c r="K7" s="411"/>
      <c r="L7" s="423"/>
      <c r="N7" s="53"/>
      <c r="O7" s="53"/>
      <c r="P7" s="19"/>
      <c r="Q7" s="54"/>
      <c r="S7" s="165" t="s">
        <v>387</v>
      </c>
      <c r="T7" s="166"/>
      <c r="U7" s="54"/>
      <c r="W7" s="178">
        <v>50</v>
      </c>
      <c r="X7" s="149" t="s">
        <v>388</v>
      </c>
      <c r="Y7" s="149" t="s">
        <v>389</v>
      </c>
      <c r="Z7" s="149" t="s">
        <v>388</v>
      </c>
      <c r="AA7" s="149"/>
      <c r="AB7" s="149" t="s">
        <v>390</v>
      </c>
      <c r="AC7" s="191" t="s">
        <v>390</v>
      </c>
      <c r="AD7" s="180" t="s">
        <v>391</v>
      </c>
      <c r="AF7" s="19"/>
      <c r="AH7" s="54"/>
      <c r="BF7" s="7" t="s">
        <v>392</v>
      </c>
      <c r="BH7" s="147" t="s">
        <v>393</v>
      </c>
    </row>
    <row r="8" spans="1:60" ht="17.25" thickBot="1" x14ac:dyDescent="0.3">
      <c r="A8" s="123" t="str">
        <f>HYPERLINK(B8,"CB Synonym Web Display")</f>
        <v>CB Synonym Web Display</v>
      </c>
      <c r="B8" s="222" t="s">
        <v>394</v>
      </c>
      <c r="C8" s="118"/>
      <c r="D8" s="9" t="s">
        <v>395</v>
      </c>
      <c r="E8" s="10" t="s">
        <v>396</v>
      </c>
      <c r="F8" s="118"/>
      <c r="G8" s="237"/>
      <c r="H8" s="238" t="str">
        <f>HYPERLINK(VLOOKUP("CorpBase Brand",'Learn More &amp; Support'!B:D,2,0),"CorpBase Brand")</f>
        <v>CorpBase Brand</v>
      </c>
      <c r="I8" s="112" t="str">
        <f>HYPERLINK(VLOOKUP(H8,'Learn More &amp; Support'!$B:$D,2,0),"learn more")</f>
        <v>learn more</v>
      </c>
      <c r="J8" s="239" t="s">
        <v>397</v>
      </c>
      <c r="K8" s="240" t="s">
        <v>361</v>
      </c>
      <c r="L8" s="231" t="s">
        <v>398</v>
      </c>
      <c r="N8" s="151"/>
      <c r="O8" s="151"/>
      <c r="P8" s="121"/>
      <c r="Q8" s="122"/>
      <c r="S8" s="165" t="s">
        <v>399</v>
      </c>
      <c r="T8" s="166"/>
      <c r="U8" s="54"/>
      <c r="W8" s="178">
        <v>23</v>
      </c>
      <c r="X8" s="149" t="s">
        <v>400</v>
      </c>
      <c r="Y8" s="149" t="s">
        <v>401</v>
      </c>
      <c r="Z8" s="149" t="s">
        <v>402</v>
      </c>
      <c r="AA8" s="149"/>
      <c r="AB8" s="149" t="s">
        <v>403</v>
      </c>
      <c r="AC8" s="191" t="s">
        <v>403</v>
      </c>
      <c r="AD8" s="180" t="s">
        <v>404</v>
      </c>
      <c r="AF8" s="19"/>
      <c r="AH8" s="54"/>
      <c r="BF8" s="7" t="s">
        <v>405</v>
      </c>
    </row>
    <row r="9" spans="1:60" ht="17.25" thickBot="1" x14ac:dyDescent="0.3">
      <c r="A9" s="123" t="str">
        <f>HYPERLINK(B9,"Data Def Workflow")</f>
        <v>Data Def Workflow</v>
      </c>
      <c r="B9" s="222" t="s">
        <v>406</v>
      </c>
      <c r="C9" s="118"/>
      <c r="D9" s="19"/>
      <c r="E9" s="10" t="s">
        <v>407</v>
      </c>
      <c r="F9" s="118"/>
      <c r="G9" s="196"/>
      <c r="H9" s="205" t="s">
        <v>39</v>
      </c>
      <c r="I9" s="61" t="str">
        <f>HYPERLINK(VLOOKUP(H9,'Learn More &amp; Support'!$B:$D,2,0),"learn more")</f>
        <v>learn more</v>
      </c>
      <c r="J9" s="198" t="s">
        <v>408</v>
      </c>
      <c r="K9" s="77" t="s">
        <v>361</v>
      </c>
      <c r="L9" s="231"/>
      <c r="N9" s="140" t="s">
        <v>409</v>
      </c>
      <c r="O9" s="142" t="s">
        <v>410</v>
      </c>
      <c r="P9" s="19"/>
      <c r="Q9" s="54"/>
      <c r="S9" s="167"/>
      <c r="T9" s="166"/>
      <c r="U9" s="54"/>
      <c r="W9" s="178">
        <v>24</v>
      </c>
      <c r="X9" s="148" t="s">
        <v>411</v>
      </c>
      <c r="Y9" s="148" t="s">
        <v>412</v>
      </c>
      <c r="Z9" s="148" t="s">
        <v>413</v>
      </c>
      <c r="AA9" s="148"/>
      <c r="AB9" s="148" t="s">
        <v>414</v>
      </c>
      <c r="AC9" s="190" t="s">
        <v>414</v>
      </c>
      <c r="AD9" s="179"/>
      <c r="AF9" s="19"/>
      <c r="AH9" s="54"/>
      <c r="BF9" s="7" t="s">
        <v>415</v>
      </c>
      <c r="BH9" s="147" t="s">
        <v>416</v>
      </c>
    </row>
    <row r="10" spans="1:60" ht="17.25" thickBot="1" x14ac:dyDescent="0.3">
      <c r="A10" s="123" t="str">
        <f>HYPERLINK(B10,"Call to Action Button Options")</f>
        <v>Call to Action Button Options</v>
      </c>
      <c r="B10" s="222" t="s">
        <v>417</v>
      </c>
      <c r="C10" s="118"/>
      <c r="D10" s="19"/>
      <c r="E10" s="10" t="s">
        <v>418</v>
      </c>
      <c r="G10" s="195"/>
      <c r="H10" s="39" t="s">
        <v>42</v>
      </c>
      <c r="I10" s="61" t="str">
        <f>HYPERLINK(VLOOKUP(H10,'Learn More &amp; Support'!$B:$D,2,0),"learn more")</f>
        <v>learn more</v>
      </c>
      <c r="J10" s="199" t="str">
        <f>'PDP Checklist'!I7</f>
        <v>stable isotopes</v>
      </c>
      <c r="K10" s="77" t="s">
        <v>361</v>
      </c>
      <c r="L10" s="231" t="s">
        <v>419</v>
      </c>
      <c r="N10" s="152" t="s">
        <v>420</v>
      </c>
      <c r="O10" s="155" t="s">
        <v>421</v>
      </c>
      <c r="P10" s="19"/>
      <c r="Q10" s="54"/>
      <c r="S10" s="165" t="s">
        <v>422</v>
      </c>
      <c r="T10" s="166"/>
      <c r="U10" s="54"/>
      <c r="W10" s="178">
        <v>9</v>
      </c>
      <c r="X10" s="148" t="s">
        <v>423</v>
      </c>
      <c r="Y10" s="148">
        <v>9</v>
      </c>
      <c r="Z10" s="148" t="s">
        <v>424</v>
      </c>
      <c r="AA10" s="148" t="s">
        <v>425</v>
      </c>
      <c r="AB10" s="148"/>
      <c r="AC10" s="190"/>
      <c r="AD10" s="179"/>
      <c r="AF10" s="19"/>
      <c r="AH10" s="54"/>
      <c r="BH10" s="147" t="s">
        <v>426</v>
      </c>
    </row>
    <row r="11" spans="1:60" ht="17.25" thickBot="1" x14ac:dyDescent="0.3">
      <c r="A11" s="123" t="str">
        <f>HYPERLINK(B11,"Helpful Links")</f>
        <v>Helpful Links</v>
      </c>
      <c r="B11" s="222" t="s">
        <v>427</v>
      </c>
      <c r="C11" s="118"/>
      <c r="D11" s="19"/>
      <c r="E11" s="10" t="s">
        <v>428</v>
      </c>
      <c r="G11" s="241"/>
      <c r="H11" s="242" t="s">
        <v>45</v>
      </c>
      <c r="I11" s="243" t="str">
        <f>HYPERLINK(VLOOKUP(H11,'Learn More &amp; Support'!$B:$D,2,0),"learn more")</f>
        <v>learn more</v>
      </c>
      <c r="J11" s="244" t="str">
        <f>'PDP Checklist'!I8</f>
        <v>various</v>
      </c>
      <c r="K11" s="245" t="s">
        <v>361</v>
      </c>
      <c r="L11" s="231" t="s">
        <v>429</v>
      </c>
      <c r="N11" s="139"/>
      <c r="O11" s="143" t="s">
        <v>430</v>
      </c>
      <c r="P11" s="19"/>
      <c r="Q11" s="54"/>
      <c r="S11" s="168" t="s">
        <v>431</v>
      </c>
      <c r="T11" s="169"/>
      <c r="U11" s="122"/>
      <c r="W11" s="178">
        <v>60</v>
      </c>
      <c r="X11" s="149" t="s">
        <v>432</v>
      </c>
      <c r="Y11" s="149" t="s">
        <v>433</v>
      </c>
      <c r="Z11" s="149" t="s">
        <v>366</v>
      </c>
      <c r="AA11" s="149"/>
      <c r="AB11" s="149" t="s">
        <v>434</v>
      </c>
      <c r="AC11" s="191" t="s">
        <v>434</v>
      </c>
      <c r="AD11" s="180" t="s">
        <v>435</v>
      </c>
      <c r="AF11" s="19"/>
      <c r="AH11" s="54"/>
      <c r="BH11" s="147" t="s">
        <v>436</v>
      </c>
    </row>
    <row r="12" spans="1:60" ht="17.25" thickBot="1" x14ac:dyDescent="0.3">
      <c r="D12" s="15"/>
      <c r="E12" s="14"/>
      <c r="G12" s="394" t="s">
        <v>48</v>
      </c>
      <c r="H12" s="395"/>
      <c r="I12" s="395"/>
      <c r="J12" s="395"/>
      <c r="K12" s="396"/>
      <c r="L12" s="392" t="s">
        <v>437</v>
      </c>
      <c r="N12" s="139"/>
      <c r="O12" s="143" t="s">
        <v>438</v>
      </c>
      <c r="P12" s="19"/>
      <c r="Q12" s="54"/>
      <c r="T12" s="156"/>
      <c r="W12" s="178">
        <v>70</v>
      </c>
      <c r="X12" s="148" t="s">
        <v>439</v>
      </c>
      <c r="Y12" s="148" t="s">
        <v>440</v>
      </c>
      <c r="Z12" s="148" t="s">
        <v>441</v>
      </c>
      <c r="AA12" s="148" t="s">
        <v>425</v>
      </c>
      <c r="AB12" s="148" t="s">
        <v>442</v>
      </c>
      <c r="AC12" s="190" t="s">
        <v>442</v>
      </c>
      <c r="AD12" s="179" t="s">
        <v>443</v>
      </c>
      <c r="AF12" s="19"/>
      <c r="AH12" s="54"/>
      <c r="BH12" s="147" t="s">
        <v>444</v>
      </c>
    </row>
    <row r="13" spans="1:60" ht="17.25" thickBot="1" x14ac:dyDescent="0.3">
      <c r="D13" s="9" t="s">
        <v>445</v>
      </c>
      <c r="E13" s="10" t="s">
        <v>446</v>
      </c>
      <c r="G13" s="397"/>
      <c r="H13" s="398"/>
      <c r="I13" s="398"/>
      <c r="J13" s="398"/>
      <c r="K13" s="399"/>
      <c r="L13" s="393"/>
      <c r="N13" s="139"/>
      <c r="O13" s="143" t="s">
        <v>447</v>
      </c>
      <c r="P13" s="19"/>
      <c r="Q13" s="54"/>
      <c r="S13" s="156" t="s">
        <v>448</v>
      </c>
      <c r="W13" s="178">
        <v>80</v>
      </c>
      <c r="X13" s="148" t="s">
        <v>449</v>
      </c>
      <c r="Y13" s="148" t="s">
        <v>450</v>
      </c>
      <c r="Z13" s="148" t="s">
        <v>451</v>
      </c>
      <c r="AA13" s="148" t="s">
        <v>425</v>
      </c>
      <c r="AB13" s="148"/>
      <c r="AC13" s="190"/>
      <c r="AD13" s="179"/>
      <c r="AF13" s="19"/>
      <c r="AH13" s="54"/>
    </row>
    <row r="14" spans="1:60" ht="17.25" thickBot="1" x14ac:dyDescent="0.3">
      <c r="D14" s="13"/>
      <c r="E14" s="14"/>
      <c r="G14" s="212"/>
      <c r="H14" s="213"/>
      <c r="I14" s="213"/>
      <c r="J14" s="213"/>
      <c r="K14" s="213"/>
      <c r="L14" s="215"/>
      <c r="N14" s="139"/>
      <c r="O14" s="143" t="s">
        <v>452</v>
      </c>
      <c r="P14" s="19"/>
      <c r="Q14" s="54"/>
      <c r="S14" s="157" t="s">
        <v>453</v>
      </c>
      <c r="T14" s="158" t="s">
        <v>454</v>
      </c>
      <c r="U14" s="158" t="s">
        <v>455</v>
      </c>
      <c r="W14" s="178">
        <v>81</v>
      </c>
      <c r="X14" s="149" t="s">
        <v>456</v>
      </c>
      <c r="Y14" s="149" t="s">
        <v>457</v>
      </c>
      <c r="Z14" s="149" t="s">
        <v>458</v>
      </c>
      <c r="AA14" s="149"/>
      <c r="AB14" s="149" t="s">
        <v>459</v>
      </c>
      <c r="AC14" s="191" t="s">
        <v>459</v>
      </c>
      <c r="AD14" s="180" t="s">
        <v>460</v>
      </c>
      <c r="AF14" s="19"/>
      <c r="AH14" s="54"/>
      <c r="BH14" s="147" t="s">
        <v>461</v>
      </c>
    </row>
    <row r="15" spans="1:60" ht="17.25" thickBot="1" x14ac:dyDescent="0.3">
      <c r="D15" s="133" t="s">
        <v>27</v>
      </c>
      <c r="E15" s="10" t="s">
        <v>462</v>
      </c>
      <c r="G15" s="194" t="s">
        <v>49</v>
      </c>
      <c r="H15" s="22" t="s">
        <v>50</v>
      </c>
      <c r="I15" s="61" t="str">
        <f>HYPERLINK(VLOOKUP(H15,'Learn More &amp; Support'!$B:$D,2,0),"learn more")</f>
        <v>learn more</v>
      </c>
      <c r="J15" s="197" t="s">
        <v>463</v>
      </c>
      <c r="K15" s="77" t="s">
        <v>361</v>
      </c>
      <c r="L15" s="231" t="s">
        <v>464</v>
      </c>
      <c r="N15" s="53"/>
      <c r="O15" s="53"/>
      <c r="P15" s="19"/>
      <c r="Q15" s="54"/>
      <c r="S15" s="159" t="s">
        <v>465</v>
      </c>
      <c r="T15" s="160" t="s">
        <v>466</v>
      </c>
      <c r="U15" s="160" t="s">
        <v>467</v>
      </c>
      <c r="W15" s="178">
        <v>1</v>
      </c>
      <c r="X15" s="149" t="s">
        <v>38</v>
      </c>
      <c r="Y15" s="149" t="s">
        <v>468</v>
      </c>
      <c r="Z15" s="149" t="s">
        <v>469</v>
      </c>
      <c r="AA15" s="149"/>
      <c r="AB15" s="149" t="s">
        <v>470</v>
      </c>
      <c r="AC15" s="191" t="s">
        <v>470</v>
      </c>
      <c r="AD15" s="180" t="s">
        <v>471</v>
      </c>
      <c r="AF15" s="19"/>
      <c r="AH15" s="54"/>
      <c r="BH15" s="147" t="s">
        <v>472</v>
      </c>
    </row>
    <row r="16" spans="1:60" ht="17.25" thickBot="1" x14ac:dyDescent="0.3">
      <c r="D16" s="19"/>
      <c r="E16" s="10" t="s">
        <v>473</v>
      </c>
      <c r="G16" s="194"/>
      <c r="H16" s="22" t="s">
        <v>53</v>
      </c>
      <c r="I16" s="61" t="str">
        <f>HYPERLINK(VLOOKUP(H16,'Learn More &amp; Support'!$B:$D,2,0),"learn more")</f>
        <v>learn more</v>
      </c>
      <c r="J16" s="200" t="s">
        <v>474</v>
      </c>
      <c r="K16" s="77" t="s">
        <v>361</v>
      </c>
      <c r="L16" s="231" t="s">
        <v>475</v>
      </c>
      <c r="N16" s="53"/>
      <c r="O16" s="53"/>
      <c r="P16" s="19"/>
      <c r="Q16" s="54"/>
      <c r="S16" s="161" t="s">
        <v>476</v>
      </c>
      <c r="T16" s="162" t="s">
        <v>477</v>
      </c>
      <c r="U16" s="162" t="s">
        <v>478</v>
      </c>
      <c r="W16" s="178">
        <v>2</v>
      </c>
      <c r="X16" s="149" t="s">
        <v>479</v>
      </c>
      <c r="Y16" s="149" t="s">
        <v>480</v>
      </c>
      <c r="Z16" s="149" t="s">
        <v>481</v>
      </c>
      <c r="AA16" s="149"/>
      <c r="AB16" s="149" t="s">
        <v>414</v>
      </c>
      <c r="AC16" s="191" t="s">
        <v>414</v>
      </c>
      <c r="AD16" s="180" t="s">
        <v>482</v>
      </c>
      <c r="AF16" s="19"/>
      <c r="AH16" s="54"/>
      <c r="BH16" s="147" t="s">
        <v>483</v>
      </c>
    </row>
    <row r="17" spans="4:60" ht="17.25" thickBot="1" x14ac:dyDescent="0.3">
      <c r="D17" s="13"/>
      <c r="E17" s="14"/>
      <c r="G17" s="194"/>
      <c r="H17" s="22" t="s">
        <v>56</v>
      </c>
      <c r="I17" s="61" t="str">
        <f>HYPERLINK(VLOOKUP(H17,'Learn More &amp; Support'!$B:$D,2,0),"learn more")</f>
        <v>learn more</v>
      </c>
      <c r="J17" s="197" t="s">
        <v>484</v>
      </c>
      <c r="K17" s="77" t="s">
        <v>361</v>
      </c>
      <c r="L17" s="231" t="s">
        <v>485</v>
      </c>
      <c r="N17" s="53"/>
      <c r="O17" s="53"/>
      <c r="P17" s="19"/>
      <c r="Q17" s="54"/>
      <c r="S17" s="161" t="s">
        <v>486</v>
      </c>
      <c r="T17" s="162" t="s">
        <v>487</v>
      </c>
      <c r="U17" s="162" t="s">
        <v>488</v>
      </c>
      <c r="W17" s="178">
        <v>3</v>
      </c>
      <c r="X17" s="148" t="s">
        <v>489</v>
      </c>
      <c r="Y17" s="148" t="s">
        <v>490</v>
      </c>
      <c r="Z17" s="148" t="s">
        <v>491</v>
      </c>
      <c r="AA17" s="148" t="s">
        <v>425</v>
      </c>
      <c r="AB17" s="148"/>
      <c r="AC17" s="190"/>
      <c r="AD17" s="179"/>
      <c r="AF17" s="19"/>
      <c r="AH17" s="54"/>
      <c r="BH17" s="147" t="s">
        <v>492</v>
      </c>
    </row>
    <row r="18" spans="4:60" ht="17.25" thickBot="1" x14ac:dyDescent="0.3">
      <c r="D18" s="9" t="s">
        <v>493</v>
      </c>
      <c r="E18" s="54" t="s">
        <v>494</v>
      </c>
      <c r="G18" s="194"/>
      <c r="H18" s="22"/>
      <c r="I18" s="61"/>
      <c r="J18" s="197"/>
      <c r="K18" s="77"/>
      <c r="L18" s="231" t="s">
        <v>495</v>
      </c>
      <c r="N18" s="53"/>
      <c r="O18" s="53"/>
      <c r="P18" s="19"/>
      <c r="Q18" s="54"/>
      <c r="S18" s="161" t="s">
        <v>496</v>
      </c>
      <c r="T18" s="162" t="s">
        <v>497</v>
      </c>
      <c r="U18" s="162" t="s">
        <v>498</v>
      </c>
      <c r="W18" s="178">
        <v>4</v>
      </c>
      <c r="X18" s="148" t="s">
        <v>499</v>
      </c>
      <c r="Y18" s="148" t="s">
        <v>500</v>
      </c>
      <c r="Z18" s="148" t="s">
        <v>501</v>
      </c>
      <c r="AA18" s="148" t="s">
        <v>425</v>
      </c>
      <c r="AB18" s="148"/>
      <c r="AC18" s="190"/>
      <c r="AD18" s="179"/>
      <c r="AF18" s="19"/>
      <c r="AH18" s="54"/>
      <c r="BH18" s="147" t="s">
        <v>502</v>
      </c>
    </row>
    <row r="19" spans="4:60" ht="17.25" thickBot="1" x14ac:dyDescent="0.3">
      <c r="D19" s="19"/>
      <c r="E19" s="54" t="s">
        <v>503</v>
      </c>
      <c r="G19" s="212"/>
      <c r="H19" s="213"/>
      <c r="I19" s="213"/>
      <c r="J19" s="213"/>
      <c r="K19" s="213"/>
      <c r="L19" s="215"/>
      <c r="N19" s="53"/>
      <c r="O19" s="53"/>
      <c r="P19" s="19"/>
      <c r="Q19" s="54"/>
      <c r="S19" s="161" t="s">
        <v>504</v>
      </c>
      <c r="T19" s="162" t="s">
        <v>505</v>
      </c>
      <c r="U19" s="162"/>
      <c r="W19" s="178">
        <v>5</v>
      </c>
      <c r="X19" s="149" t="s">
        <v>506</v>
      </c>
      <c r="Y19" s="149" t="s">
        <v>507</v>
      </c>
      <c r="Z19" s="149" t="s">
        <v>508</v>
      </c>
      <c r="AA19" s="149"/>
      <c r="AB19" s="149" t="s">
        <v>509</v>
      </c>
      <c r="AC19" s="191" t="s">
        <v>509</v>
      </c>
      <c r="AD19" s="180" t="s">
        <v>510</v>
      </c>
      <c r="AF19" s="19"/>
      <c r="AH19" s="54"/>
    </row>
    <row r="20" spans="4:60" ht="17.25" thickBot="1" x14ac:dyDescent="0.3">
      <c r="D20" s="19"/>
      <c r="E20" s="54" t="s">
        <v>511</v>
      </c>
      <c r="G20" s="43" t="s">
        <v>59</v>
      </c>
      <c r="H20" s="230" t="s">
        <v>61</v>
      </c>
      <c r="I20" s="62" t="str">
        <f>HYPERLINK(VLOOKUP(H20,'Learn More &amp; Support'!$B:$D,2,0),"learn more")</f>
        <v>learn more</v>
      </c>
      <c r="J20" s="58" t="s">
        <v>89</v>
      </c>
      <c r="K20" s="246" t="s">
        <v>379</v>
      </c>
      <c r="L20" s="231" t="s">
        <v>512</v>
      </c>
      <c r="N20" s="53"/>
      <c r="O20" s="53"/>
      <c r="P20" s="19"/>
      <c r="Q20" s="54"/>
      <c r="W20" s="178">
        <v>6</v>
      </c>
      <c r="X20" s="148" t="s">
        <v>513</v>
      </c>
      <c r="Y20" s="148" t="s">
        <v>514</v>
      </c>
      <c r="Z20" s="148" t="s">
        <v>469</v>
      </c>
      <c r="AA20" s="148" t="s">
        <v>425</v>
      </c>
      <c r="AB20" s="148"/>
      <c r="AC20" s="190"/>
      <c r="AD20" s="179"/>
      <c r="AF20" s="19"/>
      <c r="AH20" s="54"/>
    </row>
    <row r="21" spans="4:60" ht="17.25" thickBot="1" x14ac:dyDescent="0.3">
      <c r="D21" s="19"/>
      <c r="E21" s="219" t="s">
        <v>515</v>
      </c>
      <c r="G21" s="212"/>
      <c r="H21" s="213"/>
      <c r="I21" s="208"/>
      <c r="J21" s="208"/>
      <c r="K21" s="208"/>
      <c r="L21" s="233"/>
      <c r="N21" s="53"/>
      <c r="O21" s="53"/>
      <c r="P21" s="19"/>
      <c r="Q21" s="54"/>
      <c r="S21" s="170" t="s">
        <v>516</v>
      </c>
      <c r="T21" s="146"/>
      <c r="U21" s="71"/>
      <c r="W21" s="178">
        <v>16</v>
      </c>
      <c r="X21" s="148" t="s">
        <v>517</v>
      </c>
      <c r="Y21" s="148" t="s">
        <v>518</v>
      </c>
      <c r="Z21" s="148" t="s">
        <v>469</v>
      </c>
      <c r="AA21" s="148" t="s">
        <v>425</v>
      </c>
      <c r="AB21" s="148"/>
      <c r="AC21" s="190"/>
      <c r="AD21" s="179"/>
      <c r="AF21" s="121"/>
      <c r="AG21" s="150"/>
      <c r="AH21" s="122"/>
    </row>
    <row r="22" spans="4:60" ht="17.25" thickBot="1" x14ac:dyDescent="0.3">
      <c r="D22" s="19"/>
      <c r="E22" s="219" t="s">
        <v>519</v>
      </c>
      <c r="G22" s="214" t="s">
        <v>139</v>
      </c>
      <c r="H22" s="57" t="s">
        <v>139</v>
      </c>
      <c r="I22" s="62" t="str">
        <f>HYPERLINK(VLOOKUP(H22,'Learn More &amp; Support'!$B:$D,2,0),"learn more")</f>
        <v>learn more</v>
      </c>
      <c r="J22" s="201" t="s">
        <v>520</v>
      </c>
      <c r="K22" s="77" t="s">
        <v>521</v>
      </c>
      <c r="L22" s="231" t="s">
        <v>522</v>
      </c>
      <c r="N22" s="53"/>
      <c r="O22" s="53"/>
      <c r="P22" s="19"/>
      <c r="Q22" s="54"/>
      <c r="S22" s="19"/>
      <c r="U22" s="54"/>
      <c r="W22" s="178">
        <v>17</v>
      </c>
      <c r="X22" s="149" t="s">
        <v>523</v>
      </c>
      <c r="Y22" s="149" t="s">
        <v>524</v>
      </c>
      <c r="Z22" s="149" t="s">
        <v>525</v>
      </c>
      <c r="AA22" s="149"/>
      <c r="AB22" s="149" t="s">
        <v>526</v>
      </c>
      <c r="AC22" s="191" t="s">
        <v>526</v>
      </c>
      <c r="AD22" s="180" t="s">
        <v>527</v>
      </c>
    </row>
    <row r="23" spans="4:60" ht="17.25" thickBot="1" x14ac:dyDescent="0.3">
      <c r="D23" s="19"/>
      <c r="E23" s="220" t="s">
        <v>528</v>
      </c>
      <c r="H23" s="251"/>
      <c r="I23" s="252"/>
      <c r="J23" s="253"/>
      <c r="K23" s="254"/>
      <c r="L23" s="231" t="s">
        <v>529</v>
      </c>
      <c r="N23" s="53"/>
      <c r="O23" s="53"/>
      <c r="P23" s="19"/>
      <c r="Q23" s="54"/>
      <c r="S23" s="19"/>
      <c r="U23" s="54"/>
      <c r="W23" s="178">
        <v>18</v>
      </c>
      <c r="X23" s="148" t="s">
        <v>530</v>
      </c>
      <c r="Y23" s="148" t="s">
        <v>531</v>
      </c>
      <c r="Z23" s="148" t="s">
        <v>469</v>
      </c>
      <c r="AA23" s="148" t="s">
        <v>425</v>
      </c>
      <c r="AB23" s="148"/>
      <c r="AC23" s="190"/>
      <c r="AD23" s="179"/>
    </row>
    <row r="24" spans="4:60" ht="17.25" thickBot="1" x14ac:dyDescent="0.3">
      <c r="D24" s="19"/>
      <c r="E24" s="219" t="s">
        <v>532</v>
      </c>
      <c r="H24" s="251"/>
      <c r="I24" s="252"/>
      <c r="J24" s="253"/>
      <c r="K24" s="254"/>
      <c r="L24" s="231" t="s">
        <v>533</v>
      </c>
      <c r="N24" s="53"/>
      <c r="O24" s="53"/>
      <c r="P24" s="19"/>
      <c r="Q24" s="54"/>
      <c r="S24" s="19"/>
      <c r="U24" s="54"/>
      <c r="W24" s="178">
        <v>19</v>
      </c>
      <c r="X24" s="148" t="s">
        <v>534</v>
      </c>
      <c r="Y24" s="148" t="s">
        <v>71</v>
      </c>
      <c r="Z24" s="148" t="s">
        <v>469</v>
      </c>
      <c r="AA24" s="148" t="s">
        <v>425</v>
      </c>
      <c r="AB24" s="148"/>
      <c r="AC24" s="190"/>
      <c r="AD24" s="179"/>
    </row>
    <row r="25" spans="4:60" ht="17.25" thickBot="1" x14ac:dyDescent="0.3">
      <c r="D25" s="134"/>
      <c r="E25" s="12" t="s">
        <v>535</v>
      </c>
      <c r="H25" s="251"/>
      <c r="I25" s="252"/>
      <c r="J25" s="253"/>
      <c r="K25" s="254"/>
      <c r="L25" s="231" t="s">
        <v>536</v>
      </c>
      <c r="N25" s="53"/>
      <c r="O25" s="53"/>
      <c r="P25" s="19"/>
      <c r="Q25" s="54"/>
      <c r="S25" s="19"/>
      <c r="U25" s="54"/>
      <c r="W25" s="181">
        <v>40</v>
      </c>
      <c r="X25" s="280" t="s">
        <v>537</v>
      </c>
      <c r="Y25" s="280" t="s">
        <v>538</v>
      </c>
      <c r="Z25" s="280" t="s">
        <v>539</v>
      </c>
      <c r="AA25" s="280"/>
      <c r="AB25" s="280" t="s">
        <v>540</v>
      </c>
      <c r="AC25" s="281" t="s">
        <v>540</v>
      </c>
      <c r="AD25" s="282" t="s">
        <v>541</v>
      </c>
    </row>
    <row r="26" spans="4:60" ht="15.75" thickBot="1" x14ac:dyDescent="0.3">
      <c r="H26" s="251"/>
      <c r="I26" s="252"/>
      <c r="J26" s="253"/>
      <c r="K26" s="254"/>
      <c r="L26" s="231" t="s">
        <v>542</v>
      </c>
      <c r="N26" s="53"/>
      <c r="O26" s="53"/>
      <c r="P26" s="19"/>
      <c r="Q26" s="54"/>
      <c r="S26" s="19"/>
      <c r="U26" s="54"/>
    </row>
    <row r="27" spans="4:60" ht="21.75" thickBot="1" x14ac:dyDescent="0.3">
      <c r="D27" s="418" t="s">
        <v>17</v>
      </c>
      <c r="E27" s="420"/>
      <c r="G27" s="207"/>
      <c r="H27" s="208"/>
      <c r="I27" s="208"/>
      <c r="J27" s="208"/>
      <c r="K27" s="208"/>
      <c r="L27" s="233"/>
      <c r="N27" s="53"/>
      <c r="O27" s="53"/>
      <c r="P27" s="19"/>
      <c r="Q27" s="54"/>
      <c r="S27" s="19"/>
      <c r="U27" s="54"/>
    </row>
    <row r="28" spans="4:60" x14ac:dyDescent="0.25">
      <c r="D28" s="431" t="s">
        <v>543</v>
      </c>
      <c r="E28" s="432"/>
      <c r="G28" s="211" t="s">
        <v>142</v>
      </c>
      <c r="H28" s="31" t="s">
        <v>143</v>
      </c>
      <c r="I28" s="61" t="str">
        <f>HYPERLINK(VLOOKUP(H28,'Learn More &amp; Support'!$B:$D,2,0),"learn more")</f>
        <v>learn more</v>
      </c>
      <c r="J28" s="201" t="s">
        <v>544</v>
      </c>
      <c r="K28" s="77" t="s">
        <v>361</v>
      </c>
      <c r="L28" s="231" t="s">
        <v>545</v>
      </c>
      <c r="N28" s="53"/>
      <c r="O28" s="53"/>
      <c r="P28" s="19"/>
      <c r="Q28" s="54"/>
      <c r="S28" s="19"/>
      <c r="U28" s="54"/>
    </row>
    <row r="29" spans="4:60" x14ac:dyDescent="0.25">
      <c r="D29" s="429" t="s">
        <v>546</v>
      </c>
      <c r="E29" s="430"/>
      <c r="G29" s="211"/>
      <c r="H29" s="255"/>
      <c r="I29" s="252"/>
      <c r="J29" s="253"/>
      <c r="K29" s="254"/>
      <c r="L29" s="231" t="s">
        <v>547</v>
      </c>
      <c r="N29" s="53"/>
      <c r="O29" s="53"/>
      <c r="P29" s="19"/>
      <c r="Q29" s="54"/>
      <c r="S29" s="19"/>
      <c r="U29" s="54"/>
    </row>
    <row r="30" spans="4:60" x14ac:dyDescent="0.25">
      <c r="D30" s="429" t="s">
        <v>548</v>
      </c>
      <c r="E30" s="430"/>
      <c r="G30" s="207"/>
      <c r="H30" s="208"/>
      <c r="I30" s="208"/>
      <c r="J30" s="208"/>
      <c r="K30" s="208"/>
      <c r="L30" s="233"/>
      <c r="N30" s="53"/>
      <c r="O30" s="53"/>
      <c r="P30" s="19"/>
      <c r="Q30" s="54"/>
      <c r="S30" s="19"/>
      <c r="U30" s="54"/>
    </row>
    <row r="31" spans="4:60" ht="15.75" thickBot="1" x14ac:dyDescent="0.3">
      <c r="D31" s="427" t="s">
        <v>549</v>
      </c>
      <c r="E31" s="428"/>
      <c r="G31" s="43" t="s">
        <v>146</v>
      </c>
      <c r="H31" s="22" t="s">
        <v>147</v>
      </c>
      <c r="I31" s="61" t="str">
        <f>HYPERLINK(VLOOKUP(H31,'Learn More &amp; Support'!$B:$D,2,0),"learn more")</f>
        <v>learn more</v>
      </c>
      <c r="J31" s="24" t="s">
        <v>550</v>
      </c>
      <c r="K31" s="77" t="s">
        <v>551</v>
      </c>
      <c r="L31" s="231"/>
      <c r="N31" s="53"/>
      <c r="O31" s="53"/>
      <c r="P31" s="19"/>
      <c r="Q31" s="54"/>
      <c r="S31" s="19"/>
      <c r="U31" s="54"/>
    </row>
    <row r="32" spans="4:60" ht="15.75" thickBot="1" x14ac:dyDescent="0.3">
      <c r="G32" s="206"/>
      <c r="H32" s="29" t="s">
        <v>150</v>
      </c>
      <c r="I32" s="61" t="str">
        <f>HYPERLINK(VLOOKUP(H32,'Learn More &amp; Support'!$B:$D,2,0),"learn more")</f>
        <v>learn more</v>
      </c>
      <c r="J32" s="28" t="s">
        <v>552</v>
      </c>
      <c r="K32" s="77" t="s">
        <v>551</v>
      </c>
      <c r="L32" s="231"/>
      <c r="N32" s="151"/>
      <c r="O32" s="151"/>
      <c r="P32" s="121"/>
      <c r="Q32" s="122"/>
      <c r="S32" s="19"/>
      <c r="U32" s="54"/>
    </row>
    <row r="33" spans="7:21" ht="15.75" x14ac:dyDescent="0.25">
      <c r="G33" s="206"/>
      <c r="H33" s="57" t="s">
        <v>153</v>
      </c>
      <c r="I33" s="61" t="str">
        <f>HYPERLINK(VLOOKUP(H33,'Learn More &amp; Support'!$B:$D,2,0),"learn more")</f>
        <v>learn more</v>
      </c>
      <c r="J33" s="35" t="s">
        <v>154</v>
      </c>
      <c r="K33" s="77" t="s">
        <v>553</v>
      </c>
      <c r="L33" s="231"/>
      <c r="N33" s="141" t="s">
        <v>554</v>
      </c>
      <c r="O33" s="144" t="s">
        <v>555</v>
      </c>
      <c r="P33" s="146"/>
      <c r="Q33" s="71"/>
      <c r="S33" s="19"/>
      <c r="U33" s="54"/>
    </row>
    <row r="34" spans="7:21" ht="15.75" x14ac:dyDescent="0.25">
      <c r="G34" s="207"/>
      <c r="H34" s="208"/>
      <c r="I34" s="208"/>
      <c r="J34" s="208"/>
      <c r="K34" s="208"/>
      <c r="L34" s="233"/>
      <c r="N34" s="154" t="s">
        <v>556</v>
      </c>
      <c r="O34" s="143" t="s">
        <v>557</v>
      </c>
      <c r="Q34" s="54"/>
      <c r="S34" s="19"/>
      <c r="U34" s="54"/>
    </row>
    <row r="35" spans="7:21" ht="15.75" x14ac:dyDescent="0.25">
      <c r="G35" s="43" t="s">
        <v>155</v>
      </c>
      <c r="H35" s="33" t="s">
        <v>156</v>
      </c>
      <c r="I35" s="61" t="str">
        <f>HYPERLINK(VLOOKUP(H35,'Learn More &amp; Support'!$B:$D,2,0),"learn more")</f>
        <v>learn more</v>
      </c>
      <c r="J35" s="24" t="s">
        <v>558</v>
      </c>
      <c r="K35" s="77" t="s">
        <v>559</v>
      </c>
      <c r="L35" s="231" t="s">
        <v>560</v>
      </c>
      <c r="N35" s="154" t="s">
        <v>561</v>
      </c>
      <c r="O35" s="143" t="s">
        <v>562</v>
      </c>
      <c r="Q35" s="54"/>
      <c r="S35" s="19"/>
      <c r="U35" s="54"/>
    </row>
    <row r="36" spans="7:21" x14ac:dyDescent="0.25">
      <c r="G36" s="209"/>
      <c r="H36" s="210"/>
      <c r="I36" s="210"/>
      <c r="J36" s="210"/>
      <c r="K36" s="210"/>
      <c r="L36" s="233"/>
      <c r="N36" s="19"/>
      <c r="O36" s="143" t="s">
        <v>563</v>
      </c>
      <c r="Q36" s="54"/>
      <c r="S36" s="19"/>
      <c r="U36" s="54"/>
    </row>
    <row r="37" spans="7:21" x14ac:dyDescent="0.25">
      <c r="G37" s="211" t="s">
        <v>159</v>
      </c>
      <c r="H37" s="202" t="s">
        <v>160</v>
      </c>
      <c r="I37" s="203"/>
      <c r="J37" s="203"/>
      <c r="K37" s="81"/>
      <c r="L37" s="233"/>
      <c r="N37" s="19"/>
      <c r="O37" s="143" t="s">
        <v>564</v>
      </c>
      <c r="Q37" s="54"/>
      <c r="S37" s="19"/>
      <c r="U37" s="54"/>
    </row>
    <row r="38" spans="7:21" ht="15.75" thickBot="1" x14ac:dyDescent="0.3">
      <c r="G38" s="206"/>
      <c r="H38" s="31" t="s">
        <v>161</v>
      </c>
      <c r="I38" s="61" t="str">
        <f>HYPERLINK(VLOOKUP(G37,'Learn More &amp; Support'!$B:$D,2,0),"learn more")</f>
        <v>learn more</v>
      </c>
      <c r="J38" s="52" t="s">
        <v>565</v>
      </c>
      <c r="K38" s="77" t="s">
        <v>361</v>
      </c>
      <c r="L38" s="231"/>
      <c r="N38" s="121"/>
      <c r="O38" s="153" t="s">
        <v>566</v>
      </c>
      <c r="P38" s="150"/>
      <c r="Q38" s="122"/>
      <c r="S38" s="19"/>
      <c r="U38" s="54"/>
    </row>
    <row r="39" spans="7:21" x14ac:dyDescent="0.25">
      <c r="G39" s="206"/>
      <c r="H39" s="22" t="s">
        <v>164</v>
      </c>
      <c r="I39" s="24"/>
      <c r="J39" s="24" t="s">
        <v>567</v>
      </c>
      <c r="K39" s="77" t="s">
        <v>361</v>
      </c>
      <c r="L39" s="231"/>
      <c r="S39" s="19"/>
      <c r="U39" s="54"/>
    </row>
    <row r="40" spans="7:21" x14ac:dyDescent="0.25">
      <c r="G40" s="206"/>
      <c r="H40" s="22" t="s">
        <v>166</v>
      </c>
      <c r="I40" s="24"/>
      <c r="J40" s="24" t="s">
        <v>568</v>
      </c>
      <c r="K40" s="77" t="s">
        <v>361</v>
      </c>
      <c r="L40" s="231"/>
      <c r="S40" s="19"/>
      <c r="U40" s="54"/>
    </row>
    <row r="41" spans="7:21" x14ac:dyDescent="0.25">
      <c r="G41" s="207"/>
      <c r="H41" s="208"/>
      <c r="I41" s="208"/>
      <c r="J41" s="208"/>
      <c r="K41" s="208"/>
      <c r="L41" s="233"/>
      <c r="S41" s="19"/>
      <c r="U41" s="54"/>
    </row>
    <row r="42" spans="7:21" x14ac:dyDescent="0.25">
      <c r="G42" s="43" t="s">
        <v>175</v>
      </c>
      <c r="H42" s="22" t="s">
        <v>176</v>
      </c>
      <c r="I42" s="61" t="str">
        <f>HYPERLINK(VLOOKUP(H42,'Learn More &amp; Support'!$B:$D,2,0),"learn more")</f>
        <v>learn more</v>
      </c>
      <c r="J42" s="24" t="s">
        <v>569</v>
      </c>
      <c r="K42" s="77" t="s">
        <v>570</v>
      </c>
      <c r="L42" s="231"/>
      <c r="S42" s="19"/>
      <c r="U42" s="54"/>
    </row>
    <row r="43" spans="7:21" x14ac:dyDescent="0.25">
      <c r="G43" s="207"/>
      <c r="H43" s="208"/>
      <c r="I43" s="208"/>
      <c r="J43" s="208"/>
      <c r="K43" s="208"/>
      <c r="L43" s="233"/>
      <c r="S43" s="19"/>
      <c r="U43" s="54"/>
    </row>
    <row r="44" spans="7:21" x14ac:dyDescent="0.25">
      <c r="G44" s="43" t="s">
        <v>179</v>
      </c>
      <c r="H44" s="22" t="s">
        <v>180</v>
      </c>
      <c r="I44" s="61" t="str">
        <f>HYPERLINK(VLOOKUP(H44,'Learn More &amp; Support'!$B:$D,2,0),"learn more")</f>
        <v>learn more</v>
      </c>
      <c r="J44" s="24" t="s">
        <v>571</v>
      </c>
      <c r="K44" s="77" t="s">
        <v>559</v>
      </c>
      <c r="L44" s="246" t="s">
        <v>572</v>
      </c>
      <c r="S44" s="19"/>
      <c r="U44" s="54"/>
    </row>
    <row r="45" spans="7:21" x14ac:dyDescent="0.25">
      <c r="G45" s="207"/>
      <c r="H45" s="208"/>
      <c r="I45" s="208"/>
      <c r="J45" s="208"/>
      <c r="K45" s="208"/>
      <c r="L45" s="233"/>
      <c r="S45" s="19"/>
      <c r="U45" s="54"/>
    </row>
    <row r="46" spans="7:21" x14ac:dyDescent="0.25">
      <c r="G46" s="43" t="s">
        <v>183</v>
      </c>
      <c r="H46" s="22" t="s">
        <v>184</v>
      </c>
      <c r="I46" s="61" t="str">
        <f>HYPERLINK(VLOOKUP(H46,'Learn More &amp; Support'!$B:$D,2,0),"learn more")</f>
        <v>learn more</v>
      </c>
      <c r="J46" s="24" t="s">
        <v>573</v>
      </c>
      <c r="K46" s="77" t="s">
        <v>361</v>
      </c>
      <c r="L46" s="231" t="s">
        <v>574</v>
      </c>
      <c r="S46" s="19"/>
      <c r="U46" s="54"/>
    </row>
    <row r="47" spans="7:21" ht="18" customHeight="1" x14ac:dyDescent="0.25">
      <c r="G47" s="207"/>
      <c r="H47" s="208"/>
      <c r="I47" s="208"/>
      <c r="J47" s="208"/>
      <c r="K47" s="208"/>
      <c r="L47" s="233"/>
      <c r="S47" s="19"/>
      <c r="U47" s="54"/>
    </row>
    <row r="48" spans="7:21" ht="18" customHeight="1" x14ac:dyDescent="0.25">
      <c r="G48" s="43" t="s">
        <v>188</v>
      </c>
      <c r="H48" s="22" t="s">
        <v>189</v>
      </c>
      <c r="I48" s="61" t="str">
        <f>HYPERLINK(VLOOKUP(H48,'Learn More &amp; Support'!$B:$D,2,0),"learn more")</f>
        <v>learn more</v>
      </c>
      <c r="J48" s="24" t="s">
        <v>575</v>
      </c>
      <c r="K48" s="77" t="s">
        <v>361</v>
      </c>
      <c r="L48" s="231"/>
      <c r="S48" s="19"/>
      <c r="U48" s="54"/>
    </row>
    <row r="49" spans="7:21" ht="18" customHeight="1" thickBot="1" x14ac:dyDescent="0.3">
      <c r="G49" s="206"/>
      <c r="H49" s="22" t="s">
        <v>192</v>
      </c>
      <c r="I49" s="61" t="str">
        <f>HYPERLINK(VLOOKUP(H49,'Learn More &amp; Support'!$B:$D,2,0),"learn more")</f>
        <v>learn more</v>
      </c>
      <c r="J49" s="24" t="s">
        <v>576</v>
      </c>
      <c r="K49" s="77" t="s">
        <v>361</v>
      </c>
      <c r="L49" s="231"/>
      <c r="S49" s="121"/>
      <c r="T49" s="150"/>
      <c r="U49" s="122"/>
    </row>
    <row r="50" spans="7:21" ht="18" customHeight="1" x14ac:dyDescent="0.25">
      <c r="G50" s="206"/>
      <c r="H50" s="22" t="s">
        <v>195</v>
      </c>
      <c r="I50" s="61" t="str">
        <f>HYPERLINK(VLOOKUP(H50,'Learn More &amp; Support'!$B:$D,2,0),"learn more")</f>
        <v>learn more</v>
      </c>
      <c r="J50" s="24" t="s">
        <v>577</v>
      </c>
      <c r="K50" s="77" t="s">
        <v>361</v>
      </c>
      <c r="L50" s="231"/>
    </row>
    <row r="51" spans="7:21" ht="18" customHeight="1" x14ac:dyDescent="0.25">
      <c r="G51" s="206"/>
      <c r="H51" s="22" t="s">
        <v>198</v>
      </c>
      <c r="I51" s="61" t="str">
        <f>HYPERLINK(VLOOKUP(H51,'Learn More &amp; Support'!$B:$D,2,0),"learn more")</f>
        <v>learn more</v>
      </c>
      <c r="J51" s="24" t="s">
        <v>578</v>
      </c>
      <c r="K51" s="77" t="s">
        <v>559</v>
      </c>
      <c r="L51" s="231" t="s">
        <v>579</v>
      </c>
    </row>
    <row r="52" spans="7:21" ht="18" customHeight="1" x14ac:dyDescent="0.25">
      <c r="G52" s="206"/>
      <c r="H52" s="76" t="s">
        <v>201</v>
      </c>
      <c r="I52" s="61" t="str">
        <f>HYPERLINK(VLOOKUP(H52,'Learn More &amp; Support'!$B:$D,2,0),"learn more")</f>
        <v>learn more</v>
      </c>
      <c r="J52" s="75" t="s">
        <v>580</v>
      </c>
      <c r="K52" s="82" t="s">
        <v>581</v>
      </c>
      <c r="L52" s="231"/>
    </row>
    <row r="53" spans="7:21" ht="18" customHeight="1" x14ac:dyDescent="0.25">
      <c r="G53" s="206"/>
      <c r="H53" s="49" t="s">
        <v>204</v>
      </c>
      <c r="I53" s="61" t="str">
        <f>HYPERLINK(VLOOKUP(H53,'Learn More &amp; Support'!$B:$D,2,0),"learn more")</f>
        <v>learn more</v>
      </c>
      <c r="J53" s="24" t="s">
        <v>582</v>
      </c>
      <c r="K53" s="77" t="s">
        <v>206</v>
      </c>
      <c r="L53" s="231"/>
    </row>
    <row r="54" spans="7:21" ht="18" customHeight="1" x14ac:dyDescent="0.25"/>
    <row r="55" spans="7:21" ht="18" customHeight="1" x14ac:dyDescent="0.25"/>
    <row r="56" spans="7:21" ht="18" customHeight="1" x14ac:dyDescent="0.25"/>
    <row r="57" spans="7:21" ht="18" customHeight="1" x14ac:dyDescent="0.25"/>
    <row r="58" spans="7:21" ht="18" customHeight="1" x14ac:dyDescent="0.25"/>
    <row r="59" spans="7:21" ht="18" customHeight="1" x14ac:dyDescent="0.25"/>
    <row r="60" spans="7:21" ht="18" customHeight="1" x14ac:dyDescent="0.25"/>
    <row r="61" spans="7:21" ht="18" customHeight="1" x14ac:dyDescent="0.25"/>
    <row r="62" spans="7:21" ht="18" customHeight="1" x14ac:dyDescent="0.25"/>
    <row r="63" spans="7:21" ht="18" customHeight="1" x14ac:dyDescent="0.25"/>
    <row r="64" spans="7:21" ht="18" customHeight="1" x14ac:dyDescent="0.25"/>
    <row r="65" ht="18" customHeight="1" x14ac:dyDescent="0.25"/>
    <row r="66" ht="18" customHeight="1" x14ac:dyDescent="0.25"/>
    <row r="67" ht="18" customHeight="1" x14ac:dyDescent="0.25"/>
    <row r="68" ht="18" customHeight="1" x14ac:dyDescent="0.25"/>
    <row r="69" ht="18" customHeight="1" x14ac:dyDescent="0.25"/>
  </sheetData>
  <protectedRanges>
    <protectedRange sqref="I12 K31 J44:K44 I19:J19 I36:I37 J9:J12 K8:K16 J32:K33 K48:K50 J20:K20 J46:K46 I34:K34 I27:K27 I30:K30 I43:K43 I45:K45 I47:K47 I21:K21 J15:J16 J4:K4 I13:J14 J22:K26 J28:K29 J35:K42 I39:I41 K18:K19 J18 J17:K17" name="Bereich1_1"/>
  </protectedRanges>
  <mergeCells count="20">
    <mergeCell ref="D2:E2"/>
    <mergeCell ref="D27:E27"/>
    <mergeCell ref="D31:E31"/>
    <mergeCell ref="D30:E30"/>
    <mergeCell ref="D29:E29"/>
    <mergeCell ref="D28:E28"/>
    <mergeCell ref="G2:L2"/>
    <mergeCell ref="N2:Q2"/>
    <mergeCell ref="L4:L7"/>
    <mergeCell ref="AJ2:BD2"/>
    <mergeCell ref="W2:AD2"/>
    <mergeCell ref="AF2:AH2"/>
    <mergeCell ref="S2:U2"/>
    <mergeCell ref="L12:L13"/>
    <mergeCell ref="G12:K13"/>
    <mergeCell ref="G4:G7"/>
    <mergeCell ref="H4:H7"/>
    <mergeCell ref="I4:I7"/>
    <mergeCell ref="K4:K7"/>
    <mergeCell ref="J4:J7"/>
  </mergeCells>
  <conditionalFormatting sqref="K53">
    <cfRule type="cellIs" dxfId="0" priority="1" operator="equal">
      <formula>"Merck"</formula>
    </cfRule>
  </conditionalFormatting>
  <dataValidations disablePrompts="1" count="2">
    <dataValidation type="list" allowBlank="1" showInputMessage="1" showErrorMessage="1" sqref="K53" xr:uid="{08D7064D-A073-4C9C-9CFB-6466AF98E6A2}">
      <formula1>"Merck/Sigma-Aldrich,Sigma-Aldrich,Merck"</formula1>
    </dataValidation>
    <dataValidation type="list" allowBlank="1" showInputMessage="1" showErrorMessage="1" sqref="I10:J11" xr:uid="{DC8349E2-E18D-43E1-A575-664CC59EA97D}">
      <formula1>_xlfn.ANCHORARRAY(#REF!)</formula1>
    </dataValidation>
  </dataValidations>
  <hyperlinks>
    <hyperlink ref="O9" r:id="rId1" display="https://go.sial.com/Citrix/1912CU1PRODWeb/" xr:uid="{34468ABE-E460-423D-9B95-BCAE07D17D55}"/>
    <hyperlink ref="O10" r:id="rId2" xr:uid="{16FB5E5B-0881-4CDD-B32B-BE719044525B}"/>
    <hyperlink ref="O3" r:id="rId3" xr:uid="{F622B956-4EE6-4145-8027-40A40DF9E0F8}"/>
    <hyperlink ref="BH4" r:id="rId4" xr:uid="{27FD00E6-F3C3-46DF-9EDF-15B9CDDAC049}"/>
    <hyperlink ref="BH14" r:id="rId5" xr:uid="{EF7FB390-0FDF-40AC-9240-27EDCD693FA2}"/>
    <hyperlink ref="BH16" r:id="rId6" xr:uid="{46281808-2F89-4935-89EC-F7FB98992022}"/>
    <hyperlink ref="BH18" r:id="rId7" xr:uid="{8F84B7AE-F732-4704-B491-856C836FE688}"/>
    <hyperlink ref="BH6" r:id="rId8" xr:uid="{8EA73CF4-5B8F-4F08-A0F8-CB33DA15042F}"/>
    <hyperlink ref="BH12" r:id="rId9" xr:uid="{92BC1FF8-6BBB-482F-B253-6A0198770793}"/>
    <hyperlink ref="BH5" r:id="rId10" xr:uid="{3A8030A5-602D-404F-9579-33B19B414977}"/>
    <hyperlink ref="BH11" r:id="rId11" xr:uid="{88A0A551-5E66-44C5-81F8-E0BBF559A33B}"/>
    <hyperlink ref="BH10" r:id="rId12" xr:uid="{64E6ACD7-7307-48DF-BA0E-58DD2ADA0CE4}"/>
    <hyperlink ref="BH15" r:id="rId13" xr:uid="{0D5D28A0-BABE-46CB-9EA2-CCDBB69951C2}"/>
    <hyperlink ref="BH9" r:id="rId14" xr:uid="{807FB208-BB4F-4742-BE93-99C3E01A34E3}"/>
    <hyperlink ref="BH17" r:id="rId15" xr:uid="{29257858-1455-4D5B-B269-14BDF5A1C339}"/>
    <hyperlink ref="BH7" r:id="rId16" xr:uid="{3C2EDE13-DDA1-40BF-A525-7E2FF32BC7D4}"/>
    <hyperlink ref="BH26" r:id="rId17" display="DCM scorecard" xr:uid="{FE8ACB2A-B5B6-4334-8B0F-E3CDFF114B66}"/>
    <hyperlink ref="BH29" r:id="rId18" display="CorpBase HelpDesk and CorpBase Graphics" xr:uid="{CF11B026-2128-47CF-B946-DFDB29BBE115}"/>
    <hyperlink ref="BH28" r:id="rId19" display="ALWAYS use the latest version of the CorpBase batchloader" xr:uid="{7A401518-ECDD-4D2E-81F2-C1F1908FC66C}"/>
    <hyperlink ref="BH3" r:id="rId20" xr:uid="{74EE209C-3960-4C38-BE09-6F0B9EED908E}"/>
    <hyperlink ref="BH35" r:id="rId21" display="Static Content/Blue PDP STEP/Page Edits" xr:uid="{9B3C4C4C-332C-4B3A-A05F-46AE872768AD}"/>
    <hyperlink ref="BH33" r:id="rId22" display="CorpBase Training Videos" xr:uid="{78EB0B46-3C58-4020-9CD2-20CEAD34BDF1}"/>
    <hyperlink ref="BH31" r:id="rId23" display="Package Literals Template" xr:uid="{E2B12514-0236-489F-919B-B9A9A9A7AF57}"/>
    <hyperlink ref="BH30" r:id="rId24" display="CorpBase Graphics Object Load Template" xr:uid="{FED42D83-AC2D-4145-9799-A5F062D63AE4}"/>
    <hyperlink ref="BH27" r:id="rId25" display="How to request a new Trademark addition to CorpBase?" xr:uid="{A98457C4-85DB-44CF-BA4A-6DC7C6867485}"/>
    <hyperlink ref="BH36" r:id="rId26" display="Citations Form" xr:uid="{56F0AE2F-AFA4-48AA-BF8C-9FBA18F151E4}"/>
    <hyperlink ref="J20" r:id="rId27" display="Select values from the Attributes Fixed Text Picklist (linked);  if value is not available, contact DCM or Product Data" xr:uid="{D0A9DCF0-D443-4108-B13A-7FE37742B7C6}"/>
    <hyperlink ref="J28" r:id="rId28" display="United Nations Standard Products and Services Code (UNSPSC); CorpBase batchloader &quot;Aliases&quot; tab, drop down type: UNSPSC code" xr:uid="{487721F9-27EF-483F-9455-8AED45D3FCE6}"/>
    <hyperlink ref="J22" r:id="rId29" xr:uid="{E65A9F16-1C64-46FC-B2FE-8B2B2F3D6606}"/>
    <hyperlink ref="K52" r:id="rId30" xr:uid="{C6EF4708-7BC9-4281-92CD-CF273BE75C93}"/>
    <hyperlink ref="A2" r:id="rId31" display="Always use the latest version of this file." xr:uid="{7CD16766-692A-43D8-8DAF-D0C7D2B3FDF2}"/>
    <hyperlink ref="K20" r:id="rId32" xr:uid="{659ECA31-F5BE-40CE-AAE4-470BF8AE0573}"/>
    <hyperlink ref="L44" r:id="rId33" xr:uid="{5B346050-2CBD-4B57-A031-2A1A5D1774F7}"/>
  </hyperlinks>
  <pageMargins left="0.7" right="0.7" top="0.75" bottom="0.75" header="0.3" footer="0.3"/>
  <pageSetup orientation="portrait" r:id="rId34"/>
  <drawing r:id="rId35"/>
  <legacyDrawing r:id="rId3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A684C-244B-4078-8614-B369E2DFE755}">
  <sheetPr>
    <tabColor theme="8" tint="0.39997558519241921"/>
  </sheetPr>
  <dimension ref="A1:N5316"/>
  <sheetViews>
    <sheetView zoomScaleNormal="100" workbookViewId="0">
      <pane ySplit="2" topLeftCell="A13" activePane="bottomLeft" state="frozen"/>
      <selection activeCell="B1" sqref="B1"/>
      <selection pane="bottomLeft" activeCell="B6" sqref="B6"/>
    </sheetView>
  </sheetViews>
  <sheetFormatPr defaultRowHeight="15.75" customHeight="1" x14ac:dyDescent="0.25"/>
  <cols>
    <col min="1" max="1" width="32.140625" customWidth="1"/>
    <col min="2" max="2" width="39.7109375" customWidth="1"/>
    <col min="3" max="3" width="27.7109375" customWidth="1"/>
    <col min="4" max="4" width="26.42578125" customWidth="1"/>
    <col min="5" max="5" width="14.28515625" customWidth="1"/>
    <col min="6" max="6" width="26.140625" customWidth="1"/>
    <col min="7" max="7" width="39.7109375" customWidth="1"/>
    <col min="8" max="8" width="51.5703125" customWidth="1"/>
    <col min="9" max="9" width="27.28515625" style="135" customWidth="1"/>
    <col min="10" max="10" width="45.42578125" style="106" customWidth="1"/>
    <col min="11" max="14" width="12.140625" customWidth="1"/>
  </cols>
  <sheetData>
    <row r="1" spans="1:14" ht="16.5" customHeight="1" x14ac:dyDescent="0.25">
      <c r="A1" s="256" t="s">
        <v>583</v>
      </c>
      <c r="B1" s="256"/>
      <c r="C1" s="256"/>
      <c r="D1" s="256"/>
    </row>
    <row r="2" spans="1:14" ht="15.75" customHeight="1" x14ac:dyDescent="0.25">
      <c r="A2" s="107" t="s">
        <v>584</v>
      </c>
      <c r="B2" s="107" t="s">
        <v>585</v>
      </c>
      <c r="C2" s="107" t="s">
        <v>586</v>
      </c>
      <c r="D2" s="107" t="s">
        <v>62</v>
      </c>
      <c r="E2" s="107" t="s">
        <v>587</v>
      </c>
      <c r="F2" s="108" t="s">
        <v>588</v>
      </c>
      <c r="G2" s="108" t="s">
        <v>589</v>
      </c>
      <c r="H2" s="108" t="s">
        <v>354</v>
      </c>
      <c r="I2" s="136" t="s">
        <v>590</v>
      </c>
      <c r="J2" s="109" t="s">
        <v>591</v>
      </c>
      <c r="K2" s="110" t="s">
        <v>592</v>
      </c>
      <c r="L2" s="110" t="s">
        <v>593</v>
      </c>
      <c r="M2" s="110" t="s">
        <v>594</v>
      </c>
      <c r="N2" s="110" t="s">
        <v>595</v>
      </c>
    </row>
    <row r="3" spans="1:14" ht="15.75" customHeight="1" x14ac:dyDescent="0.25">
      <c r="A3" t="s">
        <v>596</v>
      </c>
      <c r="C3" t="s">
        <v>597</v>
      </c>
      <c r="D3" t="s">
        <v>598</v>
      </c>
      <c r="E3" t="s">
        <v>68</v>
      </c>
      <c r="F3" t="s">
        <v>599</v>
      </c>
      <c r="G3" t="s">
        <v>600</v>
      </c>
      <c r="H3" t="s">
        <v>601</v>
      </c>
      <c r="I3" s="137">
        <v>1.0183</v>
      </c>
      <c r="J3" t="s">
        <v>602</v>
      </c>
      <c r="K3" t="s">
        <v>84</v>
      </c>
    </row>
    <row r="4" spans="1:14" ht="15.75" customHeight="1" x14ac:dyDescent="0.25">
      <c r="A4" t="s">
        <v>596</v>
      </c>
      <c r="C4" t="s">
        <v>603</v>
      </c>
      <c r="D4" t="s">
        <v>598</v>
      </c>
      <c r="E4" t="s">
        <v>68</v>
      </c>
      <c r="F4" t="s">
        <v>49</v>
      </c>
      <c r="G4" t="s">
        <v>604</v>
      </c>
      <c r="H4" t="s">
        <v>605</v>
      </c>
      <c r="I4" s="137">
        <v>1.0068600000000001</v>
      </c>
      <c r="J4" t="s">
        <v>606</v>
      </c>
      <c r="K4" t="s">
        <v>84</v>
      </c>
    </row>
    <row r="5" spans="1:14" ht="15.75" customHeight="1" x14ac:dyDescent="0.25">
      <c r="A5" t="s">
        <v>596</v>
      </c>
      <c r="C5" t="s">
        <v>607</v>
      </c>
      <c r="D5" t="s">
        <v>598</v>
      </c>
      <c r="E5" t="s">
        <v>68</v>
      </c>
      <c r="F5" t="s">
        <v>608</v>
      </c>
      <c r="G5" t="s">
        <v>609</v>
      </c>
      <c r="I5" s="137">
        <v>1.0068600000000001</v>
      </c>
      <c r="J5" t="s">
        <v>610</v>
      </c>
      <c r="K5" t="s">
        <v>84</v>
      </c>
    </row>
    <row r="6" spans="1:14" ht="15.75" customHeight="1" x14ac:dyDescent="0.25">
      <c r="A6" t="s">
        <v>596</v>
      </c>
      <c r="C6" t="s">
        <v>611</v>
      </c>
      <c r="D6" t="s">
        <v>598</v>
      </c>
      <c r="E6" t="s">
        <v>68</v>
      </c>
      <c r="F6" t="s">
        <v>142</v>
      </c>
      <c r="G6" t="s">
        <v>612</v>
      </c>
      <c r="H6" t="s">
        <v>547</v>
      </c>
      <c r="I6" s="137">
        <v>1.0068600000000001</v>
      </c>
      <c r="J6">
        <v>12352106</v>
      </c>
      <c r="K6" t="s">
        <v>84</v>
      </c>
    </row>
    <row r="7" spans="1:14" ht="15.75" customHeight="1" x14ac:dyDescent="0.25">
      <c r="A7" t="s">
        <v>596</v>
      </c>
      <c r="C7" t="s">
        <v>80</v>
      </c>
      <c r="D7" t="s">
        <v>613</v>
      </c>
      <c r="E7" t="s">
        <v>68</v>
      </c>
      <c r="F7" t="s">
        <v>608</v>
      </c>
      <c r="G7" t="s">
        <v>614</v>
      </c>
      <c r="I7" s="137">
        <v>1.0071300000000001</v>
      </c>
      <c r="J7" t="s">
        <v>615</v>
      </c>
      <c r="K7" t="s">
        <v>84</v>
      </c>
    </row>
    <row r="8" spans="1:14" ht="15.75" customHeight="1" x14ac:dyDescent="0.25">
      <c r="A8" t="s">
        <v>596</v>
      </c>
      <c r="C8" t="s">
        <v>93</v>
      </c>
      <c r="D8" t="s">
        <v>613</v>
      </c>
      <c r="E8" t="s">
        <v>68</v>
      </c>
      <c r="F8" t="s">
        <v>608</v>
      </c>
      <c r="G8" t="s">
        <v>616</v>
      </c>
      <c r="I8" s="137">
        <v>1.00682</v>
      </c>
      <c r="J8" t="s">
        <v>617</v>
      </c>
      <c r="K8" t="s">
        <v>71</v>
      </c>
      <c r="L8" t="s">
        <v>618</v>
      </c>
      <c r="M8" t="s">
        <v>619</v>
      </c>
    </row>
    <row r="9" spans="1:14" ht="15.75" customHeight="1" x14ac:dyDescent="0.25">
      <c r="A9" t="s">
        <v>596</v>
      </c>
      <c r="C9" t="s">
        <v>620</v>
      </c>
      <c r="D9" t="s">
        <v>613</v>
      </c>
      <c r="E9" t="s">
        <v>68</v>
      </c>
      <c r="F9" t="s">
        <v>608</v>
      </c>
      <c r="G9" t="s">
        <v>621</v>
      </c>
      <c r="H9" t="s">
        <v>622</v>
      </c>
      <c r="I9" s="137">
        <v>1.0068600000000001</v>
      </c>
      <c r="J9" t="s">
        <v>623</v>
      </c>
      <c r="K9" t="s">
        <v>71</v>
      </c>
      <c r="L9" t="s">
        <v>624</v>
      </c>
      <c r="M9" t="s">
        <v>625</v>
      </c>
    </row>
    <row r="10" spans="1:14" ht="15.75" customHeight="1" x14ac:dyDescent="0.25">
      <c r="A10" t="s">
        <v>596</v>
      </c>
      <c r="C10" t="s">
        <v>626</v>
      </c>
      <c r="D10" t="s">
        <v>627</v>
      </c>
      <c r="E10" t="s">
        <v>81</v>
      </c>
      <c r="F10" t="s">
        <v>608</v>
      </c>
      <c r="G10" t="s">
        <v>628</v>
      </c>
      <c r="I10" s="137">
        <v>1.0068600000000001</v>
      </c>
      <c r="J10" t="s">
        <v>629</v>
      </c>
      <c r="K10" t="s">
        <v>71</v>
      </c>
      <c r="L10" t="s">
        <v>630</v>
      </c>
      <c r="M10" t="s">
        <v>619</v>
      </c>
    </row>
    <row r="11" spans="1:14" ht="15.75" customHeight="1" x14ac:dyDescent="0.25">
      <c r="A11" t="s">
        <v>596</v>
      </c>
      <c r="C11" t="s">
        <v>631</v>
      </c>
      <c r="D11" t="s">
        <v>627</v>
      </c>
      <c r="E11" t="s">
        <v>81</v>
      </c>
      <c r="F11" t="s">
        <v>142</v>
      </c>
      <c r="G11" t="s">
        <v>632</v>
      </c>
      <c r="H11" t="s">
        <v>601</v>
      </c>
      <c r="I11" s="137">
        <v>1.0068600000000001</v>
      </c>
      <c r="J11" t="s">
        <v>633</v>
      </c>
      <c r="K11" t="s">
        <v>84</v>
      </c>
    </row>
    <row r="12" spans="1:14" ht="15.75" customHeight="1" x14ac:dyDescent="0.25">
      <c r="A12" t="s">
        <v>596</v>
      </c>
      <c r="C12" t="s">
        <v>634</v>
      </c>
      <c r="D12" t="s">
        <v>627</v>
      </c>
      <c r="E12" t="s">
        <v>81</v>
      </c>
      <c r="F12" t="s">
        <v>142</v>
      </c>
      <c r="G12" t="s">
        <v>635</v>
      </c>
      <c r="H12" t="s">
        <v>601</v>
      </c>
      <c r="I12" s="137">
        <v>1.0068600000000001</v>
      </c>
      <c r="J12" t="s">
        <v>636</v>
      </c>
      <c r="K12" t="s">
        <v>84</v>
      </c>
    </row>
    <row r="13" spans="1:14" ht="15.75" customHeight="1" x14ac:dyDescent="0.25">
      <c r="A13" t="s">
        <v>596</v>
      </c>
      <c r="C13" t="s">
        <v>637</v>
      </c>
      <c r="D13" t="s">
        <v>627</v>
      </c>
      <c r="E13" t="s">
        <v>81</v>
      </c>
      <c r="F13" t="s">
        <v>608</v>
      </c>
      <c r="G13" t="s">
        <v>638</v>
      </c>
      <c r="I13" s="137">
        <v>1.0068600000000001</v>
      </c>
      <c r="J13" t="s">
        <v>639</v>
      </c>
      <c r="K13" t="s">
        <v>71</v>
      </c>
      <c r="L13" t="s">
        <v>637</v>
      </c>
      <c r="M13" t="s">
        <v>619</v>
      </c>
    </row>
    <row r="14" spans="1:14" ht="15.75" customHeight="1" x14ac:dyDescent="0.25">
      <c r="A14" t="s">
        <v>596</v>
      </c>
      <c r="C14" t="s">
        <v>640</v>
      </c>
      <c r="D14" t="s">
        <v>627</v>
      </c>
      <c r="E14" t="s">
        <v>81</v>
      </c>
      <c r="F14" t="s">
        <v>142</v>
      </c>
      <c r="G14" t="s">
        <v>641</v>
      </c>
      <c r="H14" t="s">
        <v>642</v>
      </c>
      <c r="I14" s="137">
        <v>1.00682</v>
      </c>
      <c r="J14" t="s">
        <v>643</v>
      </c>
      <c r="K14" t="s">
        <v>84</v>
      </c>
    </row>
    <row r="15" spans="1:14" ht="15.75" customHeight="1" x14ac:dyDescent="0.25">
      <c r="A15" t="s">
        <v>596</v>
      </c>
      <c r="C15" t="s">
        <v>644</v>
      </c>
      <c r="D15" t="s">
        <v>627</v>
      </c>
      <c r="E15" t="s">
        <v>81</v>
      </c>
      <c r="F15" t="s">
        <v>608</v>
      </c>
      <c r="G15" t="s">
        <v>645</v>
      </c>
      <c r="I15" s="137">
        <v>1.0068600000000001</v>
      </c>
      <c r="J15" t="s">
        <v>646</v>
      </c>
      <c r="K15" t="s">
        <v>84</v>
      </c>
    </row>
    <row r="16" spans="1:14" ht="15.75" customHeight="1" x14ac:dyDescent="0.25">
      <c r="A16" t="s">
        <v>596</v>
      </c>
      <c r="C16" t="s">
        <v>129</v>
      </c>
      <c r="D16" t="s">
        <v>627</v>
      </c>
      <c r="E16" t="s">
        <v>81</v>
      </c>
      <c r="F16" t="s">
        <v>608</v>
      </c>
      <c r="G16" t="s">
        <v>647</v>
      </c>
      <c r="I16" s="137">
        <v>1.0068600000000001</v>
      </c>
      <c r="J16" t="s">
        <v>648</v>
      </c>
      <c r="K16" t="s">
        <v>84</v>
      </c>
    </row>
    <row r="17" spans="1:14" ht="15.75" customHeight="1" x14ac:dyDescent="0.25">
      <c r="A17" t="s">
        <v>596</v>
      </c>
      <c r="C17" t="s">
        <v>649</v>
      </c>
      <c r="D17" t="s">
        <v>650</v>
      </c>
      <c r="E17" t="s">
        <v>102</v>
      </c>
      <c r="F17" t="s">
        <v>608</v>
      </c>
      <c r="G17" t="s">
        <v>651</v>
      </c>
      <c r="H17" t="s">
        <v>652</v>
      </c>
      <c r="I17" s="137">
        <v>1.0068600000000001</v>
      </c>
      <c r="J17" t="s">
        <v>653</v>
      </c>
      <c r="K17" t="s">
        <v>71</v>
      </c>
      <c r="L17" t="s">
        <v>654</v>
      </c>
      <c r="N17" t="s">
        <v>655</v>
      </c>
    </row>
    <row r="18" spans="1:14" ht="15.75" customHeight="1" x14ac:dyDescent="0.25">
      <c r="A18" t="s">
        <v>596</v>
      </c>
      <c r="C18" t="s">
        <v>656</v>
      </c>
      <c r="D18" t="s">
        <v>650</v>
      </c>
      <c r="E18" t="s">
        <v>102</v>
      </c>
      <c r="F18" t="s">
        <v>608</v>
      </c>
      <c r="G18" t="s">
        <v>657</v>
      </c>
      <c r="I18" s="137">
        <v>1.0068600000000001</v>
      </c>
      <c r="J18" t="s">
        <v>658</v>
      </c>
      <c r="K18" t="s">
        <v>84</v>
      </c>
    </row>
    <row r="19" spans="1:14" ht="15.75" customHeight="1" x14ac:dyDescent="0.25">
      <c r="A19" t="s">
        <v>596</v>
      </c>
      <c r="C19" t="s">
        <v>659</v>
      </c>
      <c r="D19" t="s">
        <v>650</v>
      </c>
      <c r="E19" t="s">
        <v>102</v>
      </c>
      <c r="F19" t="s">
        <v>608</v>
      </c>
      <c r="G19" t="s">
        <v>660</v>
      </c>
      <c r="I19" s="137">
        <v>1.00682</v>
      </c>
      <c r="J19" t="s">
        <v>661</v>
      </c>
      <c r="K19" t="s">
        <v>71</v>
      </c>
      <c r="L19" t="s">
        <v>662</v>
      </c>
      <c r="M19" t="s">
        <v>619</v>
      </c>
    </row>
    <row r="20" spans="1:14" ht="15.75" customHeight="1" x14ac:dyDescent="0.25">
      <c r="A20" t="s">
        <v>596</v>
      </c>
      <c r="C20" t="s">
        <v>663</v>
      </c>
      <c r="D20" t="s">
        <v>650</v>
      </c>
      <c r="E20" t="s">
        <v>102</v>
      </c>
      <c r="F20" t="s">
        <v>608</v>
      </c>
      <c r="G20" t="s">
        <v>664</v>
      </c>
      <c r="I20" s="137">
        <v>1.0068600000000001</v>
      </c>
      <c r="J20" t="s">
        <v>665</v>
      </c>
      <c r="K20" t="s">
        <v>84</v>
      </c>
    </row>
    <row r="21" spans="1:14" ht="15.75" customHeight="1" x14ac:dyDescent="0.25">
      <c r="A21" t="s">
        <v>596</v>
      </c>
      <c r="C21" t="s">
        <v>666</v>
      </c>
      <c r="D21" t="s">
        <v>650</v>
      </c>
      <c r="E21" t="s">
        <v>102</v>
      </c>
      <c r="F21" t="s">
        <v>608</v>
      </c>
      <c r="G21" t="s">
        <v>667</v>
      </c>
      <c r="I21" s="137">
        <v>1.0068600000000001</v>
      </c>
      <c r="J21" t="s">
        <v>668</v>
      </c>
      <c r="K21" t="s">
        <v>84</v>
      </c>
    </row>
    <row r="22" spans="1:14" ht="15.75" customHeight="1" x14ac:dyDescent="0.25">
      <c r="A22" t="s">
        <v>596</v>
      </c>
      <c r="C22" t="s">
        <v>669</v>
      </c>
      <c r="D22" t="s">
        <v>650</v>
      </c>
      <c r="E22" t="s">
        <v>102</v>
      </c>
      <c r="F22" t="s">
        <v>608</v>
      </c>
      <c r="G22" t="s">
        <v>670</v>
      </c>
      <c r="I22" s="137">
        <v>1.0045200000000001</v>
      </c>
      <c r="J22" t="s">
        <v>671</v>
      </c>
      <c r="K22" t="s">
        <v>84</v>
      </c>
    </row>
    <row r="23" spans="1:14" ht="15.75" customHeight="1" x14ac:dyDescent="0.25">
      <c r="A23" t="s">
        <v>596</v>
      </c>
      <c r="C23" t="s">
        <v>672</v>
      </c>
      <c r="D23" t="s">
        <v>650</v>
      </c>
      <c r="E23" t="s">
        <v>102</v>
      </c>
      <c r="F23" t="s">
        <v>608</v>
      </c>
      <c r="G23" t="s">
        <v>673</v>
      </c>
      <c r="I23" s="137">
        <v>1.0068600000000001</v>
      </c>
      <c r="J23" t="s">
        <v>674</v>
      </c>
      <c r="K23" t="s">
        <v>71</v>
      </c>
      <c r="L23" t="s">
        <v>672</v>
      </c>
      <c r="M23" t="s">
        <v>619</v>
      </c>
    </row>
    <row r="24" spans="1:14" ht="15.75" customHeight="1" x14ac:dyDescent="0.25">
      <c r="A24" t="s">
        <v>596</v>
      </c>
      <c r="C24" t="s">
        <v>675</v>
      </c>
      <c r="D24" t="s">
        <v>650</v>
      </c>
      <c r="E24" t="s">
        <v>102</v>
      </c>
      <c r="F24" t="s">
        <v>608</v>
      </c>
      <c r="G24" t="s">
        <v>676</v>
      </c>
      <c r="I24" s="137">
        <v>1.0183</v>
      </c>
      <c r="J24" t="s">
        <v>677</v>
      </c>
      <c r="K24" t="s">
        <v>84</v>
      </c>
    </row>
    <row r="25" spans="1:14" ht="15.75" customHeight="1" x14ac:dyDescent="0.25">
      <c r="A25" t="s">
        <v>596</v>
      </c>
      <c r="C25" t="s">
        <v>678</v>
      </c>
      <c r="D25" t="s">
        <v>650</v>
      </c>
      <c r="E25" t="s">
        <v>102</v>
      </c>
      <c r="F25" t="s">
        <v>608</v>
      </c>
      <c r="G25" t="s">
        <v>679</v>
      </c>
      <c r="I25" s="137">
        <v>1.0071399999999999</v>
      </c>
      <c r="J25" t="s">
        <v>680</v>
      </c>
      <c r="K25" t="s">
        <v>84</v>
      </c>
    </row>
    <row r="26" spans="1:14" ht="15.75" customHeight="1" x14ac:dyDescent="0.25">
      <c r="A26" t="s">
        <v>596</v>
      </c>
      <c r="C26" t="s">
        <v>681</v>
      </c>
      <c r="D26" t="s">
        <v>650</v>
      </c>
      <c r="E26" t="s">
        <v>102</v>
      </c>
      <c r="F26" t="s">
        <v>608</v>
      </c>
      <c r="G26" t="s">
        <v>682</v>
      </c>
      <c r="I26" s="137">
        <v>1.0045200000000001</v>
      </c>
      <c r="J26" t="s">
        <v>683</v>
      </c>
      <c r="K26" t="s">
        <v>84</v>
      </c>
    </row>
    <row r="27" spans="1:14" ht="15.75" customHeight="1" x14ac:dyDescent="0.25">
      <c r="A27" t="s">
        <v>684</v>
      </c>
      <c r="B27" t="s">
        <v>685</v>
      </c>
      <c r="C27" t="s">
        <v>603</v>
      </c>
      <c r="D27" t="s">
        <v>598</v>
      </c>
      <c r="E27" t="s">
        <v>68</v>
      </c>
      <c r="F27" t="s">
        <v>49</v>
      </c>
      <c r="G27" t="s">
        <v>604</v>
      </c>
      <c r="H27" t="s">
        <v>605</v>
      </c>
      <c r="I27" s="137" t="s">
        <v>686</v>
      </c>
      <c r="J27" t="s">
        <v>687</v>
      </c>
      <c r="K27" t="s">
        <v>84</v>
      </c>
    </row>
    <row r="28" spans="1:14" ht="15.75" customHeight="1" x14ac:dyDescent="0.25">
      <c r="A28" t="s">
        <v>684</v>
      </c>
      <c r="B28" t="s">
        <v>685</v>
      </c>
      <c r="C28" t="s">
        <v>607</v>
      </c>
      <c r="D28" t="s">
        <v>598</v>
      </c>
      <c r="E28" t="s">
        <v>68</v>
      </c>
      <c r="F28" t="s">
        <v>608</v>
      </c>
      <c r="G28" t="s">
        <v>609</v>
      </c>
      <c r="I28" s="137" t="s">
        <v>686</v>
      </c>
      <c r="J28" t="s">
        <v>688</v>
      </c>
      <c r="K28" t="s">
        <v>84</v>
      </c>
    </row>
    <row r="29" spans="1:14" ht="15.75" customHeight="1" x14ac:dyDescent="0.25">
      <c r="A29" t="s">
        <v>684</v>
      </c>
      <c r="B29" t="s">
        <v>685</v>
      </c>
      <c r="C29" t="s">
        <v>611</v>
      </c>
      <c r="D29" t="s">
        <v>598</v>
      </c>
      <c r="E29" t="s">
        <v>68</v>
      </c>
      <c r="F29" t="s">
        <v>142</v>
      </c>
      <c r="G29" t="s">
        <v>612</v>
      </c>
      <c r="H29" t="s">
        <v>547</v>
      </c>
      <c r="I29" s="137" t="s">
        <v>686</v>
      </c>
      <c r="J29">
        <v>41104214</v>
      </c>
      <c r="K29" t="s">
        <v>84</v>
      </c>
    </row>
    <row r="30" spans="1:14" ht="15.75" customHeight="1" x14ac:dyDescent="0.25">
      <c r="A30" t="s">
        <v>684</v>
      </c>
      <c r="B30" t="s">
        <v>685</v>
      </c>
      <c r="C30" t="s">
        <v>689</v>
      </c>
      <c r="D30" t="s">
        <v>613</v>
      </c>
      <c r="E30" t="s">
        <v>68</v>
      </c>
      <c r="F30" t="s">
        <v>608</v>
      </c>
      <c r="G30" t="s">
        <v>690</v>
      </c>
      <c r="H30" t="s">
        <v>691</v>
      </c>
      <c r="I30" s="137" t="s">
        <v>686</v>
      </c>
      <c r="J30" t="s">
        <v>692</v>
      </c>
      <c r="K30" t="s">
        <v>71</v>
      </c>
      <c r="L30" t="s">
        <v>689</v>
      </c>
      <c r="M30" t="s">
        <v>693</v>
      </c>
      <c r="N30" t="s">
        <v>694</v>
      </c>
    </row>
    <row r="31" spans="1:14" ht="15.75" customHeight="1" x14ac:dyDescent="0.25">
      <c r="A31" t="s">
        <v>684</v>
      </c>
      <c r="B31" t="s">
        <v>685</v>
      </c>
      <c r="C31" t="s">
        <v>695</v>
      </c>
      <c r="D31" t="s">
        <v>627</v>
      </c>
      <c r="E31" t="s">
        <v>81</v>
      </c>
      <c r="F31" t="s">
        <v>608</v>
      </c>
      <c r="G31" t="s">
        <v>696</v>
      </c>
      <c r="I31" s="137" t="s">
        <v>686</v>
      </c>
      <c r="J31" t="s">
        <v>697</v>
      </c>
      <c r="K31" t="s">
        <v>524</v>
      </c>
      <c r="M31" t="s">
        <v>698</v>
      </c>
      <c r="N31" t="s">
        <v>699</v>
      </c>
    </row>
    <row r="32" spans="1:14" ht="15.75" customHeight="1" x14ac:dyDescent="0.25">
      <c r="A32" t="s">
        <v>684</v>
      </c>
      <c r="B32" t="s">
        <v>685</v>
      </c>
      <c r="C32" t="s">
        <v>114</v>
      </c>
      <c r="D32" t="s">
        <v>650</v>
      </c>
      <c r="E32" t="s">
        <v>102</v>
      </c>
      <c r="F32" t="s">
        <v>608</v>
      </c>
      <c r="G32" t="s">
        <v>700</v>
      </c>
      <c r="H32" t="s">
        <v>701</v>
      </c>
      <c r="I32" s="137" t="s">
        <v>686</v>
      </c>
      <c r="J32" t="s">
        <v>702</v>
      </c>
      <c r="K32" t="s">
        <v>71</v>
      </c>
      <c r="L32" t="s">
        <v>114</v>
      </c>
      <c r="M32" t="s">
        <v>703</v>
      </c>
      <c r="N32" t="s">
        <v>703</v>
      </c>
    </row>
    <row r="33" spans="1:14" ht="15.75" customHeight="1" x14ac:dyDescent="0.25">
      <c r="A33" t="s">
        <v>684</v>
      </c>
      <c r="B33" t="s">
        <v>685</v>
      </c>
      <c r="C33" t="s">
        <v>704</v>
      </c>
      <c r="D33" t="s">
        <v>650</v>
      </c>
      <c r="E33" t="s">
        <v>102</v>
      </c>
      <c r="F33" t="s">
        <v>608</v>
      </c>
      <c r="G33" t="s">
        <v>705</v>
      </c>
      <c r="I33" s="137" t="s">
        <v>686</v>
      </c>
      <c r="J33" t="s">
        <v>706</v>
      </c>
      <c r="K33" t="s">
        <v>71</v>
      </c>
      <c r="L33" t="s">
        <v>707</v>
      </c>
      <c r="M33" t="s">
        <v>708</v>
      </c>
    </row>
    <row r="34" spans="1:14" ht="15.75" customHeight="1" x14ac:dyDescent="0.25">
      <c r="A34" t="s">
        <v>684</v>
      </c>
      <c r="B34" t="s">
        <v>685</v>
      </c>
      <c r="C34" t="s">
        <v>123</v>
      </c>
      <c r="D34" t="s">
        <v>650</v>
      </c>
      <c r="E34" t="s">
        <v>102</v>
      </c>
      <c r="F34" t="s">
        <v>608</v>
      </c>
      <c r="G34" t="s">
        <v>709</v>
      </c>
      <c r="I34" s="137" t="s">
        <v>686</v>
      </c>
      <c r="J34" t="s">
        <v>710</v>
      </c>
      <c r="K34" t="s">
        <v>84</v>
      </c>
    </row>
    <row r="35" spans="1:14" ht="15.75" customHeight="1" x14ac:dyDescent="0.25">
      <c r="A35" t="s">
        <v>684</v>
      </c>
      <c r="C35" t="s">
        <v>603</v>
      </c>
      <c r="D35" t="s">
        <v>598</v>
      </c>
      <c r="E35" t="s">
        <v>68</v>
      </c>
      <c r="F35" t="s">
        <v>49</v>
      </c>
      <c r="G35" t="s">
        <v>604</v>
      </c>
      <c r="H35" t="s">
        <v>605</v>
      </c>
      <c r="I35" s="137" t="s">
        <v>711</v>
      </c>
      <c r="J35" t="s">
        <v>712</v>
      </c>
      <c r="K35" t="s">
        <v>84</v>
      </c>
    </row>
    <row r="36" spans="1:14" ht="15.75" customHeight="1" x14ac:dyDescent="0.25">
      <c r="A36" t="s">
        <v>684</v>
      </c>
      <c r="C36" t="s">
        <v>607</v>
      </c>
      <c r="D36" t="s">
        <v>598</v>
      </c>
      <c r="E36" t="s">
        <v>68</v>
      </c>
      <c r="F36" t="s">
        <v>608</v>
      </c>
      <c r="G36" t="s">
        <v>609</v>
      </c>
      <c r="I36" s="137" t="s">
        <v>711</v>
      </c>
      <c r="J36" t="s">
        <v>713</v>
      </c>
      <c r="K36" t="s">
        <v>84</v>
      </c>
    </row>
    <row r="37" spans="1:14" ht="15.75" customHeight="1" x14ac:dyDescent="0.25">
      <c r="A37" t="s">
        <v>684</v>
      </c>
      <c r="C37" t="s">
        <v>611</v>
      </c>
      <c r="D37" t="s">
        <v>598</v>
      </c>
      <c r="E37" t="s">
        <v>68</v>
      </c>
      <c r="F37" t="s">
        <v>142</v>
      </c>
      <c r="G37" t="s">
        <v>612</v>
      </c>
      <c r="H37" t="s">
        <v>547</v>
      </c>
      <c r="I37" s="137" t="s">
        <v>711</v>
      </c>
      <c r="J37">
        <v>41121815</v>
      </c>
      <c r="K37" t="s">
        <v>84</v>
      </c>
    </row>
    <row r="38" spans="1:14" ht="15.75" customHeight="1" x14ac:dyDescent="0.25">
      <c r="A38" t="s">
        <v>684</v>
      </c>
      <c r="C38" t="s">
        <v>714</v>
      </c>
      <c r="D38" t="s">
        <v>613</v>
      </c>
      <c r="E38" t="s">
        <v>68</v>
      </c>
      <c r="F38" t="s">
        <v>608</v>
      </c>
      <c r="G38" t="s">
        <v>715</v>
      </c>
      <c r="H38" t="s">
        <v>716</v>
      </c>
      <c r="I38" s="137" t="s">
        <v>717</v>
      </c>
      <c r="J38" t="s">
        <v>718</v>
      </c>
      <c r="K38" t="s">
        <v>84</v>
      </c>
    </row>
    <row r="39" spans="1:14" ht="15.75" customHeight="1" x14ac:dyDescent="0.25">
      <c r="A39" t="s">
        <v>684</v>
      </c>
      <c r="C39" t="s">
        <v>695</v>
      </c>
      <c r="D39" t="s">
        <v>613</v>
      </c>
      <c r="E39" t="s">
        <v>68</v>
      </c>
      <c r="F39" t="s">
        <v>608</v>
      </c>
      <c r="G39" t="s">
        <v>696</v>
      </c>
      <c r="I39" s="137" t="s">
        <v>719</v>
      </c>
      <c r="J39" t="s">
        <v>720</v>
      </c>
      <c r="K39" t="s">
        <v>524</v>
      </c>
      <c r="M39" t="s">
        <v>698</v>
      </c>
      <c r="N39" t="s">
        <v>699</v>
      </c>
    </row>
    <row r="40" spans="1:14" ht="15.75" customHeight="1" x14ac:dyDescent="0.25">
      <c r="A40" t="s">
        <v>684</v>
      </c>
      <c r="C40" t="s">
        <v>721</v>
      </c>
      <c r="D40" t="s">
        <v>613</v>
      </c>
      <c r="E40" t="s">
        <v>68</v>
      </c>
      <c r="F40" t="s">
        <v>608</v>
      </c>
      <c r="G40" t="s">
        <v>722</v>
      </c>
      <c r="I40" s="137"/>
      <c r="J40"/>
    </row>
    <row r="41" spans="1:14" ht="15.75" customHeight="1" x14ac:dyDescent="0.25">
      <c r="A41" t="s">
        <v>684</v>
      </c>
      <c r="C41" t="s">
        <v>723</v>
      </c>
      <c r="D41" t="s">
        <v>613</v>
      </c>
      <c r="E41" t="s">
        <v>68</v>
      </c>
      <c r="F41" t="s">
        <v>608</v>
      </c>
      <c r="G41" t="s">
        <v>724</v>
      </c>
      <c r="H41" t="s">
        <v>725</v>
      </c>
      <c r="I41" s="137" t="s">
        <v>717</v>
      </c>
      <c r="J41" t="s">
        <v>726</v>
      </c>
      <c r="K41" t="s">
        <v>71</v>
      </c>
    </row>
    <row r="42" spans="1:14" ht="15.75" customHeight="1" x14ac:dyDescent="0.25">
      <c r="A42" t="s">
        <v>684</v>
      </c>
      <c r="C42" t="s">
        <v>727</v>
      </c>
      <c r="D42" t="s">
        <v>627</v>
      </c>
      <c r="E42" t="s">
        <v>81</v>
      </c>
      <c r="F42" t="s">
        <v>608</v>
      </c>
      <c r="G42" t="s">
        <v>728</v>
      </c>
      <c r="H42" t="s">
        <v>729</v>
      </c>
      <c r="I42" s="137" t="s">
        <v>730</v>
      </c>
      <c r="J42" t="s">
        <v>731</v>
      </c>
      <c r="K42" t="s">
        <v>71</v>
      </c>
      <c r="L42" t="s">
        <v>732</v>
      </c>
      <c r="M42" t="s">
        <v>733</v>
      </c>
    </row>
    <row r="43" spans="1:14" ht="15.75" customHeight="1" x14ac:dyDescent="0.25">
      <c r="A43" t="s">
        <v>684</v>
      </c>
      <c r="C43" t="s">
        <v>109</v>
      </c>
      <c r="D43" t="s">
        <v>627</v>
      </c>
      <c r="E43" t="s">
        <v>81</v>
      </c>
      <c r="F43" t="s">
        <v>608</v>
      </c>
      <c r="G43" t="s">
        <v>734</v>
      </c>
      <c r="H43" t="s">
        <v>735</v>
      </c>
      <c r="I43" s="137" t="s">
        <v>736</v>
      </c>
      <c r="J43" t="s">
        <v>737</v>
      </c>
      <c r="K43" t="s">
        <v>71</v>
      </c>
      <c r="L43" t="s">
        <v>738</v>
      </c>
      <c r="M43" t="s">
        <v>739</v>
      </c>
      <c r="N43" t="s">
        <v>739</v>
      </c>
    </row>
    <row r="44" spans="1:14" ht="15.75" customHeight="1" x14ac:dyDescent="0.25">
      <c r="A44" t="s">
        <v>684</v>
      </c>
      <c r="C44" t="s">
        <v>740</v>
      </c>
      <c r="D44" t="s">
        <v>627</v>
      </c>
      <c r="E44" t="s">
        <v>81</v>
      </c>
      <c r="F44" t="s">
        <v>608</v>
      </c>
      <c r="G44" t="s">
        <v>741</v>
      </c>
      <c r="H44" t="s">
        <v>742</v>
      </c>
      <c r="I44" s="137" t="s">
        <v>717</v>
      </c>
      <c r="J44" t="s">
        <v>743</v>
      </c>
      <c r="K44" t="s">
        <v>71</v>
      </c>
      <c r="L44" t="s">
        <v>744</v>
      </c>
      <c r="M44" t="s">
        <v>745</v>
      </c>
    </row>
    <row r="45" spans="1:14" ht="15.75" customHeight="1" x14ac:dyDescent="0.25">
      <c r="A45" t="s">
        <v>684</v>
      </c>
      <c r="C45" t="s">
        <v>114</v>
      </c>
      <c r="D45" t="s">
        <v>627</v>
      </c>
      <c r="E45" t="s">
        <v>81</v>
      </c>
      <c r="F45" t="s">
        <v>608</v>
      </c>
      <c r="G45" t="s">
        <v>700</v>
      </c>
      <c r="H45" t="s">
        <v>701</v>
      </c>
      <c r="I45" s="137" t="s">
        <v>736</v>
      </c>
      <c r="J45" t="s">
        <v>746</v>
      </c>
      <c r="K45" t="s">
        <v>71</v>
      </c>
      <c r="L45" t="s">
        <v>114</v>
      </c>
      <c r="M45" t="s">
        <v>703</v>
      </c>
      <c r="N45" t="s">
        <v>703</v>
      </c>
    </row>
    <row r="46" spans="1:14" ht="15.75" customHeight="1" x14ac:dyDescent="0.25">
      <c r="A46" t="s">
        <v>747</v>
      </c>
      <c r="B46" t="s">
        <v>748</v>
      </c>
      <c r="C46" t="s">
        <v>603</v>
      </c>
      <c r="D46" t="s">
        <v>598</v>
      </c>
      <c r="E46" t="s">
        <v>68</v>
      </c>
      <c r="F46" t="s">
        <v>49</v>
      </c>
      <c r="G46" t="s">
        <v>604</v>
      </c>
      <c r="H46" t="s">
        <v>605</v>
      </c>
      <c r="I46" s="137">
        <v>31616</v>
      </c>
      <c r="J46" t="s">
        <v>749</v>
      </c>
      <c r="K46" t="s">
        <v>84</v>
      </c>
    </row>
    <row r="47" spans="1:14" ht="15.75" customHeight="1" x14ac:dyDescent="0.25">
      <c r="A47" t="s">
        <v>747</v>
      </c>
      <c r="B47" t="s">
        <v>748</v>
      </c>
      <c r="C47" t="s">
        <v>607</v>
      </c>
      <c r="D47" t="s">
        <v>598</v>
      </c>
      <c r="E47" t="s">
        <v>68</v>
      </c>
      <c r="F47" t="s">
        <v>608</v>
      </c>
      <c r="G47" t="s">
        <v>609</v>
      </c>
      <c r="I47" s="137">
        <v>31616</v>
      </c>
      <c r="J47" t="s">
        <v>750</v>
      </c>
      <c r="K47" t="s">
        <v>84</v>
      </c>
    </row>
    <row r="48" spans="1:14" ht="15.75" customHeight="1" x14ac:dyDescent="0.25">
      <c r="A48" t="s">
        <v>747</v>
      </c>
      <c r="B48" t="s">
        <v>748</v>
      </c>
      <c r="C48" t="s">
        <v>611</v>
      </c>
      <c r="D48" t="s">
        <v>598</v>
      </c>
      <c r="E48" t="s">
        <v>68</v>
      </c>
      <c r="F48" t="s">
        <v>142</v>
      </c>
      <c r="G48" t="s">
        <v>612</v>
      </c>
      <c r="H48" t="s">
        <v>547</v>
      </c>
      <c r="I48" s="137">
        <v>31616</v>
      </c>
      <c r="J48">
        <v>23201100</v>
      </c>
      <c r="K48" t="s">
        <v>84</v>
      </c>
    </row>
    <row r="49" spans="1:14" ht="15.75" customHeight="1" x14ac:dyDescent="0.25">
      <c r="A49" t="s">
        <v>747</v>
      </c>
      <c r="B49" t="s">
        <v>748</v>
      </c>
      <c r="C49" t="s">
        <v>93</v>
      </c>
      <c r="D49" t="s">
        <v>613</v>
      </c>
      <c r="E49" t="s">
        <v>68</v>
      </c>
      <c r="F49" t="s">
        <v>608</v>
      </c>
      <c r="G49" t="s">
        <v>616</v>
      </c>
      <c r="I49" s="137"/>
      <c r="J49"/>
      <c r="K49" t="s">
        <v>71</v>
      </c>
      <c r="L49" t="s">
        <v>618</v>
      </c>
    </row>
    <row r="50" spans="1:14" ht="15.75" customHeight="1" x14ac:dyDescent="0.25">
      <c r="A50" t="s">
        <v>747</v>
      </c>
      <c r="B50" t="s">
        <v>748</v>
      </c>
      <c r="C50" t="s">
        <v>751</v>
      </c>
      <c r="D50" t="s">
        <v>613</v>
      </c>
      <c r="E50" t="s">
        <v>68</v>
      </c>
      <c r="F50" t="s">
        <v>608</v>
      </c>
      <c r="G50" t="s">
        <v>752</v>
      </c>
      <c r="I50" s="137">
        <v>31616</v>
      </c>
      <c r="J50" t="s">
        <v>753</v>
      </c>
      <c r="K50" t="s">
        <v>84</v>
      </c>
    </row>
    <row r="51" spans="1:14" ht="15.75" customHeight="1" x14ac:dyDescent="0.25">
      <c r="A51" t="s">
        <v>747</v>
      </c>
      <c r="B51" t="s">
        <v>748</v>
      </c>
      <c r="C51" t="s">
        <v>754</v>
      </c>
      <c r="D51" t="s">
        <v>613</v>
      </c>
      <c r="E51" t="s">
        <v>68</v>
      </c>
      <c r="F51" t="s">
        <v>608</v>
      </c>
      <c r="G51" t="s">
        <v>755</v>
      </c>
      <c r="I51" s="137">
        <v>31616</v>
      </c>
      <c r="J51" t="s">
        <v>753</v>
      </c>
      <c r="K51" t="s">
        <v>84</v>
      </c>
    </row>
    <row r="52" spans="1:14" ht="15.75" customHeight="1" x14ac:dyDescent="0.25">
      <c r="A52" t="s">
        <v>747</v>
      </c>
      <c r="B52" t="s">
        <v>748</v>
      </c>
      <c r="C52" t="s">
        <v>756</v>
      </c>
      <c r="D52" t="s">
        <v>613</v>
      </c>
      <c r="E52" t="s">
        <v>68</v>
      </c>
      <c r="F52" t="s">
        <v>608</v>
      </c>
      <c r="G52" t="s">
        <v>757</v>
      </c>
      <c r="H52" t="s">
        <v>758</v>
      </c>
      <c r="I52" s="137">
        <v>31616</v>
      </c>
      <c r="J52" t="s">
        <v>759</v>
      </c>
      <c r="K52" t="s">
        <v>71</v>
      </c>
      <c r="L52" t="s">
        <v>756</v>
      </c>
    </row>
    <row r="53" spans="1:14" ht="15.75" customHeight="1" x14ac:dyDescent="0.25">
      <c r="A53" t="s">
        <v>747</v>
      </c>
      <c r="B53" t="s">
        <v>748</v>
      </c>
      <c r="C53" t="s">
        <v>131</v>
      </c>
      <c r="D53" t="s">
        <v>613</v>
      </c>
      <c r="E53" t="s">
        <v>68</v>
      </c>
      <c r="F53" t="s">
        <v>608</v>
      </c>
      <c r="G53" t="s">
        <v>760</v>
      </c>
      <c r="H53" t="s">
        <v>761</v>
      </c>
      <c r="I53" s="137"/>
      <c r="J53"/>
      <c r="K53" t="s">
        <v>71</v>
      </c>
      <c r="L53" t="s">
        <v>762</v>
      </c>
      <c r="M53" t="s">
        <v>763</v>
      </c>
      <c r="N53" t="s">
        <v>763</v>
      </c>
    </row>
    <row r="54" spans="1:14" ht="15.75" customHeight="1" x14ac:dyDescent="0.25">
      <c r="A54" t="s">
        <v>747</v>
      </c>
      <c r="B54" t="s">
        <v>748</v>
      </c>
      <c r="C54" t="s">
        <v>666</v>
      </c>
      <c r="D54" t="s">
        <v>627</v>
      </c>
      <c r="E54" t="s">
        <v>81</v>
      </c>
      <c r="F54" t="s">
        <v>608</v>
      </c>
      <c r="G54" t="s">
        <v>667</v>
      </c>
      <c r="I54" s="137"/>
      <c r="J54"/>
      <c r="K54" t="s">
        <v>84</v>
      </c>
    </row>
    <row r="55" spans="1:14" ht="15.75" customHeight="1" x14ac:dyDescent="0.25">
      <c r="A55" t="s">
        <v>747</v>
      </c>
      <c r="B55" t="s">
        <v>748</v>
      </c>
      <c r="C55" t="s">
        <v>114</v>
      </c>
      <c r="D55" t="s">
        <v>627</v>
      </c>
      <c r="E55" t="s">
        <v>81</v>
      </c>
      <c r="F55" t="s">
        <v>608</v>
      </c>
      <c r="G55" t="s">
        <v>700</v>
      </c>
      <c r="H55" t="s">
        <v>701</v>
      </c>
      <c r="I55" s="137"/>
      <c r="J55"/>
      <c r="K55" t="s">
        <v>71</v>
      </c>
      <c r="L55" t="s">
        <v>114</v>
      </c>
      <c r="M55" t="s">
        <v>703</v>
      </c>
      <c r="N55" t="s">
        <v>703</v>
      </c>
    </row>
    <row r="56" spans="1:14" ht="15.75" customHeight="1" x14ac:dyDescent="0.25">
      <c r="A56" t="s">
        <v>747</v>
      </c>
      <c r="B56" t="s">
        <v>748</v>
      </c>
      <c r="C56" t="s">
        <v>764</v>
      </c>
      <c r="D56" t="s">
        <v>627</v>
      </c>
      <c r="E56" t="s">
        <v>81</v>
      </c>
      <c r="F56" t="s">
        <v>608</v>
      </c>
      <c r="G56" t="s">
        <v>765</v>
      </c>
      <c r="H56" t="s">
        <v>766</v>
      </c>
      <c r="I56" s="137"/>
      <c r="J56"/>
      <c r="K56" t="s">
        <v>71</v>
      </c>
      <c r="L56" t="s">
        <v>767</v>
      </c>
      <c r="M56" t="s">
        <v>768</v>
      </c>
    </row>
    <row r="57" spans="1:14" ht="15.75" customHeight="1" x14ac:dyDescent="0.25">
      <c r="A57" t="s">
        <v>747</v>
      </c>
      <c r="B57" t="s">
        <v>748</v>
      </c>
      <c r="C57" t="s">
        <v>704</v>
      </c>
      <c r="D57" t="s">
        <v>627</v>
      </c>
      <c r="E57" t="s">
        <v>81</v>
      </c>
      <c r="F57" t="s">
        <v>608</v>
      </c>
      <c r="G57" t="s">
        <v>705</v>
      </c>
      <c r="I57" s="137"/>
      <c r="J57"/>
      <c r="K57" t="s">
        <v>71</v>
      </c>
      <c r="L57" t="s">
        <v>707</v>
      </c>
      <c r="M57" t="s">
        <v>708</v>
      </c>
    </row>
    <row r="58" spans="1:14" ht="15.75" customHeight="1" x14ac:dyDescent="0.25">
      <c r="A58" t="s">
        <v>747</v>
      </c>
      <c r="B58" t="s">
        <v>748</v>
      </c>
      <c r="C58" t="s">
        <v>769</v>
      </c>
      <c r="D58" t="s">
        <v>627</v>
      </c>
      <c r="E58" t="s">
        <v>81</v>
      </c>
      <c r="F58" t="s">
        <v>608</v>
      </c>
      <c r="G58" t="s">
        <v>770</v>
      </c>
      <c r="H58" t="s">
        <v>771</v>
      </c>
      <c r="I58" s="137"/>
      <c r="J58"/>
      <c r="K58" t="s">
        <v>84</v>
      </c>
    </row>
    <row r="59" spans="1:14" ht="15.75" customHeight="1" x14ac:dyDescent="0.25">
      <c r="A59" t="s">
        <v>747</v>
      </c>
      <c r="B59" t="s">
        <v>772</v>
      </c>
      <c r="C59" t="s">
        <v>603</v>
      </c>
      <c r="D59" t="s">
        <v>598</v>
      </c>
      <c r="E59" t="s">
        <v>68</v>
      </c>
      <c r="F59" t="s">
        <v>49</v>
      </c>
      <c r="G59" t="s">
        <v>604</v>
      </c>
      <c r="H59" t="s">
        <v>605</v>
      </c>
      <c r="I59" s="137"/>
      <c r="J59"/>
      <c r="K59" t="s">
        <v>84</v>
      </c>
    </row>
    <row r="60" spans="1:14" ht="15.75" customHeight="1" x14ac:dyDescent="0.25">
      <c r="A60" t="s">
        <v>747</v>
      </c>
      <c r="B60" t="s">
        <v>772</v>
      </c>
      <c r="C60" t="s">
        <v>607</v>
      </c>
      <c r="D60" t="s">
        <v>598</v>
      </c>
      <c r="E60" t="s">
        <v>68</v>
      </c>
      <c r="F60" t="s">
        <v>608</v>
      </c>
      <c r="G60" t="s">
        <v>609</v>
      </c>
      <c r="I60" s="137"/>
      <c r="J60"/>
      <c r="K60" t="s">
        <v>84</v>
      </c>
    </row>
    <row r="61" spans="1:14" ht="15.75" customHeight="1" x14ac:dyDescent="0.25">
      <c r="A61" t="s">
        <v>747</v>
      </c>
      <c r="B61" t="s">
        <v>772</v>
      </c>
      <c r="C61" t="s">
        <v>611</v>
      </c>
      <c r="D61" t="s">
        <v>598</v>
      </c>
      <c r="E61" t="s">
        <v>68</v>
      </c>
      <c r="F61" t="s">
        <v>142</v>
      </c>
      <c r="G61" t="s">
        <v>612</v>
      </c>
      <c r="H61" t="s">
        <v>547</v>
      </c>
      <c r="I61" s="137"/>
      <c r="J61"/>
      <c r="K61" t="s">
        <v>84</v>
      </c>
    </row>
    <row r="62" spans="1:14" ht="15.75" customHeight="1" x14ac:dyDescent="0.25">
      <c r="A62" t="s">
        <v>747</v>
      </c>
      <c r="B62" t="s">
        <v>772</v>
      </c>
      <c r="C62" t="s">
        <v>723</v>
      </c>
      <c r="D62" t="s">
        <v>613</v>
      </c>
      <c r="E62" t="s">
        <v>68</v>
      </c>
      <c r="F62" t="s">
        <v>608</v>
      </c>
      <c r="G62" t="s">
        <v>724</v>
      </c>
      <c r="H62" t="s">
        <v>725</v>
      </c>
      <c r="I62" s="137"/>
      <c r="J62"/>
      <c r="K62" t="s">
        <v>71</v>
      </c>
    </row>
    <row r="63" spans="1:14" ht="15.75" customHeight="1" x14ac:dyDescent="0.25">
      <c r="A63" t="s">
        <v>747</v>
      </c>
      <c r="B63" t="s">
        <v>772</v>
      </c>
      <c r="C63" t="s">
        <v>131</v>
      </c>
      <c r="D63" t="s">
        <v>613</v>
      </c>
      <c r="E63" t="s">
        <v>68</v>
      </c>
      <c r="F63" t="s">
        <v>608</v>
      </c>
      <c r="G63" t="s">
        <v>760</v>
      </c>
      <c r="H63" t="s">
        <v>761</v>
      </c>
      <c r="I63" s="137"/>
      <c r="J63"/>
      <c r="K63" t="s">
        <v>71</v>
      </c>
      <c r="L63" t="s">
        <v>762</v>
      </c>
      <c r="M63" t="s">
        <v>763</v>
      </c>
      <c r="N63" t="s">
        <v>763</v>
      </c>
    </row>
    <row r="64" spans="1:14" ht="15.75" customHeight="1" x14ac:dyDescent="0.25">
      <c r="A64" t="s">
        <v>747</v>
      </c>
      <c r="B64" t="s">
        <v>772</v>
      </c>
      <c r="C64" t="s">
        <v>714</v>
      </c>
      <c r="D64" t="s">
        <v>627</v>
      </c>
      <c r="E64" t="s">
        <v>81</v>
      </c>
      <c r="F64" t="s">
        <v>608</v>
      </c>
      <c r="G64" t="s">
        <v>715</v>
      </c>
      <c r="H64" t="s">
        <v>773</v>
      </c>
      <c r="I64" s="137"/>
      <c r="J64"/>
      <c r="K64" t="s">
        <v>71</v>
      </c>
      <c r="L64" t="s">
        <v>774</v>
      </c>
    </row>
    <row r="65" spans="1:13" ht="15.75" customHeight="1" x14ac:dyDescent="0.25">
      <c r="A65" t="s">
        <v>747</v>
      </c>
      <c r="B65" t="s">
        <v>772</v>
      </c>
      <c r="C65" t="s">
        <v>704</v>
      </c>
      <c r="D65" t="s">
        <v>627</v>
      </c>
      <c r="E65" t="s">
        <v>81</v>
      </c>
      <c r="F65" t="s">
        <v>608</v>
      </c>
      <c r="G65" t="s">
        <v>705</v>
      </c>
      <c r="I65" s="137"/>
      <c r="J65"/>
      <c r="K65" t="s">
        <v>71</v>
      </c>
      <c r="L65" t="s">
        <v>707</v>
      </c>
      <c r="M65" t="s">
        <v>708</v>
      </c>
    </row>
    <row r="66" spans="1:13" ht="15.75" customHeight="1" x14ac:dyDescent="0.25">
      <c r="A66" t="s">
        <v>747</v>
      </c>
      <c r="C66" t="s">
        <v>597</v>
      </c>
      <c r="D66" t="s">
        <v>598</v>
      </c>
      <c r="E66" t="s">
        <v>68</v>
      </c>
      <c r="F66" t="s">
        <v>599</v>
      </c>
      <c r="G66" t="s">
        <v>600</v>
      </c>
      <c r="H66" t="s">
        <v>601</v>
      </c>
      <c r="I66" s="137" t="s">
        <v>775</v>
      </c>
      <c r="J66" t="s">
        <v>776</v>
      </c>
      <c r="K66" t="s">
        <v>84</v>
      </c>
    </row>
    <row r="67" spans="1:13" ht="15.75" customHeight="1" x14ac:dyDescent="0.25">
      <c r="A67" t="s">
        <v>747</v>
      </c>
      <c r="C67" t="s">
        <v>603</v>
      </c>
      <c r="D67" t="s">
        <v>598</v>
      </c>
      <c r="E67" t="s">
        <v>68</v>
      </c>
      <c r="F67" t="s">
        <v>49</v>
      </c>
      <c r="G67" t="s">
        <v>604</v>
      </c>
      <c r="H67" t="s">
        <v>605</v>
      </c>
      <c r="I67" s="137">
        <v>1.07711</v>
      </c>
      <c r="J67" t="s">
        <v>777</v>
      </c>
      <c r="K67" t="s">
        <v>84</v>
      </c>
    </row>
    <row r="68" spans="1:13" ht="15.75" customHeight="1" x14ac:dyDescent="0.25">
      <c r="A68" t="s">
        <v>747</v>
      </c>
      <c r="C68" t="s">
        <v>607</v>
      </c>
      <c r="D68" t="s">
        <v>598</v>
      </c>
      <c r="E68" t="s">
        <v>68</v>
      </c>
      <c r="F68" t="s">
        <v>608</v>
      </c>
      <c r="G68" t="s">
        <v>609</v>
      </c>
      <c r="I68" s="137">
        <v>1.07711</v>
      </c>
      <c r="J68" t="s">
        <v>778</v>
      </c>
      <c r="K68" t="s">
        <v>84</v>
      </c>
    </row>
    <row r="69" spans="1:13" ht="15.75" customHeight="1" x14ac:dyDescent="0.25">
      <c r="A69" t="s">
        <v>747</v>
      </c>
      <c r="C69" t="s">
        <v>611</v>
      </c>
      <c r="D69" t="s">
        <v>598</v>
      </c>
      <c r="E69" t="s">
        <v>68</v>
      </c>
      <c r="F69" t="s">
        <v>142</v>
      </c>
      <c r="G69" t="s">
        <v>612</v>
      </c>
      <c r="H69" t="s">
        <v>547</v>
      </c>
      <c r="I69" s="137">
        <v>1.07711</v>
      </c>
      <c r="J69">
        <v>11111701</v>
      </c>
      <c r="K69" t="s">
        <v>84</v>
      </c>
    </row>
    <row r="70" spans="1:13" ht="15.75" customHeight="1" x14ac:dyDescent="0.25">
      <c r="A70" t="s">
        <v>747</v>
      </c>
      <c r="C70" t="s">
        <v>779</v>
      </c>
      <c r="D70" t="s">
        <v>613</v>
      </c>
      <c r="E70" t="s">
        <v>68</v>
      </c>
      <c r="F70" t="s">
        <v>608</v>
      </c>
      <c r="G70" t="s">
        <v>741</v>
      </c>
      <c r="H70" t="s">
        <v>780</v>
      </c>
      <c r="I70" s="137">
        <v>51127</v>
      </c>
      <c r="J70" t="s">
        <v>781</v>
      </c>
      <c r="K70" t="s">
        <v>71</v>
      </c>
      <c r="L70" t="s">
        <v>782</v>
      </c>
      <c r="M70" t="s">
        <v>783</v>
      </c>
    </row>
    <row r="71" spans="1:13" ht="15.75" customHeight="1" x14ac:dyDescent="0.25">
      <c r="A71" t="s">
        <v>747</v>
      </c>
      <c r="C71" t="s">
        <v>93</v>
      </c>
      <c r="D71" t="s">
        <v>613</v>
      </c>
      <c r="E71" t="s">
        <v>68</v>
      </c>
      <c r="F71" t="s">
        <v>608</v>
      </c>
      <c r="G71" t="s">
        <v>616</v>
      </c>
      <c r="I71" s="137">
        <v>1.07711</v>
      </c>
      <c r="J71" t="s">
        <v>617</v>
      </c>
      <c r="K71" t="s">
        <v>71</v>
      </c>
      <c r="L71" t="s">
        <v>618</v>
      </c>
    </row>
    <row r="72" spans="1:13" ht="15.75" customHeight="1" x14ac:dyDescent="0.25">
      <c r="A72" t="s">
        <v>747</v>
      </c>
      <c r="C72" t="s">
        <v>620</v>
      </c>
      <c r="D72" t="s">
        <v>613</v>
      </c>
      <c r="E72" t="s">
        <v>68</v>
      </c>
      <c r="F72" t="s">
        <v>608</v>
      </c>
      <c r="G72" t="s">
        <v>621</v>
      </c>
      <c r="H72" t="s">
        <v>622</v>
      </c>
      <c r="I72" s="137">
        <v>31616</v>
      </c>
      <c r="J72" t="s">
        <v>784</v>
      </c>
      <c r="K72" t="s">
        <v>71</v>
      </c>
      <c r="L72" t="s">
        <v>785</v>
      </c>
    </row>
    <row r="73" spans="1:13" ht="15.75" customHeight="1" x14ac:dyDescent="0.25">
      <c r="A73" t="s">
        <v>747</v>
      </c>
      <c r="C73" t="s">
        <v>764</v>
      </c>
      <c r="D73" t="s">
        <v>613</v>
      </c>
      <c r="E73" t="s">
        <v>68</v>
      </c>
      <c r="F73" t="s">
        <v>608</v>
      </c>
      <c r="G73" t="s">
        <v>765</v>
      </c>
      <c r="H73" t="s">
        <v>766</v>
      </c>
      <c r="I73" s="137">
        <v>49593</v>
      </c>
      <c r="J73" t="s">
        <v>786</v>
      </c>
      <c r="K73" t="s">
        <v>71</v>
      </c>
      <c r="L73" t="s">
        <v>767</v>
      </c>
      <c r="M73" t="s">
        <v>768</v>
      </c>
    </row>
    <row r="74" spans="1:13" ht="15.75" customHeight="1" x14ac:dyDescent="0.25">
      <c r="A74" t="s">
        <v>747</v>
      </c>
      <c r="C74" t="s">
        <v>704</v>
      </c>
      <c r="D74" t="s">
        <v>613</v>
      </c>
      <c r="E74" t="s">
        <v>68</v>
      </c>
      <c r="F74" t="s">
        <v>608</v>
      </c>
      <c r="G74" t="s">
        <v>705</v>
      </c>
      <c r="I74" s="137">
        <v>10184</v>
      </c>
      <c r="J74" t="s">
        <v>787</v>
      </c>
      <c r="K74" t="s">
        <v>71</v>
      </c>
      <c r="L74" t="s">
        <v>707</v>
      </c>
      <c r="M74" t="s">
        <v>708</v>
      </c>
    </row>
    <row r="75" spans="1:13" ht="15.75" customHeight="1" x14ac:dyDescent="0.25">
      <c r="A75" t="s">
        <v>747</v>
      </c>
      <c r="C75" t="s">
        <v>640</v>
      </c>
      <c r="D75" t="s">
        <v>613</v>
      </c>
      <c r="E75" t="s">
        <v>68</v>
      </c>
      <c r="F75" t="s">
        <v>142</v>
      </c>
      <c r="G75" t="s">
        <v>641</v>
      </c>
      <c r="H75" t="s">
        <v>642</v>
      </c>
      <c r="I75" s="137">
        <v>31616</v>
      </c>
      <c r="J75" t="s">
        <v>788</v>
      </c>
      <c r="K75" t="s">
        <v>84</v>
      </c>
    </row>
    <row r="76" spans="1:13" ht="15.75" customHeight="1" x14ac:dyDescent="0.25">
      <c r="A76" t="s">
        <v>747</v>
      </c>
      <c r="C76" t="s">
        <v>769</v>
      </c>
      <c r="D76" t="s">
        <v>613</v>
      </c>
      <c r="E76" t="s">
        <v>68</v>
      </c>
      <c r="F76" t="s">
        <v>608</v>
      </c>
      <c r="G76" t="s">
        <v>770</v>
      </c>
      <c r="H76" t="s">
        <v>771</v>
      </c>
      <c r="I76" s="137">
        <v>10184</v>
      </c>
      <c r="J76" t="s">
        <v>789</v>
      </c>
      <c r="K76" t="s">
        <v>84</v>
      </c>
    </row>
    <row r="77" spans="1:13" ht="15.75" customHeight="1" x14ac:dyDescent="0.25">
      <c r="A77" t="s">
        <v>747</v>
      </c>
      <c r="C77" t="s">
        <v>626</v>
      </c>
      <c r="D77" t="s">
        <v>627</v>
      </c>
      <c r="E77" t="s">
        <v>81</v>
      </c>
      <c r="F77" t="s">
        <v>608</v>
      </c>
      <c r="G77" t="s">
        <v>628</v>
      </c>
      <c r="I77" s="137">
        <v>1.03874</v>
      </c>
      <c r="J77" t="s">
        <v>790</v>
      </c>
      <c r="K77" t="s">
        <v>71</v>
      </c>
      <c r="L77" t="s">
        <v>630</v>
      </c>
    </row>
    <row r="78" spans="1:13" ht="15.75" customHeight="1" x14ac:dyDescent="0.25">
      <c r="A78" t="s">
        <v>747</v>
      </c>
      <c r="C78" t="s">
        <v>791</v>
      </c>
      <c r="D78" t="s">
        <v>627</v>
      </c>
      <c r="E78" t="s">
        <v>81</v>
      </c>
      <c r="F78" t="s">
        <v>608</v>
      </c>
      <c r="G78" t="s">
        <v>792</v>
      </c>
      <c r="I78" s="137">
        <v>49593</v>
      </c>
      <c r="J78" t="s">
        <v>793</v>
      </c>
      <c r="K78" t="s">
        <v>524</v>
      </c>
      <c r="L78" t="s">
        <v>791</v>
      </c>
    </row>
    <row r="79" spans="1:13" ht="15.75" customHeight="1" x14ac:dyDescent="0.25">
      <c r="A79" t="s">
        <v>747</v>
      </c>
      <c r="C79" t="s">
        <v>631</v>
      </c>
      <c r="D79" t="s">
        <v>627</v>
      </c>
      <c r="E79" t="s">
        <v>81</v>
      </c>
      <c r="F79" t="s">
        <v>142</v>
      </c>
      <c r="G79" t="s">
        <v>632</v>
      </c>
      <c r="H79" t="s">
        <v>601</v>
      </c>
      <c r="I79" s="137">
        <v>1.07711</v>
      </c>
      <c r="J79" t="s">
        <v>794</v>
      </c>
      <c r="K79" t="s">
        <v>84</v>
      </c>
    </row>
    <row r="80" spans="1:13" ht="15.75" customHeight="1" x14ac:dyDescent="0.25">
      <c r="A80" t="s">
        <v>747</v>
      </c>
      <c r="C80" t="s">
        <v>634</v>
      </c>
      <c r="D80" t="s">
        <v>627</v>
      </c>
      <c r="E80" t="s">
        <v>81</v>
      </c>
      <c r="F80" t="s">
        <v>142</v>
      </c>
      <c r="G80" t="s">
        <v>635</v>
      </c>
      <c r="H80" t="s">
        <v>601</v>
      </c>
      <c r="I80" s="137">
        <v>1.07711</v>
      </c>
      <c r="J80" t="s">
        <v>795</v>
      </c>
      <c r="K80" t="s">
        <v>84</v>
      </c>
    </row>
    <row r="81" spans="1:14" ht="15.75" customHeight="1" x14ac:dyDescent="0.25">
      <c r="A81" t="s">
        <v>747</v>
      </c>
      <c r="C81" t="s">
        <v>751</v>
      </c>
      <c r="D81" t="s">
        <v>627</v>
      </c>
      <c r="E81" t="s">
        <v>81</v>
      </c>
      <c r="F81" t="s">
        <v>608</v>
      </c>
      <c r="G81" t="s">
        <v>752</v>
      </c>
      <c r="I81" s="137">
        <v>31616</v>
      </c>
      <c r="J81" t="s">
        <v>753</v>
      </c>
      <c r="K81" t="s">
        <v>84</v>
      </c>
    </row>
    <row r="82" spans="1:14" ht="15.75" customHeight="1" x14ac:dyDescent="0.25">
      <c r="A82" t="s">
        <v>747</v>
      </c>
      <c r="C82" t="s">
        <v>114</v>
      </c>
      <c r="D82" t="s">
        <v>627</v>
      </c>
      <c r="E82" t="s">
        <v>81</v>
      </c>
      <c r="F82" t="s">
        <v>608</v>
      </c>
      <c r="G82" t="s">
        <v>700</v>
      </c>
      <c r="H82" t="s">
        <v>701</v>
      </c>
      <c r="I82" s="137">
        <v>10184</v>
      </c>
      <c r="J82" t="s">
        <v>796</v>
      </c>
      <c r="K82" t="s">
        <v>71</v>
      </c>
      <c r="L82" t="s">
        <v>114</v>
      </c>
      <c r="M82" t="s">
        <v>703</v>
      </c>
      <c r="N82" t="s">
        <v>703</v>
      </c>
    </row>
    <row r="83" spans="1:14" ht="15.75" customHeight="1" x14ac:dyDescent="0.25">
      <c r="A83" t="s">
        <v>747</v>
      </c>
      <c r="C83" t="s">
        <v>637</v>
      </c>
      <c r="D83" t="s">
        <v>627</v>
      </c>
      <c r="E83" t="s">
        <v>81</v>
      </c>
      <c r="F83" t="s">
        <v>608</v>
      </c>
      <c r="G83" t="s">
        <v>638</v>
      </c>
      <c r="I83" s="137">
        <v>1.07711</v>
      </c>
      <c r="J83" t="s">
        <v>797</v>
      </c>
      <c r="K83" t="s">
        <v>71</v>
      </c>
      <c r="L83" t="s">
        <v>637</v>
      </c>
    </row>
    <row r="84" spans="1:14" ht="15.75" customHeight="1" x14ac:dyDescent="0.25">
      <c r="A84" t="s">
        <v>747</v>
      </c>
      <c r="C84" t="s">
        <v>798</v>
      </c>
      <c r="D84" t="s">
        <v>650</v>
      </c>
      <c r="E84" t="s">
        <v>102</v>
      </c>
      <c r="F84" t="s">
        <v>608</v>
      </c>
      <c r="G84" t="s">
        <v>799</v>
      </c>
      <c r="H84" t="s">
        <v>601</v>
      </c>
      <c r="I84" s="137">
        <v>31616</v>
      </c>
      <c r="J84" t="s">
        <v>800</v>
      </c>
      <c r="K84" t="s">
        <v>84</v>
      </c>
    </row>
    <row r="85" spans="1:14" ht="15.75" customHeight="1" x14ac:dyDescent="0.25">
      <c r="A85" t="s">
        <v>747</v>
      </c>
      <c r="C85" t="s">
        <v>801</v>
      </c>
      <c r="D85" t="s">
        <v>650</v>
      </c>
      <c r="E85" t="s">
        <v>102</v>
      </c>
      <c r="F85" t="s">
        <v>608</v>
      </c>
      <c r="G85" t="s">
        <v>802</v>
      </c>
      <c r="H85" t="s">
        <v>803</v>
      </c>
      <c r="I85" s="137" t="s">
        <v>775</v>
      </c>
      <c r="J85" t="s">
        <v>804</v>
      </c>
      <c r="K85" t="s">
        <v>84</v>
      </c>
    </row>
    <row r="86" spans="1:14" ht="15.75" customHeight="1" x14ac:dyDescent="0.25">
      <c r="A86" t="s">
        <v>747</v>
      </c>
      <c r="C86" t="s">
        <v>659</v>
      </c>
      <c r="D86" t="s">
        <v>650</v>
      </c>
      <c r="E86" t="s">
        <v>102</v>
      </c>
      <c r="F86" t="s">
        <v>608</v>
      </c>
      <c r="G86" t="s">
        <v>660</v>
      </c>
      <c r="I86" s="137">
        <v>1.07711</v>
      </c>
      <c r="J86" t="s">
        <v>805</v>
      </c>
      <c r="K86" t="s">
        <v>71</v>
      </c>
      <c r="L86" t="s">
        <v>662</v>
      </c>
    </row>
    <row r="87" spans="1:14" ht="15.75" customHeight="1" x14ac:dyDescent="0.25">
      <c r="A87" t="s">
        <v>747</v>
      </c>
      <c r="C87" t="s">
        <v>806</v>
      </c>
      <c r="D87" t="s">
        <v>650</v>
      </c>
      <c r="E87" t="s">
        <v>102</v>
      </c>
      <c r="F87" t="s">
        <v>608</v>
      </c>
      <c r="G87" t="s">
        <v>807</v>
      </c>
      <c r="I87" s="137">
        <v>1.07711</v>
      </c>
      <c r="J87" t="s">
        <v>808</v>
      </c>
      <c r="K87" t="s">
        <v>84</v>
      </c>
    </row>
    <row r="88" spans="1:14" ht="15.75" customHeight="1" x14ac:dyDescent="0.25">
      <c r="A88" t="s">
        <v>747</v>
      </c>
      <c r="C88" t="s">
        <v>663</v>
      </c>
      <c r="D88" t="s">
        <v>650</v>
      </c>
      <c r="E88" t="s">
        <v>102</v>
      </c>
      <c r="F88" t="s">
        <v>608</v>
      </c>
      <c r="G88" t="s">
        <v>664</v>
      </c>
      <c r="I88" s="137">
        <v>31616</v>
      </c>
      <c r="J88" t="s">
        <v>809</v>
      </c>
      <c r="K88" t="s">
        <v>84</v>
      </c>
    </row>
    <row r="89" spans="1:14" ht="15.75" customHeight="1" x14ac:dyDescent="0.25">
      <c r="A89" t="s">
        <v>747</v>
      </c>
      <c r="C89" t="s">
        <v>666</v>
      </c>
      <c r="D89" t="s">
        <v>650</v>
      </c>
      <c r="E89" t="s">
        <v>102</v>
      </c>
      <c r="F89" t="s">
        <v>608</v>
      </c>
      <c r="G89" t="s">
        <v>667</v>
      </c>
      <c r="I89" s="137">
        <v>1.07711</v>
      </c>
      <c r="J89" t="s">
        <v>810</v>
      </c>
      <c r="K89" t="s">
        <v>84</v>
      </c>
    </row>
    <row r="90" spans="1:14" ht="15.75" customHeight="1" x14ac:dyDescent="0.25">
      <c r="A90" t="s">
        <v>747</v>
      </c>
      <c r="C90" t="s">
        <v>669</v>
      </c>
      <c r="D90" t="s">
        <v>650</v>
      </c>
      <c r="E90" t="s">
        <v>102</v>
      </c>
      <c r="F90" t="s">
        <v>608</v>
      </c>
      <c r="G90" t="s">
        <v>670</v>
      </c>
      <c r="I90" s="137">
        <v>1.07711</v>
      </c>
      <c r="J90" t="s">
        <v>811</v>
      </c>
      <c r="K90" t="s">
        <v>84</v>
      </c>
    </row>
    <row r="91" spans="1:14" ht="15.75" customHeight="1" x14ac:dyDescent="0.25">
      <c r="A91" t="s">
        <v>747</v>
      </c>
      <c r="C91" t="s">
        <v>812</v>
      </c>
      <c r="D91" t="s">
        <v>650</v>
      </c>
      <c r="E91" t="s">
        <v>102</v>
      </c>
      <c r="F91" t="s">
        <v>608</v>
      </c>
      <c r="G91" t="s">
        <v>813</v>
      </c>
      <c r="I91" s="137">
        <v>31616</v>
      </c>
      <c r="J91" t="s">
        <v>814</v>
      </c>
      <c r="K91" t="s">
        <v>84</v>
      </c>
    </row>
    <row r="92" spans="1:14" ht="15.75" customHeight="1" x14ac:dyDescent="0.25">
      <c r="A92" t="s">
        <v>747</v>
      </c>
      <c r="C92" t="s">
        <v>109</v>
      </c>
      <c r="D92" t="s">
        <v>650</v>
      </c>
      <c r="E92" t="s">
        <v>102</v>
      </c>
      <c r="F92" t="s">
        <v>608</v>
      </c>
      <c r="G92" t="s">
        <v>734</v>
      </c>
      <c r="H92" t="s">
        <v>735</v>
      </c>
      <c r="I92" s="137">
        <v>51127</v>
      </c>
      <c r="J92" t="s">
        <v>815</v>
      </c>
      <c r="K92" t="s">
        <v>71</v>
      </c>
      <c r="L92" t="s">
        <v>738</v>
      </c>
      <c r="M92" t="s">
        <v>739</v>
      </c>
      <c r="N92" t="s">
        <v>739</v>
      </c>
    </row>
    <row r="93" spans="1:14" ht="15.75" customHeight="1" x14ac:dyDescent="0.25">
      <c r="A93" t="s">
        <v>747</v>
      </c>
      <c r="C93" t="s">
        <v>672</v>
      </c>
      <c r="D93" t="s">
        <v>650</v>
      </c>
      <c r="E93" t="s">
        <v>102</v>
      </c>
      <c r="F93" t="s">
        <v>608</v>
      </c>
      <c r="G93" t="s">
        <v>673</v>
      </c>
      <c r="I93" s="137">
        <v>1.07711</v>
      </c>
      <c r="J93" t="s">
        <v>816</v>
      </c>
      <c r="K93" t="s">
        <v>71</v>
      </c>
      <c r="L93" t="s">
        <v>672</v>
      </c>
    </row>
    <row r="94" spans="1:14" ht="15.75" customHeight="1" x14ac:dyDescent="0.25">
      <c r="A94" t="s">
        <v>747</v>
      </c>
      <c r="C94" t="s">
        <v>817</v>
      </c>
      <c r="D94" t="s">
        <v>650</v>
      </c>
      <c r="E94" t="s">
        <v>102</v>
      </c>
      <c r="F94" t="s">
        <v>608</v>
      </c>
      <c r="G94" t="s">
        <v>818</v>
      </c>
      <c r="I94" s="137">
        <v>10184</v>
      </c>
      <c r="J94" t="s">
        <v>819</v>
      </c>
      <c r="K94" t="s">
        <v>84</v>
      </c>
    </row>
    <row r="95" spans="1:14" ht="15.75" customHeight="1" x14ac:dyDescent="0.25">
      <c r="A95" t="s">
        <v>747</v>
      </c>
      <c r="C95" t="s">
        <v>131</v>
      </c>
      <c r="D95" t="s">
        <v>650</v>
      </c>
      <c r="E95" t="s">
        <v>102</v>
      </c>
      <c r="F95" t="s">
        <v>608</v>
      </c>
      <c r="G95" t="s">
        <v>760</v>
      </c>
      <c r="H95" t="s">
        <v>761</v>
      </c>
      <c r="I95" s="137">
        <v>31616</v>
      </c>
      <c r="J95" t="s">
        <v>820</v>
      </c>
      <c r="K95" t="s">
        <v>71</v>
      </c>
      <c r="L95" t="s">
        <v>762</v>
      </c>
      <c r="M95" t="s">
        <v>763</v>
      </c>
      <c r="N95" t="s">
        <v>763</v>
      </c>
    </row>
    <row r="96" spans="1:14" ht="15.75" customHeight="1" x14ac:dyDescent="0.25">
      <c r="A96" t="s">
        <v>747</v>
      </c>
      <c r="C96" t="s">
        <v>681</v>
      </c>
      <c r="D96" t="s">
        <v>650</v>
      </c>
      <c r="E96" t="s">
        <v>102</v>
      </c>
      <c r="F96" t="s">
        <v>608</v>
      </c>
      <c r="G96" t="s">
        <v>682</v>
      </c>
      <c r="I96" s="137">
        <v>31616</v>
      </c>
      <c r="J96" t="s">
        <v>821</v>
      </c>
      <c r="K96" t="s">
        <v>84</v>
      </c>
    </row>
    <row r="97" spans="1:14" ht="15.75" customHeight="1" x14ac:dyDescent="0.25">
      <c r="A97" t="s">
        <v>822</v>
      </c>
      <c r="C97" t="s">
        <v>603</v>
      </c>
      <c r="D97" t="s">
        <v>598</v>
      </c>
      <c r="E97" t="s">
        <v>68</v>
      </c>
      <c r="F97" t="s">
        <v>49</v>
      </c>
      <c r="G97" t="s">
        <v>604</v>
      </c>
      <c r="H97" t="s">
        <v>605</v>
      </c>
      <c r="I97" s="137">
        <v>20032</v>
      </c>
      <c r="J97" t="s">
        <v>823</v>
      </c>
      <c r="K97" t="s">
        <v>84</v>
      </c>
    </row>
    <row r="98" spans="1:14" ht="15.75" customHeight="1" x14ac:dyDescent="0.25">
      <c r="A98" t="s">
        <v>822</v>
      </c>
      <c r="C98" t="s">
        <v>607</v>
      </c>
      <c r="D98" t="s">
        <v>598</v>
      </c>
      <c r="E98" t="s">
        <v>68</v>
      </c>
      <c r="F98" t="s">
        <v>608</v>
      </c>
      <c r="G98" t="s">
        <v>609</v>
      </c>
      <c r="I98" s="137">
        <v>20032</v>
      </c>
      <c r="J98" t="s">
        <v>824</v>
      </c>
      <c r="K98" t="s">
        <v>84</v>
      </c>
    </row>
    <row r="99" spans="1:14" ht="15.75" customHeight="1" x14ac:dyDescent="0.25">
      <c r="A99" t="s">
        <v>822</v>
      </c>
      <c r="C99" t="s">
        <v>611</v>
      </c>
      <c r="D99" t="s">
        <v>598</v>
      </c>
      <c r="E99" t="s">
        <v>68</v>
      </c>
      <c r="F99" t="s">
        <v>142</v>
      </c>
      <c r="G99" t="s">
        <v>612</v>
      </c>
      <c r="H99" t="s">
        <v>547</v>
      </c>
      <c r="I99" s="137"/>
      <c r="J99"/>
      <c r="K99" t="s">
        <v>84</v>
      </c>
    </row>
    <row r="100" spans="1:14" ht="15.75" customHeight="1" x14ac:dyDescent="0.25">
      <c r="A100" t="s">
        <v>822</v>
      </c>
      <c r="C100" t="s">
        <v>649</v>
      </c>
      <c r="D100" t="s">
        <v>613</v>
      </c>
      <c r="E100" t="s">
        <v>68</v>
      </c>
      <c r="F100" t="s">
        <v>608</v>
      </c>
      <c r="G100" t="s">
        <v>651</v>
      </c>
      <c r="H100" t="s">
        <v>652</v>
      </c>
      <c r="I100" s="137">
        <v>20032</v>
      </c>
      <c r="J100" t="s">
        <v>825</v>
      </c>
      <c r="K100" t="s">
        <v>71</v>
      </c>
      <c r="L100" t="s">
        <v>654</v>
      </c>
    </row>
    <row r="101" spans="1:14" ht="15.75" customHeight="1" x14ac:dyDescent="0.25">
      <c r="A101" t="s">
        <v>822</v>
      </c>
      <c r="C101" t="s">
        <v>791</v>
      </c>
      <c r="D101" t="s">
        <v>613</v>
      </c>
      <c r="E101" t="s">
        <v>68</v>
      </c>
      <c r="F101" t="s">
        <v>608</v>
      </c>
      <c r="G101" t="s">
        <v>792</v>
      </c>
      <c r="I101" s="137">
        <v>20032</v>
      </c>
      <c r="J101" t="s">
        <v>826</v>
      </c>
      <c r="K101" t="s">
        <v>524</v>
      </c>
      <c r="L101" t="s">
        <v>791</v>
      </c>
    </row>
    <row r="102" spans="1:14" ht="15.75" customHeight="1" x14ac:dyDescent="0.25">
      <c r="A102" t="s">
        <v>822</v>
      </c>
      <c r="C102" t="s">
        <v>723</v>
      </c>
      <c r="D102" t="s">
        <v>613</v>
      </c>
      <c r="E102" t="s">
        <v>68</v>
      </c>
      <c r="F102" t="s">
        <v>608</v>
      </c>
      <c r="G102" t="s">
        <v>724</v>
      </c>
      <c r="H102" t="s">
        <v>725</v>
      </c>
      <c r="I102" s="137">
        <v>20032</v>
      </c>
      <c r="J102" t="s">
        <v>827</v>
      </c>
      <c r="K102" t="s">
        <v>71</v>
      </c>
    </row>
    <row r="103" spans="1:14" ht="15.75" customHeight="1" x14ac:dyDescent="0.25">
      <c r="A103" t="s">
        <v>822</v>
      </c>
      <c r="C103" t="s">
        <v>828</v>
      </c>
      <c r="D103" t="s">
        <v>627</v>
      </c>
      <c r="E103" t="s">
        <v>81</v>
      </c>
      <c r="F103" t="s">
        <v>608</v>
      </c>
      <c r="G103" t="s">
        <v>741</v>
      </c>
      <c r="H103" t="s">
        <v>829</v>
      </c>
      <c r="I103" s="137" t="s">
        <v>830</v>
      </c>
      <c r="J103" t="s">
        <v>831</v>
      </c>
      <c r="K103" t="s">
        <v>71</v>
      </c>
      <c r="L103" t="s">
        <v>832</v>
      </c>
      <c r="M103" t="s">
        <v>833</v>
      </c>
      <c r="N103" t="s">
        <v>834</v>
      </c>
    </row>
    <row r="104" spans="1:14" ht="15.75" customHeight="1" x14ac:dyDescent="0.25">
      <c r="A104" t="s">
        <v>822</v>
      </c>
      <c r="C104" t="s">
        <v>740</v>
      </c>
      <c r="D104" t="s">
        <v>627</v>
      </c>
      <c r="E104" t="s">
        <v>81</v>
      </c>
      <c r="F104" t="s">
        <v>608</v>
      </c>
      <c r="G104" t="s">
        <v>741</v>
      </c>
      <c r="H104" t="s">
        <v>742</v>
      </c>
      <c r="I104" s="137">
        <v>20069</v>
      </c>
      <c r="J104" t="s">
        <v>835</v>
      </c>
      <c r="K104" t="s">
        <v>71</v>
      </c>
      <c r="L104" t="s">
        <v>744</v>
      </c>
      <c r="M104" t="s">
        <v>745</v>
      </c>
    </row>
    <row r="105" spans="1:14" ht="15.75" customHeight="1" x14ac:dyDescent="0.25">
      <c r="A105" t="s">
        <v>822</v>
      </c>
      <c r="C105" t="s">
        <v>131</v>
      </c>
      <c r="D105" t="s">
        <v>627</v>
      </c>
      <c r="E105" t="s">
        <v>81</v>
      </c>
      <c r="F105" t="s">
        <v>608</v>
      </c>
      <c r="G105" t="s">
        <v>760</v>
      </c>
      <c r="H105" t="s">
        <v>761</v>
      </c>
      <c r="I105" s="137"/>
      <c r="J105"/>
      <c r="K105" t="s">
        <v>71</v>
      </c>
      <c r="L105" t="s">
        <v>762</v>
      </c>
      <c r="M105" t="s">
        <v>763</v>
      </c>
      <c r="N105" t="s">
        <v>763</v>
      </c>
    </row>
    <row r="106" spans="1:14" ht="15.75" customHeight="1" x14ac:dyDescent="0.25">
      <c r="A106" t="s">
        <v>822</v>
      </c>
      <c r="C106" t="s">
        <v>836</v>
      </c>
      <c r="D106" t="s">
        <v>627</v>
      </c>
      <c r="E106" t="s">
        <v>81</v>
      </c>
      <c r="F106" t="s">
        <v>608</v>
      </c>
      <c r="G106" t="s">
        <v>741</v>
      </c>
      <c r="H106" t="s">
        <v>837</v>
      </c>
      <c r="I106" s="137">
        <v>21014</v>
      </c>
      <c r="J106" t="s">
        <v>838</v>
      </c>
      <c r="K106" t="s">
        <v>71</v>
      </c>
      <c r="L106" t="s">
        <v>839</v>
      </c>
      <c r="M106" t="s">
        <v>840</v>
      </c>
    </row>
    <row r="107" spans="1:14" ht="15.75" customHeight="1" x14ac:dyDescent="0.25">
      <c r="A107" t="s">
        <v>822</v>
      </c>
      <c r="C107" t="s">
        <v>841</v>
      </c>
      <c r="D107" t="s">
        <v>627</v>
      </c>
      <c r="E107" t="s">
        <v>81</v>
      </c>
      <c r="F107" t="s">
        <v>608</v>
      </c>
      <c r="G107" t="s">
        <v>741</v>
      </c>
      <c r="H107" t="s">
        <v>842</v>
      </c>
      <c r="I107" s="137"/>
      <c r="J107"/>
      <c r="K107" t="s">
        <v>71</v>
      </c>
      <c r="L107" t="s">
        <v>843</v>
      </c>
      <c r="M107" t="s">
        <v>844</v>
      </c>
    </row>
    <row r="108" spans="1:14" ht="15.75" customHeight="1" x14ac:dyDescent="0.25">
      <c r="A108" t="s">
        <v>822</v>
      </c>
      <c r="C108" t="s">
        <v>714</v>
      </c>
      <c r="D108" t="s">
        <v>650</v>
      </c>
      <c r="E108" t="s">
        <v>102</v>
      </c>
      <c r="F108" t="s">
        <v>608</v>
      </c>
      <c r="G108" t="s">
        <v>715</v>
      </c>
      <c r="H108" t="s">
        <v>845</v>
      </c>
      <c r="I108" s="137" t="s">
        <v>846</v>
      </c>
      <c r="J108" t="s">
        <v>847</v>
      </c>
      <c r="K108" t="s">
        <v>84</v>
      </c>
    </row>
    <row r="109" spans="1:14" ht="15.75" customHeight="1" x14ac:dyDescent="0.25">
      <c r="A109" t="s">
        <v>848</v>
      </c>
      <c r="C109" t="s">
        <v>597</v>
      </c>
      <c r="D109" t="s">
        <v>598</v>
      </c>
      <c r="E109" t="s">
        <v>68</v>
      </c>
      <c r="F109" t="s">
        <v>599</v>
      </c>
      <c r="G109" t="s">
        <v>600</v>
      </c>
      <c r="H109" t="s">
        <v>601</v>
      </c>
      <c r="I109" s="137">
        <v>561505</v>
      </c>
      <c r="J109" t="s">
        <v>849</v>
      </c>
      <c r="K109" t="s">
        <v>84</v>
      </c>
    </row>
    <row r="110" spans="1:14" ht="15.75" customHeight="1" x14ac:dyDescent="0.25">
      <c r="A110" t="s">
        <v>848</v>
      </c>
      <c r="C110" t="s">
        <v>603</v>
      </c>
      <c r="D110" t="s">
        <v>598</v>
      </c>
      <c r="E110" t="s">
        <v>68</v>
      </c>
      <c r="F110" t="s">
        <v>49</v>
      </c>
      <c r="G110" t="s">
        <v>604</v>
      </c>
      <c r="H110" t="s">
        <v>605</v>
      </c>
      <c r="I110" s="137">
        <v>665118</v>
      </c>
      <c r="J110" t="s">
        <v>850</v>
      </c>
      <c r="K110" t="s">
        <v>84</v>
      </c>
    </row>
    <row r="111" spans="1:14" ht="15.75" customHeight="1" x14ac:dyDescent="0.25">
      <c r="A111" t="s">
        <v>848</v>
      </c>
      <c r="C111" t="s">
        <v>607</v>
      </c>
      <c r="D111" t="s">
        <v>598</v>
      </c>
      <c r="E111" t="s">
        <v>68</v>
      </c>
      <c r="F111" t="s">
        <v>608</v>
      </c>
      <c r="G111" t="s">
        <v>609</v>
      </c>
      <c r="I111" s="137">
        <v>665118</v>
      </c>
      <c r="J111">
        <v>0.97</v>
      </c>
      <c r="K111" t="s">
        <v>84</v>
      </c>
    </row>
    <row r="112" spans="1:14" ht="15.75" customHeight="1" x14ac:dyDescent="0.25">
      <c r="A112" t="s">
        <v>848</v>
      </c>
      <c r="C112" t="s">
        <v>611</v>
      </c>
      <c r="D112" t="s">
        <v>598</v>
      </c>
      <c r="E112" t="s">
        <v>68</v>
      </c>
      <c r="F112" t="s">
        <v>142</v>
      </c>
      <c r="G112" t="s">
        <v>612</v>
      </c>
      <c r="H112" t="s">
        <v>547</v>
      </c>
      <c r="I112" s="137"/>
      <c r="J112"/>
      <c r="K112" t="s">
        <v>84</v>
      </c>
    </row>
    <row r="113" spans="1:14" ht="15.75" customHeight="1" x14ac:dyDescent="0.25">
      <c r="A113" t="s">
        <v>848</v>
      </c>
      <c r="C113" t="s">
        <v>93</v>
      </c>
      <c r="D113" t="s">
        <v>613</v>
      </c>
      <c r="E113" t="s">
        <v>68</v>
      </c>
      <c r="F113" t="s">
        <v>608</v>
      </c>
      <c r="G113" t="s">
        <v>616</v>
      </c>
      <c r="I113" s="137">
        <v>561505</v>
      </c>
      <c r="J113" t="s">
        <v>617</v>
      </c>
      <c r="K113" t="s">
        <v>71</v>
      </c>
      <c r="L113" t="s">
        <v>618</v>
      </c>
    </row>
    <row r="114" spans="1:14" ht="15.75" customHeight="1" x14ac:dyDescent="0.25">
      <c r="A114" t="s">
        <v>848</v>
      </c>
      <c r="C114" t="s">
        <v>620</v>
      </c>
      <c r="D114" t="s">
        <v>613</v>
      </c>
      <c r="E114" t="s">
        <v>68</v>
      </c>
      <c r="F114" t="s">
        <v>608</v>
      </c>
      <c r="G114" t="s">
        <v>621</v>
      </c>
      <c r="H114" t="s">
        <v>622</v>
      </c>
      <c r="I114" s="137">
        <v>12805</v>
      </c>
      <c r="J114" t="s">
        <v>851</v>
      </c>
      <c r="K114" t="s">
        <v>71</v>
      </c>
      <c r="L114" t="s">
        <v>620</v>
      </c>
    </row>
    <row r="115" spans="1:14" ht="15.75" customHeight="1" x14ac:dyDescent="0.25">
      <c r="A115" t="s">
        <v>848</v>
      </c>
      <c r="C115" t="s">
        <v>626</v>
      </c>
      <c r="D115" t="s">
        <v>627</v>
      </c>
      <c r="E115" t="s">
        <v>81</v>
      </c>
      <c r="F115" t="s">
        <v>608</v>
      </c>
      <c r="G115" t="s">
        <v>628</v>
      </c>
      <c r="I115" s="137">
        <v>665118</v>
      </c>
      <c r="J115">
        <v>0.97</v>
      </c>
      <c r="K115" t="s">
        <v>71</v>
      </c>
      <c r="L115" t="s">
        <v>630</v>
      </c>
    </row>
    <row r="116" spans="1:14" ht="15.75" customHeight="1" x14ac:dyDescent="0.25">
      <c r="A116" t="s">
        <v>848</v>
      </c>
      <c r="C116" t="s">
        <v>852</v>
      </c>
      <c r="D116" t="s">
        <v>627</v>
      </c>
      <c r="E116" t="s">
        <v>81</v>
      </c>
      <c r="F116" t="s">
        <v>608</v>
      </c>
      <c r="G116" t="s">
        <v>853</v>
      </c>
      <c r="I116" s="137">
        <v>564109</v>
      </c>
      <c r="J116" t="s">
        <v>854</v>
      </c>
      <c r="K116" t="s">
        <v>71</v>
      </c>
      <c r="L116" t="s">
        <v>855</v>
      </c>
    </row>
    <row r="117" spans="1:14" ht="15.75" customHeight="1" x14ac:dyDescent="0.25">
      <c r="A117" t="s">
        <v>848</v>
      </c>
      <c r="C117" t="s">
        <v>129</v>
      </c>
      <c r="D117" t="s">
        <v>627</v>
      </c>
      <c r="E117" t="s">
        <v>81</v>
      </c>
      <c r="F117" t="s">
        <v>608</v>
      </c>
      <c r="G117" t="s">
        <v>647</v>
      </c>
      <c r="I117" s="137">
        <v>12805</v>
      </c>
      <c r="J117" t="s">
        <v>856</v>
      </c>
      <c r="K117" t="s">
        <v>84</v>
      </c>
    </row>
    <row r="118" spans="1:14" ht="15.75" customHeight="1" x14ac:dyDescent="0.25">
      <c r="A118" t="s">
        <v>848</v>
      </c>
      <c r="C118" t="s">
        <v>131</v>
      </c>
      <c r="D118" t="s">
        <v>627</v>
      </c>
      <c r="E118" t="s">
        <v>81</v>
      </c>
      <c r="F118" t="s">
        <v>608</v>
      </c>
      <c r="G118" t="s">
        <v>760</v>
      </c>
      <c r="H118" t="s">
        <v>761</v>
      </c>
      <c r="I118" s="137"/>
      <c r="J118"/>
      <c r="K118" t="s">
        <v>71</v>
      </c>
      <c r="L118" t="s">
        <v>762</v>
      </c>
      <c r="M118" t="s">
        <v>763</v>
      </c>
      <c r="N118" t="s">
        <v>763</v>
      </c>
    </row>
    <row r="119" spans="1:14" ht="15.75" customHeight="1" x14ac:dyDescent="0.25">
      <c r="A119" t="s">
        <v>848</v>
      </c>
      <c r="C119" t="s">
        <v>663</v>
      </c>
      <c r="D119" t="s">
        <v>650</v>
      </c>
      <c r="E119" t="s">
        <v>102</v>
      </c>
      <c r="F119" t="s">
        <v>608</v>
      </c>
      <c r="G119" t="s">
        <v>664</v>
      </c>
      <c r="I119" s="137">
        <v>561505</v>
      </c>
      <c r="J119" t="s">
        <v>857</v>
      </c>
      <c r="K119" t="s">
        <v>84</v>
      </c>
    </row>
    <row r="120" spans="1:14" ht="15.75" customHeight="1" x14ac:dyDescent="0.25">
      <c r="A120" t="s">
        <v>848</v>
      </c>
      <c r="C120" t="s">
        <v>858</v>
      </c>
      <c r="D120" t="s">
        <v>650</v>
      </c>
      <c r="E120" t="s">
        <v>102</v>
      </c>
      <c r="F120" t="s">
        <v>608</v>
      </c>
      <c r="G120" t="s">
        <v>859</v>
      </c>
      <c r="I120" s="137">
        <v>561505</v>
      </c>
      <c r="J120" t="s">
        <v>860</v>
      </c>
      <c r="K120" t="s">
        <v>71</v>
      </c>
      <c r="L120" t="s">
        <v>861</v>
      </c>
    </row>
    <row r="121" spans="1:14" ht="15.75" customHeight="1" x14ac:dyDescent="0.25">
      <c r="A121" t="s">
        <v>848</v>
      </c>
      <c r="C121" t="s">
        <v>669</v>
      </c>
      <c r="D121" t="s">
        <v>650</v>
      </c>
      <c r="E121" t="s">
        <v>102</v>
      </c>
      <c r="F121" t="s">
        <v>608</v>
      </c>
      <c r="G121" t="s">
        <v>670</v>
      </c>
      <c r="I121" s="137">
        <v>690589</v>
      </c>
      <c r="J121" t="s">
        <v>862</v>
      </c>
      <c r="K121" t="s">
        <v>84</v>
      </c>
    </row>
    <row r="122" spans="1:14" ht="15.75" customHeight="1" x14ac:dyDescent="0.25">
      <c r="A122" t="s">
        <v>848</v>
      </c>
      <c r="C122" t="s">
        <v>631</v>
      </c>
      <c r="D122" t="s">
        <v>650</v>
      </c>
      <c r="E122" t="s">
        <v>102</v>
      </c>
      <c r="F122" t="s">
        <v>142</v>
      </c>
      <c r="G122" t="s">
        <v>632</v>
      </c>
      <c r="H122" t="s">
        <v>601</v>
      </c>
      <c r="I122" s="137">
        <v>665118</v>
      </c>
      <c r="J122" t="s">
        <v>863</v>
      </c>
      <c r="K122" t="s">
        <v>84</v>
      </c>
    </row>
    <row r="123" spans="1:14" ht="15.75" customHeight="1" x14ac:dyDescent="0.25">
      <c r="A123" t="s">
        <v>848</v>
      </c>
      <c r="C123" t="s">
        <v>634</v>
      </c>
      <c r="D123" t="s">
        <v>650</v>
      </c>
      <c r="E123" t="s">
        <v>102</v>
      </c>
      <c r="F123" t="s">
        <v>142</v>
      </c>
      <c r="G123" t="s">
        <v>635</v>
      </c>
      <c r="H123" t="s">
        <v>601</v>
      </c>
      <c r="I123" s="137">
        <v>665118</v>
      </c>
      <c r="J123" t="s">
        <v>864</v>
      </c>
      <c r="K123" t="s">
        <v>84</v>
      </c>
    </row>
    <row r="124" spans="1:14" ht="15.75" customHeight="1" x14ac:dyDescent="0.25">
      <c r="A124" t="s">
        <v>848</v>
      </c>
      <c r="C124" t="s">
        <v>672</v>
      </c>
      <c r="D124" t="s">
        <v>650</v>
      </c>
      <c r="E124" t="s">
        <v>102</v>
      </c>
      <c r="F124" t="s">
        <v>608</v>
      </c>
      <c r="G124" t="s">
        <v>673</v>
      </c>
      <c r="I124" s="137">
        <v>665118</v>
      </c>
      <c r="J124" t="s">
        <v>865</v>
      </c>
      <c r="K124" t="s">
        <v>71</v>
      </c>
      <c r="L124" t="s">
        <v>672</v>
      </c>
      <c r="M124" t="s">
        <v>619</v>
      </c>
    </row>
    <row r="125" spans="1:14" ht="15.75" customHeight="1" x14ac:dyDescent="0.25">
      <c r="A125" t="s">
        <v>848</v>
      </c>
      <c r="C125" t="s">
        <v>866</v>
      </c>
      <c r="D125" t="s">
        <v>650</v>
      </c>
      <c r="E125" t="s">
        <v>102</v>
      </c>
      <c r="F125" t="s">
        <v>608</v>
      </c>
      <c r="G125" t="s">
        <v>867</v>
      </c>
      <c r="I125" s="137">
        <v>670871</v>
      </c>
      <c r="J125" t="s">
        <v>868</v>
      </c>
      <c r="K125" t="s">
        <v>84</v>
      </c>
    </row>
    <row r="126" spans="1:14" ht="15.75" customHeight="1" x14ac:dyDescent="0.25">
      <c r="A126" t="s">
        <v>848</v>
      </c>
      <c r="C126" t="s">
        <v>117</v>
      </c>
      <c r="D126" t="s">
        <v>650</v>
      </c>
      <c r="E126" t="s">
        <v>102</v>
      </c>
      <c r="F126" t="s">
        <v>608</v>
      </c>
      <c r="G126" t="s">
        <v>869</v>
      </c>
      <c r="I126" s="137">
        <v>8.5238300000000002</v>
      </c>
      <c r="J126" t="s">
        <v>870</v>
      </c>
      <c r="K126" t="s">
        <v>71</v>
      </c>
      <c r="L126" t="s">
        <v>117</v>
      </c>
    </row>
    <row r="127" spans="1:14" ht="15.75" customHeight="1" x14ac:dyDescent="0.25">
      <c r="A127" t="s">
        <v>848</v>
      </c>
      <c r="C127" t="s">
        <v>640</v>
      </c>
      <c r="D127" t="s">
        <v>650</v>
      </c>
      <c r="E127" t="s">
        <v>102</v>
      </c>
      <c r="F127" t="s">
        <v>142</v>
      </c>
      <c r="G127" t="s">
        <v>641</v>
      </c>
      <c r="H127" t="s">
        <v>642</v>
      </c>
      <c r="I127" s="137">
        <v>665118</v>
      </c>
      <c r="J127" t="s">
        <v>871</v>
      </c>
      <c r="K127" t="s">
        <v>84</v>
      </c>
    </row>
    <row r="128" spans="1:14" ht="15.75" customHeight="1" x14ac:dyDescent="0.25">
      <c r="A128" t="s">
        <v>848</v>
      </c>
      <c r="C128" t="s">
        <v>644</v>
      </c>
      <c r="D128" t="s">
        <v>650</v>
      </c>
      <c r="E128" t="s">
        <v>102</v>
      </c>
      <c r="F128" t="s">
        <v>608</v>
      </c>
      <c r="G128" t="s">
        <v>645</v>
      </c>
      <c r="I128" s="137">
        <v>665118</v>
      </c>
      <c r="J128" t="s">
        <v>872</v>
      </c>
      <c r="K128" t="s">
        <v>84</v>
      </c>
    </row>
    <row r="129" spans="1:14" ht="15.75" customHeight="1" x14ac:dyDescent="0.25">
      <c r="A129" t="s">
        <v>873</v>
      </c>
      <c r="C129" t="s">
        <v>603</v>
      </c>
      <c r="D129" t="s">
        <v>598</v>
      </c>
      <c r="E129" t="s">
        <v>68</v>
      </c>
      <c r="F129" t="s">
        <v>49</v>
      </c>
      <c r="G129" t="s">
        <v>604</v>
      </c>
      <c r="H129" t="s">
        <v>605</v>
      </c>
      <c r="I129" s="137">
        <v>23229</v>
      </c>
      <c r="J129" t="s">
        <v>874</v>
      </c>
      <c r="K129" t="s">
        <v>84</v>
      </c>
    </row>
    <row r="130" spans="1:14" ht="15.75" customHeight="1" x14ac:dyDescent="0.25">
      <c r="A130" t="s">
        <v>873</v>
      </c>
      <c r="C130" t="s">
        <v>607</v>
      </c>
      <c r="D130" t="s">
        <v>598</v>
      </c>
      <c r="E130" t="s">
        <v>68</v>
      </c>
      <c r="F130" t="s">
        <v>608</v>
      </c>
      <c r="G130" t="s">
        <v>609</v>
      </c>
      <c r="I130" s="137">
        <v>23229</v>
      </c>
      <c r="J130" t="s">
        <v>875</v>
      </c>
      <c r="K130" t="s">
        <v>84</v>
      </c>
    </row>
    <row r="131" spans="1:14" ht="15.75" customHeight="1" x14ac:dyDescent="0.25">
      <c r="A131" t="s">
        <v>873</v>
      </c>
      <c r="C131" t="s">
        <v>611</v>
      </c>
      <c r="D131" t="s">
        <v>598</v>
      </c>
      <c r="E131" t="s">
        <v>68</v>
      </c>
      <c r="F131" t="s">
        <v>142</v>
      </c>
      <c r="G131" t="s">
        <v>612</v>
      </c>
      <c r="H131" t="s">
        <v>547</v>
      </c>
      <c r="I131" s="137">
        <v>23229</v>
      </c>
      <c r="J131">
        <v>41122001</v>
      </c>
      <c r="K131" t="s">
        <v>84</v>
      </c>
    </row>
    <row r="132" spans="1:14" ht="15.75" customHeight="1" x14ac:dyDescent="0.25">
      <c r="A132" t="s">
        <v>873</v>
      </c>
      <c r="C132" t="s">
        <v>714</v>
      </c>
      <c r="D132" t="s">
        <v>613</v>
      </c>
      <c r="E132" t="s">
        <v>68</v>
      </c>
      <c r="F132" t="s">
        <v>608</v>
      </c>
      <c r="G132" t="s">
        <v>715</v>
      </c>
      <c r="H132" t="s">
        <v>876</v>
      </c>
      <c r="I132" s="137">
        <v>23229</v>
      </c>
      <c r="J132" t="s">
        <v>877</v>
      </c>
      <c r="K132" t="s">
        <v>71</v>
      </c>
      <c r="L132" t="s">
        <v>878</v>
      </c>
    </row>
    <row r="133" spans="1:14" ht="15.75" customHeight="1" x14ac:dyDescent="0.25">
      <c r="A133" t="s">
        <v>873</v>
      </c>
      <c r="C133" t="s">
        <v>695</v>
      </c>
      <c r="D133" t="s">
        <v>613</v>
      </c>
      <c r="E133" t="s">
        <v>68</v>
      </c>
      <c r="F133" t="s">
        <v>608</v>
      </c>
      <c r="G133" t="s">
        <v>696</v>
      </c>
      <c r="I133" s="137">
        <v>23229</v>
      </c>
      <c r="J133" t="s">
        <v>879</v>
      </c>
      <c r="K133" t="s">
        <v>524</v>
      </c>
      <c r="M133" t="s">
        <v>698</v>
      </c>
      <c r="N133" t="s">
        <v>699</v>
      </c>
    </row>
    <row r="134" spans="1:14" ht="15.75" customHeight="1" x14ac:dyDescent="0.25">
      <c r="A134" t="s">
        <v>873</v>
      </c>
      <c r="C134" t="s">
        <v>723</v>
      </c>
      <c r="D134" t="s">
        <v>613</v>
      </c>
      <c r="E134" t="s">
        <v>68</v>
      </c>
      <c r="F134" t="s">
        <v>608</v>
      </c>
      <c r="G134" t="s">
        <v>724</v>
      </c>
      <c r="H134" t="s">
        <v>725</v>
      </c>
      <c r="I134" s="137">
        <v>23229</v>
      </c>
      <c r="J134" t="s">
        <v>880</v>
      </c>
      <c r="K134" t="s">
        <v>71</v>
      </c>
    </row>
    <row r="135" spans="1:14" ht="15.75" customHeight="1" x14ac:dyDescent="0.25">
      <c r="A135" t="s">
        <v>873</v>
      </c>
      <c r="C135" t="s">
        <v>740</v>
      </c>
      <c r="D135" t="s">
        <v>613</v>
      </c>
      <c r="E135" t="s">
        <v>68</v>
      </c>
      <c r="F135" t="s">
        <v>608</v>
      </c>
      <c r="G135" t="s">
        <v>741</v>
      </c>
      <c r="H135" t="s">
        <v>742</v>
      </c>
      <c r="I135" s="137">
        <v>23229</v>
      </c>
      <c r="J135" t="s">
        <v>881</v>
      </c>
      <c r="K135" t="s">
        <v>71</v>
      </c>
      <c r="L135" t="s">
        <v>744</v>
      </c>
      <c r="M135" t="s">
        <v>745</v>
      </c>
    </row>
    <row r="136" spans="1:14" ht="15.75" customHeight="1" x14ac:dyDescent="0.25">
      <c r="A136" t="s">
        <v>873</v>
      </c>
      <c r="C136" t="s">
        <v>836</v>
      </c>
      <c r="D136" t="s">
        <v>613</v>
      </c>
      <c r="E136" t="s">
        <v>68</v>
      </c>
      <c r="F136" t="s">
        <v>608</v>
      </c>
      <c r="G136" t="s">
        <v>741</v>
      </c>
      <c r="H136" t="s">
        <v>837</v>
      </c>
      <c r="I136" s="137">
        <v>23229</v>
      </c>
      <c r="J136" t="s">
        <v>882</v>
      </c>
      <c r="K136" t="s">
        <v>71</v>
      </c>
      <c r="L136" t="s">
        <v>839</v>
      </c>
      <c r="M136" t="s">
        <v>840</v>
      </c>
    </row>
    <row r="137" spans="1:14" ht="15.75" customHeight="1" x14ac:dyDescent="0.25">
      <c r="A137" t="s">
        <v>873</v>
      </c>
      <c r="C137" t="s">
        <v>689</v>
      </c>
      <c r="D137" t="s">
        <v>650</v>
      </c>
      <c r="E137" t="s">
        <v>102</v>
      </c>
      <c r="F137" t="s">
        <v>608</v>
      </c>
      <c r="G137" t="s">
        <v>690</v>
      </c>
      <c r="H137" t="s">
        <v>691</v>
      </c>
      <c r="I137" s="137">
        <v>23243</v>
      </c>
      <c r="J137" t="s">
        <v>883</v>
      </c>
      <c r="K137" t="s">
        <v>84</v>
      </c>
    </row>
    <row r="138" spans="1:14" ht="15.75" customHeight="1" x14ac:dyDescent="0.25">
      <c r="A138" t="s">
        <v>884</v>
      </c>
      <c r="C138" t="s">
        <v>597</v>
      </c>
      <c r="D138" t="s">
        <v>598</v>
      </c>
      <c r="E138" t="s">
        <v>68</v>
      </c>
      <c r="F138" t="s">
        <v>599</v>
      </c>
      <c r="G138" t="s">
        <v>600</v>
      </c>
      <c r="H138" t="s">
        <v>601</v>
      </c>
      <c r="I138" s="137" t="s">
        <v>885</v>
      </c>
      <c r="J138" t="s">
        <v>886</v>
      </c>
      <c r="K138" t="s">
        <v>84</v>
      </c>
    </row>
    <row r="139" spans="1:14" ht="15.75" customHeight="1" x14ac:dyDescent="0.25">
      <c r="A139" t="s">
        <v>884</v>
      </c>
      <c r="C139" t="s">
        <v>603</v>
      </c>
      <c r="D139" t="s">
        <v>598</v>
      </c>
      <c r="E139" t="s">
        <v>68</v>
      </c>
      <c r="F139" t="s">
        <v>49</v>
      </c>
      <c r="G139" t="s">
        <v>604</v>
      </c>
      <c r="H139" t="s">
        <v>605</v>
      </c>
      <c r="I139" s="137" t="s">
        <v>887</v>
      </c>
      <c r="J139" t="s">
        <v>888</v>
      </c>
      <c r="K139" t="s">
        <v>84</v>
      </c>
    </row>
    <row r="140" spans="1:14" ht="15.75" customHeight="1" x14ac:dyDescent="0.25">
      <c r="A140" t="s">
        <v>884</v>
      </c>
      <c r="C140" t="s">
        <v>607</v>
      </c>
      <c r="D140" t="s">
        <v>598</v>
      </c>
      <c r="E140" t="s">
        <v>68</v>
      </c>
      <c r="F140" t="s">
        <v>608</v>
      </c>
      <c r="G140" t="s">
        <v>609</v>
      </c>
      <c r="I140" s="137" t="s">
        <v>887</v>
      </c>
      <c r="J140" t="s">
        <v>889</v>
      </c>
      <c r="K140" t="s">
        <v>84</v>
      </c>
    </row>
    <row r="141" spans="1:14" ht="15.75" customHeight="1" x14ac:dyDescent="0.25">
      <c r="A141" t="s">
        <v>884</v>
      </c>
      <c r="C141" t="s">
        <v>611</v>
      </c>
      <c r="D141" t="s">
        <v>598</v>
      </c>
      <c r="E141" t="s">
        <v>68</v>
      </c>
      <c r="F141" t="s">
        <v>142</v>
      </c>
      <c r="G141" t="s">
        <v>612</v>
      </c>
      <c r="H141" t="s">
        <v>547</v>
      </c>
      <c r="I141" s="137" t="s">
        <v>887</v>
      </c>
      <c r="J141">
        <v>51101500</v>
      </c>
      <c r="K141" t="s">
        <v>84</v>
      </c>
    </row>
    <row r="142" spans="1:14" ht="15.75" customHeight="1" x14ac:dyDescent="0.25">
      <c r="A142" t="s">
        <v>884</v>
      </c>
      <c r="C142" t="s">
        <v>890</v>
      </c>
      <c r="D142" t="s">
        <v>613</v>
      </c>
      <c r="E142" t="s">
        <v>68</v>
      </c>
      <c r="F142" t="s">
        <v>608</v>
      </c>
      <c r="G142" t="s">
        <v>891</v>
      </c>
      <c r="H142" t="s">
        <v>892</v>
      </c>
      <c r="I142" s="137" t="s">
        <v>887</v>
      </c>
      <c r="J142" t="s">
        <v>893</v>
      </c>
      <c r="K142" t="s">
        <v>71</v>
      </c>
      <c r="L142" t="s">
        <v>894</v>
      </c>
    </row>
    <row r="143" spans="1:14" ht="15.75" customHeight="1" x14ac:dyDescent="0.25">
      <c r="A143" t="s">
        <v>884</v>
      </c>
      <c r="C143" t="s">
        <v>626</v>
      </c>
      <c r="D143" t="s">
        <v>613</v>
      </c>
      <c r="E143" t="s">
        <v>68</v>
      </c>
      <c r="F143" t="s">
        <v>608</v>
      </c>
      <c r="G143" t="s">
        <v>628</v>
      </c>
      <c r="I143" s="137" t="s">
        <v>895</v>
      </c>
      <c r="J143" t="s">
        <v>896</v>
      </c>
      <c r="K143" t="s">
        <v>71</v>
      </c>
      <c r="L143" t="s">
        <v>630</v>
      </c>
      <c r="M143" t="s">
        <v>619</v>
      </c>
    </row>
    <row r="144" spans="1:14" ht="15.75" customHeight="1" x14ac:dyDescent="0.25">
      <c r="A144" t="s">
        <v>884</v>
      </c>
      <c r="C144" t="s">
        <v>93</v>
      </c>
      <c r="D144" t="s">
        <v>613</v>
      </c>
      <c r="E144" t="s">
        <v>68</v>
      </c>
      <c r="F144" t="s">
        <v>608</v>
      </c>
      <c r="G144" t="s">
        <v>616</v>
      </c>
      <c r="I144" s="137" t="s">
        <v>887</v>
      </c>
      <c r="J144" t="s">
        <v>897</v>
      </c>
      <c r="K144" t="s">
        <v>71</v>
      </c>
      <c r="L144" t="s">
        <v>618</v>
      </c>
      <c r="M144" t="s">
        <v>619</v>
      </c>
    </row>
    <row r="145" spans="1:14" ht="15.75" customHeight="1" x14ac:dyDescent="0.25">
      <c r="A145" t="s">
        <v>884</v>
      </c>
      <c r="C145" t="s">
        <v>620</v>
      </c>
      <c r="D145" t="s">
        <v>613</v>
      </c>
      <c r="E145" t="s">
        <v>68</v>
      </c>
      <c r="F145" t="s">
        <v>608</v>
      </c>
      <c r="G145" t="s">
        <v>621</v>
      </c>
      <c r="H145" t="s">
        <v>622</v>
      </c>
      <c r="I145" s="137" t="s">
        <v>898</v>
      </c>
      <c r="J145" t="s">
        <v>899</v>
      </c>
      <c r="K145" t="s">
        <v>71</v>
      </c>
      <c r="L145" t="s">
        <v>620</v>
      </c>
    </row>
    <row r="146" spans="1:14" ht="15.75" customHeight="1" x14ac:dyDescent="0.25">
      <c r="A146" t="s">
        <v>884</v>
      </c>
      <c r="C146" t="s">
        <v>900</v>
      </c>
      <c r="D146" t="s">
        <v>613</v>
      </c>
      <c r="E146" t="s">
        <v>68</v>
      </c>
      <c r="F146" t="s">
        <v>608</v>
      </c>
      <c r="G146" t="s">
        <v>901</v>
      </c>
      <c r="I146" s="137" t="s">
        <v>887</v>
      </c>
      <c r="J146" t="s">
        <v>902</v>
      </c>
      <c r="K146" t="s">
        <v>71</v>
      </c>
      <c r="L146" t="s">
        <v>903</v>
      </c>
    </row>
    <row r="147" spans="1:14" ht="15.75" customHeight="1" x14ac:dyDescent="0.25">
      <c r="A147" t="s">
        <v>884</v>
      </c>
      <c r="C147" t="s">
        <v>904</v>
      </c>
      <c r="D147" t="s">
        <v>613</v>
      </c>
      <c r="E147" t="s">
        <v>68</v>
      </c>
      <c r="F147" t="s">
        <v>608</v>
      </c>
      <c r="G147" t="s">
        <v>905</v>
      </c>
      <c r="I147" s="137" t="s">
        <v>906</v>
      </c>
      <c r="J147" t="s">
        <v>907</v>
      </c>
      <c r="K147" t="s">
        <v>84</v>
      </c>
    </row>
    <row r="148" spans="1:14" ht="15.75" customHeight="1" x14ac:dyDescent="0.25">
      <c r="A148" t="s">
        <v>884</v>
      </c>
      <c r="C148" t="s">
        <v>131</v>
      </c>
      <c r="D148" t="s">
        <v>613</v>
      </c>
      <c r="E148" t="s">
        <v>68</v>
      </c>
      <c r="F148" t="s">
        <v>608</v>
      </c>
      <c r="G148" t="s">
        <v>760</v>
      </c>
      <c r="H148" t="s">
        <v>761</v>
      </c>
      <c r="I148" s="137" t="s">
        <v>887</v>
      </c>
      <c r="J148" t="s">
        <v>908</v>
      </c>
      <c r="K148" t="s">
        <v>71</v>
      </c>
      <c r="L148" t="s">
        <v>762</v>
      </c>
      <c r="M148" t="s">
        <v>763</v>
      </c>
      <c r="N148" t="s">
        <v>763</v>
      </c>
    </row>
    <row r="149" spans="1:14" ht="15.75" customHeight="1" x14ac:dyDescent="0.25">
      <c r="A149" t="s">
        <v>884</v>
      </c>
      <c r="C149" t="s">
        <v>909</v>
      </c>
      <c r="D149" t="s">
        <v>650</v>
      </c>
      <c r="E149" t="s">
        <v>68</v>
      </c>
      <c r="F149" t="s">
        <v>608</v>
      </c>
      <c r="G149" t="s">
        <v>910</v>
      </c>
      <c r="I149" s="137"/>
      <c r="J149"/>
      <c r="K149" t="s">
        <v>71</v>
      </c>
      <c r="L149" t="s">
        <v>164</v>
      </c>
    </row>
    <row r="150" spans="1:14" ht="15.75" customHeight="1" x14ac:dyDescent="0.25">
      <c r="A150" t="s">
        <v>884</v>
      </c>
      <c r="C150" t="s">
        <v>73</v>
      </c>
      <c r="D150" t="s">
        <v>627</v>
      </c>
      <c r="E150" t="s">
        <v>81</v>
      </c>
      <c r="F150" t="s">
        <v>608</v>
      </c>
      <c r="G150" t="s">
        <v>911</v>
      </c>
      <c r="H150" t="s">
        <v>912</v>
      </c>
      <c r="I150" s="137" t="s">
        <v>885</v>
      </c>
      <c r="J150" t="s">
        <v>913</v>
      </c>
      <c r="K150" t="s">
        <v>71</v>
      </c>
      <c r="L150" t="s">
        <v>914</v>
      </c>
      <c r="M150" t="s">
        <v>915</v>
      </c>
    </row>
    <row r="151" spans="1:14" ht="15.75" customHeight="1" x14ac:dyDescent="0.25">
      <c r="A151" t="s">
        <v>884</v>
      </c>
      <c r="C151" t="s">
        <v>80</v>
      </c>
      <c r="D151" t="s">
        <v>627</v>
      </c>
      <c r="E151" t="s">
        <v>81</v>
      </c>
      <c r="F151" t="s">
        <v>608</v>
      </c>
      <c r="G151" t="s">
        <v>614</v>
      </c>
      <c r="I151" s="137" t="s">
        <v>916</v>
      </c>
      <c r="J151" t="s">
        <v>917</v>
      </c>
      <c r="K151" t="s">
        <v>84</v>
      </c>
    </row>
    <row r="152" spans="1:14" ht="15.75" customHeight="1" x14ac:dyDescent="0.25">
      <c r="A152" t="s">
        <v>884</v>
      </c>
      <c r="C152" t="s">
        <v>918</v>
      </c>
      <c r="D152" t="s">
        <v>627</v>
      </c>
      <c r="E152" t="s">
        <v>81</v>
      </c>
      <c r="F152" t="s">
        <v>608</v>
      </c>
      <c r="G152" t="s">
        <v>919</v>
      </c>
      <c r="I152" s="137" t="s">
        <v>920</v>
      </c>
      <c r="J152" t="s">
        <v>921</v>
      </c>
      <c r="K152" t="s">
        <v>84</v>
      </c>
    </row>
    <row r="153" spans="1:14" ht="15.75" customHeight="1" x14ac:dyDescent="0.25">
      <c r="A153" t="s">
        <v>884</v>
      </c>
      <c r="C153" t="s">
        <v>644</v>
      </c>
      <c r="D153" t="s">
        <v>627</v>
      </c>
      <c r="E153" t="s">
        <v>81</v>
      </c>
      <c r="F153" t="s">
        <v>608</v>
      </c>
      <c r="G153" t="s">
        <v>645</v>
      </c>
      <c r="I153" s="137" t="s">
        <v>920</v>
      </c>
      <c r="J153" t="s">
        <v>922</v>
      </c>
      <c r="K153" t="s">
        <v>84</v>
      </c>
    </row>
    <row r="154" spans="1:14" ht="15.75" customHeight="1" x14ac:dyDescent="0.25">
      <c r="A154" t="s">
        <v>884</v>
      </c>
      <c r="C154" t="s">
        <v>129</v>
      </c>
      <c r="D154" t="s">
        <v>627</v>
      </c>
      <c r="E154" t="s">
        <v>81</v>
      </c>
      <c r="F154" t="s">
        <v>608</v>
      </c>
      <c r="G154" t="s">
        <v>647</v>
      </c>
      <c r="I154" s="137" t="s">
        <v>887</v>
      </c>
      <c r="J154" t="s">
        <v>130</v>
      </c>
      <c r="K154" t="s">
        <v>84</v>
      </c>
    </row>
    <row r="155" spans="1:14" ht="15.75" customHeight="1" x14ac:dyDescent="0.25">
      <c r="A155" t="s">
        <v>884</v>
      </c>
      <c r="C155" t="s">
        <v>923</v>
      </c>
      <c r="D155" t="s">
        <v>627</v>
      </c>
      <c r="E155" t="s">
        <v>102</v>
      </c>
      <c r="F155" t="s">
        <v>608</v>
      </c>
      <c r="G155" t="s">
        <v>924</v>
      </c>
      <c r="H155" t="s">
        <v>925</v>
      </c>
      <c r="I155" s="137" t="s">
        <v>887</v>
      </c>
      <c r="J155" t="s">
        <v>926</v>
      </c>
      <c r="K155" t="s">
        <v>71</v>
      </c>
      <c r="L155" t="s">
        <v>927</v>
      </c>
    </row>
    <row r="156" spans="1:14" ht="15.75" customHeight="1" x14ac:dyDescent="0.25">
      <c r="A156" t="s">
        <v>884</v>
      </c>
      <c r="C156" t="s">
        <v>663</v>
      </c>
      <c r="D156" t="s">
        <v>650</v>
      </c>
      <c r="E156" t="s">
        <v>102</v>
      </c>
      <c r="F156" t="s">
        <v>608</v>
      </c>
      <c r="G156" t="s">
        <v>664</v>
      </c>
      <c r="I156" s="137" t="s">
        <v>920</v>
      </c>
      <c r="J156" t="s">
        <v>928</v>
      </c>
      <c r="K156" t="s">
        <v>84</v>
      </c>
    </row>
    <row r="157" spans="1:14" ht="15.75" customHeight="1" x14ac:dyDescent="0.25">
      <c r="A157" t="s">
        <v>884</v>
      </c>
      <c r="C157" t="s">
        <v>858</v>
      </c>
      <c r="D157" t="s">
        <v>650</v>
      </c>
      <c r="E157" t="s">
        <v>102</v>
      </c>
      <c r="F157" t="s">
        <v>608</v>
      </c>
      <c r="G157" t="s">
        <v>859</v>
      </c>
      <c r="I157" s="137" t="s">
        <v>887</v>
      </c>
      <c r="J157" t="s">
        <v>929</v>
      </c>
      <c r="K157" t="s">
        <v>71</v>
      </c>
      <c r="L157" t="s">
        <v>861</v>
      </c>
    </row>
    <row r="158" spans="1:14" ht="15.75" customHeight="1" x14ac:dyDescent="0.25">
      <c r="A158" t="s">
        <v>884</v>
      </c>
      <c r="C158" t="s">
        <v>97</v>
      </c>
      <c r="D158" t="s">
        <v>650</v>
      </c>
      <c r="E158" t="s">
        <v>102</v>
      </c>
      <c r="F158" t="s">
        <v>608</v>
      </c>
      <c r="G158" t="s">
        <v>930</v>
      </c>
      <c r="H158" t="s">
        <v>931</v>
      </c>
      <c r="I158" s="137" t="s">
        <v>895</v>
      </c>
      <c r="J158" t="s">
        <v>932</v>
      </c>
      <c r="K158" t="s">
        <v>71</v>
      </c>
      <c r="L158" t="s">
        <v>933</v>
      </c>
      <c r="M158" t="s">
        <v>619</v>
      </c>
    </row>
    <row r="159" spans="1:14" ht="15.75" customHeight="1" x14ac:dyDescent="0.25">
      <c r="A159" t="s">
        <v>884</v>
      </c>
      <c r="C159" t="s">
        <v>669</v>
      </c>
      <c r="D159" t="s">
        <v>650</v>
      </c>
      <c r="E159" t="s">
        <v>102</v>
      </c>
      <c r="F159" t="s">
        <v>608</v>
      </c>
      <c r="G159" t="s">
        <v>670</v>
      </c>
      <c r="I159" s="137" t="s">
        <v>887</v>
      </c>
      <c r="J159" t="s">
        <v>934</v>
      </c>
      <c r="K159" t="s">
        <v>84</v>
      </c>
    </row>
    <row r="160" spans="1:14" ht="15.75" customHeight="1" x14ac:dyDescent="0.25">
      <c r="A160" t="s">
        <v>884</v>
      </c>
      <c r="C160" t="s">
        <v>631</v>
      </c>
      <c r="D160" t="s">
        <v>650</v>
      </c>
      <c r="E160" t="s">
        <v>102</v>
      </c>
      <c r="F160" t="s">
        <v>142</v>
      </c>
      <c r="G160" t="s">
        <v>632</v>
      </c>
      <c r="H160" t="s">
        <v>601</v>
      </c>
      <c r="I160" s="137" t="s">
        <v>895</v>
      </c>
      <c r="J160" t="s">
        <v>935</v>
      </c>
      <c r="K160" t="s">
        <v>84</v>
      </c>
    </row>
    <row r="161" spans="1:13" ht="15.75" customHeight="1" x14ac:dyDescent="0.25">
      <c r="A161" t="s">
        <v>884</v>
      </c>
      <c r="C161" t="s">
        <v>634</v>
      </c>
      <c r="D161" t="s">
        <v>650</v>
      </c>
      <c r="E161" t="s">
        <v>102</v>
      </c>
      <c r="F161" t="s">
        <v>142</v>
      </c>
      <c r="G161" t="s">
        <v>635</v>
      </c>
      <c r="H161" t="s">
        <v>601</v>
      </c>
      <c r="I161" s="137" t="s">
        <v>895</v>
      </c>
      <c r="J161" t="s">
        <v>936</v>
      </c>
      <c r="K161" t="s">
        <v>84</v>
      </c>
    </row>
    <row r="162" spans="1:13" ht="15.75" customHeight="1" x14ac:dyDescent="0.25">
      <c r="A162" t="s">
        <v>884</v>
      </c>
      <c r="C162" t="s">
        <v>672</v>
      </c>
      <c r="D162" t="s">
        <v>650</v>
      </c>
      <c r="E162" t="s">
        <v>102</v>
      </c>
      <c r="F162" t="s">
        <v>608</v>
      </c>
      <c r="G162" t="s">
        <v>673</v>
      </c>
      <c r="I162" s="137" t="s">
        <v>937</v>
      </c>
      <c r="J162" t="s">
        <v>938</v>
      </c>
      <c r="K162" t="s">
        <v>71</v>
      </c>
      <c r="L162" t="s">
        <v>672</v>
      </c>
      <c r="M162" t="s">
        <v>619</v>
      </c>
    </row>
    <row r="163" spans="1:13" ht="15.75" customHeight="1" x14ac:dyDescent="0.25">
      <c r="A163" t="s">
        <v>884</v>
      </c>
      <c r="C163" t="s">
        <v>117</v>
      </c>
      <c r="D163" t="s">
        <v>650</v>
      </c>
      <c r="E163" t="s">
        <v>102</v>
      </c>
      <c r="F163" t="s">
        <v>608</v>
      </c>
      <c r="G163" t="s">
        <v>869</v>
      </c>
      <c r="I163" s="137" t="s">
        <v>887</v>
      </c>
      <c r="J163" t="s">
        <v>939</v>
      </c>
      <c r="K163" t="s">
        <v>71</v>
      </c>
      <c r="L163" t="s">
        <v>117</v>
      </c>
    </row>
    <row r="164" spans="1:13" ht="15.75" customHeight="1" x14ac:dyDescent="0.25">
      <c r="A164" t="s">
        <v>884</v>
      </c>
      <c r="C164" t="s">
        <v>123</v>
      </c>
      <c r="D164" t="s">
        <v>650</v>
      </c>
      <c r="E164" t="s">
        <v>102</v>
      </c>
      <c r="F164" t="s">
        <v>608</v>
      </c>
      <c r="G164" t="s">
        <v>709</v>
      </c>
      <c r="I164" s="137" t="s">
        <v>887</v>
      </c>
      <c r="J164" t="s">
        <v>124</v>
      </c>
      <c r="K164" t="s">
        <v>84</v>
      </c>
    </row>
    <row r="165" spans="1:13" ht="15.75" customHeight="1" x14ac:dyDescent="0.25">
      <c r="A165" t="s">
        <v>884</v>
      </c>
      <c r="C165" t="s">
        <v>640</v>
      </c>
      <c r="D165" t="s">
        <v>650</v>
      </c>
      <c r="E165" t="s">
        <v>102</v>
      </c>
      <c r="F165" t="s">
        <v>142</v>
      </c>
      <c r="G165" t="s">
        <v>641</v>
      </c>
      <c r="H165" t="s">
        <v>642</v>
      </c>
      <c r="I165" s="137" t="s">
        <v>895</v>
      </c>
      <c r="J165" t="s">
        <v>940</v>
      </c>
      <c r="K165" t="s">
        <v>84</v>
      </c>
    </row>
    <row r="166" spans="1:13" ht="15.75" customHeight="1" x14ac:dyDescent="0.25">
      <c r="A166" t="s">
        <v>884</v>
      </c>
      <c r="C166" t="s">
        <v>941</v>
      </c>
      <c r="D166" t="s">
        <v>650</v>
      </c>
      <c r="E166" t="s">
        <v>102</v>
      </c>
      <c r="F166" t="s">
        <v>608</v>
      </c>
      <c r="G166" t="s">
        <v>942</v>
      </c>
      <c r="I166" s="137" t="s">
        <v>898</v>
      </c>
      <c r="J166" t="s">
        <v>943</v>
      </c>
      <c r="K166" t="s">
        <v>84</v>
      </c>
    </row>
    <row r="167" spans="1:13" ht="15.75" customHeight="1" x14ac:dyDescent="0.25">
      <c r="A167" t="s">
        <v>43</v>
      </c>
      <c r="B167" t="s">
        <v>46</v>
      </c>
      <c r="C167" t="s">
        <v>603</v>
      </c>
      <c r="D167" t="s">
        <v>598</v>
      </c>
      <c r="E167" t="s">
        <v>68</v>
      </c>
      <c r="F167" t="s">
        <v>49</v>
      </c>
      <c r="G167" t="s">
        <v>604</v>
      </c>
      <c r="H167" t="s">
        <v>605</v>
      </c>
      <c r="I167" s="137" t="s">
        <v>69</v>
      </c>
      <c r="J167" t="s">
        <v>944</v>
      </c>
      <c r="K167" t="s">
        <v>84</v>
      </c>
    </row>
    <row r="168" spans="1:13" ht="15.75" customHeight="1" x14ac:dyDescent="0.25">
      <c r="A168" t="s">
        <v>43</v>
      </c>
      <c r="B168" t="s">
        <v>46</v>
      </c>
      <c r="C168" t="s">
        <v>607</v>
      </c>
      <c r="D168" t="s">
        <v>598</v>
      </c>
      <c r="E168" t="s">
        <v>68</v>
      </c>
      <c r="F168" t="s">
        <v>608</v>
      </c>
      <c r="G168" t="s">
        <v>609</v>
      </c>
      <c r="I168" s="137" t="s">
        <v>69</v>
      </c>
      <c r="J168" t="s">
        <v>945</v>
      </c>
      <c r="K168" t="s">
        <v>84</v>
      </c>
    </row>
    <row r="169" spans="1:13" ht="15.75" customHeight="1" x14ac:dyDescent="0.25">
      <c r="A169" t="s">
        <v>43</v>
      </c>
      <c r="B169" t="s">
        <v>46</v>
      </c>
      <c r="C169" t="s">
        <v>611</v>
      </c>
      <c r="D169" t="s">
        <v>598</v>
      </c>
      <c r="E169" t="s">
        <v>68</v>
      </c>
      <c r="F169" t="s">
        <v>142</v>
      </c>
      <c r="G169" t="s">
        <v>612</v>
      </c>
      <c r="H169" t="s">
        <v>547</v>
      </c>
      <c r="I169" s="137" t="s">
        <v>69</v>
      </c>
      <c r="J169">
        <v>12352203</v>
      </c>
      <c r="K169" t="s">
        <v>84</v>
      </c>
    </row>
    <row r="170" spans="1:13" ht="15.75" customHeight="1" x14ac:dyDescent="0.25">
      <c r="A170" t="s">
        <v>43</v>
      </c>
      <c r="B170" t="s">
        <v>46</v>
      </c>
      <c r="C170" t="s">
        <v>67</v>
      </c>
      <c r="D170" t="s">
        <v>613</v>
      </c>
      <c r="E170" t="s">
        <v>68</v>
      </c>
      <c r="F170" t="s">
        <v>608</v>
      </c>
      <c r="G170" t="s">
        <v>946</v>
      </c>
      <c r="I170" s="137" t="s">
        <v>69</v>
      </c>
      <c r="J170" t="s">
        <v>70</v>
      </c>
      <c r="K170" t="s">
        <v>71</v>
      </c>
      <c r="L170" t="s">
        <v>947</v>
      </c>
    </row>
    <row r="171" spans="1:13" ht="15.75" customHeight="1" x14ac:dyDescent="0.25">
      <c r="A171" t="s">
        <v>43</v>
      </c>
      <c r="B171" t="s">
        <v>46</v>
      </c>
      <c r="C171" t="s">
        <v>73</v>
      </c>
      <c r="D171" t="s">
        <v>613</v>
      </c>
      <c r="E171" t="s">
        <v>68</v>
      </c>
      <c r="F171" t="s">
        <v>608</v>
      </c>
      <c r="G171" t="s">
        <v>911</v>
      </c>
      <c r="H171" t="s">
        <v>912</v>
      </c>
      <c r="I171" s="137" t="s">
        <v>69</v>
      </c>
      <c r="J171" t="s">
        <v>74</v>
      </c>
      <c r="K171" t="s">
        <v>71</v>
      </c>
      <c r="L171" t="s">
        <v>948</v>
      </c>
    </row>
    <row r="172" spans="1:13" ht="15.75" customHeight="1" x14ac:dyDescent="0.25">
      <c r="A172" t="s">
        <v>43</v>
      </c>
      <c r="B172" t="s">
        <v>46</v>
      </c>
      <c r="C172" t="s">
        <v>76</v>
      </c>
      <c r="D172" t="s">
        <v>613</v>
      </c>
      <c r="E172" t="s">
        <v>68</v>
      </c>
      <c r="F172" t="s">
        <v>608</v>
      </c>
      <c r="G172" t="s">
        <v>949</v>
      </c>
      <c r="I172" s="137" t="s">
        <v>69</v>
      </c>
      <c r="J172" t="s">
        <v>77</v>
      </c>
      <c r="K172" t="s">
        <v>71</v>
      </c>
      <c r="L172" t="s">
        <v>950</v>
      </c>
    </row>
    <row r="173" spans="1:13" ht="15.75" customHeight="1" x14ac:dyDescent="0.25">
      <c r="A173" t="s">
        <v>43</v>
      </c>
      <c r="B173" t="s">
        <v>46</v>
      </c>
      <c r="C173" t="s">
        <v>86</v>
      </c>
      <c r="D173" t="s">
        <v>613</v>
      </c>
      <c r="E173" t="s">
        <v>68</v>
      </c>
      <c r="F173" t="s">
        <v>608</v>
      </c>
      <c r="G173" t="s">
        <v>951</v>
      </c>
      <c r="I173" s="137" t="s">
        <v>87</v>
      </c>
      <c r="J173" t="s">
        <v>88</v>
      </c>
      <c r="K173" t="s">
        <v>71</v>
      </c>
      <c r="L173" t="s">
        <v>952</v>
      </c>
    </row>
    <row r="174" spans="1:13" ht="15.75" customHeight="1" x14ac:dyDescent="0.25">
      <c r="A174" t="s">
        <v>43</v>
      </c>
      <c r="B174" t="s">
        <v>46</v>
      </c>
      <c r="C174" t="s">
        <v>93</v>
      </c>
      <c r="D174" t="s">
        <v>613</v>
      </c>
      <c r="E174" t="s">
        <v>68</v>
      </c>
      <c r="F174" t="s">
        <v>608</v>
      </c>
      <c r="G174" t="s">
        <v>616</v>
      </c>
      <c r="I174" s="137" t="s">
        <v>94</v>
      </c>
      <c r="J174" t="s">
        <v>95</v>
      </c>
      <c r="K174" t="s">
        <v>71</v>
      </c>
      <c r="L174" t="s">
        <v>618</v>
      </c>
    </row>
    <row r="175" spans="1:13" ht="15.75" customHeight="1" x14ac:dyDescent="0.25">
      <c r="A175" t="s">
        <v>43</v>
      </c>
      <c r="B175" t="s">
        <v>46</v>
      </c>
      <c r="C175" t="s">
        <v>97</v>
      </c>
      <c r="D175" t="s">
        <v>613</v>
      </c>
      <c r="E175" t="s">
        <v>68</v>
      </c>
      <c r="F175" t="s">
        <v>608</v>
      </c>
      <c r="G175" t="s">
        <v>930</v>
      </c>
      <c r="I175" s="137" t="s">
        <v>98</v>
      </c>
      <c r="J175" t="s">
        <v>99</v>
      </c>
      <c r="K175" t="s">
        <v>71</v>
      </c>
      <c r="L175" t="s">
        <v>933</v>
      </c>
    </row>
    <row r="176" spans="1:13" ht="15.75" customHeight="1" x14ac:dyDescent="0.25">
      <c r="A176" t="s">
        <v>43</v>
      </c>
      <c r="B176" t="s">
        <v>46</v>
      </c>
      <c r="C176" t="s">
        <v>126</v>
      </c>
      <c r="D176" t="s">
        <v>613</v>
      </c>
      <c r="E176" t="s">
        <v>68</v>
      </c>
      <c r="F176" t="s">
        <v>608</v>
      </c>
      <c r="G176" t="s">
        <v>953</v>
      </c>
      <c r="I176" s="137" t="s">
        <v>69</v>
      </c>
      <c r="J176" t="s">
        <v>127</v>
      </c>
      <c r="K176" t="s">
        <v>71</v>
      </c>
      <c r="L176" t="s">
        <v>954</v>
      </c>
    </row>
    <row r="177" spans="1:13" ht="15.75" customHeight="1" x14ac:dyDescent="0.25">
      <c r="A177" t="s">
        <v>43</v>
      </c>
      <c r="B177" t="s">
        <v>46</v>
      </c>
      <c r="C177" t="s">
        <v>131</v>
      </c>
      <c r="D177" t="s">
        <v>613</v>
      </c>
      <c r="E177" t="s">
        <v>68</v>
      </c>
      <c r="F177" t="s">
        <v>608</v>
      </c>
      <c r="G177" t="s">
        <v>760</v>
      </c>
      <c r="H177" t="s">
        <v>761</v>
      </c>
      <c r="I177" s="137" t="s">
        <v>69</v>
      </c>
      <c r="J177" t="s">
        <v>132</v>
      </c>
      <c r="K177" t="s">
        <v>71</v>
      </c>
      <c r="L177" t="s">
        <v>955</v>
      </c>
    </row>
    <row r="178" spans="1:13" ht="15.75" customHeight="1" x14ac:dyDescent="0.25">
      <c r="A178" t="s">
        <v>43</v>
      </c>
      <c r="B178" t="s">
        <v>46</v>
      </c>
      <c r="C178" t="s">
        <v>137</v>
      </c>
      <c r="D178" t="s">
        <v>613</v>
      </c>
      <c r="E178" t="s">
        <v>68</v>
      </c>
      <c r="F178" t="s">
        <v>608</v>
      </c>
      <c r="G178" t="s">
        <v>956</v>
      </c>
      <c r="I178" s="137"/>
      <c r="J178"/>
      <c r="K178" t="s">
        <v>71</v>
      </c>
      <c r="L178" t="s">
        <v>957</v>
      </c>
    </row>
    <row r="179" spans="1:13" ht="15.75" customHeight="1" x14ac:dyDescent="0.25">
      <c r="A179" t="s">
        <v>43</v>
      </c>
      <c r="B179" t="s">
        <v>46</v>
      </c>
      <c r="C179" t="s">
        <v>107</v>
      </c>
      <c r="D179" t="s">
        <v>627</v>
      </c>
      <c r="E179" t="s">
        <v>68</v>
      </c>
      <c r="F179" t="s">
        <v>608</v>
      </c>
      <c r="G179" t="s">
        <v>958</v>
      </c>
      <c r="I179" s="137" t="s">
        <v>69</v>
      </c>
      <c r="J179" t="s">
        <v>108</v>
      </c>
      <c r="K179" t="s">
        <v>71</v>
      </c>
      <c r="L179" t="s">
        <v>959</v>
      </c>
    </row>
    <row r="180" spans="1:13" ht="15.75" customHeight="1" x14ac:dyDescent="0.25">
      <c r="A180" t="s">
        <v>43</v>
      </c>
      <c r="B180" t="s">
        <v>46</v>
      </c>
      <c r="C180" t="s">
        <v>123</v>
      </c>
      <c r="D180" t="s">
        <v>627</v>
      </c>
      <c r="E180" t="s">
        <v>68</v>
      </c>
      <c r="F180" t="s">
        <v>608</v>
      </c>
      <c r="G180" t="s">
        <v>709</v>
      </c>
      <c r="I180" s="137" t="s">
        <v>69</v>
      </c>
      <c r="J180" t="s">
        <v>124</v>
      </c>
      <c r="K180" t="s">
        <v>84</v>
      </c>
    </row>
    <row r="181" spans="1:13" ht="15.75" customHeight="1" x14ac:dyDescent="0.25">
      <c r="A181" t="s">
        <v>43</v>
      </c>
      <c r="B181" t="s">
        <v>46</v>
      </c>
      <c r="C181" t="s">
        <v>129</v>
      </c>
      <c r="D181" t="s">
        <v>627</v>
      </c>
      <c r="E181" t="s">
        <v>68</v>
      </c>
      <c r="F181" t="s">
        <v>608</v>
      </c>
      <c r="G181" t="s">
        <v>647</v>
      </c>
      <c r="I181" s="137" t="s">
        <v>91</v>
      </c>
      <c r="J181" t="s">
        <v>130</v>
      </c>
      <c r="K181" t="s">
        <v>84</v>
      </c>
    </row>
    <row r="182" spans="1:13" ht="15.75" customHeight="1" x14ac:dyDescent="0.25">
      <c r="A182" t="s">
        <v>43</v>
      </c>
      <c r="B182" t="s">
        <v>46</v>
      </c>
      <c r="C182" t="s">
        <v>110</v>
      </c>
      <c r="D182" t="s">
        <v>650</v>
      </c>
      <c r="E182" t="s">
        <v>68</v>
      </c>
      <c r="F182" t="s">
        <v>608</v>
      </c>
      <c r="G182" t="s">
        <v>960</v>
      </c>
      <c r="H182" t="s">
        <v>961</v>
      </c>
      <c r="I182" s="137" t="s">
        <v>82</v>
      </c>
      <c r="J182" t="s">
        <v>111</v>
      </c>
      <c r="K182" t="s">
        <v>84</v>
      </c>
    </row>
    <row r="183" spans="1:13" ht="15.75" customHeight="1" x14ac:dyDescent="0.25">
      <c r="A183" t="s">
        <v>43</v>
      </c>
      <c r="B183" t="s">
        <v>46</v>
      </c>
      <c r="C183" t="s">
        <v>134</v>
      </c>
      <c r="D183" t="s">
        <v>650</v>
      </c>
      <c r="E183" t="s">
        <v>68</v>
      </c>
      <c r="F183" t="s">
        <v>608</v>
      </c>
      <c r="G183" t="s">
        <v>962</v>
      </c>
      <c r="I183" s="137" t="s">
        <v>98</v>
      </c>
      <c r="J183" t="s">
        <v>135</v>
      </c>
      <c r="K183" t="s">
        <v>84</v>
      </c>
    </row>
    <row r="184" spans="1:13" ht="15.75" customHeight="1" x14ac:dyDescent="0.25">
      <c r="A184" t="s">
        <v>43</v>
      </c>
      <c r="B184" t="s">
        <v>46</v>
      </c>
      <c r="C184" t="s">
        <v>117</v>
      </c>
      <c r="D184" t="s">
        <v>613</v>
      </c>
      <c r="E184" t="s">
        <v>81</v>
      </c>
      <c r="F184" t="s">
        <v>608</v>
      </c>
      <c r="G184" t="s">
        <v>869</v>
      </c>
      <c r="I184" s="137" t="s">
        <v>91</v>
      </c>
      <c r="J184" t="s">
        <v>118</v>
      </c>
      <c r="K184" t="s">
        <v>71</v>
      </c>
      <c r="L184" t="s">
        <v>963</v>
      </c>
    </row>
    <row r="185" spans="1:13" ht="15.75" customHeight="1" x14ac:dyDescent="0.25">
      <c r="A185" t="s">
        <v>43</v>
      </c>
      <c r="B185" t="s">
        <v>46</v>
      </c>
      <c r="C185" t="s">
        <v>80</v>
      </c>
      <c r="D185" t="s">
        <v>627</v>
      </c>
      <c r="E185" t="s">
        <v>81</v>
      </c>
      <c r="F185" t="s">
        <v>608</v>
      </c>
      <c r="G185" t="s">
        <v>614</v>
      </c>
      <c r="I185" s="137" t="s">
        <v>82</v>
      </c>
      <c r="J185" t="s">
        <v>83</v>
      </c>
      <c r="K185" t="s">
        <v>84</v>
      </c>
    </row>
    <row r="186" spans="1:13" ht="15.75" customHeight="1" x14ac:dyDescent="0.25">
      <c r="A186" t="s">
        <v>43</v>
      </c>
      <c r="B186" t="s">
        <v>46</v>
      </c>
      <c r="C186" t="s">
        <v>90</v>
      </c>
      <c r="D186" t="s">
        <v>650</v>
      </c>
      <c r="E186" t="s">
        <v>81</v>
      </c>
      <c r="F186" t="s">
        <v>608</v>
      </c>
      <c r="G186" t="s">
        <v>964</v>
      </c>
      <c r="I186" s="137" t="s">
        <v>91</v>
      </c>
      <c r="J186" t="s">
        <v>92</v>
      </c>
      <c r="K186" t="s">
        <v>84</v>
      </c>
      <c r="M186" t="s">
        <v>965</v>
      </c>
    </row>
    <row r="187" spans="1:13" ht="15.75" customHeight="1" x14ac:dyDescent="0.25">
      <c r="A187" t="s">
        <v>43</v>
      </c>
      <c r="B187" t="s">
        <v>46</v>
      </c>
      <c r="C187" t="s">
        <v>112</v>
      </c>
      <c r="D187" t="s">
        <v>650</v>
      </c>
      <c r="E187" t="s">
        <v>81</v>
      </c>
      <c r="F187" t="s">
        <v>608</v>
      </c>
      <c r="G187" t="s">
        <v>962</v>
      </c>
      <c r="I187" s="137" t="s">
        <v>98</v>
      </c>
      <c r="J187" t="s">
        <v>113</v>
      </c>
      <c r="K187" t="s">
        <v>84</v>
      </c>
    </row>
    <row r="188" spans="1:13" ht="15.75" customHeight="1" x14ac:dyDescent="0.25">
      <c r="A188" t="s">
        <v>43</v>
      </c>
      <c r="B188" t="s">
        <v>46</v>
      </c>
      <c r="C188" t="s">
        <v>114</v>
      </c>
      <c r="D188" t="s">
        <v>613</v>
      </c>
      <c r="E188" t="s">
        <v>102</v>
      </c>
      <c r="F188" t="s">
        <v>608</v>
      </c>
      <c r="G188" t="s">
        <v>700</v>
      </c>
      <c r="H188" t="s">
        <v>701</v>
      </c>
      <c r="I188" s="137" t="s">
        <v>91</v>
      </c>
      <c r="J188" t="s">
        <v>115</v>
      </c>
      <c r="K188" t="s">
        <v>71</v>
      </c>
      <c r="L188" t="s">
        <v>155</v>
      </c>
      <c r="M188" t="s">
        <v>966</v>
      </c>
    </row>
    <row r="189" spans="1:13" ht="15.75" customHeight="1" x14ac:dyDescent="0.25">
      <c r="A189" t="s">
        <v>43</v>
      </c>
      <c r="B189" t="s">
        <v>46</v>
      </c>
      <c r="C189" t="s">
        <v>101</v>
      </c>
      <c r="D189" t="s">
        <v>650</v>
      </c>
      <c r="E189" t="s">
        <v>102</v>
      </c>
      <c r="F189" t="s">
        <v>608</v>
      </c>
      <c r="G189" t="s">
        <v>967</v>
      </c>
      <c r="I189" s="137"/>
      <c r="J189"/>
    </row>
    <row r="190" spans="1:13" ht="15.75" customHeight="1" x14ac:dyDescent="0.25">
      <c r="A190" t="s">
        <v>43</v>
      </c>
      <c r="B190" t="s">
        <v>46</v>
      </c>
      <c r="C190" t="s">
        <v>103</v>
      </c>
      <c r="D190" t="s">
        <v>650</v>
      </c>
      <c r="E190" t="s">
        <v>102</v>
      </c>
      <c r="F190" t="s">
        <v>608</v>
      </c>
      <c r="G190" t="s">
        <v>968</v>
      </c>
      <c r="I190" s="137"/>
      <c r="J190"/>
    </row>
    <row r="191" spans="1:13" ht="15.75" customHeight="1" x14ac:dyDescent="0.25">
      <c r="A191" t="s">
        <v>43</v>
      </c>
      <c r="B191" t="s">
        <v>46</v>
      </c>
      <c r="C191" t="s">
        <v>104</v>
      </c>
      <c r="D191" t="s">
        <v>650</v>
      </c>
      <c r="E191" t="s">
        <v>102</v>
      </c>
      <c r="F191" t="s">
        <v>608</v>
      </c>
      <c r="G191" t="s">
        <v>969</v>
      </c>
      <c r="I191" s="137" t="s">
        <v>91</v>
      </c>
      <c r="J191" t="s">
        <v>105</v>
      </c>
      <c r="K191" t="s">
        <v>84</v>
      </c>
    </row>
    <row r="192" spans="1:13" ht="15.75" customHeight="1" x14ac:dyDescent="0.25">
      <c r="A192" t="s">
        <v>43</v>
      </c>
      <c r="B192" t="s">
        <v>46</v>
      </c>
      <c r="C192" t="s">
        <v>109</v>
      </c>
      <c r="D192" t="s">
        <v>650</v>
      </c>
      <c r="E192" t="s">
        <v>102</v>
      </c>
      <c r="F192" t="s">
        <v>608</v>
      </c>
      <c r="G192" t="s">
        <v>734</v>
      </c>
      <c r="H192" t="s">
        <v>735</v>
      </c>
      <c r="I192" s="137"/>
      <c r="J192"/>
    </row>
    <row r="193" spans="1:12" ht="15.75" customHeight="1" x14ac:dyDescent="0.25">
      <c r="A193" t="s">
        <v>43</v>
      </c>
      <c r="B193" t="s">
        <v>46</v>
      </c>
      <c r="C193" t="s">
        <v>122</v>
      </c>
      <c r="D193" t="s">
        <v>650</v>
      </c>
      <c r="E193" t="s">
        <v>102</v>
      </c>
      <c r="F193" t="s">
        <v>608</v>
      </c>
      <c r="G193" t="s">
        <v>970</v>
      </c>
      <c r="I193" s="137"/>
      <c r="J193"/>
    </row>
    <row r="194" spans="1:12" ht="15.75" customHeight="1" x14ac:dyDescent="0.25">
      <c r="A194" t="s">
        <v>43</v>
      </c>
      <c r="B194" t="s">
        <v>971</v>
      </c>
      <c r="C194" t="s">
        <v>603</v>
      </c>
      <c r="D194" t="s">
        <v>598</v>
      </c>
      <c r="E194" t="s">
        <v>68</v>
      </c>
      <c r="F194" t="s">
        <v>49</v>
      </c>
      <c r="G194" t="s">
        <v>604</v>
      </c>
      <c r="H194" t="s">
        <v>605</v>
      </c>
      <c r="I194" s="137" t="s">
        <v>972</v>
      </c>
      <c r="J194" t="s">
        <v>973</v>
      </c>
      <c r="K194" t="s">
        <v>84</v>
      </c>
    </row>
    <row r="195" spans="1:12" ht="15.75" customHeight="1" x14ac:dyDescent="0.25">
      <c r="A195" t="s">
        <v>43</v>
      </c>
      <c r="B195" t="s">
        <v>971</v>
      </c>
      <c r="C195" t="s">
        <v>607</v>
      </c>
      <c r="D195" t="s">
        <v>598</v>
      </c>
      <c r="E195" t="s">
        <v>68</v>
      </c>
      <c r="F195" t="s">
        <v>608</v>
      </c>
      <c r="G195" t="s">
        <v>609</v>
      </c>
      <c r="I195" s="137" t="s">
        <v>972</v>
      </c>
      <c r="J195" t="s">
        <v>974</v>
      </c>
      <c r="K195" t="s">
        <v>84</v>
      </c>
    </row>
    <row r="196" spans="1:12" ht="15.75" customHeight="1" x14ac:dyDescent="0.25">
      <c r="A196" t="s">
        <v>43</v>
      </c>
      <c r="B196" t="s">
        <v>971</v>
      </c>
      <c r="C196" t="s">
        <v>611</v>
      </c>
      <c r="D196" t="s">
        <v>598</v>
      </c>
      <c r="E196" t="s">
        <v>68</v>
      </c>
      <c r="F196" t="s">
        <v>142</v>
      </c>
      <c r="G196" t="s">
        <v>612</v>
      </c>
      <c r="H196" t="s">
        <v>547</v>
      </c>
      <c r="I196" s="137" t="s">
        <v>972</v>
      </c>
      <c r="J196">
        <v>12352203</v>
      </c>
      <c r="K196" t="s">
        <v>84</v>
      </c>
    </row>
    <row r="197" spans="1:12" ht="15.75" customHeight="1" x14ac:dyDescent="0.25">
      <c r="A197" t="s">
        <v>43</v>
      </c>
      <c r="B197" t="s">
        <v>971</v>
      </c>
      <c r="C197" t="s">
        <v>67</v>
      </c>
      <c r="D197" t="s">
        <v>613</v>
      </c>
      <c r="E197" t="s">
        <v>68</v>
      </c>
      <c r="F197" t="s">
        <v>608</v>
      </c>
      <c r="G197" t="s">
        <v>946</v>
      </c>
      <c r="I197" s="137" t="s">
        <v>972</v>
      </c>
      <c r="J197" t="s">
        <v>72</v>
      </c>
      <c r="K197" t="s">
        <v>71</v>
      </c>
      <c r="L197" t="s">
        <v>947</v>
      </c>
    </row>
    <row r="198" spans="1:12" ht="15.75" customHeight="1" x14ac:dyDescent="0.25">
      <c r="A198" t="s">
        <v>43</v>
      </c>
      <c r="B198" t="s">
        <v>971</v>
      </c>
      <c r="C198" t="s">
        <v>73</v>
      </c>
      <c r="D198" t="s">
        <v>613</v>
      </c>
      <c r="E198" t="s">
        <v>68</v>
      </c>
      <c r="F198" t="s">
        <v>608</v>
      </c>
      <c r="G198" t="s">
        <v>911</v>
      </c>
      <c r="H198" t="s">
        <v>912</v>
      </c>
      <c r="I198" s="137" t="s">
        <v>972</v>
      </c>
      <c r="J198" t="s">
        <v>75</v>
      </c>
      <c r="K198" t="s">
        <v>71</v>
      </c>
      <c r="L198" t="s">
        <v>948</v>
      </c>
    </row>
    <row r="199" spans="1:12" ht="15.75" customHeight="1" x14ac:dyDescent="0.25">
      <c r="A199" t="s">
        <v>43</v>
      </c>
      <c r="B199" t="s">
        <v>971</v>
      </c>
      <c r="C199" t="s">
        <v>76</v>
      </c>
      <c r="D199" t="s">
        <v>613</v>
      </c>
      <c r="E199" t="s">
        <v>68</v>
      </c>
      <c r="F199" t="s">
        <v>608</v>
      </c>
      <c r="G199" t="s">
        <v>949</v>
      </c>
      <c r="I199" s="137" t="s">
        <v>972</v>
      </c>
      <c r="J199" t="s">
        <v>78</v>
      </c>
      <c r="K199" t="s">
        <v>71</v>
      </c>
      <c r="L199" t="s">
        <v>950</v>
      </c>
    </row>
    <row r="200" spans="1:12" ht="15.75" customHeight="1" x14ac:dyDescent="0.25">
      <c r="A200" t="s">
        <v>43</v>
      </c>
      <c r="B200" t="s">
        <v>971</v>
      </c>
      <c r="C200" t="s">
        <v>86</v>
      </c>
      <c r="D200" t="s">
        <v>613</v>
      </c>
      <c r="E200" t="s">
        <v>68</v>
      </c>
      <c r="F200" t="s">
        <v>608</v>
      </c>
      <c r="G200" t="s">
        <v>951</v>
      </c>
      <c r="I200" s="137" t="s">
        <v>972</v>
      </c>
      <c r="J200" t="s">
        <v>88</v>
      </c>
      <c r="K200" t="s">
        <v>71</v>
      </c>
      <c r="L200" t="s">
        <v>952</v>
      </c>
    </row>
    <row r="201" spans="1:12" ht="15.75" customHeight="1" x14ac:dyDescent="0.25">
      <c r="A201" t="s">
        <v>43</v>
      </c>
      <c r="B201" t="s">
        <v>971</v>
      </c>
      <c r="C201" t="s">
        <v>93</v>
      </c>
      <c r="D201" t="s">
        <v>613</v>
      </c>
      <c r="E201" t="s">
        <v>68</v>
      </c>
      <c r="F201" t="s">
        <v>608</v>
      </c>
      <c r="G201" t="s">
        <v>616</v>
      </c>
      <c r="I201" s="137" t="s">
        <v>972</v>
      </c>
      <c r="J201" t="s">
        <v>96</v>
      </c>
      <c r="K201" t="s">
        <v>71</v>
      </c>
      <c r="L201" t="s">
        <v>618</v>
      </c>
    </row>
    <row r="202" spans="1:12" ht="15.75" customHeight="1" x14ac:dyDescent="0.25">
      <c r="A202" t="s">
        <v>43</v>
      </c>
      <c r="B202" t="s">
        <v>971</v>
      </c>
      <c r="C202" t="s">
        <v>97</v>
      </c>
      <c r="D202" t="s">
        <v>613</v>
      </c>
      <c r="E202" t="s">
        <v>68</v>
      </c>
      <c r="F202" t="s">
        <v>608</v>
      </c>
      <c r="G202" t="s">
        <v>930</v>
      </c>
      <c r="I202" s="137" t="s">
        <v>972</v>
      </c>
      <c r="J202" t="s">
        <v>975</v>
      </c>
      <c r="K202" t="s">
        <v>71</v>
      </c>
      <c r="L202" t="s">
        <v>933</v>
      </c>
    </row>
    <row r="203" spans="1:12" ht="15.75" customHeight="1" x14ac:dyDescent="0.25">
      <c r="A203" t="s">
        <v>43</v>
      </c>
      <c r="B203" t="s">
        <v>971</v>
      </c>
      <c r="C203" t="s">
        <v>126</v>
      </c>
      <c r="D203" t="s">
        <v>613</v>
      </c>
      <c r="E203" t="s">
        <v>68</v>
      </c>
      <c r="F203" t="s">
        <v>608</v>
      </c>
      <c r="G203" t="s">
        <v>953</v>
      </c>
      <c r="I203" s="137" t="s">
        <v>972</v>
      </c>
      <c r="J203" t="s">
        <v>128</v>
      </c>
      <c r="K203" t="s">
        <v>71</v>
      </c>
      <c r="L203" t="s">
        <v>954</v>
      </c>
    </row>
    <row r="204" spans="1:12" ht="15.75" customHeight="1" x14ac:dyDescent="0.25">
      <c r="A204" t="s">
        <v>43</v>
      </c>
      <c r="B204" t="s">
        <v>971</v>
      </c>
      <c r="C204" t="s">
        <v>131</v>
      </c>
      <c r="D204" t="s">
        <v>613</v>
      </c>
      <c r="E204" t="s">
        <v>68</v>
      </c>
      <c r="F204" t="s">
        <v>608</v>
      </c>
      <c r="G204" t="s">
        <v>760</v>
      </c>
      <c r="H204" t="s">
        <v>761</v>
      </c>
      <c r="I204" s="137" t="s">
        <v>972</v>
      </c>
      <c r="J204" t="s">
        <v>976</v>
      </c>
      <c r="K204" t="s">
        <v>71</v>
      </c>
      <c r="L204" t="s">
        <v>955</v>
      </c>
    </row>
    <row r="205" spans="1:12" ht="15.75" customHeight="1" x14ac:dyDescent="0.25">
      <c r="A205" t="s">
        <v>43</v>
      </c>
      <c r="B205" t="s">
        <v>971</v>
      </c>
      <c r="C205" t="s">
        <v>137</v>
      </c>
      <c r="D205" t="s">
        <v>613</v>
      </c>
      <c r="E205" t="s">
        <v>68</v>
      </c>
      <c r="F205" t="s">
        <v>608</v>
      </c>
      <c r="G205" t="s">
        <v>956</v>
      </c>
      <c r="I205" s="137" t="s">
        <v>972</v>
      </c>
      <c r="J205" t="s">
        <v>977</v>
      </c>
      <c r="K205" t="s">
        <v>71</v>
      </c>
      <c r="L205" t="s">
        <v>957</v>
      </c>
    </row>
    <row r="206" spans="1:12" ht="15.75" customHeight="1" x14ac:dyDescent="0.25">
      <c r="A206" t="s">
        <v>43</v>
      </c>
      <c r="B206" t="s">
        <v>971</v>
      </c>
      <c r="C206" t="s">
        <v>110</v>
      </c>
      <c r="D206" t="s">
        <v>627</v>
      </c>
      <c r="E206" t="s">
        <v>68</v>
      </c>
      <c r="F206" t="s">
        <v>608</v>
      </c>
      <c r="G206" t="s">
        <v>960</v>
      </c>
      <c r="H206" t="s">
        <v>961</v>
      </c>
      <c r="I206" s="137" t="s">
        <v>978</v>
      </c>
      <c r="J206" t="s">
        <v>979</v>
      </c>
      <c r="K206" t="s">
        <v>84</v>
      </c>
    </row>
    <row r="207" spans="1:12" ht="15.75" customHeight="1" x14ac:dyDescent="0.25">
      <c r="A207" t="s">
        <v>43</v>
      </c>
      <c r="B207" t="s">
        <v>971</v>
      </c>
      <c r="C207" t="s">
        <v>123</v>
      </c>
      <c r="D207" t="s">
        <v>627</v>
      </c>
      <c r="E207" t="s">
        <v>68</v>
      </c>
      <c r="F207" t="s">
        <v>608</v>
      </c>
      <c r="G207" t="s">
        <v>709</v>
      </c>
      <c r="I207" s="137" t="s">
        <v>972</v>
      </c>
      <c r="J207" t="s">
        <v>125</v>
      </c>
      <c r="K207" t="s">
        <v>84</v>
      </c>
    </row>
    <row r="208" spans="1:12" ht="15.75" customHeight="1" x14ac:dyDescent="0.25">
      <c r="A208" t="s">
        <v>43</v>
      </c>
      <c r="B208" t="s">
        <v>971</v>
      </c>
      <c r="C208" t="s">
        <v>129</v>
      </c>
      <c r="D208" t="s">
        <v>627</v>
      </c>
      <c r="E208" t="s">
        <v>68</v>
      </c>
      <c r="F208" t="s">
        <v>608</v>
      </c>
      <c r="G208" t="s">
        <v>647</v>
      </c>
      <c r="I208" s="137" t="s">
        <v>972</v>
      </c>
      <c r="J208" t="s">
        <v>130</v>
      </c>
      <c r="K208" t="s">
        <v>84</v>
      </c>
    </row>
    <row r="209" spans="1:13" ht="15.75" customHeight="1" x14ac:dyDescent="0.25">
      <c r="A209" t="s">
        <v>43</v>
      </c>
      <c r="B209" t="s">
        <v>971</v>
      </c>
      <c r="C209" t="s">
        <v>134</v>
      </c>
      <c r="D209" t="s">
        <v>627</v>
      </c>
      <c r="E209" t="s">
        <v>68</v>
      </c>
      <c r="F209" t="s">
        <v>608</v>
      </c>
      <c r="G209" t="s">
        <v>962</v>
      </c>
      <c r="I209" s="137" t="s">
        <v>972</v>
      </c>
      <c r="J209" t="s">
        <v>980</v>
      </c>
      <c r="K209" t="s">
        <v>84</v>
      </c>
    </row>
    <row r="210" spans="1:13" ht="15.75" customHeight="1" x14ac:dyDescent="0.25">
      <c r="A210" t="s">
        <v>43</v>
      </c>
      <c r="B210" t="s">
        <v>971</v>
      </c>
      <c r="C210" t="s">
        <v>117</v>
      </c>
      <c r="D210" t="s">
        <v>613</v>
      </c>
      <c r="E210" t="s">
        <v>81</v>
      </c>
      <c r="F210" t="s">
        <v>608</v>
      </c>
      <c r="G210" t="s">
        <v>869</v>
      </c>
      <c r="I210" s="137" t="s">
        <v>972</v>
      </c>
      <c r="J210" t="s">
        <v>118</v>
      </c>
      <c r="K210" t="s">
        <v>71</v>
      </c>
      <c r="L210" t="s">
        <v>963</v>
      </c>
    </row>
    <row r="211" spans="1:13" ht="15.75" customHeight="1" x14ac:dyDescent="0.25">
      <c r="A211" t="s">
        <v>43</v>
      </c>
      <c r="B211" t="s">
        <v>971</v>
      </c>
      <c r="C211" t="s">
        <v>90</v>
      </c>
      <c r="D211" t="s">
        <v>627</v>
      </c>
      <c r="E211" t="s">
        <v>81</v>
      </c>
      <c r="F211" t="s">
        <v>608</v>
      </c>
      <c r="G211" t="s">
        <v>964</v>
      </c>
      <c r="I211" s="137" t="s">
        <v>972</v>
      </c>
      <c r="J211" t="s">
        <v>981</v>
      </c>
      <c r="K211" t="s">
        <v>84</v>
      </c>
      <c r="M211" t="s">
        <v>965</v>
      </c>
    </row>
    <row r="212" spans="1:13" ht="15.75" customHeight="1" x14ac:dyDescent="0.25">
      <c r="A212" t="s">
        <v>43</v>
      </c>
      <c r="B212" t="s">
        <v>971</v>
      </c>
      <c r="C212" t="s">
        <v>112</v>
      </c>
      <c r="D212" t="s">
        <v>627</v>
      </c>
      <c r="E212" t="s">
        <v>81</v>
      </c>
      <c r="F212" t="s">
        <v>608</v>
      </c>
      <c r="G212" t="s">
        <v>962</v>
      </c>
      <c r="I212" s="137" t="s">
        <v>978</v>
      </c>
      <c r="J212" t="s">
        <v>982</v>
      </c>
      <c r="K212" t="s">
        <v>84</v>
      </c>
    </row>
    <row r="213" spans="1:13" ht="15.75" customHeight="1" x14ac:dyDescent="0.25">
      <c r="A213" t="s">
        <v>43</v>
      </c>
      <c r="B213" t="s">
        <v>971</v>
      </c>
      <c r="C213" t="s">
        <v>114</v>
      </c>
      <c r="D213" t="s">
        <v>613</v>
      </c>
      <c r="E213" t="s">
        <v>102</v>
      </c>
      <c r="F213" t="s">
        <v>608</v>
      </c>
      <c r="G213" t="s">
        <v>700</v>
      </c>
      <c r="H213" t="s">
        <v>701</v>
      </c>
      <c r="I213" s="137" t="s">
        <v>972</v>
      </c>
      <c r="J213" t="s">
        <v>115</v>
      </c>
      <c r="K213" t="s">
        <v>71</v>
      </c>
      <c r="L213" t="s">
        <v>155</v>
      </c>
      <c r="M213" t="s">
        <v>966</v>
      </c>
    </row>
    <row r="214" spans="1:13" ht="15.75" customHeight="1" x14ac:dyDescent="0.25">
      <c r="A214" t="s">
        <v>43</v>
      </c>
      <c r="B214" t="s">
        <v>971</v>
      </c>
      <c r="C214" t="s">
        <v>80</v>
      </c>
      <c r="D214" t="s">
        <v>627</v>
      </c>
      <c r="E214" t="s">
        <v>102</v>
      </c>
      <c r="F214" t="s">
        <v>608</v>
      </c>
      <c r="G214" t="s">
        <v>614</v>
      </c>
      <c r="I214" s="137" t="s">
        <v>983</v>
      </c>
      <c r="J214" t="s">
        <v>984</v>
      </c>
      <c r="K214" t="s">
        <v>84</v>
      </c>
    </row>
    <row r="215" spans="1:13" ht="15.75" customHeight="1" x14ac:dyDescent="0.25">
      <c r="A215" t="s">
        <v>43</v>
      </c>
      <c r="B215" t="s">
        <v>971</v>
      </c>
      <c r="C215" t="s">
        <v>104</v>
      </c>
      <c r="D215" t="s">
        <v>650</v>
      </c>
      <c r="E215" t="s">
        <v>102</v>
      </c>
      <c r="F215" t="s">
        <v>608</v>
      </c>
      <c r="G215" t="s">
        <v>969</v>
      </c>
      <c r="I215" s="137" t="s">
        <v>972</v>
      </c>
      <c r="J215" t="s">
        <v>985</v>
      </c>
      <c r="K215" t="s">
        <v>84</v>
      </c>
    </row>
    <row r="216" spans="1:13" ht="15.75" customHeight="1" x14ac:dyDescent="0.25">
      <c r="A216" t="s">
        <v>43</v>
      </c>
      <c r="B216" t="s">
        <v>971</v>
      </c>
      <c r="C216" t="s">
        <v>109</v>
      </c>
      <c r="D216" t="s">
        <v>650</v>
      </c>
      <c r="E216" t="s">
        <v>102</v>
      </c>
      <c r="F216" t="s">
        <v>608</v>
      </c>
      <c r="G216" t="s">
        <v>734</v>
      </c>
      <c r="H216" t="s">
        <v>735</v>
      </c>
      <c r="I216" s="137"/>
      <c r="J216"/>
    </row>
    <row r="217" spans="1:13" ht="15.75" customHeight="1" x14ac:dyDescent="0.25">
      <c r="A217" t="s">
        <v>43</v>
      </c>
      <c r="B217" t="s">
        <v>986</v>
      </c>
      <c r="C217" t="s">
        <v>603</v>
      </c>
      <c r="D217" t="s">
        <v>598</v>
      </c>
      <c r="E217" t="s">
        <v>68</v>
      </c>
      <c r="F217" t="s">
        <v>49</v>
      </c>
      <c r="G217" t="s">
        <v>604</v>
      </c>
      <c r="H217" t="s">
        <v>605</v>
      </c>
      <c r="I217" s="137" t="s">
        <v>987</v>
      </c>
      <c r="J217" t="s">
        <v>988</v>
      </c>
      <c r="K217" t="s">
        <v>84</v>
      </c>
    </row>
    <row r="218" spans="1:13" ht="15.75" customHeight="1" x14ac:dyDescent="0.25">
      <c r="A218" t="s">
        <v>43</v>
      </c>
      <c r="B218" t="s">
        <v>986</v>
      </c>
      <c r="C218" t="s">
        <v>607</v>
      </c>
      <c r="D218" t="s">
        <v>598</v>
      </c>
      <c r="E218" t="s">
        <v>68</v>
      </c>
      <c r="F218" t="s">
        <v>608</v>
      </c>
      <c r="G218" t="s">
        <v>609</v>
      </c>
      <c r="I218" s="137" t="s">
        <v>987</v>
      </c>
      <c r="J218" t="s">
        <v>989</v>
      </c>
      <c r="K218" t="s">
        <v>84</v>
      </c>
    </row>
    <row r="219" spans="1:13" ht="15.75" customHeight="1" x14ac:dyDescent="0.25">
      <c r="A219" t="s">
        <v>43</v>
      </c>
      <c r="B219" t="s">
        <v>986</v>
      </c>
      <c r="C219" t="s">
        <v>611</v>
      </c>
      <c r="D219" t="s">
        <v>598</v>
      </c>
      <c r="E219" t="s">
        <v>68</v>
      </c>
      <c r="F219" t="s">
        <v>142</v>
      </c>
      <c r="G219" t="s">
        <v>612</v>
      </c>
      <c r="H219" t="s">
        <v>547</v>
      </c>
      <c r="I219" s="137" t="s">
        <v>990</v>
      </c>
      <c r="J219">
        <v>12352203</v>
      </c>
      <c r="K219" t="s">
        <v>84</v>
      </c>
    </row>
    <row r="220" spans="1:13" ht="15.75" customHeight="1" x14ac:dyDescent="0.25">
      <c r="A220" t="s">
        <v>43</v>
      </c>
      <c r="B220" t="s">
        <v>986</v>
      </c>
      <c r="C220" t="s">
        <v>67</v>
      </c>
      <c r="D220" t="s">
        <v>613</v>
      </c>
      <c r="E220" t="s">
        <v>68</v>
      </c>
      <c r="F220" t="s">
        <v>608</v>
      </c>
      <c r="G220" t="s">
        <v>946</v>
      </c>
      <c r="I220" s="137" t="s">
        <v>987</v>
      </c>
      <c r="J220" t="s">
        <v>991</v>
      </c>
      <c r="K220" t="s">
        <v>71</v>
      </c>
      <c r="L220" t="s">
        <v>947</v>
      </c>
    </row>
    <row r="221" spans="1:13" ht="15.75" customHeight="1" x14ac:dyDescent="0.25">
      <c r="A221" t="s">
        <v>43</v>
      </c>
      <c r="B221" t="s">
        <v>986</v>
      </c>
      <c r="C221" t="s">
        <v>73</v>
      </c>
      <c r="D221" t="s">
        <v>613</v>
      </c>
      <c r="E221" t="s">
        <v>68</v>
      </c>
      <c r="F221" t="s">
        <v>608</v>
      </c>
      <c r="G221" t="s">
        <v>911</v>
      </c>
      <c r="H221" t="s">
        <v>912</v>
      </c>
      <c r="I221" s="137" t="s">
        <v>987</v>
      </c>
      <c r="J221" t="s">
        <v>992</v>
      </c>
      <c r="K221" t="s">
        <v>71</v>
      </c>
      <c r="L221" t="s">
        <v>948</v>
      </c>
    </row>
    <row r="222" spans="1:13" ht="15.75" customHeight="1" x14ac:dyDescent="0.25">
      <c r="A222" t="s">
        <v>43</v>
      </c>
      <c r="B222" t="s">
        <v>986</v>
      </c>
      <c r="C222" t="s">
        <v>76</v>
      </c>
      <c r="D222" t="s">
        <v>613</v>
      </c>
      <c r="E222" t="s">
        <v>68</v>
      </c>
      <c r="F222" t="s">
        <v>608</v>
      </c>
      <c r="G222" t="s">
        <v>949</v>
      </c>
      <c r="I222" s="137" t="s">
        <v>987</v>
      </c>
      <c r="J222" t="s">
        <v>78</v>
      </c>
      <c r="K222" t="s">
        <v>71</v>
      </c>
      <c r="L222" t="s">
        <v>950</v>
      </c>
    </row>
    <row r="223" spans="1:13" ht="15.75" customHeight="1" x14ac:dyDescent="0.25">
      <c r="A223" t="s">
        <v>43</v>
      </c>
      <c r="B223" t="s">
        <v>986</v>
      </c>
      <c r="C223" t="s">
        <v>86</v>
      </c>
      <c r="D223" t="s">
        <v>613</v>
      </c>
      <c r="E223" t="s">
        <v>68</v>
      </c>
      <c r="F223" t="s">
        <v>608</v>
      </c>
      <c r="G223" t="s">
        <v>951</v>
      </c>
      <c r="I223" s="137" t="s">
        <v>987</v>
      </c>
      <c r="J223" t="s">
        <v>88</v>
      </c>
      <c r="K223" t="s">
        <v>71</v>
      </c>
      <c r="L223" t="s">
        <v>952</v>
      </c>
    </row>
    <row r="224" spans="1:13" ht="15.75" customHeight="1" x14ac:dyDescent="0.25">
      <c r="A224" t="s">
        <v>43</v>
      </c>
      <c r="B224" t="s">
        <v>986</v>
      </c>
      <c r="C224" t="s">
        <v>93</v>
      </c>
      <c r="D224" t="s">
        <v>613</v>
      </c>
      <c r="E224" t="s">
        <v>68</v>
      </c>
      <c r="F224" t="s">
        <v>608</v>
      </c>
      <c r="G224" t="s">
        <v>616</v>
      </c>
      <c r="I224" s="137" t="s">
        <v>993</v>
      </c>
      <c r="J224" t="s">
        <v>994</v>
      </c>
      <c r="K224" t="s">
        <v>71</v>
      </c>
      <c r="L224" t="s">
        <v>618</v>
      </c>
    </row>
    <row r="225" spans="1:13" ht="15.75" customHeight="1" x14ac:dyDescent="0.25">
      <c r="A225" t="s">
        <v>43</v>
      </c>
      <c r="B225" t="s">
        <v>986</v>
      </c>
      <c r="C225" t="s">
        <v>126</v>
      </c>
      <c r="D225" t="s">
        <v>613</v>
      </c>
      <c r="E225" t="s">
        <v>68</v>
      </c>
      <c r="F225" t="s">
        <v>608</v>
      </c>
      <c r="G225" t="s">
        <v>953</v>
      </c>
      <c r="I225" s="137" t="s">
        <v>987</v>
      </c>
      <c r="J225" t="s">
        <v>128</v>
      </c>
      <c r="K225" t="s">
        <v>71</v>
      </c>
      <c r="L225" t="s">
        <v>954</v>
      </c>
    </row>
    <row r="226" spans="1:13" ht="15.75" customHeight="1" x14ac:dyDescent="0.25">
      <c r="A226" t="s">
        <v>43</v>
      </c>
      <c r="B226" t="s">
        <v>986</v>
      </c>
      <c r="C226" t="s">
        <v>131</v>
      </c>
      <c r="D226" t="s">
        <v>613</v>
      </c>
      <c r="E226" t="s">
        <v>68</v>
      </c>
      <c r="F226" t="s">
        <v>608</v>
      </c>
      <c r="G226" t="s">
        <v>760</v>
      </c>
      <c r="H226" t="s">
        <v>761</v>
      </c>
      <c r="I226" s="137" t="s">
        <v>987</v>
      </c>
      <c r="J226" t="s">
        <v>995</v>
      </c>
      <c r="K226" t="s">
        <v>71</v>
      </c>
      <c r="L226" t="s">
        <v>955</v>
      </c>
    </row>
    <row r="227" spans="1:13" ht="15.75" customHeight="1" x14ac:dyDescent="0.25">
      <c r="A227" t="s">
        <v>43</v>
      </c>
      <c r="B227" t="s">
        <v>986</v>
      </c>
      <c r="C227" t="s">
        <v>137</v>
      </c>
      <c r="D227" t="s">
        <v>613</v>
      </c>
      <c r="E227" t="s">
        <v>68</v>
      </c>
      <c r="F227" t="s">
        <v>608</v>
      </c>
      <c r="G227" t="s">
        <v>956</v>
      </c>
      <c r="I227" s="137" t="s">
        <v>990</v>
      </c>
      <c r="J227" t="s">
        <v>996</v>
      </c>
      <c r="K227" t="s">
        <v>71</v>
      </c>
      <c r="L227" t="s">
        <v>957</v>
      </c>
    </row>
    <row r="228" spans="1:13" ht="15.75" customHeight="1" x14ac:dyDescent="0.25">
      <c r="A228" t="s">
        <v>43</v>
      </c>
      <c r="B228" t="s">
        <v>986</v>
      </c>
      <c r="C228" t="s">
        <v>123</v>
      </c>
      <c r="D228" t="s">
        <v>627</v>
      </c>
      <c r="E228" t="s">
        <v>68</v>
      </c>
      <c r="F228" t="s">
        <v>608</v>
      </c>
      <c r="G228" t="s">
        <v>709</v>
      </c>
      <c r="I228" s="137" t="s">
        <v>987</v>
      </c>
      <c r="J228" t="s">
        <v>125</v>
      </c>
      <c r="K228" t="s">
        <v>84</v>
      </c>
    </row>
    <row r="229" spans="1:13" ht="15.75" customHeight="1" x14ac:dyDescent="0.25">
      <c r="A229" t="s">
        <v>43</v>
      </c>
      <c r="B229" t="s">
        <v>986</v>
      </c>
      <c r="C229" t="s">
        <v>129</v>
      </c>
      <c r="D229" t="s">
        <v>627</v>
      </c>
      <c r="E229" t="s">
        <v>68</v>
      </c>
      <c r="F229" t="s">
        <v>608</v>
      </c>
      <c r="G229" t="s">
        <v>647</v>
      </c>
      <c r="I229" s="137" t="s">
        <v>993</v>
      </c>
      <c r="J229" t="s">
        <v>130</v>
      </c>
      <c r="K229" t="s">
        <v>84</v>
      </c>
    </row>
    <row r="230" spans="1:13" ht="15.75" customHeight="1" x14ac:dyDescent="0.25">
      <c r="A230" t="s">
        <v>43</v>
      </c>
      <c r="B230" t="s">
        <v>986</v>
      </c>
      <c r="C230" t="s">
        <v>117</v>
      </c>
      <c r="D230" t="s">
        <v>613</v>
      </c>
      <c r="E230" t="s">
        <v>81</v>
      </c>
      <c r="F230" t="s">
        <v>608</v>
      </c>
      <c r="G230" t="s">
        <v>869</v>
      </c>
      <c r="I230" s="137"/>
      <c r="J230"/>
      <c r="K230" t="s">
        <v>71</v>
      </c>
      <c r="L230" t="s">
        <v>963</v>
      </c>
    </row>
    <row r="231" spans="1:13" ht="15.75" customHeight="1" x14ac:dyDescent="0.25">
      <c r="A231" t="s">
        <v>43</v>
      </c>
      <c r="B231" t="s">
        <v>986</v>
      </c>
      <c r="C231" t="s">
        <v>122</v>
      </c>
      <c r="D231" t="s">
        <v>613</v>
      </c>
      <c r="E231" t="s">
        <v>81</v>
      </c>
      <c r="F231" t="s">
        <v>608</v>
      </c>
      <c r="G231" t="s">
        <v>970</v>
      </c>
      <c r="I231" s="137"/>
      <c r="J231"/>
    </row>
    <row r="232" spans="1:13" ht="15.75" customHeight="1" x14ac:dyDescent="0.25">
      <c r="A232" t="s">
        <v>43</v>
      </c>
      <c r="B232" t="s">
        <v>986</v>
      </c>
      <c r="C232" t="s">
        <v>107</v>
      </c>
      <c r="D232" t="s">
        <v>627</v>
      </c>
      <c r="E232" t="s">
        <v>81</v>
      </c>
      <c r="F232" t="s">
        <v>608</v>
      </c>
      <c r="G232" t="s">
        <v>958</v>
      </c>
      <c r="I232" s="137" t="s">
        <v>997</v>
      </c>
      <c r="J232" t="s">
        <v>998</v>
      </c>
      <c r="K232" t="s">
        <v>71</v>
      </c>
      <c r="L232" t="s">
        <v>959</v>
      </c>
    </row>
    <row r="233" spans="1:13" ht="15.75" customHeight="1" x14ac:dyDescent="0.25">
      <c r="A233" t="s">
        <v>43</v>
      </c>
      <c r="B233" t="s">
        <v>986</v>
      </c>
      <c r="C233" t="s">
        <v>114</v>
      </c>
      <c r="D233" t="s">
        <v>613</v>
      </c>
      <c r="E233" t="s">
        <v>102</v>
      </c>
      <c r="F233" t="s">
        <v>608</v>
      </c>
      <c r="G233" t="s">
        <v>700</v>
      </c>
      <c r="H233" t="s">
        <v>701</v>
      </c>
      <c r="I233" s="137" t="s">
        <v>999</v>
      </c>
      <c r="J233" t="s">
        <v>1000</v>
      </c>
      <c r="K233" t="s">
        <v>71</v>
      </c>
      <c r="L233" t="s">
        <v>155</v>
      </c>
      <c r="M233" t="s">
        <v>966</v>
      </c>
    </row>
    <row r="234" spans="1:13" ht="15.75" customHeight="1" x14ac:dyDescent="0.25">
      <c r="A234" t="s">
        <v>43</v>
      </c>
      <c r="B234" t="s">
        <v>986</v>
      </c>
      <c r="C234" t="s">
        <v>80</v>
      </c>
      <c r="D234" t="s">
        <v>627</v>
      </c>
      <c r="E234" t="s">
        <v>102</v>
      </c>
      <c r="F234" t="s">
        <v>608</v>
      </c>
      <c r="G234" t="s">
        <v>614</v>
      </c>
      <c r="I234" s="137" t="s">
        <v>987</v>
      </c>
      <c r="J234" t="s">
        <v>1001</v>
      </c>
      <c r="K234" t="s">
        <v>84</v>
      </c>
    </row>
    <row r="235" spans="1:13" ht="15.75" customHeight="1" x14ac:dyDescent="0.25">
      <c r="A235" t="s">
        <v>43</v>
      </c>
      <c r="B235" t="s">
        <v>986</v>
      </c>
      <c r="C235" t="s">
        <v>90</v>
      </c>
      <c r="D235" t="s">
        <v>650</v>
      </c>
      <c r="E235" t="s">
        <v>102</v>
      </c>
      <c r="F235" t="s">
        <v>608</v>
      </c>
      <c r="G235" t="s">
        <v>964</v>
      </c>
      <c r="I235" s="137"/>
      <c r="J235"/>
      <c r="K235" t="s">
        <v>84</v>
      </c>
      <c r="M235" t="s">
        <v>965</v>
      </c>
    </row>
    <row r="236" spans="1:13" ht="15.75" customHeight="1" x14ac:dyDescent="0.25">
      <c r="A236" t="s">
        <v>43</v>
      </c>
      <c r="B236" t="s">
        <v>986</v>
      </c>
      <c r="C236" t="s">
        <v>110</v>
      </c>
      <c r="D236" t="s">
        <v>650</v>
      </c>
      <c r="E236" t="s">
        <v>102</v>
      </c>
      <c r="F236" t="s">
        <v>608</v>
      </c>
      <c r="G236" t="s">
        <v>960</v>
      </c>
      <c r="H236" t="s">
        <v>961</v>
      </c>
      <c r="I236" s="137" t="s">
        <v>1002</v>
      </c>
      <c r="J236" t="s">
        <v>1003</v>
      </c>
      <c r="K236" t="s">
        <v>84</v>
      </c>
    </row>
    <row r="237" spans="1:13" ht="15.75" customHeight="1" x14ac:dyDescent="0.25">
      <c r="A237" t="s">
        <v>43</v>
      </c>
      <c r="B237" t="s">
        <v>215</v>
      </c>
      <c r="C237" t="s">
        <v>603</v>
      </c>
      <c r="D237" t="s">
        <v>598</v>
      </c>
      <c r="E237" t="s">
        <v>68</v>
      </c>
      <c r="F237" t="s">
        <v>49</v>
      </c>
      <c r="G237" t="s">
        <v>604</v>
      </c>
      <c r="H237" t="s">
        <v>605</v>
      </c>
      <c r="I237" s="137" t="s">
        <v>1004</v>
      </c>
      <c r="J237" t="s">
        <v>1005</v>
      </c>
      <c r="K237" t="s">
        <v>84</v>
      </c>
    </row>
    <row r="238" spans="1:13" ht="15.75" customHeight="1" x14ac:dyDescent="0.25">
      <c r="A238" t="s">
        <v>43</v>
      </c>
      <c r="B238" t="s">
        <v>215</v>
      </c>
      <c r="C238" t="s">
        <v>607</v>
      </c>
      <c r="D238" t="s">
        <v>598</v>
      </c>
      <c r="E238" t="s">
        <v>68</v>
      </c>
      <c r="F238" t="s">
        <v>608</v>
      </c>
      <c r="G238" t="s">
        <v>609</v>
      </c>
      <c r="I238" s="137" t="s">
        <v>1004</v>
      </c>
      <c r="J238" t="s">
        <v>1006</v>
      </c>
      <c r="K238" t="s">
        <v>84</v>
      </c>
    </row>
    <row r="239" spans="1:13" ht="15.75" customHeight="1" x14ac:dyDescent="0.25">
      <c r="A239" t="s">
        <v>43</v>
      </c>
      <c r="B239" t="s">
        <v>215</v>
      </c>
      <c r="C239" t="s">
        <v>611</v>
      </c>
      <c r="D239" t="s">
        <v>598</v>
      </c>
      <c r="E239" t="s">
        <v>68</v>
      </c>
      <c r="F239" t="s">
        <v>142</v>
      </c>
      <c r="G239" t="s">
        <v>612</v>
      </c>
      <c r="H239" t="s">
        <v>547</v>
      </c>
      <c r="I239" s="137" t="s">
        <v>1004</v>
      </c>
      <c r="J239">
        <v>12352203</v>
      </c>
      <c r="K239" t="s">
        <v>84</v>
      </c>
    </row>
    <row r="240" spans="1:13" ht="15.75" customHeight="1" x14ac:dyDescent="0.25">
      <c r="A240" t="s">
        <v>43</v>
      </c>
      <c r="B240" t="s">
        <v>215</v>
      </c>
      <c r="C240" t="s">
        <v>67</v>
      </c>
      <c r="D240" t="s">
        <v>613</v>
      </c>
      <c r="E240" t="s">
        <v>68</v>
      </c>
      <c r="F240" t="s">
        <v>608</v>
      </c>
      <c r="G240" t="s">
        <v>946</v>
      </c>
      <c r="I240" s="137" t="s">
        <v>1004</v>
      </c>
      <c r="J240" t="s">
        <v>72</v>
      </c>
      <c r="K240" t="s">
        <v>71</v>
      </c>
      <c r="L240" t="s">
        <v>67</v>
      </c>
    </row>
    <row r="241" spans="1:14" ht="15.75" customHeight="1" x14ac:dyDescent="0.25">
      <c r="A241" t="s">
        <v>43</v>
      </c>
      <c r="B241" t="s">
        <v>215</v>
      </c>
      <c r="C241" t="s">
        <v>73</v>
      </c>
      <c r="D241" t="s">
        <v>613</v>
      </c>
      <c r="E241" t="s">
        <v>68</v>
      </c>
      <c r="F241" t="s">
        <v>608</v>
      </c>
      <c r="G241" t="s">
        <v>911</v>
      </c>
      <c r="H241" t="s">
        <v>912</v>
      </c>
      <c r="I241" s="137" t="s">
        <v>1004</v>
      </c>
      <c r="J241" t="s">
        <v>75</v>
      </c>
      <c r="K241" t="s">
        <v>71</v>
      </c>
      <c r="L241" t="s">
        <v>914</v>
      </c>
      <c r="M241" t="s">
        <v>915</v>
      </c>
    </row>
    <row r="242" spans="1:14" ht="15.75" customHeight="1" x14ac:dyDescent="0.25">
      <c r="A242" t="s">
        <v>43</v>
      </c>
      <c r="B242" t="s">
        <v>215</v>
      </c>
      <c r="C242" t="s">
        <v>76</v>
      </c>
      <c r="D242" t="s">
        <v>613</v>
      </c>
      <c r="E242" t="s">
        <v>68</v>
      </c>
      <c r="F242" t="s">
        <v>608</v>
      </c>
      <c r="G242" t="s">
        <v>949</v>
      </c>
      <c r="I242" s="137" t="s">
        <v>1004</v>
      </c>
      <c r="J242" t="s">
        <v>78</v>
      </c>
      <c r="K242" t="s">
        <v>71</v>
      </c>
      <c r="L242" t="s">
        <v>950</v>
      </c>
    </row>
    <row r="243" spans="1:14" ht="15.75" customHeight="1" x14ac:dyDescent="0.25">
      <c r="A243" t="s">
        <v>43</v>
      </c>
      <c r="B243" t="s">
        <v>215</v>
      </c>
      <c r="C243" t="s">
        <v>86</v>
      </c>
      <c r="D243" t="s">
        <v>613</v>
      </c>
      <c r="E243" t="s">
        <v>68</v>
      </c>
      <c r="F243" t="s">
        <v>608</v>
      </c>
      <c r="G243" t="s">
        <v>951</v>
      </c>
      <c r="I243" s="137" t="s">
        <v>1007</v>
      </c>
      <c r="J243" t="s">
        <v>88</v>
      </c>
      <c r="K243" t="s">
        <v>71</v>
      </c>
      <c r="L243" t="s">
        <v>86</v>
      </c>
    </row>
    <row r="244" spans="1:14" ht="15.75" customHeight="1" x14ac:dyDescent="0.25">
      <c r="A244" t="s">
        <v>43</v>
      </c>
      <c r="B244" t="s">
        <v>215</v>
      </c>
      <c r="C244" t="s">
        <v>93</v>
      </c>
      <c r="D244" t="s">
        <v>613</v>
      </c>
      <c r="E244" t="s">
        <v>68</v>
      </c>
      <c r="F244" t="s">
        <v>608</v>
      </c>
      <c r="G244" t="s">
        <v>616</v>
      </c>
      <c r="I244" s="137" t="s">
        <v>1007</v>
      </c>
      <c r="J244" t="s">
        <v>96</v>
      </c>
      <c r="K244" t="s">
        <v>71</v>
      </c>
      <c r="L244" t="s">
        <v>618</v>
      </c>
      <c r="M244" t="s">
        <v>619</v>
      </c>
    </row>
    <row r="245" spans="1:14" ht="15.75" customHeight="1" x14ac:dyDescent="0.25">
      <c r="A245" t="s">
        <v>43</v>
      </c>
      <c r="B245" t="s">
        <v>215</v>
      </c>
      <c r="C245" t="s">
        <v>97</v>
      </c>
      <c r="D245" t="s">
        <v>613</v>
      </c>
      <c r="E245" t="s">
        <v>68</v>
      </c>
      <c r="F245" t="s">
        <v>608</v>
      </c>
      <c r="G245" t="s">
        <v>930</v>
      </c>
      <c r="H245" t="s">
        <v>931</v>
      </c>
      <c r="I245" s="137" t="s">
        <v>1004</v>
      </c>
      <c r="J245" t="s">
        <v>1008</v>
      </c>
      <c r="K245" t="s">
        <v>71</v>
      </c>
      <c r="L245" t="s">
        <v>933</v>
      </c>
      <c r="M245" t="s">
        <v>619</v>
      </c>
    </row>
    <row r="246" spans="1:14" ht="15.75" customHeight="1" x14ac:dyDescent="0.25">
      <c r="A246" t="s">
        <v>43</v>
      </c>
      <c r="B246" t="s">
        <v>215</v>
      </c>
      <c r="C246" t="s">
        <v>126</v>
      </c>
      <c r="D246" t="s">
        <v>613</v>
      </c>
      <c r="E246" t="s">
        <v>68</v>
      </c>
      <c r="F246" t="s">
        <v>608</v>
      </c>
      <c r="G246" t="s">
        <v>953</v>
      </c>
      <c r="I246" s="137" t="s">
        <v>1004</v>
      </c>
      <c r="J246" t="s">
        <v>127</v>
      </c>
      <c r="K246" t="s">
        <v>71</v>
      </c>
      <c r="L246" t="s">
        <v>954</v>
      </c>
    </row>
    <row r="247" spans="1:14" ht="15.75" customHeight="1" x14ac:dyDescent="0.25">
      <c r="A247" t="s">
        <v>43</v>
      </c>
      <c r="B247" t="s">
        <v>215</v>
      </c>
      <c r="C247" t="s">
        <v>131</v>
      </c>
      <c r="D247" t="s">
        <v>613</v>
      </c>
      <c r="E247" t="s">
        <v>68</v>
      </c>
      <c r="F247" t="s">
        <v>608</v>
      </c>
      <c r="G247" t="s">
        <v>760</v>
      </c>
      <c r="H247" t="s">
        <v>761</v>
      </c>
      <c r="I247" s="137" t="s">
        <v>1004</v>
      </c>
      <c r="J247" t="s">
        <v>1009</v>
      </c>
      <c r="K247" t="s">
        <v>71</v>
      </c>
      <c r="L247" t="s">
        <v>762</v>
      </c>
      <c r="M247" t="s">
        <v>763</v>
      </c>
      <c r="N247" t="s">
        <v>763</v>
      </c>
    </row>
    <row r="248" spans="1:14" ht="15.75" customHeight="1" x14ac:dyDescent="0.25">
      <c r="A248" t="s">
        <v>43</v>
      </c>
      <c r="B248" t="s">
        <v>215</v>
      </c>
      <c r="C248" t="s">
        <v>137</v>
      </c>
      <c r="D248" t="s">
        <v>613</v>
      </c>
      <c r="E248" t="s">
        <v>68</v>
      </c>
      <c r="F248" t="s">
        <v>608</v>
      </c>
      <c r="G248" t="s">
        <v>956</v>
      </c>
      <c r="I248" s="137"/>
      <c r="J248"/>
      <c r="K248" t="s">
        <v>71</v>
      </c>
      <c r="L248" t="s">
        <v>957</v>
      </c>
    </row>
    <row r="249" spans="1:14" ht="15.75" customHeight="1" x14ac:dyDescent="0.25">
      <c r="A249" t="s">
        <v>43</v>
      </c>
      <c r="B249" t="s">
        <v>215</v>
      </c>
      <c r="C249" t="s">
        <v>123</v>
      </c>
      <c r="D249" t="s">
        <v>627</v>
      </c>
      <c r="E249" t="s">
        <v>68</v>
      </c>
      <c r="F249" t="s">
        <v>608</v>
      </c>
      <c r="G249" t="s">
        <v>709</v>
      </c>
      <c r="I249" s="137" t="s">
        <v>1004</v>
      </c>
      <c r="J249" t="s">
        <v>125</v>
      </c>
      <c r="K249" t="s">
        <v>84</v>
      </c>
    </row>
    <row r="250" spans="1:14" ht="15.75" customHeight="1" x14ac:dyDescent="0.25">
      <c r="A250" t="s">
        <v>43</v>
      </c>
      <c r="B250" t="s">
        <v>215</v>
      </c>
      <c r="C250" t="s">
        <v>129</v>
      </c>
      <c r="D250" t="s">
        <v>627</v>
      </c>
      <c r="E250" t="s">
        <v>68</v>
      </c>
      <c r="F250" t="s">
        <v>608</v>
      </c>
      <c r="G250" t="s">
        <v>647</v>
      </c>
      <c r="I250" s="137" t="s">
        <v>1007</v>
      </c>
      <c r="J250" t="s">
        <v>130</v>
      </c>
      <c r="K250" t="s">
        <v>84</v>
      </c>
    </row>
    <row r="251" spans="1:14" ht="15.75" customHeight="1" x14ac:dyDescent="0.25">
      <c r="A251" t="s">
        <v>43</v>
      </c>
      <c r="B251" t="s">
        <v>215</v>
      </c>
      <c r="C251" t="s">
        <v>110</v>
      </c>
      <c r="D251" t="s">
        <v>650</v>
      </c>
      <c r="E251" t="s">
        <v>68</v>
      </c>
      <c r="F251" t="s">
        <v>608</v>
      </c>
      <c r="G251" t="s">
        <v>960</v>
      </c>
      <c r="H251" t="s">
        <v>961</v>
      </c>
      <c r="I251" s="137" t="s">
        <v>1010</v>
      </c>
      <c r="J251" t="s">
        <v>1011</v>
      </c>
      <c r="K251" t="s">
        <v>84</v>
      </c>
    </row>
    <row r="252" spans="1:14" ht="15.75" customHeight="1" x14ac:dyDescent="0.25">
      <c r="A252" t="s">
        <v>43</v>
      </c>
      <c r="B252" t="s">
        <v>215</v>
      </c>
      <c r="C252" t="s">
        <v>134</v>
      </c>
      <c r="D252" t="s">
        <v>650</v>
      </c>
      <c r="E252" t="s">
        <v>68</v>
      </c>
      <c r="F252" t="s">
        <v>608</v>
      </c>
      <c r="G252" t="s">
        <v>962</v>
      </c>
      <c r="H252" t="s">
        <v>1012</v>
      </c>
      <c r="I252" s="137" t="s">
        <v>1004</v>
      </c>
      <c r="J252" t="s">
        <v>1013</v>
      </c>
      <c r="K252" t="s">
        <v>84</v>
      </c>
    </row>
    <row r="253" spans="1:14" ht="15.75" customHeight="1" x14ac:dyDescent="0.25">
      <c r="A253" t="s">
        <v>43</v>
      </c>
      <c r="B253" t="s">
        <v>215</v>
      </c>
      <c r="C253" t="s">
        <v>117</v>
      </c>
      <c r="D253" t="s">
        <v>613</v>
      </c>
      <c r="E253" t="s">
        <v>81</v>
      </c>
      <c r="F253" t="s">
        <v>608</v>
      </c>
      <c r="G253" t="s">
        <v>869</v>
      </c>
      <c r="I253" s="137" t="s">
        <v>1014</v>
      </c>
      <c r="J253" t="s">
        <v>1015</v>
      </c>
      <c r="K253" t="s">
        <v>71</v>
      </c>
      <c r="L253" t="s">
        <v>117</v>
      </c>
    </row>
    <row r="254" spans="1:14" ht="15.75" customHeight="1" x14ac:dyDescent="0.25">
      <c r="A254" t="s">
        <v>43</v>
      </c>
      <c r="B254" t="s">
        <v>215</v>
      </c>
      <c r="C254" t="s">
        <v>107</v>
      </c>
      <c r="D254" t="s">
        <v>627</v>
      </c>
      <c r="E254" t="s">
        <v>81</v>
      </c>
      <c r="F254" t="s">
        <v>608</v>
      </c>
      <c r="G254" t="s">
        <v>958</v>
      </c>
      <c r="I254" s="137" t="s">
        <v>1016</v>
      </c>
      <c r="J254" t="s">
        <v>1017</v>
      </c>
      <c r="K254" t="s">
        <v>71</v>
      </c>
      <c r="L254" t="s">
        <v>107</v>
      </c>
    </row>
    <row r="255" spans="1:14" ht="15.75" customHeight="1" x14ac:dyDescent="0.25">
      <c r="A255" t="s">
        <v>43</v>
      </c>
      <c r="B255" t="s">
        <v>215</v>
      </c>
      <c r="C255" t="s">
        <v>90</v>
      </c>
      <c r="D255" t="s">
        <v>650</v>
      </c>
      <c r="E255" t="s">
        <v>81</v>
      </c>
      <c r="F255" t="s">
        <v>608</v>
      </c>
      <c r="G255" t="s">
        <v>964</v>
      </c>
      <c r="I255" s="137" t="s">
        <v>1007</v>
      </c>
      <c r="J255" t="s">
        <v>92</v>
      </c>
      <c r="K255" t="s">
        <v>71</v>
      </c>
      <c r="L255" t="s">
        <v>1018</v>
      </c>
    </row>
    <row r="256" spans="1:14" ht="15.75" customHeight="1" x14ac:dyDescent="0.25">
      <c r="A256" t="s">
        <v>43</v>
      </c>
      <c r="B256" t="s">
        <v>215</v>
      </c>
      <c r="C256" t="s">
        <v>112</v>
      </c>
      <c r="D256" t="s">
        <v>650</v>
      </c>
      <c r="E256" t="s">
        <v>81</v>
      </c>
      <c r="F256" t="s">
        <v>608</v>
      </c>
      <c r="G256" t="s">
        <v>962</v>
      </c>
      <c r="H256" t="s">
        <v>1012</v>
      </c>
      <c r="I256" s="137" t="s">
        <v>1010</v>
      </c>
      <c r="J256" t="s">
        <v>1019</v>
      </c>
      <c r="K256" t="s">
        <v>84</v>
      </c>
    </row>
    <row r="257" spans="1:14" ht="15.75" customHeight="1" x14ac:dyDescent="0.25">
      <c r="A257" t="s">
        <v>43</v>
      </c>
      <c r="B257" t="s">
        <v>215</v>
      </c>
      <c r="C257" t="s">
        <v>114</v>
      </c>
      <c r="D257" t="s">
        <v>613</v>
      </c>
      <c r="E257" t="s">
        <v>102</v>
      </c>
      <c r="F257" t="s">
        <v>608</v>
      </c>
      <c r="G257" t="s">
        <v>700</v>
      </c>
      <c r="H257" t="s">
        <v>701</v>
      </c>
      <c r="I257" s="137" t="s">
        <v>1014</v>
      </c>
      <c r="J257" t="s">
        <v>1020</v>
      </c>
      <c r="K257" t="s">
        <v>71</v>
      </c>
      <c r="L257" t="s">
        <v>114</v>
      </c>
      <c r="M257" t="s">
        <v>703</v>
      </c>
      <c r="N257" t="s">
        <v>703</v>
      </c>
    </row>
    <row r="258" spans="1:14" ht="15.75" customHeight="1" x14ac:dyDescent="0.25">
      <c r="A258" t="s">
        <v>43</v>
      </c>
      <c r="B258" t="s">
        <v>215</v>
      </c>
      <c r="C258" t="s">
        <v>80</v>
      </c>
      <c r="D258" t="s">
        <v>627</v>
      </c>
      <c r="E258" t="s">
        <v>102</v>
      </c>
      <c r="F258" t="s">
        <v>608</v>
      </c>
      <c r="G258" t="s">
        <v>614</v>
      </c>
      <c r="I258" s="137" t="s">
        <v>1010</v>
      </c>
      <c r="J258" t="s">
        <v>984</v>
      </c>
      <c r="K258" t="s">
        <v>84</v>
      </c>
    </row>
    <row r="259" spans="1:14" ht="15.75" customHeight="1" x14ac:dyDescent="0.25">
      <c r="A259" t="s">
        <v>43</v>
      </c>
      <c r="B259" t="s">
        <v>215</v>
      </c>
      <c r="C259" t="s">
        <v>104</v>
      </c>
      <c r="D259" t="s">
        <v>627</v>
      </c>
      <c r="E259" t="s">
        <v>102</v>
      </c>
      <c r="F259" t="s">
        <v>608</v>
      </c>
      <c r="G259" t="s">
        <v>969</v>
      </c>
      <c r="H259" t="s">
        <v>1021</v>
      </c>
      <c r="I259" s="137" t="s">
        <v>1007</v>
      </c>
      <c r="J259" t="s">
        <v>1022</v>
      </c>
      <c r="K259" t="s">
        <v>84</v>
      </c>
    </row>
    <row r="260" spans="1:14" ht="15.75" customHeight="1" x14ac:dyDescent="0.25">
      <c r="A260" t="s">
        <v>43</v>
      </c>
      <c r="B260" t="s">
        <v>215</v>
      </c>
      <c r="C260" t="s">
        <v>109</v>
      </c>
      <c r="D260" t="s">
        <v>650</v>
      </c>
      <c r="E260" t="s">
        <v>102</v>
      </c>
      <c r="F260" t="s">
        <v>608</v>
      </c>
      <c r="G260" t="s">
        <v>734</v>
      </c>
      <c r="H260" t="s">
        <v>735</v>
      </c>
      <c r="I260" s="137"/>
      <c r="J260"/>
    </row>
    <row r="261" spans="1:14" ht="15.75" customHeight="1" x14ac:dyDescent="0.25">
      <c r="A261" t="s">
        <v>1023</v>
      </c>
      <c r="C261" t="s">
        <v>603</v>
      </c>
      <c r="D261" t="s">
        <v>598</v>
      </c>
      <c r="E261" t="s">
        <v>68</v>
      </c>
      <c r="F261" t="s">
        <v>49</v>
      </c>
      <c r="G261" t="s">
        <v>604</v>
      </c>
      <c r="H261" t="s">
        <v>605</v>
      </c>
      <c r="I261" s="137" t="s">
        <v>1024</v>
      </c>
      <c r="J261" t="s">
        <v>1024</v>
      </c>
      <c r="K261" t="s">
        <v>84</v>
      </c>
    </row>
    <row r="262" spans="1:14" ht="15.75" customHeight="1" x14ac:dyDescent="0.25">
      <c r="A262" t="s">
        <v>1023</v>
      </c>
      <c r="C262" t="s">
        <v>607</v>
      </c>
      <c r="D262" t="s">
        <v>598</v>
      </c>
      <c r="E262" t="s">
        <v>68</v>
      </c>
      <c r="F262" t="s">
        <v>608</v>
      </c>
      <c r="G262" t="s">
        <v>609</v>
      </c>
      <c r="I262" s="137" t="s">
        <v>1024</v>
      </c>
      <c r="J262" t="s">
        <v>1025</v>
      </c>
      <c r="K262" t="s">
        <v>84</v>
      </c>
    </row>
    <row r="263" spans="1:14" ht="15.75" customHeight="1" x14ac:dyDescent="0.25">
      <c r="A263" t="s">
        <v>1023</v>
      </c>
      <c r="C263" t="s">
        <v>611</v>
      </c>
      <c r="D263" t="s">
        <v>598</v>
      </c>
      <c r="E263" t="s">
        <v>68</v>
      </c>
      <c r="F263" t="s">
        <v>142</v>
      </c>
      <c r="G263" t="s">
        <v>612</v>
      </c>
      <c r="H263" t="s">
        <v>547</v>
      </c>
      <c r="I263" s="137" t="s">
        <v>1024</v>
      </c>
      <c r="J263">
        <v>12352200</v>
      </c>
      <c r="K263" t="s">
        <v>84</v>
      </c>
    </row>
    <row r="264" spans="1:14" ht="15.75" customHeight="1" x14ac:dyDescent="0.25">
      <c r="A264" t="s">
        <v>1023</v>
      </c>
      <c r="C264" t="s">
        <v>626</v>
      </c>
      <c r="D264" t="s">
        <v>613</v>
      </c>
      <c r="E264" t="s">
        <v>68</v>
      </c>
      <c r="F264" t="s">
        <v>608</v>
      </c>
      <c r="G264" t="s">
        <v>628</v>
      </c>
      <c r="I264" s="137" t="s">
        <v>1024</v>
      </c>
      <c r="J264" t="s">
        <v>1026</v>
      </c>
      <c r="K264" t="s">
        <v>71</v>
      </c>
      <c r="L264" t="s">
        <v>630</v>
      </c>
      <c r="M264" t="s">
        <v>619</v>
      </c>
    </row>
    <row r="265" spans="1:14" ht="15.75" customHeight="1" x14ac:dyDescent="0.25">
      <c r="A265" t="s">
        <v>1023</v>
      </c>
      <c r="C265" t="s">
        <v>93</v>
      </c>
      <c r="D265" t="s">
        <v>613</v>
      </c>
      <c r="E265" t="s">
        <v>68</v>
      </c>
      <c r="F265" t="s">
        <v>608</v>
      </c>
      <c r="G265" t="s">
        <v>616</v>
      </c>
      <c r="I265" s="137" t="s">
        <v>1024</v>
      </c>
      <c r="J265" t="s">
        <v>994</v>
      </c>
      <c r="K265" t="s">
        <v>71</v>
      </c>
      <c r="L265" t="s">
        <v>618</v>
      </c>
      <c r="M265" t="s">
        <v>619</v>
      </c>
    </row>
    <row r="266" spans="1:14" ht="15.75" customHeight="1" x14ac:dyDescent="0.25">
      <c r="A266" t="s">
        <v>1023</v>
      </c>
      <c r="C266" t="s">
        <v>1027</v>
      </c>
      <c r="D266" t="s">
        <v>613</v>
      </c>
      <c r="E266" t="s">
        <v>68</v>
      </c>
      <c r="F266" t="s">
        <v>608</v>
      </c>
      <c r="G266" t="s">
        <v>1028</v>
      </c>
      <c r="I266" s="137" t="s">
        <v>1024</v>
      </c>
      <c r="J266" t="s">
        <v>1029</v>
      </c>
      <c r="K266" t="s">
        <v>71</v>
      </c>
      <c r="L266" t="s">
        <v>1030</v>
      </c>
    </row>
    <row r="267" spans="1:14" ht="15.75" customHeight="1" x14ac:dyDescent="0.25">
      <c r="A267" t="s">
        <v>1023</v>
      </c>
      <c r="C267" t="s">
        <v>67</v>
      </c>
      <c r="D267" t="s">
        <v>627</v>
      </c>
      <c r="E267" t="s">
        <v>68</v>
      </c>
      <c r="F267" t="s">
        <v>608</v>
      </c>
      <c r="G267" t="s">
        <v>946</v>
      </c>
      <c r="I267" s="137"/>
      <c r="J267"/>
    </row>
    <row r="268" spans="1:14" ht="15.75" customHeight="1" x14ac:dyDescent="0.25">
      <c r="A268" t="s">
        <v>1023</v>
      </c>
      <c r="C268" t="s">
        <v>80</v>
      </c>
      <c r="D268" t="s">
        <v>627</v>
      </c>
      <c r="E268" t="s">
        <v>81</v>
      </c>
      <c r="F268" t="s">
        <v>608</v>
      </c>
      <c r="G268" t="s">
        <v>614</v>
      </c>
      <c r="I268" s="137" t="s">
        <v>1024</v>
      </c>
      <c r="J268" t="s">
        <v>1031</v>
      </c>
      <c r="K268" t="s">
        <v>84</v>
      </c>
    </row>
    <row r="269" spans="1:14" ht="15.75" customHeight="1" x14ac:dyDescent="0.25">
      <c r="A269" t="s">
        <v>1023</v>
      </c>
      <c r="C269" t="s">
        <v>97</v>
      </c>
      <c r="D269" t="s">
        <v>627</v>
      </c>
      <c r="E269" t="s">
        <v>81</v>
      </c>
      <c r="F269" t="s">
        <v>608</v>
      </c>
      <c r="G269" t="s">
        <v>930</v>
      </c>
      <c r="H269" t="s">
        <v>931</v>
      </c>
      <c r="I269" s="137" t="s">
        <v>1024</v>
      </c>
      <c r="J269" t="s">
        <v>1032</v>
      </c>
      <c r="K269" t="s">
        <v>71</v>
      </c>
      <c r="L269" t="s">
        <v>933</v>
      </c>
      <c r="M269" t="s">
        <v>619</v>
      </c>
    </row>
    <row r="270" spans="1:14" ht="15.75" customHeight="1" x14ac:dyDescent="0.25">
      <c r="A270" t="s">
        <v>1023</v>
      </c>
      <c r="C270" t="s">
        <v>104</v>
      </c>
      <c r="D270" t="s">
        <v>627</v>
      </c>
      <c r="E270" t="s">
        <v>81</v>
      </c>
      <c r="F270" t="s">
        <v>608</v>
      </c>
      <c r="G270" t="s">
        <v>969</v>
      </c>
      <c r="H270" t="s">
        <v>1021</v>
      </c>
      <c r="I270" s="137" t="s">
        <v>1024</v>
      </c>
      <c r="J270" t="s">
        <v>1033</v>
      </c>
      <c r="K270" t="s">
        <v>84</v>
      </c>
    </row>
    <row r="271" spans="1:14" ht="15.75" customHeight="1" x14ac:dyDescent="0.25">
      <c r="A271" t="s">
        <v>1023</v>
      </c>
      <c r="C271" t="s">
        <v>110</v>
      </c>
      <c r="D271" t="s">
        <v>627</v>
      </c>
      <c r="E271" t="s">
        <v>81</v>
      </c>
      <c r="F271" t="s">
        <v>608</v>
      </c>
      <c r="G271" t="s">
        <v>960</v>
      </c>
      <c r="H271" t="s">
        <v>961</v>
      </c>
      <c r="I271" s="137" t="s">
        <v>1024</v>
      </c>
      <c r="J271" t="s">
        <v>1034</v>
      </c>
      <c r="K271" t="s">
        <v>84</v>
      </c>
    </row>
    <row r="272" spans="1:14" ht="15.75" customHeight="1" x14ac:dyDescent="0.25">
      <c r="A272" t="s">
        <v>1023</v>
      </c>
      <c r="C272" t="s">
        <v>122</v>
      </c>
      <c r="D272" t="s">
        <v>627</v>
      </c>
      <c r="E272" t="s">
        <v>81</v>
      </c>
      <c r="F272" t="s">
        <v>608</v>
      </c>
      <c r="G272" t="s">
        <v>970</v>
      </c>
      <c r="I272" s="137" t="s">
        <v>1024</v>
      </c>
      <c r="J272" t="s">
        <v>1026</v>
      </c>
      <c r="K272" t="s">
        <v>71</v>
      </c>
      <c r="L272" t="s">
        <v>1035</v>
      </c>
    </row>
    <row r="273" spans="1:14" ht="15.75" customHeight="1" x14ac:dyDescent="0.25">
      <c r="A273" t="s">
        <v>1023</v>
      </c>
      <c r="C273" t="s">
        <v>123</v>
      </c>
      <c r="D273" t="s">
        <v>627</v>
      </c>
      <c r="E273" t="s">
        <v>81</v>
      </c>
      <c r="F273" t="s">
        <v>608</v>
      </c>
      <c r="G273" t="s">
        <v>709</v>
      </c>
      <c r="I273" s="137" t="s">
        <v>1024</v>
      </c>
      <c r="J273" t="s">
        <v>125</v>
      </c>
      <c r="K273" t="s">
        <v>84</v>
      </c>
    </row>
    <row r="274" spans="1:14" ht="15.75" customHeight="1" x14ac:dyDescent="0.25">
      <c r="A274" t="s">
        <v>1023</v>
      </c>
      <c r="C274" t="s">
        <v>129</v>
      </c>
      <c r="D274" t="s">
        <v>627</v>
      </c>
      <c r="E274" t="s">
        <v>81</v>
      </c>
      <c r="F274" t="s">
        <v>608</v>
      </c>
      <c r="G274" t="s">
        <v>647</v>
      </c>
      <c r="I274" s="137" t="s">
        <v>1024</v>
      </c>
      <c r="J274" t="s">
        <v>130</v>
      </c>
      <c r="K274" t="s">
        <v>84</v>
      </c>
    </row>
    <row r="275" spans="1:14" ht="15.75" customHeight="1" x14ac:dyDescent="0.25">
      <c r="A275" t="s">
        <v>1023</v>
      </c>
      <c r="C275" t="s">
        <v>134</v>
      </c>
      <c r="D275" t="s">
        <v>627</v>
      </c>
      <c r="E275" t="s">
        <v>81</v>
      </c>
      <c r="F275" t="s">
        <v>608</v>
      </c>
      <c r="G275" t="s">
        <v>962</v>
      </c>
      <c r="H275" t="s">
        <v>1012</v>
      </c>
      <c r="I275" s="137" t="s">
        <v>1024</v>
      </c>
      <c r="J275" t="s">
        <v>1036</v>
      </c>
      <c r="K275" t="s">
        <v>84</v>
      </c>
    </row>
    <row r="276" spans="1:14" ht="15.75" customHeight="1" x14ac:dyDescent="0.25">
      <c r="A276" t="s">
        <v>1023</v>
      </c>
      <c r="C276" t="s">
        <v>1037</v>
      </c>
      <c r="D276" t="s">
        <v>650</v>
      </c>
      <c r="E276" t="s">
        <v>102</v>
      </c>
      <c r="F276" t="s">
        <v>608</v>
      </c>
      <c r="G276" t="s">
        <v>962</v>
      </c>
      <c r="H276" t="s">
        <v>1012</v>
      </c>
      <c r="I276" s="137" t="s">
        <v>1024</v>
      </c>
      <c r="J276" t="s">
        <v>1038</v>
      </c>
      <c r="K276" t="s">
        <v>84</v>
      </c>
    </row>
    <row r="277" spans="1:14" ht="15.75" customHeight="1" x14ac:dyDescent="0.25">
      <c r="A277" t="s">
        <v>1023</v>
      </c>
      <c r="C277" t="s">
        <v>114</v>
      </c>
      <c r="D277" t="s">
        <v>650</v>
      </c>
      <c r="E277" t="s">
        <v>102</v>
      </c>
      <c r="F277" t="s">
        <v>608</v>
      </c>
      <c r="G277" t="s">
        <v>700</v>
      </c>
      <c r="H277" t="s">
        <v>701</v>
      </c>
      <c r="I277" s="137" t="s">
        <v>1039</v>
      </c>
      <c r="J277" t="s">
        <v>1040</v>
      </c>
      <c r="K277" t="s">
        <v>71</v>
      </c>
      <c r="L277" t="s">
        <v>114</v>
      </c>
      <c r="M277" t="s">
        <v>703</v>
      </c>
      <c r="N277" t="s">
        <v>703</v>
      </c>
    </row>
    <row r="278" spans="1:14" ht="15.75" customHeight="1" x14ac:dyDescent="0.25">
      <c r="A278" t="s">
        <v>1023</v>
      </c>
      <c r="C278" t="s">
        <v>1041</v>
      </c>
      <c r="D278" t="s">
        <v>650</v>
      </c>
      <c r="E278" t="s">
        <v>102</v>
      </c>
      <c r="F278" t="s">
        <v>608</v>
      </c>
      <c r="G278" t="s">
        <v>962</v>
      </c>
      <c r="H278" t="s">
        <v>1012</v>
      </c>
      <c r="I278" s="137" t="s">
        <v>1039</v>
      </c>
      <c r="J278" t="s">
        <v>1042</v>
      </c>
      <c r="K278" t="s">
        <v>84</v>
      </c>
    </row>
    <row r="279" spans="1:14" ht="15.75" customHeight="1" x14ac:dyDescent="0.25">
      <c r="A279" t="s">
        <v>1023</v>
      </c>
      <c r="C279" t="s">
        <v>941</v>
      </c>
      <c r="D279" t="s">
        <v>650</v>
      </c>
      <c r="E279" t="s">
        <v>102</v>
      </c>
      <c r="F279" t="s">
        <v>608</v>
      </c>
      <c r="G279" t="s">
        <v>942</v>
      </c>
      <c r="I279" s="137" t="s">
        <v>1039</v>
      </c>
      <c r="J279" t="s">
        <v>1043</v>
      </c>
      <c r="K279" t="s">
        <v>84</v>
      </c>
    </row>
    <row r="280" spans="1:14" ht="15.75" customHeight="1" x14ac:dyDescent="0.25">
      <c r="A280" t="s">
        <v>1044</v>
      </c>
      <c r="B280" t="s">
        <v>1045</v>
      </c>
      <c r="C280" t="s">
        <v>603</v>
      </c>
      <c r="D280" t="s">
        <v>598</v>
      </c>
      <c r="E280" t="s">
        <v>68</v>
      </c>
      <c r="F280" t="s">
        <v>49</v>
      </c>
      <c r="G280" t="s">
        <v>604</v>
      </c>
      <c r="H280" t="s">
        <v>605</v>
      </c>
      <c r="I280" s="137" t="s">
        <v>1046</v>
      </c>
      <c r="J280" t="s">
        <v>1047</v>
      </c>
      <c r="K280" t="s">
        <v>84</v>
      </c>
    </row>
    <row r="281" spans="1:14" ht="15.75" customHeight="1" x14ac:dyDescent="0.25">
      <c r="A281" t="s">
        <v>1044</v>
      </c>
      <c r="B281" t="s">
        <v>1045</v>
      </c>
      <c r="C281" t="s">
        <v>607</v>
      </c>
      <c r="D281" t="s">
        <v>598</v>
      </c>
      <c r="E281" t="s">
        <v>68</v>
      </c>
      <c r="F281" t="s">
        <v>608</v>
      </c>
      <c r="G281" t="s">
        <v>609</v>
      </c>
      <c r="I281" s="137"/>
      <c r="J281"/>
      <c r="K281" t="s">
        <v>84</v>
      </c>
    </row>
    <row r="282" spans="1:14" ht="15.75" customHeight="1" x14ac:dyDescent="0.25">
      <c r="A282" t="s">
        <v>1044</v>
      </c>
      <c r="B282" t="s">
        <v>1045</v>
      </c>
      <c r="C282" t="s">
        <v>611</v>
      </c>
      <c r="D282" t="s">
        <v>598</v>
      </c>
      <c r="E282" t="s">
        <v>68</v>
      </c>
      <c r="F282" t="s">
        <v>142</v>
      </c>
      <c r="G282" t="s">
        <v>612</v>
      </c>
      <c r="H282" t="s">
        <v>547</v>
      </c>
      <c r="I282" s="137" t="s">
        <v>1046</v>
      </c>
      <c r="J282">
        <v>41103801</v>
      </c>
      <c r="K282" t="s">
        <v>84</v>
      </c>
    </row>
    <row r="283" spans="1:14" ht="15.75" customHeight="1" x14ac:dyDescent="0.25">
      <c r="A283" t="s">
        <v>1044</v>
      </c>
      <c r="B283" t="s">
        <v>1045</v>
      </c>
      <c r="C283" t="s">
        <v>727</v>
      </c>
      <c r="D283" t="s">
        <v>613</v>
      </c>
      <c r="E283" t="s">
        <v>68</v>
      </c>
      <c r="F283" t="s">
        <v>608</v>
      </c>
      <c r="G283" t="s">
        <v>728</v>
      </c>
      <c r="H283" t="s">
        <v>729</v>
      </c>
      <c r="I283" s="137"/>
      <c r="J283"/>
      <c r="K283" t="s">
        <v>71</v>
      </c>
      <c r="L283" t="s">
        <v>732</v>
      </c>
      <c r="M283" t="s">
        <v>1048</v>
      </c>
    </row>
    <row r="284" spans="1:14" ht="15.75" customHeight="1" x14ac:dyDescent="0.25">
      <c r="A284" t="s">
        <v>1044</v>
      </c>
      <c r="B284" t="s">
        <v>1045</v>
      </c>
      <c r="C284" t="s">
        <v>723</v>
      </c>
      <c r="D284" t="s">
        <v>613</v>
      </c>
      <c r="E284" t="s">
        <v>68</v>
      </c>
      <c r="F284" t="s">
        <v>608</v>
      </c>
      <c r="G284" t="s">
        <v>724</v>
      </c>
      <c r="H284" t="s">
        <v>725</v>
      </c>
      <c r="I284" s="137" t="s">
        <v>1046</v>
      </c>
      <c r="J284" t="s">
        <v>1049</v>
      </c>
      <c r="K284" t="s">
        <v>71</v>
      </c>
    </row>
    <row r="285" spans="1:14" ht="15.75" customHeight="1" x14ac:dyDescent="0.25">
      <c r="A285" t="s">
        <v>1044</v>
      </c>
      <c r="B285" t="s">
        <v>1050</v>
      </c>
      <c r="C285" t="s">
        <v>603</v>
      </c>
      <c r="D285" t="s">
        <v>598</v>
      </c>
      <c r="E285" t="s">
        <v>68</v>
      </c>
      <c r="F285" t="s">
        <v>49</v>
      </c>
      <c r="G285" t="s">
        <v>604</v>
      </c>
      <c r="H285" t="s">
        <v>605</v>
      </c>
      <c r="I285" s="137" t="s">
        <v>1051</v>
      </c>
      <c r="J285" t="s">
        <v>1052</v>
      </c>
      <c r="K285" t="s">
        <v>84</v>
      </c>
    </row>
    <row r="286" spans="1:14" ht="15.75" customHeight="1" x14ac:dyDescent="0.25">
      <c r="A286" t="s">
        <v>1044</v>
      </c>
      <c r="B286" t="s">
        <v>1050</v>
      </c>
      <c r="C286" t="s">
        <v>607</v>
      </c>
      <c r="D286" t="s">
        <v>598</v>
      </c>
      <c r="E286" t="s">
        <v>68</v>
      </c>
      <c r="F286" t="s">
        <v>608</v>
      </c>
      <c r="G286" t="s">
        <v>609</v>
      </c>
      <c r="I286" s="137" t="s">
        <v>1051</v>
      </c>
      <c r="J286" t="s">
        <v>1052</v>
      </c>
      <c r="K286" t="s">
        <v>84</v>
      </c>
    </row>
    <row r="287" spans="1:14" ht="15.75" customHeight="1" x14ac:dyDescent="0.25">
      <c r="A287" t="s">
        <v>1044</v>
      </c>
      <c r="B287" t="s">
        <v>1050</v>
      </c>
      <c r="C287" t="s">
        <v>611</v>
      </c>
      <c r="D287" t="s">
        <v>598</v>
      </c>
      <c r="E287" t="s">
        <v>68</v>
      </c>
      <c r="F287" t="s">
        <v>142</v>
      </c>
      <c r="G287" t="s">
        <v>612</v>
      </c>
      <c r="H287" t="s">
        <v>547</v>
      </c>
      <c r="I287" s="137" t="s">
        <v>1051</v>
      </c>
      <c r="J287">
        <v>24111500</v>
      </c>
      <c r="K287" t="s">
        <v>84</v>
      </c>
    </row>
    <row r="288" spans="1:14" ht="15.75" customHeight="1" x14ac:dyDescent="0.25">
      <c r="A288" t="s">
        <v>1044</v>
      </c>
      <c r="B288" t="s">
        <v>1050</v>
      </c>
      <c r="C288" t="s">
        <v>723</v>
      </c>
      <c r="D288" t="s">
        <v>613</v>
      </c>
      <c r="E288" t="s">
        <v>68</v>
      </c>
      <c r="F288" t="s">
        <v>608</v>
      </c>
      <c r="G288" t="s">
        <v>724</v>
      </c>
      <c r="H288" t="s">
        <v>725</v>
      </c>
      <c r="I288" s="137"/>
      <c r="J288"/>
      <c r="K288" t="s">
        <v>71</v>
      </c>
    </row>
    <row r="289" spans="1:14" ht="15.75" customHeight="1" x14ac:dyDescent="0.25">
      <c r="A289" t="s">
        <v>1044</v>
      </c>
      <c r="B289" t="s">
        <v>1050</v>
      </c>
      <c r="C289" t="s">
        <v>923</v>
      </c>
      <c r="D289" t="s">
        <v>613</v>
      </c>
      <c r="E289" t="s">
        <v>68</v>
      </c>
      <c r="F289" t="s">
        <v>608</v>
      </c>
      <c r="G289" t="s">
        <v>924</v>
      </c>
      <c r="H289" t="s">
        <v>925</v>
      </c>
      <c r="I289" s="137" t="s">
        <v>1051</v>
      </c>
      <c r="J289" t="s">
        <v>1053</v>
      </c>
      <c r="K289" t="s">
        <v>71</v>
      </c>
      <c r="L289" t="s">
        <v>927</v>
      </c>
    </row>
    <row r="290" spans="1:14" ht="15.75" customHeight="1" x14ac:dyDescent="0.25">
      <c r="A290" t="s">
        <v>1044</v>
      </c>
      <c r="B290" t="s">
        <v>1050</v>
      </c>
      <c r="C290" t="s">
        <v>727</v>
      </c>
      <c r="D290" t="s">
        <v>627</v>
      </c>
      <c r="E290" t="s">
        <v>81</v>
      </c>
      <c r="F290" t="s">
        <v>608</v>
      </c>
      <c r="G290" t="s">
        <v>728</v>
      </c>
      <c r="H290" t="s">
        <v>729</v>
      </c>
      <c r="I290" s="137" t="s">
        <v>1051</v>
      </c>
      <c r="J290" t="s">
        <v>1054</v>
      </c>
      <c r="K290" t="s">
        <v>71</v>
      </c>
      <c r="L290" t="s">
        <v>732</v>
      </c>
      <c r="M290" t="s">
        <v>1048</v>
      </c>
    </row>
    <row r="291" spans="1:14" ht="15.75" customHeight="1" x14ac:dyDescent="0.25">
      <c r="A291" t="s">
        <v>1044</v>
      </c>
      <c r="B291" t="s">
        <v>1050</v>
      </c>
      <c r="C291" t="s">
        <v>114</v>
      </c>
      <c r="D291" t="s">
        <v>627</v>
      </c>
      <c r="E291" t="s">
        <v>81</v>
      </c>
      <c r="F291" t="s">
        <v>608</v>
      </c>
      <c r="G291" t="s">
        <v>700</v>
      </c>
      <c r="H291" t="s">
        <v>701</v>
      </c>
      <c r="I291" s="137" t="s">
        <v>1051</v>
      </c>
      <c r="J291" t="s">
        <v>1055</v>
      </c>
      <c r="K291" t="s">
        <v>71</v>
      </c>
      <c r="L291" t="s">
        <v>114</v>
      </c>
      <c r="M291" t="s">
        <v>703</v>
      </c>
      <c r="N291" t="s">
        <v>703</v>
      </c>
    </row>
    <row r="292" spans="1:14" ht="15.75" customHeight="1" x14ac:dyDescent="0.25">
      <c r="A292" t="s">
        <v>1044</v>
      </c>
      <c r="B292" t="s">
        <v>1050</v>
      </c>
      <c r="C292" t="s">
        <v>1056</v>
      </c>
      <c r="D292" t="s">
        <v>627</v>
      </c>
      <c r="E292" t="s">
        <v>81</v>
      </c>
      <c r="F292" t="s">
        <v>608</v>
      </c>
      <c r="G292" t="s">
        <v>741</v>
      </c>
      <c r="H292" t="s">
        <v>1057</v>
      </c>
      <c r="I292" s="137" t="s">
        <v>1051</v>
      </c>
      <c r="J292" t="s">
        <v>1058</v>
      </c>
      <c r="K292" t="s">
        <v>524</v>
      </c>
      <c r="L292" t="s">
        <v>1059</v>
      </c>
      <c r="M292" t="s">
        <v>1060</v>
      </c>
    </row>
    <row r="293" spans="1:14" ht="15.75" customHeight="1" x14ac:dyDescent="0.25">
      <c r="A293" t="s">
        <v>1044</v>
      </c>
      <c r="C293" t="s">
        <v>603</v>
      </c>
      <c r="D293" t="s">
        <v>598</v>
      </c>
      <c r="E293" t="s">
        <v>68</v>
      </c>
      <c r="F293" t="s">
        <v>49</v>
      </c>
      <c r="G293" t="s">
        <v>604</v>
      </c>
      <c r="H293" t="s">
        <v>605</v>
      </c>
      <c r="I293" s="137" t="s">
        <v>1061</v>
      </c>
      <c r="J293" t="s">
        <v>1062</v>
      </c>
      <c r="K293" t="s">
        <v>84</v>
      </c>
    </row>
    <row r="294" spans="1:14" ht="15.75" customHeight="1" x14ac:dyDescent="0.25">
      <c r="A294" t="s">
        <v>1044</v>
      </c>
      <c r="C294" t="s">
        <v>607</v>
      </c>
      <c r="D294" t="s">
        <v>598</v>
      </c>
      <c r="E294" t="s">
        <v>68</v>
      </c>
      <c r="F294" t="s">
        <v>608</v>
      </c>
      <c r="G294" t="s">
        <v>609</v>
      </c>
      <c r="I294" s="137" t="s">
        <v>1061</v>
      </c>
      <c r="J294" t="s">
        <v>1063</v>
      </c>
      <c r="K294" t="s">
        <v>84</v>
      </c>
    </row>
    <row r="295" spans="1:14" ht="15.75" customHeight="1" x14ac:dyDescent="0.25">
      <c r="A295" t="s">
        <v>1044</v>
      </c>
      <c r="C295" t="s">
        <v>611</v>
      </c>
      <c r="D295" t="s">
        <v>598</v>
      </c>
      <c r="E295" t="s">
        <v>68</v>
      </c>
      <c r="F295" t="s">
        <v>142</v>
      </c>
      <c r="G295" t="s">
        <v>612</v>
      </c>
      <c r="H295" t="s">
        <v>547</v>
      </c>
      <c r="I295" s="137" t="s">
        <v>1061</v>
      </c>
      <c r="J295">
        <v>41104105</v>
      </c>
      <c r="K295" t="s">
        <v>84</v>
      </c>
    </row>
    <row r="296" spans="1:14" ht="15.75" customHeight="1" x14ac:dyDescent="0.25">
      <c r="A296" t="s">
        <v>1044</v>
      </c>
      <c r="C296" t="s">
        <v>727</v>
      </c>
      <c r="D296" t="s">
        <v>613</v>
      </c>
      <c r="E296" t="s">
        <v>68</v>
      </c>
      <c r="F296" t="s">
        <v>608</v>
      </c>
      <c r="G296" t="s">
        <v>728</v>
      </c>
      <c r="H296" t="s">
        <v>729</v>
      </c>
      <c r="I296" s="137"/>
      <c r="J296"/>
      <c r="K296" t="s">
        <v>71</v>
      </c>
      <c r="L296" t="s">
        <v>732</v>
      </c>
      <c r="M296" t="s">
        <v>1048</v>
      </c>
    </row>
    <row r="297" spans="1:14" ht="15.75" customHeight="1" x14ac:dyDescent="0.25">
      <c r="A297" t="s">
        <v>1044</v>
      </c>
      <c r="C297" t="s">
        <v>723</v>
      </c>
      <c r="D297" t="s">
        <v>613</v>
      </c>
      <c r="E297" t="s">
        <v>68</v>
      </c>
      <c r="F297" t="s">
        <v>608</v>
      </c>
      <c r="G297" t="s">
        <v>724</v>
      </c>
      <c r="H297" t="s">
        <v>725</v>
      </c>
      <c r="I297" s="137" t="s">
        <v>1061</v>
      </c>
      <c r="J297" t="s">
        <v>1064</v>
      </c>
      <c r="K297" t="s">
        <v>71</v>
      </c>
    </row>
    <row r="298" spans="1:14" ht="15.75" customHeight="1" x14ac:dyDescent="0.25">
      <c r="A298" t="s">
        <v>1065</v>
      </c>
      <c r="C298" t="s">
        <v>109</v>
      </c>
      <c r="D298" t="s">
        <v>598</v>
      </c>
      <c r="E298" t="s">
        <v>68</v>
      </c>
      <c r="F298" t="s">
        <v>608</v>
      </c>
      <c r="G298" t="s">
        <v>734</v>
      </c>
      <c r="H298" t="s">
        <v>735</v>
      </c>
      <c r="I298" s="137"/>
      <c r="J298"/>
    </row>
    <row r="299" spans="1:14" ht="15.75" customHeight="1" x14ac:dyDescent="0.25">
      <c r="A299" t="s">
        <v>1065</v>
      </c>
      <c r="C299" t="s">
        <v>603</v>
      </c>
      <c r="D299" t="s">
        <v>598</v>
      </c>
      <c r="E299" t="s">
        <v>68</v>
      </c>
      <c r="F299" t="s">
        <v>49</v>
      </c>
      <c r="G299" t="s">
        <v>604</v>
      </c>
      <c r="H299" t="s">
        <v>605</v>
      </c>
      <c r="I299" s="137"/>
      <c r="J299"/>
    </row>
    <row r="300" spans="1:14" ht="15.75" customHeight="1" x14ac:dyDescent="0.25">
      <c r="A300" t="s">
        <v>1065</v>
      </c>
      <c r="C300" t="s">
        <v>607</v>
      </c>
      <c r="D300" t="s">
        <v>598</v>
      </c>
      <c r="E300" t="s">
        <v>68</v>
      </c>
      <c r="F300" t="s">
        <v>608</v>
      </c>
      <c r="G300" t="s">
        <v>609</v>
      </c>
      <c r="I300" s="137"/>
      <c r="J300"/>
    </row>
    <row r="301" spans="1:14" ht="15.75" customHeight="1" x14ac:dyDescent="0.25">
      <c r="A301" t="s">
        <v>1065</v>
      </c>
      <c r="C301" t="s">
        <v>611</v>
      </c>
      <c r="D301" t="s">
        <v>598</v>
      </c>
      <c r="E301" t="s">
        <v>68</v>
      </c>
      <c r="F301" t="s">
        <v>142</v>
      </c>
      <c r="G301" t="s">
        <v>612</v>
      </c>
      <c r="H301" t="s">
        <v>547</v>
      </c>
      <c r="I301" s="137"/>
      <c r="J301"/>
    </row>
    <row r="302" spans="1:14" ht="15.75" customHeight="1" x14ac:dyDescent="0.25">
      <c r="A302" t="s">
        <v>1065</v>
      </c>
      <c r="C302" t="s">
        <v>1066</v>
      </c>
      <c r="D302" t="s">
        <v>598</v>
      </c>
      <c r="E302" t="s">
        <v>68</v>
      </c>
      <c r="F302" t="s">
        <v>608</v>
      </c>
      <c r="G302" t="s">
        <v>818</v>
      </c>
      <c r="I302" s="137"/>
      <c r="J302"/>
    </row>
    <row r="303" spans="1:14" ht="15.75" customHeight="1" x14ac:dyDescent="0.25">
      <c r="A303" t="s">
        <v>1065</v>
      </c>
      <c r="C303" t="s">
        <v>714</v>
      </c>
      <c r="D303" t="s">
        <v>627</v>
      </c>
      <c r="E303" t="s">
        <v>81</v>
      </c>
      <c r="F303" t="s">
        <v>608</v>
      </c>
      <c r="G303" t="s">
        <v>715</v>
      </c>
      <c r="H303" t="s">
        <v>1067</v>
      </c>
      <c r="I303" s="137"/>
      <c r="J303"/>
    </row>
    <row r="304" spans="1:14" ht="15.75" customHeight="1" x14ac:dyDescent="0.25">
      <c r="A304" t="s">
        <v>1065</v>
      </c>
      <c r="C304" t="s">
        <v>723</v>
      </c>
      <c r="D304" t="s">
        <v>627</v>
      </c>
      <c r="E304" t="s">
        <v>81</v>
      </c>
      <c r="F304" t="s">
        <v>608</v>
      </c>
      <c r="G304" t="s">
        <v>724</v>
      </c>
      <c r="H304" t="s">
        <v>725</v>
      </c>
      <c r="I304" s="137"/>
      <c r="J304"/>
    </row>
    <row r="305" spans="1:10" ht="15.75" customHeight="1" x14ac:dyDescent="0.25">
      <c r="A305" t="s">
        <v>1068</v>
      </c>
      <c r="B305" t="s">
        <v>1069</v>
      </c>
      <c r="C305" t="s">
        <v>909</v>
      </c>
      <c r="D305" t="s">
        <v>598</v>
      </c>
      <c r="E305" t="s">
        <v>68</v>
      </c>
      <c r="F305" t="s">
        <v>608</v>
      </c>
      <c r="G305" t="s">
        <v>910</v>
      </c>
      <c r="I305"/>
      <c r="J305"/>
    </row>
    <row r="306" spans="1:10" ht="15.75" customHeight="1" x14ac:dyDescent="0.25">
      <c r="A306" t="s">
        <v>1068</v>
      </c>
      <c r="B306" t="s">
        <v>1069</v>
      </c>
      <c r="C306" t="s">
        <v>597</v>
      </c>
      <c r="D306" t="s">
        <v>598</v>
      </c>
      <c r="E306" t="s">
        <v>68</v>
      </c>
      <c r="F306" t="s">
        <v>599</v>
      </c>
      <c r="G306" t="s">
        <v>600</v>
      </c>
      <c r="H306" t="s">
        <v>601</v>
      </c>
      <c r="I306"/>
      <c r="J306"/>
    </row>
    <row r="307" spans="1:10" ht="15.75" customHeight="1" x14ac:dyDescent="0.25">
      <c r="A307" t="s">
        <v>1068</v>
      </c>
      <c r="B307" t="s">
        <v>1069</v>
      </c>
      <c r="C307" t="s">
        <v>603</v>
      </c>
      <c r="D307" t="s">
        <v>598</v>
      </c>
      <c r="E307" t="s">
        <v>68</v>
      </c>
      <c r="F307" t="s">
        <v>49</v>
      </c>
      <c r="G307" t="s">
        <v>604</v>
      </c>
      <c r="H307" t="s">
        <v>605</v>
      </c>
      <c r="I307"/>
      <c r="J307"/>
    </row>
    <row r="308" spans="1:10" ht="15.75" customHeight="1" x14ac:dyDescent="0.25">
      <c r="A308" t="s">
        <v>1068</v>
      </c>
      <c r="B308" t="s">
        <v>1069</v>
      </c>
      <c r="C308" t="s">
        <v>607</v>
      </c>
      <c r="D308" t="s">
        <v>598</v>
      </c>
      <c r="E308" t="s">
        <v>68</v>
      </c>
      <c r="F308" t="s">
        <v>608</v>
      </c>
      <c r="G308" t="s">
        <v>609</v>
      </c>
      <c r="I308" s="137"/>
      <c r="J308"/>
    </row>
    <row r="309" spans="1:10" ht="15.75" customHeight="1" x14ac:dyDescent="0.25">
      <c r="A309" t="s">
        <v>1068</v>
      </c>
      <c r="B309" t="s">
        <v>1069</v>
      </c>
      <c r="C309" t="s">
        <v>611</v>
      </c>
      <c r="D309" t="s">
        <v>598</v>
      </c>
      <c r="E309" t="s">
        <v>68</v>
      </c>
      <c r="F309" t="s">
        <v>142</v>
      </c>
      <c r="G309" t="s">
        <v>612</v>
      </c>
      <c r="H309" t="s">
        <v>547</v>
      </c>
      <c r="I309" s="137"/>
      <c r="J309"/>
    </row>
    <row r="310" spans="1:10" ht="15.75" customHeight="1" x14ac:dyDescent="0.25">
      <c r="A310" t="s">
        <v>1068</v>
      </c>
      <c r="B310" t="s">
        <v>1069</v>
      </c>
      <c r="C310" t="s">
        <v>1070</v>
      </c>
      <c r="D310" t="s">
        <v>598</v>
      </c>
      <c r="E310" t="s">
        <v>68</v>
      </c>
      <c r="F310" t="s">
        <v>608</v>
      </c>
      <c r="G310" t="s">
        <v>1071</v>
      </c>
      <c r="I310" s="137"/>
      <c r="J310"/>
    </row>
    <row r="311" spans="1:10" ht="15.75" customHeight="1" x14ac:dyDescent="0.25">
      <c r="A311" t="s">
        <v>1068</v>
      </c>
      <c r="B311" t="s">
        <v>1069</v>
      </c>
      <c r="C311" t="s">
        <v>909</v>
      </c>
      <c r="D311" t="s">
        <v>613</v>
      </c>
      <c r="E311" t="s">
        <v>81</v>
      </c>
      <c r="F311" t="s">
        <v>608</v>
      </c>
      <c r="G311" t="s">
        <v>910</v>
      </c>
      <c r="I311" s="137"/>
      <c r="J311"/>
    </row>
    <row r="312" spans="1:10" ht="15.75" customHeight="1" x14ac:dyDescent="0.25">
      <c r="A312" t="s">
        <v>1068</v>
      </c>
      <c r="B312" t="s">
        <v>1069</v>
      </c>
      <c r="C312" t="s">
        <v>93</v>
      </c>
      <c r="D312" t="s">
        <v>613</v>
      </c>
      <c r="E312" t="s">
        <v>81</v>
      </c>
      <c r="F312" t="s">
        <v>608</v>
      </c>
      <c r="G312" t="s">
        <v>616</v>
      </c>
      <c r="I312" s="137"/>
      <c r="J312"/>
    </row>
    <row r="313" spans="1:10" ht="15.75" customHeight="1" x14ac:dyDescent="0.25">
      <c r="A313" t="s">
        <v>1068</v>
      </c>
      <c r="B313" t="s">
        <v>1069</v>
      </c>
      <c r="C313" t="s">
        <v>620</v>
      </c>
      <c r="D313" t="s">
        <v>613</v>
      </c>
      <c r="E313" t="s">
        <v>81</v>
      </c>
      <c r="F313" t="s">
        <v>608</v>
      </c>
      <c r="G313" t="s">
        <v>621</v>
      </c>
      <c r="H313" t="s">
        <v>622</v>
      </c>
      <c r="I313" s="137"/>
      <c r="J313"/>
    </row>
    <row r="314" spans="1:10" ht="15.75" customHeight="1" x14ac:dyDescent="0.25">
      <c r="A314" t="s">
        <v>1068</v>
      </c>
      <c r="B314" t="s">
        <v>1069</v>
      </c>
      <c r="C314" t="s">
        <v>1072</v>
      </c>
      <c r="D314" t="s">
        <v>613</v>
      </c>
      <c r="E314" t="s">
        <v>81</v>
      </c>
      <c r="F314" t="s">
        <v>608</v>
      </c>
      <c r="G314" t="s">
        <v>1073</v>
      </c>
      <c r="I314" s="137"/>
      <c r="J314"/>
    </row>
    <row r="315" spans="1:10" ht="15.75" customHeight="1" x14ac:dyDescent="0.25">
      <c r="A315" t="s">
        <v>1068</v>
      </c>
      <c r="B315" t="s">
        <v>1069</v>
      </c>
      <c r="C315" t="s">
        <v>626</v>
      </c>
      <c r="D315" t="s">
        <v>627</v>
      </c>
      <c r="E315" t="s">
        <v>81</v>
      </c>
      <c r="F315" t="s">
        <v>608</v>
      </c>
      <c r="G315" t="s">
        <v>628</v>
      </c>
      <c r="I315" s="137"/>
      <c r="J315"/>
    </row>
    <row r="316" spans="1:10" ht="15.75" customHeight="1" x14ac:dyDescent="0.25">
      <c r="A316" t="s">
        <v>1068</v>
      </c>
      <c r="B316" t="s">
        <v>1069</v>
      </c>
      <c r="C316" t="s">
        <v>669</v>
      </c>
      <c r="D316" t="s">
        <v>627</v>
      </c>
      <c r="E316" t="s">
        <v>81</v>
      </c>
      <c r="F316" t="s">
        <v>608</v>
      </c>
      <c r="G316" t="s">
        <v>670</v>
      </c>
      <c r="I316" s="137"/>
      <c r="J316"/>
    </row>
    <row r="317" spans="1:10" ht="15.75" customHeight="1" x14ac:dyDescent="0.25">
      <c r="A317" t="s">
        <v>1068</v>
      </c>
      <c r="B317" t="s">
        <v>1069</v>
      </c>
      <c r="C317" t="s">
        <v>659</v>
      </c>
      <c r="D317" t="s">
        <v>650</v>
      </c>
      <c r="E317" t="s">
        <v>102</v>
      </c>
      <c r="F317" t="s">
        <v>608</v>
      </c>
      <c r="G317" t="s">
        <v>660</v>
      </c>
      <c r="I317"/>
      <c r="J317"/>
    </row>
    <row r="318" spans="1:10" ht="15.75" customHeight="1" x14ac:dyDescent="0.25">
      <c r="A318" t="s">
        <v>1068</v>
      </c>
      <c r="B318" t="s">
        <v>1069</v>
      </c>
      <c r="C318" t="s">
        <v>672</v>
      </c>
      <c r="D318" t="s">
        <v>650</v>
      </c>
      <c r="E318" t="s">
        <v>102</v>
      </c>
      <c r="F318" t="s">
        <v>608</v>
      </c>
      <c r="G318" t="s">
        <v>673</v>
      </c>
      <c r="I318"/>
      <c r="J318"/>
    </row>
    <row r="319" spans="1:10" ht="15.75" customHeight="1" x14ac:dyDescent="0.25">
      <c r="A319" t="s">
        <v>1068</v>
      </c>
      <c r="B319" t="s">
        <v>1074</v>
      </c>
      <c r="C319" t="s">
        <v>909</v>
      </c>
      <c r="D319" t="s">
        <v>598</v>
      </c>
      <c r="E319" t="s">
        <v>68</v>
      </c>
      <c r="F319" t="s">
        <v>608</v>
      </c>
      <c r="G319" t="s">
        <v>910</v>
      </c>
      <c r="I319" s="137"/>
      <c r="J319"/>
    </row>
    <row r="320" spans="1:10" ht="15.75" customHeight="1" x14ac:dyDescent="0.25">
      <c r="A320" t="s">
        <v>1068</v>
      </c>
      <c r="B320" t="s">
        <v>1074</v>
      </c>
      <c r="C320" t="s">
        <v>597</v>
      </c>
      <c r="D320" t="s">
        <v>598</v>
      </c>
      <c r="E320" t="s">
        <v>68</v>
      </c>
      <c r="F320" t="s">
        <v>599</v>
      </c>
      <c r="G320" t="s">
        <v>600</v>
      </c>
      <c r="H320" t="s">
        <v>601</v>
      </c>
      <c r="I320"/>
      <c r="J320"/>
    </row>
    <row r="321" spans="1:10" ht="15.75" customHeight="1" x14ac:dyDescent="0.25">
      <c r="A321" t="s">
        <v>1068</v>
      </c>
      <c r="B321" t="s">
        <v>1074</v>
      </c>
      <c r="C321" t="s">
        <v>603</v>
      </c>
      <c r="D321" t="s">
        <v>598</v>
      </c>
      <c r="E321" t="s">
        <v>68</v>
      </c>
      <c r="F321" t="s">
        <v>49</v>
      </c>
      <c r="G321" t="s">
        <v>604</v>
      </c>
      <c r="H321" t="s">
        <v>605</v>
      </c>
      <c r="I321" s="137"/>
      <c r="J321"/>
    </row>
    <row r="322" spans="1:10" ht="15.75" customHeight="1" x14ac:dyDescent="0.25">
      <c r="A322" t="s">
        <v>1068</v>
      </c>
      <c r="B322" t="s">
        <v>1074</v>
      </c>
      <c r="C322" t="s">
        <v>607</v>
      </c>
      <c r="D322" t="s">
        <v>598</v>
      </c>
      <c r="E322" t="s">
        <v>68</v>
      </c>
      <c r="F322" t="s">
        <v>608</v>
      </c>
      <c r="G322" t="s">
        <v>609</v>
      </c>
      <c r="I322" s="137"/>
      <c r="J322"/>
    </row>
    <row r="323" spans="1:10" ht="15.75" customHeight="1" x14ac:dyDescent="0.25">
      <c r="A323" t="s">
        <v>1068</v>
      </c>
      <c r="B323" t="s">
        <v>1074</v>
      </c>
      <c r="C323" t="s">
        <v>611</v>
      </c>
      <c r="D323" t="s">
        <v>598</v>
      </c>
      <c r="E323" t="s">
        <v>68</v>
      </c>
      <c r="F323" t="s">
        <v>142</v>
      </c>
      <c r="G323" t="s">
        <v>612</v>
      </c>
      <c r="H323" t="s">
        <v>547</v>
      </c>
      <c r="I323" s="137"/>
      <c r="J323"/>
    </row>
    <row r="324" spans="1:10" ht="15.75" customHeight="1" x14ac:dyDescent="0.25">
      <c r="A324" t="s">
        <v>1068</v>
      </c>
      <c r="B324" t="s">
        <v>1074</v>
      </c>
      <c r="C324" t="s">
        <v>1070</v>
      </c>
      <c r="D324" t="s">
        <v>598</v>
      </c>
      <c r="E324" t="s">
        <v>68</v>
      </c>
      <c r="F324" t="s">
        <v>608</v>
      </c>
      <c r="G324" t="s">
        <v>1071</v>
      </c>
      <c r="I324" s="137"/>
      <c r="J324"/>
    </row>
    <row r="325" spans="1:10" ht="15.75" customHeight="1" x14ac:dyDescent="0.25">
      <c r="A325" t="s">
        <v>1068</v>
      </c>
      <c r="B325" t="s">
        <v>1074</v>
      </c>
      <c r="C325" t="s">
        <v>909</v>
      </c>
      <c r="D325" t="s">
        <v>613</v>
      </c>
      <c r="E325" t="s">
        <v>81</v>
      </c>
      <c r="F325" t="s">
        <v>608</v>
      </c>
      <c r="G325" t="s">
        <v>910</v>
      </c>
      <c r="I325" s="137"/>
      <c r="J325"/>
    </row>
    <row r="326" spans="1:10" ht="15.75" customHeight="1" x14ac:dyDescent="0.25">
      <c r="A326" t="s">
        <v>1068</v>
      </c>
      <c r="B326" t="s">
        <v>1074</v>
      </c>
      <c r="C326" t="s">
        <v>93</v>
      </c>
      <c r="D326" t="s">
        <v>613</v>
      </c>
      <c r="E326" t="s">
        <v>81</v>
      </c>
      <c r="F326" t="s">
        <v>608</v>
      </c>
      <c r="G326" t="s">
        <v>616</v>
      </c>
      <c r="I326" s="137"/>
      <c r="J326"/>
    </row>
    <row r="327" spans="1:10" ht="15.75" customHeight="1" x14ac:dyDescent="0.25">
      <c r="A327" t="s">
        <v>1068</v>
      </c>
      <c r="B327" t="s">
        <v>1074</v>
      </c>
      <c r="C327" t="s">
        <v>620</v>
      </c>
      <c r="D327" t="s">
        <v>613</v>
      </c>
      <c r="E327" t="s">
        <v>81</v>
      </c>
      <c r="F327" t="s">
        <v>608</v>
      </c>
      <c r="G327" t="s">
        <v>621</v>
      </c>
      <c r="H327" t="s">
        <v>622</v>
      </c>
      <c r="I327" s="137"/>
      <c r="J327"/>
    </row>
    <row r="328" spans="1:10" ht="15.75" customHeight="1" x14ac:dyDescent="0.25">
      <c r="A328" t="s">
        <v>1068</v>
      </c>
      <c r="B328" t="s">
        <v>1074</v>
      </c>
      <c r="C328" t="s">
        <v>764</v>
      </c>
      <c r="D328" t="s">
        <v>613</v>
      </c>
      <c r="E328" t="s">
        <v>81</v>
      </c>
      <c r="F328" t="s">
        <v>608</v>
      </c>
      <c r="G328" t="s">
        <v>765</v>
      </c>
      <c r="H328" t="s">
        <v>766</v>
      </c>
      <c r="I328" s="137"/>
      <c r="J328"/>
    </row>
    <row r="329" spans="1:10" ht="15.75" customHeight="1" x14ac:dyDescent="0.25">
      <c r="A329" t="s">
        <v>1068</v>
      </c>
      <c r="B329" t="s">
        <v>1074</v>
      </c>
      <c r="C329" t="s">
        <v>1072</v>
      </c>
      <c r="D329" t="s">
        <v>613</v>
      </c>
      <c r="E329" t="s">
        <v>81</v>
      </c>
      <c r="F329" t="s">
        <v>608</v>
      </c>
      <c r="G329" t="s">
        <v>1073</v>
      </c>
      <c r="I329" s="137"/>
      <c r="J329"/>
    </row>
    <row r="330" spans="1:10" ht="15.75" customHeight="1" x14ac:dyDescent="0.25">
      <c r="A330" t="s">
        <v>1068</v>
      </c>
      <c r="B330" t="s">
        <v>1074</v>
      </c>
      <c r="C330" t="s">
        <v>626</v>
      </c>
      <c r="D330" t="s">
        <v>627</v>
      </c>
      <c r="E330" t="s">
        <v>81</v>
      </c>
      <c r="F330" t="s">
        <v>608</v>
      </c>
      <c r="G330" t="s">
        <v>628</v>
      </c>
      <c r="I330" s="137"/>
      <c r="J330"/>
    </row>
    <row r="331" spans="1:10" ht="15.75" customHeight="1" x14ac:dyDescent="0.25">
      <c r="A331" t="s">
        <v>1068</v>
      </c>
      <c r="B331" t="s">
        <v>1074</v>
      </c>
      <c r="C331" t="s">
        <v>791</v>
      </c>
      <c r="D331" t="s">
        <v>627</v>
      </c>
      <c r="E331" t="s">
        <v>81</v>
      </c>
      <c r="F331" t="s">
        <v>608</v>
      </c>
      <c r="G331" t="s">
        <v>792</v>
      </c>
      <c r="I331"/>
      <c r="J331"/>
    </row>
    <row r="332" spans="1:10" ht="15.75" customHeight="1" x14ac:dyDescent="0.25">
      <c r="A332" t="s">
        <v>1068</v>
      </c>
      <c r="B332" t="s">
        <v>1074</v>
      </c>
      <c r="C332" t="s">
        <v>666</v>
      </c>
      <c r="D332" t="s">
        <v>650</v>
      </c>
      <c r="E332" t="s">
        <v>102</v>
      </c>
      <c r="F332" t="s">
        <v>608</v>
      </c>
      <c r="G332" t="s">
        <v>667</v>
      </c>
      <c r="I332"/>
      <c r="J332"/>
    </row>
    <row r="333" spans="1:10" ht="15.75" customHeight="1" x14ac:dyDescent="0.25">
      <c r="A333" t="s">
        <v>1068</v>
      </c>
      <c r="B333" t="s">
        <v>1074</v>
      </c>
      <c r="C333" t="s">
        <v>110</v>
      </c>
      <c r="D333" t="s">
        <v>650</v>
      </c>
      <c r="E333" t="s">
        <v>102</v>
      </c>
      <c r="F333" t="s">
        <v>608</v>
      </c>
      <c r="G333" t="s">
        <v>960</v>
      </c>
      <c r="H333" t="s">
        <v>961</v>
      </c>
      <c r="I333" s="137"/>
      <c r="J333"/>
    </row>
    <row r="334" spans="1:10" ht="15.75" customHeight="1" x14ac:dyDescent="0.25">
      <c r="A334" t="s">
        <v>1068</v>
      </c>
      <c r="B334" t="s">
        <v>1075</v>
      </c>
      <c r="C334" t="s">
        <v>909</v>
      </c>
      <c r="D334" t="s">
        <v>598</v>
      </c>
      <c r="E334" t="s">
        <v>68</v>
      </c>
      <c r="F334" t="s">
        <v>608</v>
      </c>
      <c r="G334" t="s">
        <v>910</v>
      </c>
      <c r="I334" s="137"/>
      <c r="J334"/>
    </row>
    <row r="335" spans="1:10" ht="15.75" customHeight="1" x14ac:dyDescent="0.25">
      <c r="A335" t="s">
        <v>1068</v>
      </c>
      <c r="B335" t="s">
        <v>1075</v>
      </c>
      <c r="C335" t="s">
        <v>597</v>
      </c>
      <c r="D335" t="s">
        <v>598</v>
      </c>
      <c r="E335" t="s">
        <v>68</v>
      </c>
      <c r="F335" t="s">
        <v>599</v>
      </c>
      <c r="G335" t="s">
        <v>600</v>
      </c>
      <c r="H335" t="s">
        <v>601</v>
      </c>
      <c r="I335"/>
      <c r="J335"/>
    </row>
    <row r="336" spans="1:10" ht="15.75" customHeight="1" x14ac:dyDescent="0.25">
      <c r="A336" t="s">
        <v>1068</v>
      </c>
      <c r="B336" t="s">
        <v>1075</v>
      </c>
      <c r="C336" t="s">
        <v>603</v>
      </c>
      <c r="D336" t="s">
        <v>598</v>
      </c>
      <c r="E336" t="s">
        <v>68</v>
      </c>
      <c r="F336" t="s">
        <v>49</v>
      </c>
      <c r="G336" t="s">
        <v>604</v>
      </c>
      <c r="H336" t="s">
        <v>605</v>
      </c>
      <c r="I336" s="137"/>
      <c r="J336"/>
    </row>
    <row r="337" spans="1:10" ht="15.75" customHeight="1" x14ac:dyDescent="0.25">
      <c r="A337" t="s">
        <v>1068</v>
      </c>
      <c r="B337" t="s">
        <v>1075</v>
      </c>
      <c r="C337" t="s">
        <v>607</v>
      </c>
      <c r="D337" t="s">
        <v>598</v>
      </c>
      <c r="E337" t="s">
        <v>68</v>
      </c>
      <c r="F337" t="s">
        <v>608</v>
      </c>
      <c r="G337" t="s">
        <v>609</v>
      </c>
      <c r="I337" s="137"/>
      <c r="J337"/>
    </row>
    <row r="338" spans="1:10" ht="15.75" customHeight="1" x14ac:dyDescent="0.25">
      <c r="A338" t="s">
        <v>1068</v>
      </c>
      <c r="B338" t="s">
        <v>1075</v>
      </c>
      <c r="C338" t="s">
        <v>611</v>
      </c>
      <c r="D338" t="s">
        <v>598</v>
      </c>
      <c r="E338" t="s">
        <v>68</v>
      </c>
      <c r="F338" t="s">
        <v>142</v>
      </c>
      <c r="G338" t="s">
        <v>612</v>
      </c>
      <c r="H338" t="s">
        <v>547</v>
      </c>
      <c r="I338" s="137"/>
      <c r="J338"/>
    </row>
    <row r="339" spans="1:10" ht="15.75" customHeight="1" x14ac:dyDescent="0.25">
      <c r="A339" t="s">
        <v>1068</v>
      </c>
      <c r="B339" t="s">
        <v>1075</v>
      </c>
      <c r="C339" t="s">
        <v>1070</v>
      </c>
      <c r="D339" t="s">
        <v>598</v>
      </c>
      <c r="E339" t="s">
        <v>68</v>
      </c>
      <c r="F339" t="s">
        <v>608</v>
      </c>
      <c r="G339" t="s">
        <v>1071</v>
      </c>
      <c r="I339" s="137"/>
      <c r="J339"/>
    </row>
    <row r="340" spans="1:10" ht="15.75" customHeight="1" x14ac:dyDescent="0.25">
      <c r="A340" t="s">
        <v>1068</v>
      </c>
      <c r="B340" t="s">
        <v>1075</v>
      </c>
      <c r="C340" t="s">
        <v>909</v>
      </c>
      <c r="D340" t="s">
        <v>613</v>
      </c>
      <c r="E340" t="s">
        <v>81</v>
      </c>
      <c r="F340" t="s">
        <v>608</v>
      </c>
      <c r="G340" t="s">
        <v>910</v>
      </c>
      <c r="I340" s="137"/>
      <c r="J340"/>
    </row>
    <row r="341" spans="1:10" ht="15.75" customHeight="1" x14ac:dyDescent="0.25">
      <c r="A341" t="s">
        <v>1068</v>
      </c>
      <c r="B341" t="s">
        <v>1075</v>
      </c>
      <c r="C341" t="s">
        <v>93</v>
      </c>
      <c r="D341" t="s">
        <v>613</v>
      </c>
      <c r="E341" t="s">
        <v>81</v>
      </c>
      <c r="F341" t="s">
        <v>608</v>
      </c>
      <c r="G341" t="s">
        <v>616</v>
      </c>
      <c r="I341" s="137"/>
      <c r="J341"/>
    </row>
    <row r="342" spans="1:10" ht="15.75" customHeight="1" x14ac:dyDescent="0.25">
      <c r="A342" t="s">
        <v>1068</v>
      </c>
      <c r="B342" t="s">
        <v>1075</v>
      </c>
      <c r="C342" t="s">
        <v>620</v>
      </c>
      <c r="D342" t="s">
        <v>613</v>
      </c>
      <c r="E342" t="s">
        <v>81</v>
      </c>
      <c r="F342" t="s">
        <v>608</v>
      </c>
      <c r="G342" t="s">
        <v>621</v>
      </c>
      <c r="H342" t="s">
        <v>622</v>
      </c>
      <c r="I342" s="137"/>
      <c r="J342"/>
    </row>
    <row r="343" spans="1:10" ht="15.75" customHeight="1" x14ac:dyDescent="0.25">
      <c r="A343" t="s">
        <v>1068</v>
      </c>
      <c r="B343" t="s">
        <v>1075</v>
      </c>
      <c r="C343" t="s">
        <v>764</v>
      </c>
      <c r="D343" t="s">
        <v>613</v>
      </c>
      <c r="E343" t="s">
        <v>81</v>
      </c>
      <c r="F343" t="s">
        <v>608</v>
      </c>
      <c r="G343" t="s">
        <v>765</v>
      </c>
      <c r="H343" t="s">
        <v>766</v>
      </c>
      <c r="I343" s="137"/>
      <c r="J343"/>
    </row>
    <row r="344" spans="1:10" ht="15.75" customHeight="1" x14ac:dyDescent="0.25">
      <c r="A344" t="s">
        <v>1068</v>
      </c>
      <c r="B344" t="s">
        <v>1075</v>
      </c>
      <c r="C344" t="s">
        <v>1072</v>
      </c>
      <c r="D344" t="s">
        <v>613</v>
      </c>
      <c r="E344" t="s">
        <v>81</v>
      </c>
      <c r="F344" t="s">
        <v>608</v>
      </c>
      <c r="G344" t="s">
        <v>1073</v>
      </c>
      <c r="I344" s="137"/>
      <c r="J344"/>
    </row>
    <row r="345" spans="1:10" ht="15.75" customHeight="1" x14ac:dyDescent="0.25">
      <c r="A345" t="s">
        <v>1068</v>
      </c>
      <c r="B345" t="s">
        <v>1075</v>
      </c>
      <c r="C345" t="s">
        <v>626</v>
      </c>
      <c r="D345" t="s">
        <v>627</v>
      </c>
      <c r="E345" t="s">
        <v>81</v>
      </c>
      <c r="F345" t="s">
        <v>608</v>
      </c>
      <c r="G345" t="s">
        <v>628</v>
      </c>
      <c r="I345" s="137"/>
      <c r="J345"/>
    </row>
    <row r="346" spans="1:10" ht="15.75" customHeight="1" x14ac:dyDescent="0.25">
      <c r="A346" t="s">
        <v>1068</v>
      </c>
      <c r="B346" t="s">
        <v>1075</v>
      </c>
      <c r="C346" t="s">
        <v>727</v>
      </c>
      <c r="D346" t="s">
        <v>627</v>
      </c>
      <c r="E346" t="s">
        <v>81</v>
      </c>
      <c r="F346" t="s">
        <v>608</v>
      </c>
      <c r="G346" t="s">
        <v>728</v>
      </c>
      <c r="H346" t="s">
        <v>729</v>
      </c>
      <c r="I346"/>
      <c r="J346"/>
    </row>
    <row r="347" spans="1:10" ht="15.75" customHeight="1" x14ac:dyDescent="0.25">
      <c r="A347" t="s">
        <v>1068</v>
      </c>
      <c r="B347" t="s">
        <v>1075</v>
      </c>
      <c r="C347" t="s">
        <v>791</v>
      </c>
      <c r="D347" t="s">
        <v>627</v>
      </c>
      <c r="E347" t="s">
        <v>81</v>
      </c>
      <c r="F347" t="s">
        <v>608</v>
      </c>
      <c r="G347" t="s">
        <v>792</v>
      </c>
      <c r="I347"/>
      <c r="J347"/>
    </row>
    <row r="348" spans="1:10" ht="15.75" customHeight="1" x14ac:dyDescent="0.25">
      <c r="A348" t="s">
        <v>1068</v>
      </c>
      <c r="B348" t="s">
        <v>1075</v>
      </c>
      <c r="C348" t="s">
        <v>1076</v>
      </c>
      <c r="D348" t="s">
        <v>627</v>
      </c>
      <c r="E348" t="s">
        <v>81</v>
      </c>
      <c r="F348" t="s">
        <v>608</v>
      </c>
      <c r="G348" t="s">
        <v>1077</v>
      </c>
      <c r="H348" t="s">
        <v>1078</v>
      </c>
      <c r="I348" s="137"/>
      <c r="J348"/>
    </row>
    <row r="349" spans="1:10" ht="15.75" customHeight="1" x14ac:dyDescent="0.25">
      <c r="A349" t="s">
        <v>1068</v>
      </c>
      <c r="B349" t="s">
        <v>1075</v>
      </c>
      <c r="C349" t="s">
        <v>1079</v>
      </c>
      <c r="D349" t="s">
        <v>627</v>
      </c>
      <c r="E349" t="s">
        <v>81</v>
      </c>
      <c r="F349" t="s">
        <v>608</v>
      </c>
      <c r="G349" t="s">
        <v>741</v>
      </c>
      <c r="H349" t="s">
        <v>1080</v>
      </c>
      <c r="I349" s="137"/>
      <c r="J349"/>
    </row>
    <row r="350" spans="1:10" ht="15.75" customHeight="1" x14ac:dyDescent="0.25">
      <c r="A350" t="s">
        <v>1068</v>
      </c>
      <c r="B350" t="s">
        <v>1075</v>
      </c>
      <c r="C350" t="s">
        <v>666</v>
      </c>
      <c r="D350" t="s">
        <v>650</v>
      </c>
      <c r="E350" t="s">
        <v>102</v>
      </c>
      <c r="F350" t="s">
        <v>608</v>
      </c>
      <c r="G350" t="s">
        <v>667</v>
      </c>
      <c r="I350" s="137"/>
      <c r="J350"/>
    </row>
    <row r="351" spans="1:10" ht="15.75" customHeight="1" x14ac:dyDescent="0.25">
      <c r="A351" t="s">
        <v>1068</v>
      </c>
      <c r="B351" t="s">
        <v>1081</v>
      </c>
      <c r="C351" t="s">
        <v>909</v>
      </c>
      <c r="D351" t="s">
        <v>598</v>
      </c>
      <c r="E351" t="s">
        <v>68</v>
      </c>
      <c r="F351" t="s">
        <v>608</v>
      </c>
      <c r="G351" t="s">
        <v>910</v>
      </c>
      <c r="I351" s="137"/>
      <c r="J351"/>
    </row>
    <row r="352" spans="1:10" ht="15.75" customHeight="1" x14ac:dyDescent="0.25">
      <c r="A352" t="s">
        <v>1068</v>
      </c>
      <c r="B352" t="s">
        <v>1081</v>
      </c>
      <c r="C352" t="s">
        <v>597</v>
      </c>
      <c r="D352" t="s">
        <v>598</v>
      </c>
      <c r="E352" t="s">
        <v>68</v>
      </c>
      <c r="F352" t="s">
        <v>599</v>
      </c>
      <c r="G352" t="s">
        <v>600</v>
      </c>
      <c r="H352" t="s">
        <v>601</v>
      </c>
      <c r="I352"/>
      <c r="J352"/>
    </row>
    <row r="353" spans="1:10" ht="15.75" customHeight="1" x14ac:dyDescent="0.25">
      <c r="A353" t="s">
        <v>1068</v>
      </c>
      <c r="B353" t="s">
        <v>1081</v>
      </c>
      <c r="C353" t="s">
        <v>603</v>
      </c>
      <c r="D353" t="s">
        <v>598</v>
      </c>
      <c r="E353" t="s">
        <v>68</v>
      </c>
      <c r="F353" t="s">
        <v>49</v>
      </c>
      <c r="G353" t="s">
        <v>604</v>
      </c>
      <c r="H353" t="s">
        <v>605</v>
      </c>
      <c r="I353" s="137"/>
      <c r="J353"/>
    </row>
    <row r="354" spans="1:10" ht="15.75" customHeight="1" x14ac:dyDescent="0.25">
      <c r="A354" t="s">
        <v>1068</v>
      </c>
      <c r="B354" t="s">
        <v>1081</v>
      </c>
      <c r="C354" t="s">
        <v>607</v>
      </c>
      <c r="D354" t="s">
        <v>598</v>
      </c>
      <c r="E354" t="s">
        <v>68</v>
      </c>
      <c r="F354" t="s">
        <v>608</v>
      </c>
      <c r="G354" t="s">
        <v>609</v>
      </c>
      <c r="I354" s="137"/>
      <c r="J354"/>
    </row>
    <row r="355" spans="1:10" ht="15.75" customHeight="1" x14ac:dyDescent="0.25">
      <c r="A355" t="s">
        <v>1068</v>
      </c>
      <c r="B355" t="s">
        <v>1081</v>
      </c>
      <c r="C355" t="s">
        <v>611</v>
      </c>
      <c r="D355" t="s">
        <v>598</v>
      </c>
      <c r="E355" t="s">
        <v>68</v>
      </c>
      <c r="F355" t="s">
        <v>142</v>
      </c>
      <c r="G355" t="s">
        <v>612</v>
      </c>
      <c r="H355" t="s">
        <v>547</v>
      </c>
      <c r="I355" s="137"/>
      <c r="J355"/>
    </row>
    <row r="356" spans="1:10" ht="15.75" customHeight="1" x14ac:dyDescent="0.25">
      <c r="A356" t="s">
        <v>1068</v>
      </c>
      <c r="B356" t="s">
        <v>1081</v>
      </c>
      <c r="C356" t="s">
        <v>1070</v>
      </c>
      <c r="D356" t="s">
        <v>598</v>
      </c>
      <c r="E356" t="s">
        <v>68</v>
      </c>
      <c r="F356" t="s">
        <v>608</v>
      </c>
      <c r="G356" t="s">
        <v>1071</v>
      </c>
      <c r="I356" s="137"/>
      <c r="J356"/>
    </row>
    <row r="357" spans="1:10" ht="15.75" customHeight="1" x14ac:dyDescent="0.25">
      <c r="A357" t="s">
        <v>1068</v>
      </c>
      <c r="B357" t="s">
        <v>1081</v>
      </c>
      <c r="C357" t="s">
        <v>909</v>
      </c>
      <c r="D357" t="s">
        <v>613</v>
      </c>
      <c r="E357" t="s">
        <v>81</v>
      </c>
      <c r="F357" t="s">
        <v>608</v>
      </c>
      <c r="G357" t="s">
        <v>910</v>
      </c>
      <c r="I357" s="137"/>
      <c r="J357"/>
    </row>
    <row r="358" spans="1:10" ht="15.75" customHeight="1" x14ac:dyDescent="0.25">
      <c r="A358" t="s">
        <v>1068</v>
      </c>
      <c r="B358" t="s">
        <v>1081</v>
      </c>
      <c r="C358" t="s">
        <v>93</v>
      </c>
      <c r="D358" t="s">
        <v>613</v>
      </c>
      <c r="E358" t="s">
        <v>81</v>
      </c>
      <c r="F358" t="s">
        <v>608</v>
      </c>
      <c r="G358" t="s">
        <v>616</v>
      </c>
      <c r="I358" s="137"/>
      <c r="J358"/>
    </row>
    <row r="359" spans="1:10" ht="15.75" customHeight="1" x14ac:dyDescent="0.25">
      <c r="A359" t="s">
        <v>1068</v>
      </c>
      <c r="B359" t="s">
        <v>1081</v>
      </c>
      <c r="C359" t="s">
        <v>620</v>
      </c>
      <c r="D359" t="s">
        <v>613</v>
      </c>
      <c r="E359" t="s">
        <v>81</v>
      </c>
      <c r="F359" t="s">
        <v>608</v>
      </c>
      <c r="G359" t="s">
        <v>621</v>
      </c>
      <c r="H359" t="s">
        <v>622</v>
      </c>
      <c r="I359" s="137"/>
      <c r="J359"/>
    </row>
    <row r="360" spans="1:10" ht="15.75" customHeight="1" x14ac:dyDescent="0.25">
      <c r="A360" t="s">
        <v>1068</v>
      </c>
      <c r="B360" t="s">
        <v>1081</v>
      </c>
      <c r="C360" t="s">
        <v>764</v>
      </c>
      <c r="D360" t="s">
        <v>613</v>
      </c>
      <c r="E360" t="s">
        <v>81</v>
      </c>
      <c r="F360" t="s">
        <v>608</v>
      </c>
      <c r="G360" t="s">
        <v>765</v>
      </c>
      <c r="H360" t="s">
        <v>766</v>
      </c>
      <c r="I360" s="137"/>
      <c r="J360"/>
    </row>
    <row r="361" spans="1:10" ht="15.75" customHeight="1" x14ac:dyDescent="0.25">
      <c r="A361" t="s">
        <v>1068</v>
      </c>
      <c r="B361" t="s">
        <v>1081</v>
      </c>
      <c r="C361" t="s">
        <v>1072</v>
      </c>
      <c r="D361" t="s">
        <v>613</v>
      </c>
      <c r="E361" t="s">
        <v>81</v>
      </c>
      <c r="F361" t="s">
        <v>608</v>
      </c>
      <c r="G361" t="s">
        <v>1073</v>
      </c>
      <c r="I361" s="137"/>
      <c r="J361"/>
    </row>
    <row r="362" spans="1:10" ht="15.75" customHeight="1" x14ac:dyDescent="0.25">
      <c r="A362" t="s">
        <v>1068</v>
      </c>
      <c r="B362" t="s">
        <v>1081</v>
      </c>
      <c r="C362" t="s">
        <v>626</v>
      </c>
      <c r="D362" t="s">
        <v>627</v>
      </c>
      <c r="E362" t="s">
        <v>81</v>
      </c>
      <c r="F362" t="s">
        <v>608</v>
      </c>
      <c r="G362" t="s">
        <v>628</v>
      </c>
      <c r="I362" s="137"/>
      <c r="J362"/>
    </row>
    <row r="363" spans="1:10" ht="15.75" customHeight="1" x14ac:dyDescent="0.25">
      <c r="A363" t="s">
        <v>1068</v>
      </c>
      <c r="B363" t="s">
        <v>1081</v>
      </c>
      <c r="C363" t="s">
        <v>791</v>
      </c>
      <c r="D363" t="s">
        <v>627</v>
      </c>
      <c r="E363" t="s">
        <v>81</v>
      </c>
      <c r="F363" t="s">
        <v>608</v>
      </c>
      <c r="G363" t="s">
        <v>792</v>
      </c>
      <c r="I363" s="137"/>
      <c r="J363"/>
    </row>
    <row r="364" spans="1:10" ht="15.75" customHeight="1" x14ac:dyDescent="0.25">
      <c r="A364" t="s">
        <v>1068</v>
      </c>
      <c r="B364" t="s">
        <v>1081</v>
      </c>
      <c r="C364" t="s">
        <v>1082</v>
      </c>
      <c r="D364" t="s">
        <v>627</v>
      </c>
      <c r="E364" t="s">
        <v>81</v>
      </c>
      <c r="F364" t="s">
        <v>608</v>
      </c>
      <c r="G364" t="s">
        <v>1083</v>
      </c>
      <c r="I364"/>
      <c r="J364"/>
    </row>
    <row r="365" spans="1:10" ht="15.75" customHeight="1" x14ac:dyDescent="0.25">
      <c r="A365" t="s">
        <v>1068</v>
      </c>
      <c r="B365" t="s">
        <v>1081</v>
      </c>
      <c r="C365" t="s">
        <v>666</v>
      </c>
      <c r="D365" t="s">
        <v>650</v>
      </c>
      <c r="E365" t="s">
        <v>102</v>
      </c>
      <c r="F365" t="s">
        <v>608</v>
      </c>
      <c r="G365" t="s">
        <v>667</v>
      </c>
      <c r="I365"/>
      <c r="J365"/>
    </row>
    <row r="366" spans="1:10" ht="15.75" customHeight="1" x14ac:dyDescent="0.25">
      <c r="A366" t="s">
        <v>1068</v>
      </c>
      <c r="B366" t="s">
        <v>1081</v>
      </c>
      <c r="C366" t="s">
        <v>110</v>
      </c>
      <c r="D366" t="s">
        <v>650</v>
      </c>
      <c r="E366" t="s">
        <v>102</v>
      </c>
      <c r="F366" t="s">
        <v>608</v>
      </c>
      <c r="G366" t="s">
        <v>960</v>
      </c>
      <c r="H366" t="s">
        <v>961</v>
      </c>
      <c r="I366" s="137"/>
      <c r="J366"/>
    </row>
    <row r="367" spans="1:10" ht="15.75" customHeight="1" x14ac:dyDescent="0.25">
      <c r="A367" t="s">
        <v>1068</v>
      </c>
      <c r="B367" t="s">
        <v>1084</v>
      </c>
      <c r="C367" t="s">
        <v>909</v>
      </c>
      <c r="D367" t="s">
        <v>598</v>
      </c>
      <c r="E367" t="s">
        <v>68</v>
      </c>
      <c r="F367" t="s">
        <v>608</v>
      </c>
      <c r="G367" t="s">
        <v>910</v>
      </c>
      <c r="I367" s="137"/>
      <c r="J367"/>
    </row>
    <row r="368" spans="1:10" ht="15.75" customHeight="1" x14ac:dyDescent="0.25">
      <c r="A368" t="s">
        <v>1068</v>
      </c>
      <c r="B368" t="s">
        <v>1084</v>
      </c>
      <c r="C368" t="s">
        <v>597</v>
      </c>
      <c r="D368" t="s">
        <v>598</v>
      </c>
      <c r="E368" t="s">
        <v>68</v>
      </c>
      <c r="F368" t="s">
        <v>599</v>
      </c>
      <c r="G368" t="s">
        <v>600</v>
      </c>
      <c r="H368" t="s">
        <v>601</v>
      </c>
      <c r="I368"/>
      <c r="J368"/>
    </row>
    <row r="369" spans="1:10" ht="15.75" customHeight="1" x14ac:dyDescent="0.25">
      <c r="A369" t="s">
        <v>1068</v>
      </c>
      <c r="B369" t="s">
        <v>1084</v>
      </c>
      <c r="C369" t="s">
        <v>603</v>
      </c>
      <c r="D369" t="s">
        <v>598</v>
      </c>
      <c r="E369" t="s">
        <v>68</v>
      </c>
      <c r="F369" t="s">
        <v>49</v>
      </c>
      <c r="G369" t="s">
        <v>604</v>
      </c>
      <c r="H369" t="s">
        <v>605</v>
      </c>
      <c r="I369" s="137"/>
      <c r="J369"/>
    </row>
    <row r="370" spans="1:10" ht="15.75" customHeight="1" x14ac:dyDescent="0.25">
      <c r="A370" t="s">
        <v>1068</v>
      </c>
      <c r="B370" t="s">
        <v>1084</v>
      </c>
      <c r="C370" t="s">
        <v>607</v>
      </c>
      <c r="D370" t="s">
        <v>598</v>
      </c>
      <c r="E370" t="s">
        <v>68</v>
      </c>
      <c r="F370" t="s">
        <v>608</v>
      </c>
      <c r="G370" t="s">
        <v>609</v>
      </c>
      <c r="I370" s="137"/>
      <c r="J370"/>
    </row>
    <row r="371" spans="1:10" ht="15.75" customHeight="1" x14ac:dyDescent="0.25">
      <c r="A371" t="s">
        <v>1068</v>
      </c>
      <c r="B371" t="s">
        <v>1084</v>
      </c>
      <c r="C371" t="s">
        <v>611</v>
      </c>
      <c r="D371" t="s">
        <v>598</v>
      </c>
      <c r="E371" t="s">
        <v>68</v>
      </c>
      <c r="F371" t="s">
        <v>142</v>
      </c>
      <c r="G371" t="s">
        <v>612</v>
      </c>
      <c r="H371" t="s">
        <v>547</v>
      </c>
      <c r="I371" s="137"/>
      <c r="J371"/>
    </row>
    <row r="372" spans="1:10" ht="15.75" customHeight="1" x14ac:dyDescent="0.25">
      <c r="A372" t="s">
        <v>1068</v>
      </c>
      <c r="B372" t="s">
        <v>1084</v>
      </c>
      <c r="C372" t="s">
        <v>1070</v>
      </c>
      <c r="D372" t="s">
        <v>598</v>
      </c>
      <c r="E372" t="s">
        <v>68</v>
      </c>
      <c r="F372" t="s">
        <v>608</v>
      </c>
      <c r="G372" t="s">
        <v>1071</v>
      </c>
      <c r="I372" s="137"/>
      <c r="J372"/>
    </row>
    <row r="373" spans="1:10" ht="15.75" customHeight="1" x14ac:dyDescent="0.25">
      <c r="A373" t="s">
        <v>1068</v>
      </c>
      <c r="B373" t="s">
        <v>1084</v>
      </c>
      <c r="C373" t="s">
        <v>909</v>
      </c>
      <c r="D373" t="s">
        <v>613</v>
      </c>
      <c r="E373" t="s">
        <v>81</v>
      </c>
      <c r="F373" t="s">
        <v>608</v>
      </c>
      <c r="G373" t="s">
        <v>910</v>
      </c>
      <c r="I373" s="137"/>
      <c r="J373"/>
    </row>
    <row r="374" spans="1:10" ht="15.75" customHeight="1" x14ac:dyDescent="0.25">
      <c r="A374" t="s">
        <v>1068</v>
      </c>
      <c r="B374" t="s">
        <v>1084</v>
      </c>
      <c r="C374" t="s">
        <v>93</v>
      </c>
      <c r="D374" t="s">
        <v>613</v>
      </c>
      <c r="E374" t="s">
        <v>81</v>
      </c>
      <c r="F374" t="s">
        <v>608</v>
      </c>
      <c r="G374" t="s">
        <v>616</v>
      </c>
      <c r="I374" s="137"/>
      <c r="J374"/>
    </row>
    <row r="375" spans="1:10" ht="15.75" customHeight="1" x14ac:dyDescent="0.25">
      <c r="A375" t="s">
        <v>1068</v>
      </c>
      <c r="B375" t="s">
        <v>1084</v>
      </c>
      <c r="C375" t="s">
        <v>620</v>
      </c>
      <c r="D375" t="s">
        <v>613</v>
      </c>
      <c r="E375" t="s">
        <v>81</v>
      </c>
      <c r="F375" t="s">
        <v>608</v>
      </c>
      <c r="G375" t="s">
        <v>621</v>
      </c>
      <c r="H375" t="s">
        <v>622</v>
      </c>
      <c r="I375" s="137"/>
      <c r="J375"/>
    </row>
    <row r="376" spans="1:10" ht="15.75" customHeight="1" x14ac:dyDescent="0.25">
      <c r="A376" t="s">
        <v>1068</v>
      </c>
      <c r="B376" t="s">
        <v>1084</v>
      </c>
      <c r="C376" t="s">
        <v>1072</v>
      </c>
      <c r="D376" t="s">
        <v>613</v>
      </c>
      <c r="E376" t="s">
        <v>81</v>
      </c>
      <c r="F376" t="s">
        <v>608</v>
      </c>
      <c r="G376" t="s">
        <v>1073</v>
      </c>
      <c r="I376" s="137"/>
      <c r="J376"/>
    </row>
    <row r="377" spans="1:10" ht="15.75" customHeight="1" x14ac:dyDescent="0.25">
      <c r="A377" t="s">
        <v>1068</v>
      </c>
      <c r="B377" t="s">
        <v>1084</v>
      </c>
      <c r="C377" t="s">
        <v>80</v>
      </c>
      <c r="D377" t="s">
        <v>627</v>
      </c>
      <c r="E377" t="s">
        <v>81</v>
      </c>
      <c r="F377" t="s">
        <v>608</v>
      </c>
      <c r="G377" t="s">
        <v>614</v>
      </c>
      <c r="I377" s="137"/>
      <c r="J377"/>
    </row>
    <row r="378" spans="1:10" ht="15.75" customHeight="1" x14ac:dyDescent="0.25">
      <c r="A378" t="s">
        <v>1068</v>
      </c>
      <c r="B378" t="s">
        <v>1084</v>
      </c>
      <c r="C378" t="s">
        <v>669</v>
      </c>
      <c r="D378" t="s">
        <v>627</v>
      </c>
      <c r="E378" t="s">
        <v>81</v>
      </c>
      <c r="F378" t="s">
        <v>608</v>
      </c>
      <c r="G378" t="s">
        <v>670</v>
      </c>
      <c r="I378" s="137"/>
      <c r="J378"/>
    </row>
    <row r="379" spans="1:10" ht="15.75" customHeight="1" x14ac:dyDescent="0.25">
      <c r="A379" t="s">
        <v>1068</v>
      </c>
      <c r="B379" t="s">
        <v>1084</v>
      </c>
      <c r="C379" t="s">
        <v>656</v>
      </c>
      <c r="D379" t="s">
        <v>650</v>
      </c>
      <c r="E379" t="s">
        <v>102</v>
      </c>
      <c r="F379" t="s">
        <v>608</v>
      </c>
      <c r="G379" t="s">
        <v>657</v>
      </c>
      <c r="I379" s="137"/>
      <c r="J379"/>
    </row>
    <row r="380" spans="1:10" ht="15.75" customHeight="1" x14ac:dyDescent="0.25">
      <c r="A380" t="s">
        <v>1068</v>
      </c>
      <c r="B380" t="s">
        <v>1084</v>
      </c>
      <c r="C380" t="s">
        <v>659</v>
      </c>
      <c r="D380" t="s">
        <v>650</v>
      </c>
      <c r="E380" t="s">
        <v>102</v>
      </c>
      <c r="F380" t="s">
        <v>608</v>
      </c>
      <c r="G380" t="s">
        <v>660</v>
      </c>
      <c r="I380"/>
      <c r="J380"/>
    </row>
    <row r="381" spans="1:10" ht="15.75" customHeight="1" x14ac:dyDescent="0.25">
      <c r="A381" t="s">
        <v>1068</v>
      </c>
      <c r="B381" t="s">
        <v>1084</v>
      </c>
      <c r="C381" t="s">
        <v>663</v>
      </c>
      <c r="D381" t="s">
        <v>650</v>
      </c>
      <c r="E381" t="s">
        <v>102</v>
      </c>
      <c r="F381" t="s">
        <v>608</v>
      </c>
      <c r="G381" t="s">
        <v>664</v>
      </c>
      <c r="I381"/>
      <c r="J381"/>
    </row>
    <row r="382" spans="1:10" ht="15.75" customHeight="1" x14ac:dyDescent="0.25">
      <c r="A382" t="s">
        <v>1068</v>
      </c>
      <c r="B382" t="s">
        <v>1085</v>
      </c>
      <c r="C382" t="s">
        <v>909</v>
      </c>
      <c r="D382" t="s">
        <v>598</v>
      </c>
      <c r="E382" t="s">
        <v>68</v>
      </c>
      <c r="F382" t="s">
        <v>608</v>
      </c>
      <c r="G382" t="s">
        <v>910</v>
      </c>
      <c r="I382" s="137"/>
      <c r="J382"/>
    </row>
    <row r="383" spans="1:10" ht="15.75" customHeight="1" x14ac:dyDescent="0.25">
      <c r="A383" t="s">
        <v>1068</v>
      </c>
      <c r="B383" t="s">
        <v>1085</v>
      </c>
      <c r="C383" t="s">
        <v>597</v>
      </c>
      <c r="D383" t="s">
        <v>598</v>
      </c>
      <c r="E383" t="s">
        <v>68</v>
      </c>
      <c r="F383" t="s">
        <v>599</v>
      </c>
      <c r="G383" t="s">
        <v>600</v>
      </c>
      <c r="H383" t="s">
        <v>601</v>
      </c>
      <c r="I383"/>
      <c r="J383"/>
    </row>
    <row r="384" spans="1:10" ht="15.75" customHeight="1" x14ac:dyDescent="0.25">
      <c r="A384" t="s">
        <v>1068</v>
      </c>
      <c r="B384" t="s">
        <v>1085</v>
      </c>
      <c r="C384" t="s">
        <v>603</v>
      </c>
      <c r="D384" t="s">
        <v>598</v>
      </c>
      <c r="E384" t="s">
        <v>68</v>
      </c>
      <c r="F384" t="s">
        <v>49</v>
      </c>
      <c r="G384" t="s">
        <v>604</v>
      </c>
      <c r="H384" t="s">
        <v>605</v>
      </c>
      <c r="I384" s="137"/>
      <c r="J384"/>
    </row>
    <row r="385" spans="1:11" ht="15.75" customHeight="1" x14ac:dyDescent="0.25">
      <c r="A385" t="s">
        <v>1068</v>
      </c>
      <c r="B385" t="s">
        <v>1085</v>
      </c>
      <c r="C385" t="s">
        <v>607</v>
      </c>
      <c r="D385" t="s">
        <v>598</v>
      </c>
      <c r="E385" t="s">
        <v>68</v>
      </c>
      <c r="F385" t="s">
        <v>608</v>
      </c>
      <c r="G385" t="s">
        <v>609</v>
      </c>
      <c r="I385" s="137"/>
      <c r="J385"/>
    </row>
    <row r="386" spans="1:11" ht="15.75" customHeight="1" x14ac:dyDescent="0.25">
      <c r="A386" t="s">
        <v>1068</v>
      </c>
      <c r="B386" t="s">
        <v>1085</v>
      </c>
      <c r="C386" t="s">
        <v>611</v>
      </c>
      <c r="D386" t="s">
        <v>598</v>
      </c>
      <c r="E386" t="s">
        <v>68</v>
      </c>
      <c r="F386" t="s">
        <v>142</v>
      </c>
      <c r="G386" t="s">
        <v>612</v>
      </c>
      <c r="H386" t="s">
        <v>547</v>
      </c>
      <c r="I386" s="137"/>
      <c r="J386"/>
    </row>
    <row r="387" spans="1:11" ht="15.75" customHeight="1" x14ac:dyDescent="0.25">
      <c r="A387" t="s">
        <v>1068</v>
      </c>
      <c r="B387" t="s">
        <v>1085</v>
      </c>
      <c r="C387" t="s">
        <v>1070</v>
      </c>
      <c r="D387" t="s">
        <v>598</v>
      </c>
      <c r="E387" t="s">
        <v>68</v>
      </c>
      <c r="F387" t="s">
        <v>608</v>
      </c>
      <c r="G387" t="s">
        <v>1071</v>
      </c>
      <c r="I387" s="137"/>
      <c r="J387"/>
    </row>
    <row r="388" spans="1:11" ht="15.75" customHeight="1" x14ac:dyDescent="0.25">
      <c r="A388" t="s">
        <v>1068</v>
      </c>
      <c r="B388" t="s">
        <v>1085</v>
      </c>
      <c r="C388" t="s">
        <v>909</v>
      </c>
      <c r="D388" t="s">
        <v>613</v>
      </c>
      <c r="E388" t="s">
        <v>81</v>
      </c>
      <c r="F388" t="s">
        <v>608</v>
      </c>
      <c r="G388" t="s">
        <v>910</v>
      </c>
      <c r="I388" s="137"/>
      <c r="J388"/>
    </row>
    <row r="389" spans="1:11" ht="15.75" customHeight="1" x14ac:dyDescent="0.25">
      <c r="A389" t="s">
        <v>1068</v>
      </c>
      <c r="B389" t="s">
        <v>1085</v>
      </c>
      <c r="C389" t="s">
        <v>93</v>
      </c>
      <c r="D389" t="s">
        <v>613</v>
      </c>
      <c r="E389" t="s">
        <v>81</v>
      </c>
      <c r="F389" t="s">
        <v>608</v>
      </c>
      <c r="G389" t="s">
        <v>616</v>
      </c>
      <c r="I389" s="137"/>
      <c r="J389"/>
    </row>
    <row r="390" spans="1:11" ht="15.75" customHeight="1" x14ac:dyDescent="0.25">
      <c r="A390" t="s">
        <v>1068</v>
      </c>
      <c r="B390" t="s">
        <v>1085</v>
      </c>
      <c r="C390" t="s">
        <v>620</v>
      </c>
      <c r="D390" t="s">
        <v>613</v>
      </c>
      <c r="E390" t="s">
        <v>81</v>
      </c>
      <c r="F390" t="s">
        <v>608</v>
      </c>
      <c r="G390" t="s">
        <v>621</v>
      </c>
      <c r="H390" t="s">
        <v>622</v>
      </c>
      <c r="I390" s="137"/>
      <c r="J390"/>
    </row>
    <row r="391" spans="1:11" ht="15.75" customHeight="1" x14ac:dyDescent="0.25">
      <c r="A391" t="s">
        <v>1068</v>
      </c>
      <c r="B391" t="s">
        <v>1085</v>
      </c>
      <c r="C391" t="s">
        <v>1072</v>
      </c>
      <c r="D391" t="s">
        <v>613</v>
      </c>
      <c r="E391" t="s">
        <v>81</v>
      </c>
      <c r="F391" t="s">
        <v>608</v>
      </c>
      <c r="G391" t="s">
        <v>1073</v>
      </c>
      <c r="I391" s="137"/>
      <c r="J391"/>
    </row>
    <row r="392" spans="1:11" ht="15.75" customHeight="1" x14ac:dyDescent="0.25">
      <c r="A392" t="s">
        <v>1068</v>
      </c>
      <c r="B392" t="s">
        <v>1085</v>
      </c>
      <c r="C392" t="s">
        <v>626</v>
      </c>
      <c r="D392" t="s">
        <v>627</v>
      </c>
      <c r="E392" t="s">
        <v>81</v>
      </c>
      <c r="F392" t="s">
        <v>608</v>
      </c>
      <c r="G392" t="s">
        <v>628</v>
      </c>
      <c r="I392" s="137"/>
      <c r="J392"/>
    </row>
    <row r="393" spans="1:11" ht="15.75" customHeight="1" x14ac:dyDescent="0.25">
      <c r="A393" t="s">
        <v>1068</v>
      </c>
      <c r="B393" t="s">
        <v>1085</v>
      </c>
      <c r="C393" t="s">
        <v>669</v>
      </c>
      <c r="D393" t="s">
        <v>627</v>
      </c>
      <c r="E393" t="s">
        <v>81</v>
      </c>
      <c r="F393" t="s">
        <v>608</v>
      </c>
      <c r="G393" t="s">
        <v>670</v>
      </c>
      <c r="I393" s="137"/>
      <c r="J393"/>
    </row>
    <row r="394" spans="1:11" ht="15.75" customHeight="1" x14ac:dyDescent="0.25">
      <c r="A394" t="s">
        <v>1068</v>
      </c>
      <c r="B394" t="s">
        <v>1085</v>
      </c>
      <c r="C394" t="s">
        <v>659</v>
      </c>
      <c r="D394" t="s">
        <v>650</v>
      </c>
      <c r="E394" t="s">
        <v>102</v>
      </c>
      <c r="F394" t="s">
        <v>608</v>
      </c>
      <c r="G394" t="s">
        <v>660</v>
      </c>
      <c r="I394" s="137"/>
      <c r="J394"/>
    </row>
    <row r="395" spans="1:11" ht="15.75" customHeight="1" x14ac:dyDescent="0.25">
      <c r="A395" t="s">
        <v>1068</v>
      </c>
      <c r="B395" t="s">
        <v>1085</v>
      </c>
      <c r="C395" t="s">
        <v>666</v>
      </c>
      <c r="D395" t="s">
        <v>650</v>
      </c>
      <c r="E395" t="s">
        <v>102</v>
      </c>
      <c r="F395" t="s">
        <v>608</v>
      </c>
      <c r="G395" t="s">
        <v>667</v>
      </c>
      <c r="I395"/>
      <c r="J395"/>
    </row>
    <row r="396" spans="1:11" ht="15.75" customHeight="1" x14ac:dyDescent="0.25">
      <c r="A396" t="s">
        <v>1068</v>
      </c>
      <c r="B396" t="s">
        <v>1085</v>
      </c>
      <c r="C396" t="s">
        <v>672</v>
      </c>
      <c r="D396" t="s">
        <v>650</v>
      </c>
      <c r="E396" t="s">
        <v>102</v>
      </c>
      <c r="F396" t="s">
        <v>608</v>
      </c>
      <c r="G396" t="s">
        <v>673</v>
      </c>
      <c r="I396"/>
      <c r="J396"/>
    </row>
    <row r="397" spans="1:11" ht="15.75" customHeight="1" x14ac:dyDescent="0.25">
      <c r="A397" t="s">
        <v>1086</v>
      </c>
      <c r="C397" t="s">
        <v>603</v>
      </c>
      <c r="D397" t="s">
        <v>598</v>
      </c>
      <c r="E397" t="s">
        <v>68</v>
      </c>
      <c r="F397" t="s">
        <v>49</v>
      </c>
      <c r="G397" t="s">
        <v>604</v>
      </c>
      <c r="H397" t="s">
        <v>605</v>
      </c>
      <c r="I397" s="137" t="s">
        <v>1087</v>
      </c>
      <c r="J397" t="s">
        <v>1088</v>
      </c>
      <c r="K397" t="s">
        <v>84</v>
      </c>
    </row>
    <row r="398" spans="1:11" ht="15.75" customHeight="1" x14ac:dyDescent="0.25">
      <c r="A398" t="s">
        <v>1086</v>
      </c>
      <c r="C398" t="s">
        <v>607</v>
      </c>
      <c r="D398" t="s">
        <v>598</v>
      </c>
      <c r="E398" t="s">
        <v>68</v>
      </c>
      <c r="F398" t="s">
        <v>608</v>
      </c>
      <c r="G398" t="s">
        <v>609</v>
      </c>
      <c r="I398" t="s">
        <v>1087</v>
      </c>
      <c r="J398" t="s">
        <v>1089</v>
      </c>
      <c r="K398" t="s">
        <v>84</v>
      </c>
    </row>
    <row r="399" spans="1:11" ht="15.75" customHeight="1" x14ac:dyDescent="0.25">
      <c r="A399" t="s">
        <v>1086</v>
      </c>
      <c r="C399" t="s">
        <v>611</v>
      </c>
      <c r="D399" t="s">
        <v>598</v>
      </c>
      <c r="E399" t="s">
        <v>68</v>
      </c>
      <c r="F399" t="s">
        <v>142</v>
      </c>
      <c r="G399" t="s">
        <v>612</v>
      </c>
      <c r="H399" t="s">
        <v>547</v>
      </c>
      <c r="I399" s="137" t="s">
        <v>1087</v>
      </c>
      <c r="J399">
        <v>41102406</v>
      </c>
      <c r="K399" t="s">
        <v>84</v>
      </c>
    </row>
    <row r="400" spans="1:11" ht="15.75" customHeight="1" x14ac:dyDescent="0.25">
      <c r="A400" t="s">
        <v>1086</v>
      </c>
      <c r="C400" t="s">
        <v>1090</v>
      </c>
      <c r="D400" t="s">
        <v>613</v>
      </c>
      <c r="E400" t="s">
        <v>68</v>
      </c>
      <c r="F400" t="s">
        <v>608</v>
      </c>
      <c r="G400" t="s">
        <v>1091</v>
      </c>
      <c r="I400" s="137"/>
      <c r="J400"/>
    </row>
    <row r="401" spans="1:13" ht="15.75" customHeight="1" x14ac:dyDescent="0.25">
      <c r="A401" t="s">
        <v>1086</v>
      </c>
      <c r="C401" t="s">
        <v>727</v>
      </c>
      <c r="D401" t="s">
        <v>627</v>
      </c>
      <c r="E401" t="s">
        <v>81</v>
      </c>
      <c r="F401" t="s">
        <v>608</v>
      </c>
      <c r="G401" t="s">
        <v>728</v>
      </c>
      <c r="H401" t="s">
        <v>729</v>
      </c>
      <c r="I401" s="137" t="s">
        <v>1087</v>
      </c>
      <c r="J401" t="s">
        <v>1092</v>
      </c>
      <c r="K401" t="s">
        <v>71</v>
      </c>
      <c r="L401" t="s">
        <v>732</v>
      </c>
      <c r="M401" t="s">
        <v>1048</v>
      </c>
    </row>
    <row r="402" spans="1:13" ht="15.75" customHeight="1" x14ac:dyDescent="0.25">
      <c r="A402" t="s">
        <v>1086</v>
      </c>
      <c r="C402" t="s">
        <v>714</v>
      </c>
      <c r="D402" t="s">
        <v>627</v>
      </c>
      <c r="E402" t="s">
        <v>81</v>
      </c>
      <c r="F402" t="s">
        <v>608</v>
      </c>
      <c r="G402" t="s">
        <v>715</v>
      </c>
      <c r="H402" t="s">
        <v>1093</v>
      </c>
      <c r="I402" s="137" t="s">
        <v>1087</v>
      </c>
      <c r="J402" t="s">
        <v>1094</v>
      </c>
      <c r="K402" t="s">
        <v>84</v>
      </c>
    </row>
    <row r="403" spans="1:13" ht="15.75" customHeight="1" x14ac:dyDescent="0.25">
      <c r="A403" t="s">
        <v>1086</v>
      </c>
      <c r="C403" t="s">
        <v>723</v>
      </c>
      <c r="D403" t="s">
        <v>627</v>
      </c>
      <c r="E403" t="s">
        <v>81</v>
      </c>
      <c r="F403" t="s">
        <v>608</v>
      </c>
      <c r="G403" t="s">
        <v>724</v>
      </c>
      <c r="H403" t="s">
        <v>725</v>
      </c>
      <c r="I403" s="137" t="s">
        <v>1087</v>
      </c>
      <c r="J403" t="s">
        <v>1095</v>
      </c>
      <c r="K403" t="s">
        <v>71</v>
      </c>
    </row>
    <row r="404" spans="1:13" ht="15.75" customHeight="1" x14ac:dyDescent="0.25">
      <c r="A404" t="s">
        <v>1086</v>
      </c>
      <c r="C404" t="s">
        <v>1096</v>
      </c>
      <c r="D404" t="s">
        <v>627</v>
      </c>
      <c r="E404" t="s">
        <v>81</v>
      </c>
      <c r="F404" t="s">
        <v>608</v>
      </c>
      <c r="G404" t="s">
        <v>1097</v>
      </c>
      <c r="H404" t="s">
        <v>1098</v>
      </c>
      <c r="I404" s="137" t="s">
        <v>1099</v>
      </c>
      <c r="J404" t="s">
        <v>1100</v>
      </c>
      <c r="K404" t="s">
        <v>84</v>
      </c>
    </row>
    <row r="405" spans="1:13" ht="15.75" customHeight="1" x14ac:dyDescent="0.25">
      <c r="A405" t="s">
        <v>1101</v>
      </c>
      <c r="C405" t="s">
        <v>603</v>
      </c>
      <c r="D405" t="s">
        <v>598</v>
      </c>
      <c r="E405" t="s">
        <v>68</v>
      </c>
      <c r="F405" t="s">
        <v>49</v>
      </c>
      <c r="G405" t="s">
        <v>604</v>
      </c>
      <c r="H405" t="s">
        <v>605</v>
      </c>
      <c r="I405" s="137"/>
      <c r="J405"/>
    </row>
    <row r="406" spans="1:13" ht="15.75" customHeight="1" x14ac:dyDescent="0.25">
      <c r="A406" t="s">
        <v>1101</v>
      </c>
      <c r="C406" t="s">
        <v>607</v>
      </c>
      <c r="D406" t="s">
        <v>598</v>
      </c>
      <c r="E406" t="s">
        <v>68</v>
      </c>
      <c r="F406" t="s">
        <v>608</v>
      </c>
      <c r="G406" t="s">
        <v>609</v>
      </c>
      <c r="I406" s="137"/>
      <c r="J406"/>
    </row>
    <row r="407" spans="1:13" ht="15.75" customHeight="1" x14ac:dyDescent="0.25">
      <c r="A407" t="s">
        <v>1101</v>
      </c>
      <c r="C407" t="s">
        <v>611</v>
      </c>
      <c r="D407" t="s">
        <v>598</v>
      </c>
      <c r="E407" t="s">
        <v>68</v>
      </c>
      <c r="F407" t="s">
        <v>142</v>
      </c>
      <c r="G407" t="s">
        <v>612</v>
      </c>
      <c r="H407" t="s">
        <v>547</v>
      </c>
      <c r="I407" s="137"/>
      <c r="J407"/>
    </row>
    <row r="408" spans="1:13" ht="15.75" customHeight="1" x14ac:dyDescent="0.25">
      <c r="A408" t="s">
        <v>1101</v>
      </c>
      <c r="C408" t="s">
        <v>909</v>
      </c>
      <c r="D408" t="s">
        <v>627</v>
      </c>
      <c r="E408" t="s">
        <v>68</v>
      </c>
      <c r="F408" t="s">
        <v>608</v>
      </c>
      <c r="G408" t="s">
        <v>910</v>
      </c>
      <c r="I408" s="137"/>
      <c r="J408"/>
    </row>
    <row r="409" spans="1:13" ht="15.75" customHeight="1" x14ac:dyDescent="0.25">
      <c r="A409" t="s">
        <v>1101</v>
      </c>
      <c r="C409" t="s">
        <v>689</v>
      </c>
      <c r="D409" t="s">
        <v>627</v>
      </c>
      <c r="E409" t="s">
        <v>68</v>
      </c>
      <c r="F409" t="s">
        <v>608</v>
      </c>
      <c r="G409" t="s">
        <v>690</v>
      </c>
      <c r="H409" t="s">
        <v>691</v>
      </c>
      <c r="I409" s="137"/>
      <c r="J409"/>
    </row>
    <row r="410" spans="1:13" ht="15.75" customHeight="1" x14ac:dyDescent="0.25">
      <c r="A410" t="s">
        <v>1101</v>
      </c>
      <c r="C410" t="s">
        <v>923</v>
      </c>
      <c r="D410" t="s">
        <v>627</v>
      </c>
      <c r="E410" t="s">
        <v>68</v>
      </c>
      <c r="F410" t="s">
        <v>608</v>
      </c>
      <c r="G410" t="s">
        <v>924</v>
      </c>
      <c r="H410" t="s">
        <v>925</v>
      </c>
      <c r="I410" s="137"/>
      <c r="J410"/>
    </row>
    <row r="411" spans="1:13" ht="15.75" customHeight="1" x14ac:dyDescent="0.25">
      <c r="A411" t="s">
        <v>1101</v>
      </c>
      <c r="C411" t="s">
        <v>1102</v>
      </c>
      <c r="D411" t="s">
        <v>627</v>
      </c>
      <c r="E411" t="s">
        <v>68</v>
      </c>
      <c r="F411" t="s">
        <v>608</v>
      </c>
      <c r="G411" t="s">
        <v>1103</v>
      </c>
      <c r="I411" s="137"/>
      <c r="J411"/>
    </row>
    <row r="412" spans="1:13" ht="15.75" customHeight="1" x14ac:dyDescent="0.25">
      <c r="A412" t="s">
        <v>1101</v>
      </c>
      <c r="C412" t="s">
        <v>791</v>
      </c>
      <c r="D412" t="s">
        <v>627</v>
      </c>
      <c r="E412" t="s">
        <v>81</v>
      </c>
      <c r="F412" t="s">
        <v>608</v>
      </c>
      <c r="G412" t="s">
        <v>792</v>
      </c>
      <c r="I412" s="137"/>
      <c r="J412"/>
    </row>
    <row r="413" spans="1:13" ht="15.75" customHeight="1" x14ac:dyDescent="0.25">
      <c r="A413" t="s">
        <v>1101</v>
      </c>
      <c r="C413" t="s">
        <v>93</v>
      </c>
      <c r="D413" t="s">
        <v>627</v>
      </c>
      <c r="E413" t="s">
        <v>81</v>
      </c>
      <c r="F413" t="s">
        <v>608</v>
      </c>
      <c r="G413" t="s">
        <v>616</v>
      </c>
      <c r="I413" s="137"/>
      <c r="J413"/>
    </row>
    <row r="414" spans="1:13" ht="15.75" customHeight="1" x14ac:dyDescent="0.25">
      <c r="A414" t="s">
        <v>1101</v>
      </c>
      <c r="C414" t="s">
        <v>637</v>
      </c>
      <c r="D414" t="s">
        <v>627</v>
      </c>
      <c r="E414" t="s">
        <v>81</v>
      </c>
      <c r="F414" t="s">
        <v>608</v>
      </c>
      <c r="G414" t="s">
        <v>638</v>
      </c>
      <c r="I414"/>
      <c r="J414"/>
    </row>
    <row r="415" spans="1:13" ht="15.75" customHeight="1" x14ac:dyDescent="0.25">
      <c r="A415" t="s">
        <v>1101</v>
      </c>
      <c r="C415" t="s">
        <v>941</v>
      </c>
      <c r="D415" t="s">
        <v>627</v>
      </c>
      <c r="E415" t="s">
        <v>81</v>
      </c>
      <c r="F415" t="s">
        <v>608</v>
      </c>
      <c r="G415" t="s">
        <v>942</v>
      </c>
      <c r="I415"/>
      <c r="J415"/>
    </row>
    <row r="416" spans="1:13" ht="15.75" customHeight="1" x14ac:dyDescent="0.25">
      <c r="A416" t="s">
        <v>1101</v>
      </c>
      <c r="C416" t="s">
        <v>129</v>
      </c>
      <c r="D416" t="s">
        <v>627</v>
      </c>
      <c r="E416" t="s">
        <v>81</v>
      </c>
      <c r="F416" t="s">
        <v>608</v>
      </c>
      <c r="G416" t="s">
        <v>647</v>
      </c>
      <c r="I416" s="137"/>
      <c r="J416"/>
    </row>
    <row r="417" spans="1:13" ht="15.75" customHeight="1" x14ac:dyDescent="0.25">
      <c r="A417" t="s">
        <v>1101</v>
      </c>
      <c r="C417" t="s">
        <v>858</v>
      </c>
      <c r="D417" t="s">
        <v>650</v>
      </c>
      <c r="E417" t="s">
        <v>102</v>
      </c>
      <c r="F417" t="s">
        <v>608</v>
      </c>
      <c r="G417" t="s">
        <v>859</v>
      </c>
      <c r="I417" s="137"/>
      <c r="J417"/>
    </row>
    <row r="418" spans="1:13" ht="15.75" customHeight="1" x14ac:dyDescent="0.25">
      <c r="A418" t="s">
        <v>1104</v>
      </c>
      <c r="C418" t="s">
        <v>603</v>
      </c>
      <c r="D418" t="s">
        <v>598</v>
      </c>
      <c r="E418" t="s">
        <v>68</v>
      </c>
      <c r="F418" t="s">
        <v>49</v>
      </c>
      <c r="G418" t="s">
        <v>604</v>
      </c>
      <c r="H418" t="s">
        <v>605</v>
      </c>
      <c r="I418" s="137"/>
      <c r="J418"/>
    </row>
    <row r="419" spans="1:13" ht="15.75" customHeight="1" x14ac:dyDescent="0.25">
      <c r="A419" t="s">
        <v>1104</v>
      </c>
      <c r="C419" t="s">
        <v>607</v>
      </c>
      <c r="D419" t="s">
        <v>598</v>
      </c>
      <c r="E419" t="s">
        <v>68</v>
      </c>
      <c r="F419" t="s">
        <v>608</v>
      </c>
      <c r="G419" t="s">
        <v>609</v>
      </c>
      <c r="I419" s="137"/>
      <c r="J419"/>
    </row>
    <row r="420" spans="1:13" ht="15.75" customHeight="1" x14ac:dyDescent="0.25">
      <c r="A420" t="s">
        <v>1104</v>
      </c>
      <c r="C420" t="s">
        <v>117</v>
      </c>
      <c r="D420" t="s">
        <v>598</v>
      </c>
      <c r="E420" t="s">
        <v>68</v>
      </c>
      <c r="F420" t="s">
        <v>608</v>
      </c>
      <c r="G420" t="s">
        <v>869</v>
      </c>
      <c r="I420"/>
      <c r="J420"/>
    </row>
    <row r="421" spans="1:13" ht="15.75" customHeight="1" x14ac:dyDescent="0.25">
      <c r="A421" t="s">
        <v>1104</v>
      </c>
      <c r="C421" t="s">
        <v>131</v>
      </c>
      <c r="D421" t="s">
        <v>598</v>
      </c>
      <c r="E421" t="s">
        <v>68</v>
      </c>
      <c r="F421" t="s">
        <v>608</v>
      </c>
      <c r="G421" t="s">
        <v>760</v>
      </c>
      <c r="H421" t="s">
        <v>761</v>
      </c>
      <c r="I421" s="137"/>
      <c r="J421"/>
    </row>
    <row r="422" spans="1:13" ht="15.75" customHeight="1" x14ac:dyDescent="0.25">
      <c r="A422" t="s">
        <v>1104</v>
      </c>
      <c r="C422" t="s">
        <v>611</v>
      </c>
      <c r="D422" t="s">
        <v>598</v>
      </c>
      <c r="E422" t="s">
        <v>68</v>
      </c>
      <c r="F422" t="s">
        <v>142</v>
      </c>
      <c r="G422" t="s">
        <v>612</v>
      </c>
      <c r="H422" t="s">
        <v>547</v>
      </c>
      <c r="I422"/>
      <c r="J422"/>
    </row>
    <row r="423" spans="1:13" ht="15.75" customHeight="1" x14ac:dyDescent="0.25">
      <c r="A423" t="s">
        <v>1105</v>
      </c>
      <c r="C423" t="s">
        <v>597</v>
      </c>
      <c r="D423" t="s">
        <v>598</v>
      </c>
      <c r="E423" t="s">
        <v>68</v>
      </c>
      <c r="F423" t="s">
        <v>599</v>
      </c>
      <c r="G423" t="s">
        <v>600</v>
      </c>
      <c r="H423" t="s">
        <v>601</v>
      </c>
      <c r="I423">
        <v>721573</v>
      </c>
      <c r="J423">
        <v>1152427912</v>
      </c>
      <c r="K423" t="s">
        <v>84</v>
      </c>
    </row>
    <row r="424" spans="1:13" ht="15.75" customHeight="1" x14ac:dyDescent="0.25">
      <c r="A424" t="s">
        <v>1105</v>
      </c>
      <c r="C424" t="s">
        <v>603</v>
      </c>
      <c r="D424" t="s">
        <v>598</v>
      </c>
      <c r="E424" t="s">
        <v>68</v>
      </c>
      <c r="F424" t="s">
        <v>49</v>
      </c>
      <c r="G424" t="s">
        <v>604</v>
      </c>
      <c r="H424" t="s">
        <v>605</v>
      </c>
      <c r="I424" s="137">
        <v>721573</v>
      </c>
      <c r="J424" t="s">
        <v>1106</v>
      </c>
      <c r="K424" t="s">
        <v>84</v>
      </c>
    </row>
    <row r="425" spans="1:13" ht="15.75" customHeight="1" x14ac:dyDescent="0.25">
      <c r="A425" t="s">
        <v>1105</v>
      </c>
      <c r="C425" t="s">
        <v>607</v>
      </c>
      <c r="D425" t="s">
        <v>598</v>
      </c>
      <c r="E425" t="s">
        <v>68</v>
      </c>
      <c r="F425" t="s">
        <v>608</v>
      </c>
      <c r="G425" t="s">
        <v>609</v>
      </c>
      <c r="I425" s="137">
        <v>721573</v>
      </c>
      <c r="J425">
        <v>0.95</v>
      </c>
      <c r="K425" t="s">
        <v>84</v>
      </c>
    </row>
    <row r="426" spans="1:13" ht="15.75" customHeight="1" x14ac:dyDescent="0.25">
      <c r="A426" t="s">
        <v>1105</v>
      </c>
      <c r="C426" t="s">
        <v>611</v>
      </c>
      <c r="D426" t="s">
        <v>598</v>
      </c>
      <c r="E426" t="s">
        <v>68</v>
      </c>
      <c r="F426" t="s">
        <v>142</v>
      </c>
      <c r="G426" t="s">
        <v>612</v>
      </c>
      <c r="H426" t="s">
        <v>547</v>
      </c>
      <c r="I426">
        <v>721573</v>
      </c>
      <c r="J426">
        <v>12352103</v>
      </c>
      <c r="K426" t="s">
        <v>84</v>
      </c>
    </row>
    <row r="427" spans="1:13" ht="15.75" customHeight="1" x14ac:dyDescent="0.25">
      <c r="A427" t="s">
        <v>1105</v>
      </c>
      <c r="C427" t="s">
        <v>626</v>
      </c>
      <c r="D427" t="s">
        <v>613</v>
      </c>
      <c r="E427" t="s">
        <v>68</v>
      </c>
      <c r="F427" t="s">
        <v>608</v>
      </c>
      <c r="G427" t="s">
        <v>628</v>
      </c>
      <c r="I427" s="137">
        <v>721573</v>
      </c>
      <c r="J427">
        <v>0.95</v>
      </c>
      <c r="K427" t="s">
        <v>71</v>
      </c>
      <c r="L427" t="s">
        <v>630</v>
      </c>
    </row>
    <row r="428" spans="1:13" ht="15.75" customHeight="1" x14ac:dyDescent="0.25">
      <c r="A428" t="s">
        <v>1105</v>
      </c>
      <c r="C428" t="s">
        <v>1107</v>
      </c>
      <c r="D428" t="s">
        <v>613</v>
      </c>
      <c r="E428" t="s">
        <v>68</v>
      </c>
      <c r="F428" t="s">
        <v>608</v>
      </c>
      <c r="G428" t="s">
        <v>1108</v>
      </c>
      <c r="I428" s="137"/>
      <c r="J428"/>
      <c r="K428" t="s">
        <v>71</v>
      </c>
      <c r="L428" t="s">
        <v>1109</v>
      </c>
      <c r="M428" t="s">
        <v>1110</v>
      </c>
    </row>
    <row r="429" spans="1:13" ht="15.75" customHeight="1" x14ac:dyDescent="0.25">
      <c r="A429" t="s">
        <v>1105</v>
      </c>
      <c r="C429" t="s">
        <v>631</v>
      </c>
      <c r="D429" t="s">
        <v>627</v>
      </c>
      <c r="E429" t="s">
        <v>81</v>
      </c>
      <c r="F429" t="s">
        <v>142</v>
      </c>
      <c r="G429" t="s">
        <v>632</v>
      </c>
      <c r="H429" t="s">
        <v>601</v>
      </c>
      <c r="I429" s="137">
        <v>721573</v>
      </c>
      <c r="J429" t="s">
        <v>1111</v>
      </c>
      <c r="K429" t="s">
        <v>84</v>
      </c>
    </row>
    <row r="430" spans="1:13" ht="15.75" customHeight="1" x14ac:dyDescent="0.25">
      <c r="A430" t="s">
        <v>1105</v>
      </c>
      <c r="C430" t="s">
        <v>634</v>
      </c>
      <c r="D430" t="s">
        <v>627</v>
      </c>
      <c r="E430" t="s">
        <v>81</v>
      </c>
      <c r="F430" t="s">
        <v>142</v>
      </c>
      <c r="G430" t="s">
        <v>635</v>
      </c>
      <c r="H430" t="s">
        <v>601</v>
      </c>
      <c r="I430" s="137">
        <v>721573</v>
      </c>
      <c r="J430" t="s">
        <v>1112</v>
      </c>
      <c r="K430" t="s">
        <v>84</v>
      </c>
    </row>
    <row r="431" spans="1:13" ht="15.75" customHeight="1" x14ac:dyDescent="0.25">
      <c r="A431" t="s">
        <v>1105</v>
      </c>
      <c r="C431" t="s">
        <v>640</v>
      </c>
      <c r="D431" t="s">
        <v>627</v>
      </c>
      <c r="E431" t="s">
        <v>81</v>
      </c>
      <c r="F431" t="s">
        <v>142</v>
      </c>
      <c r="G431" t="s">
        <v>641</v>
      </c>
      <c r="H431" t="s">
        <v>642</v>
      </c>
      <c r="I431" s="137">
        <v>721573</v>
      </c>
      <c r="J431" t="s">
        <v>1113</v>
      </c>
      <c r="K431" t="s">
        <v>84</v>
      </c>
    </row>
    <row r="432" spans="1:13" ht="15.75" customHeight="1" x14ac:dyDescent="0.25">
      <c r="A432" t="s">
        <v>1105</v>
      </c>
      <c r="C432" t="s">
        <v>129</v>
      </c>
      <c r="D432" t="s">
        <v>627</v>
      </c>
      <c r="E432" t="s">
        <v>81</v>
      </c>
      <c r="F432" t="s">
        <v>608</v>
      </c>
      <c r="G432" t="s">
        <v>647</v>
      </c>
      <c r="I432" s="137">
        <v>686816</v>
      </c>
      <c r="J432" t="s">
        <v>856</v>
      </c>
      <c r="K432" t="s">
        <v>84</v>
      </c>
    </row>
    <row r="433" spans="1:14" ht="15.75" customHeight="1" x14ac:dyDescent="0.25">
      <c r="A433" t="s">
        <v>1105</v>
      </c>
      <c r="C433" t="s">
        <v>659</v>
      </c>
      <c r="D433" t="s">
        <v>650</v>
      </c>
      <c r="E433" t="s">
        <v>102</v>
      </c>
      <c r="F433" t="s">
        <v>608</v>
      </c>
      <c r="G433" t="s">
        <v>660</v>
      </c>
      <c r="I433" s="137">
        <v>721573</v>
      </c>
      <c r="J433" t="s">
        <v>1114</v>
      </c>
      <c r="K433" t="s">
        <v>71</v>
      </c>
      <c r="L433" t="s">
        <v>662</v>
      </c>
    </row>
    <row r="434" spans="1:14" ht="15.75" customHeight="1" x14ac:dyDescent="0.25">
      <c r="A434" t="s">
        <v>1105</v>
      </c>
      <c r="C434" t="s">
        <v>666</v>
      </c>
      <c r="D434" t="s">
        <v>650</v>
      </c>
      <c r="E434" t="s">
        <v>102</v>
      </c>
      <c r="F434" t="s">
        <v>608</v>
      </c>
      <c r="G434" t="s">
        <v>667</v>
      </c>
      <c r="I434" s="137">
        <v>655074</v>
      </c>
      <c r="J434" t="s">
        <v>1115</v>
      </c>
      <c r="K434" t="s">
        <v>84</v>
      </c>
    </row>
    <row r="435" spans="1:14" ht="15.75" customHeight="1" x14ac:dyDescent="0.25">
      <c r="A435" t="s">
        <v>1105</v>
      </c>
      <c r="C435" t="s">
        <v>93</v>
      </c>
      <c r="D435" t="s">
        <v>650</v>
      </c>
      <c r="E435" t="s">
        <v>102</v>
      </c>
      <c r="F435" t="s">
        <v>608</v>
      </c>
      <c r="G435" t="s">
        <v>616</v>
      </c>
      <c r="I435" s="137">
        <v>471070</v>
      </c>
      <c r="J435" t="s">
        <v>1116</v>
      </c>
      <c r="K435" t="s">
        <v>71</v>
      </c>
      <c r="L435" t="s">
        <v>618</v>
      </c>
    </row>
    <row r="436" spans="1:14" ht="15.75" customHeight="1" x14ac:dyDescent="0.25">
      <c r="A436" t="s">
        <v>1105</v>
      </c>
      <c r="C436" t="s">
        <v>672</v>
      </c>
      <c r="D436" t="s">
        <v>650</v>
      </c>
      <c r="E436" t="s">
        <v>102</v>
      </c>
      <c r="F436" t="s">
        <v>608</v>
      </c>
      <c r="G436" t="s">
        <v>673</v>
      </c>
      <c r="I436" s="137">
        <v>680532</v>
      </c>
      <c r="J436" t="s">
        <v>1117</v>
      </c>
      <c r="K436" t="s">
        <v>71</v>
      </c>
      <c r="L436" t="s">
        <v>672</v>
      </c>
    </row>
    <row r="437" spans="1:14" ht="15.75" customHeight="1" x14ac:dyDescent="0.25">
      <c r="A437" t="s">
        <v>1105</v>
      </c>
      <c r="C437" t="s">
        <v>675</v>
      </c>
      <c r="D437" t="s">
        <v>650</v>
      </c>
      <c r="E437" t="s">
        <v>102</v>
      </c>
      <c r="F437" t="s">
        <v>608</v>
      </c>
      <c r="G437" t="s">
        <v>676</v>
      </c>
      <c r="I437" s="137"/>
      <c r="J437"/>
      <c r="K437" t="s">
        <v>84</v>
      </c>
    </row>
    <row r="438" spans="1:14" ht="15.75" customHeight="1" x14ac:dyDescent="0.25">
      <c r="A438" t="s">
        <v>1118</v>
      </c>
      <c r="B438" t="s">
        <v>1119</v>
      </c>
      <c r="C438" t="s">
        <v>603</v>
      </c>
      <c r="D438" t="s">
        <v>598</v>
      </c>
      <c r="E438" t="s">
        <v>68</v>
      </c>
      <c r="F438" t="s">
        <v>49</v>
      </c>
      <c r="G438" t="s">
        <v>604</v>
      </c>
      <c r="H438" t="s">
        <v>605</v>
      </c>
      <c r="I438" s="137" t="s">
        <v>1120</v>
      </c>
      <c r="J438" t="s">
        <v>1121</v>
      </c>
      <c r="K438" t="s">
        <v>84</v>
      </c>
    </row>
    <row r="439" spans="1:14" ht="15.75" customHeight="1" x14ac:dyDescent="0.25">
      <c r="A439" t="s">
        <v>1118</v>
      </c>
      <c r="B439" t="s">
        <v>1119</v>
      </c>
      <c r="C439" t="s">
        <v>607</v>
      </c>
      <c r="D439" t="s">
        <v>598</v>
      </c>
      <c r="E439" t="s">
        <v>68</v>
      </c>
      <c r="F439" t="s">
        <v>608</v>
      </c>
      <c r="G439" t="s">
        <v>609</v>
      </c>
      <c r="I439" s="137" t="s">
        <v>1120</v>
      </c>
      <c r="J439" t="s">
        <v>1122</v>
      </c>
      <c r="K439" t="s">
        <v>84</v>
      </c>
    </row>
    <row r="440" spans="1:14" ht="15.75" customHeight="1" x14ac:dyDescent="0.25">
      <c r="A440" t="s">
        <v>1118</v>
      </c>
      <c r="B440" t="s">
        <v>1119</v>
      </c>
      <c r="C440" t="s">
        <v>611</v>
      </c>
      <c r="D440" t="s">
        <v>598</v>
      </c>
      <c r="E440" t="s">
        <v>68</v>
      </c>
      <c r="F440" t="s">
        <v>142</v>
      </c>
      <c r="G440" t="s">
        <v>612</v>
      </c>
      <c r="H440" t="s">
        <v>547</v>
      </c>
      <c r="I440" s="137" t="s">
        <v>1120</v>
      </c>
      <c r="J440">
        <v>41103913</v>
      </c>
      <c r="K440" t="s">
        <v>84</v>
      </c>
    </row>
    <row r="441" spans="1:14" ht="15.75" customHeight="1" x14ac:dyDescent="0.25">
      <c r="A441" t="s">
        <v>1118</v>
      </c>
      <c r="B441" t="s">
        <v>1119</v>
      </c>
      <c r="C441" t="s">
        <v>714</v>
      </c>
      <c r="D441" t="s">
        <v>613</v>
      </c>
      <c r="E441" t="s">
        <v>68</v>
      </c>
      <c r="F441" t="s">
        <v>608</v>
      </c>
      <c r="G441" t="s">
        <v>715</v>
      </c>
      <c r="H441" t="s">
        <v>1123</v>
      </c>
      <c r="I441" s="137" t="s">
        <v>1124</v>
      </c>
      <c r="J441" t="s">
        <v>1125</v>
      </c>
      <c r="K441" t="s">
        <v>71</v>
      </c>
      <c r="L441" t="s">
        <v>1126</v>
      </c>
    </row>
    <row r="442" spans="1:14" ht="15.75" customHeight="1" x14ac:dyDescent="0.25">
      <c r="A442" t="s">
        <v>1118</v>
      </c>
      <c r="B442" t="s">
        <v>1119</v>
      </c>
      <c r="C442" t="s">
        <v>695</v>
      </c>
      <c r="D442" t="s">
        <v>613</v>
      </c>
      <c r="E442" t="s">
        <v>68</v>
      </c>
      <c r="F442" t="s">
        <v>608</v>
      </c>
      <c r="G442" t="s">
        <v>696</v>
      </c>
      <c r="I442" s="137"/>
      <c r="J442"/>
      <c r="K442" t="s">
        <v>524</v>
      </c>
      <c r="M442" t="s">
        <v>698</v>
      </c>
      <c r="N442" t="s">
        <v>699</v>
      </c>
    </row>
    <row r="443" spans="1:14" ht="15.75" customHeight="1" x14ac:dyDescent="0.25">
      <c r="A443" t="s">
        <v>1118</v>
      </c>
      <c r="B443" t="s">
        <v>1119</v>
      </c>
      <c r="C443" t="s">
        <v>721</v>
      </c>
      <c r="D443" t="s">
        <v>613</v>
      </c>
      <c r="E443" t="s">
        <v>68</v>
      </c>
      <c r="F443" t="s">
        <v>608</v>
      </c>
      <c r="G443" t="s">
        <v>722</v>
      </c>
      <c r="I443" s="137"/>
      <c r="J443"/>
    </row>
    <row r="444" spans="1:14" ht="15.75" customHeight="1" x14ac:dyDescent="0.25">
      <c r="A444" t="s">
        <v>1118</v>
      </c>
      <c r="B444" t="s">
        <v>1119</v>
      </c>
      <c r="C444" t="s">
        <v>109</v>
      </c>
      <c r="D444" t="s">
        <v>613</v>
      </c>
      <c r="E444" t="s">
        <v>68</v>
      </c>
      <c r="F444" t="s">
        <v>608</v>
      </c>
      <c r="G444" t="s">
        <v>734</v>
      </c>
      <c r="H444" t="s">
        <v>735</v>
      </c>
      <c r="I444" s="137" t="s">
        <v>1124</v>
      </c>
      <c r="J444" t="s">
        <v>1127</v>
      </c>
      <c r="K444" t="s">
        <v>71</v>
      </c>
      <c r="L444" t="s">
        <v>738</v>
      </c>
      <c r="M444" t="s">
        <v>739</v>
      </c>
      <c r="N444" t="s">
        <v>739</v>
      </c>
    </row>
    <row r="445" spans="1:14" ht="15.75" customHeight="1" x14ac:dyDescent="0.25">
      <c r="A445" t="s">
        <v>1118</v>
      </c>
      <c r="B445" t="s">
        <v>1119</v>
      </c>
      <c r="C445" t="s">
        <v>723</v>
      </c>
      <c r="D445" t="s">
        <v>613</v>
      </c>
      <c r="E445" t="s">
        <v>68</v>
      </c>
      <c r="F445" t="s">
        <v>608</v>
      </c>
      <c r="G445" t="s">
        <v>724</v>
      </c>
      <c r="H445" t="s">
        <v>725</v>
      </c>
      <c r="I445" s="137" t="s">
        <v>1124</v>
      </c>
      <c r="J445" t="s">
        <v>1128</v>
      </c>
      <c r="K445" t="s">
        <v>71</v>
      </c>
    </row>
    <row r="446" spans="1:14" ht="15.75" customHeight="1" x14ac:dyDescent="0.25">
      <c r="A446" t="s">
        <v>1118</v>
      </c>
      <c r="B446" t="s">
        <v>1119</v>
      </c>
      <c r="C446" t="s">
        <v>1072</v>
      </c>
      <c r="D446" t="s">
        <v>613</v>
      </c>
      <c r="E446" t="s">
        <v>68</v>
      </c>
      <c r="F446" t="s">
        <v>608</v>
      </c>
      <c r="G446" t="s">
        <v>1073</v>
      </c>
      <c r="H446" t="s">
        <v>1129</v>
      </c>
      <c r="I446" s="137" t="s">
        <v>1124</v>
      </c>
      <c r="J446" t="s">
        <v>1118</v>
      </c>
      <c r="K446" t="s">
        <v>71</v>
      </c>
      <c r="L446" t="s">
        <v>1130</v>
      </c>
    </row>
    <row r="447" spans="1:14" ht="15.75" customHeight="1" x14ac:dyDescent="0.25">
      <c r="A447" t="s">
        <v>1118</v>
      </c>
      <c r="B447" t="s">
        <v>1119</v>
      </c>
      <c r="C447" t="s">
        <v>1090</v>
      </c>
      <c r="D447" t="s">
        <v>613</v>
      </c>
      <c r="E447" t="s">
        <v>68</v>
      </c>
      <c r="F447" t="s">
        <v>608</v>
      </c>
      <c r="G447" t="s">
        <v>1091</v>
      </c>
      <c r="I447" s="137"/>
      <c r="J447"/>
    </row>
    <row r="448" spans="1:14" ht="15.75" customHeight="1" x14ac:dyDescent="0.25">
      <c r="A448" t="s">
        <v>1118</v>
      </c>
      <c r="B448" t="s">
        <v>1119</v>
      </c>
      <c r="C448" t="s">
        <v>1131</v>
      </c>
      <c r="D448" t="s">
        <v>627</v>
      </c>
      <c r="E448" t="s">
        <v>81</v>
      </c>
      <c r="F448" t="s">
        <v>608</v>
      </c>
      <c r="G448" t="s">
        <v>741</v>
      </c>
      <c r="H448" t="s">
        <v>1132</v>
      </c>
      <c r="I448" s="137" t="s">
        <v>1120</v>
      </c>
      <c r="J448" t="s">
        <v>1133</v>
      </c>
      <c r="K448" t="s">
        <v>71</v>
      </c>
      <c r="L448" t="s">
        <v>1134</v>
      </c>
      <c r="M448" t="s">
        <v>1135</v>
      </c>
    </row>
    <row r="449" spans="1:14" ht="15.75" customHeight="1" x14ac:dyDescent="0.25">
      <c r="A449" t="s">
        <v>1118</v>
      </c>
      <c r="B449" t="s">
        <v>1119</v>
      </c>
      <c r="C449" t="s">
        <v>727</v>
      </c>
      <c r="D449" t="s">
        <v>627</v>
      </c>
      <c r="E449" t="s">
        <v>81</v>
      </c>
      <c r="F449" t="s">
        <v>608</v>
      </c>
      <c r="G449" t="s">
        <v>728</v>
      </c>
      <c r="H449" t="s">
        <v>729</v>
      </c>
      <c r="I449" s="137" t="s">
        <v>1136</v>
      </c>
      <c r="J449" t="s">
        <v>1137</v>
      </c>
      <c r="K449" t="s">
        <v>71</v>
      </c>
      <c r="L449" t="s">
        <v>732</v>
      </c>
      <c r="M449" t="s">
        <v>1048</v>
      </c>
    </row>
    <row r="450" spans="1:14" ht="15.75" customHeight="1" x14ac:dyDescent="0.25">
      <c r="A450" t="s">
        <v>1118</v>
      </c>
      <c r="B450" t="s">
        <v>1119</v>
      </c>
      <c r="C450" t="s">
        <v>114</v>
      </c>
      <c r="D450" t="s">
        <v>627</v>
      </c>
      <c r="E450" t="s">
        <v>81</v>
      </c>
      <c r="F450" t="s">
        <v>608</v>
      </c>
      <c r="G450" t="s">
        <v>700</v>
      </c>
      <c r="H450" t="s">
        <v>701</v>
      </c>
      <c r="I450" s="137" t="s">
        <v>1124</v>
      </c>
      <c r="J450" t="s">
        <v>1138</v>
      </c>
      <c r="K450" t="s">
        <v>71</v>
      </c>
      <c r="L450" t="s">
        <v>114</v>
      </c>
      <c r="M450" t="s">
        <v>703</v>
      </c>
      <c r="N450" t="s">
        <v>703</v>
      </c>
    </row>
    <row r="451" spans="1:14" ht="15.75" customHeight="1" x14ac:dyDescent="0.25">
      <c r="A451" t="s">
        <v>1118</v>
      </c>
      <c r="B451" t="s">
        <v>1119</v>
      </c>
      <c r="C451" t="s">
        <v>1139</v>
      </c>
      <c r="D451" t="s">
        <v>627</v>
      </c>
      <c r="E451" t="s">
        <v>81</v>
      </c>
      <c r="F451" t="s">
        <v>608</v>
      </c>
      <c r="G451" t="s">
        <v>741</v>
      </c>
      <c r="H451" t="s">
        <v>1140</v>
      </c>
      <c r="I451" s="137" t="s">
        <v>1141</v>
      </c>
      <c r="J451" t="s">
        <v>1118</v>
      </c>
      <c r="K451" t="s">
        <v>524</v>
      </c>
      <c r="L451" t="s">
        <v>1142</v>
      </c>
      <c r="M451" t="s">
        <v>1143</v>
      </c>
    </row>
    <row r="452" spans="1:14" ht="15.75" customHeight="1" x14ac:dyDescent="0.25">
      <c r="A452" t="s">
        <v>1118</v>
      </c>
      <c r="B452" t="s">
        <v>1119</v>
      </c>
      <c r="C452" t="s">
        <v>817</v>
      </c>
      <c r="D452" t="s">
        <v>650</v>
      </c>
      <c r="E452" t="s">
        <v>102</v>
      </c>
      <c r="F452" t="s">
        <v>608</v>
      </c>
      <c r="G452" t="s">
        <v>818</v>
      </c>
      <c r="I452" s="137" t="s">
        <v>1120</v>
      </c>
      <c r="J452" t="s">
        <v>1144</v>
      </c>
      <c r="K452" t="s">
        <v>84</v>
      </c>
    </row>
    <row r="453" spans="1:14" ht="15.75" customHeight="1" x14ac:dyDescent="0.25">
      <c r="A453" t="s">
        <v>1118</v>
      </c>
      <c r="B453" t="s">
        <v>1145</v>
      </c>
      <c r="C453" t="s">
        <v>603</v>
      </c>
      <c r="D453" t="s">
        <v>598</v>
      </c>
      <c r="E453" t="s">
        <v>68</v>
      </c>
      <c r="F453" t="s">
        <v>49</v>
      </c>
      <c r="G453" t="s">
        <v>604</v>
      </c>
      <c r="H453" t="s">
        <v>605</v>
      </c>
      <c r="I453" s="137" t="s">
        <v>1146</v>
      </c>
      <c r="J453" t="s">
        <v>1147</v>
      </c>
      <c r="K453" t="s">
        <v>84</v>
      </c>
    </row>
    <row r="454" spans="1:14" ht="15.75" customHeight="1" x14ac:dyDescent="0.25">
      <c r="A454" t="s">
        <v>1118</v>
      </c>
      <c r="B454" t="s">
        <v>1145</v>
      </c>
      <c r="C454" t="s">
        <v>607</v>
      </c>
      <c r="D454" t="s">
        <v>598</v>
      </c>
      <c r="E454" t="s">
        <v>68</v>
      </c>
      <c r="F454" t="s">
        <v>608</v>
      </c>
      <c r="G454" t="s">
        <v>609</v>
      </c>
      <c r="I454" s="137" t="s">
        <v>1146</v>
      </c>
      <c r="J454" t="s">
        <v>1148</v>
      </c>
      <c r="K454" t="s">
        <v>84</v>
      </c>
    </row>
    <row r="455" spans="1:14" ht="15.75" customHeight="1" x14ac:dyDescent="0.25">
      <c r="A455" t="s">
        <v>1118</v>
      </c>
      <c r="B455" t="s">
        <v>1145</v>
      </c>
      <c r="C455" t="s">
        <v>611</v>
      </c>
      <c r="D455" t="s">
        <v>598</v>
      </c>
      <c r="E455" t="s">
        <v>68</v>
      </c>
      <c r="F455" t="s">
        <v>142</v>
      </c>
      <c r="G455" t="s">
        <v>612</v>
      </c>
      <c r="H455" t="s">
        <v>547</v>
      </c>
      <c r="I455" s="137" t="s">
        <v>1146</v>
      </c>
      <c r="J455">
        <v>41121800</v>
      </c>
      <c r="K455" t="s">
        <v>84</v>
      </c>
    </row>
    <row r="456" spans="1:14" ht="15.75" customHeight="1" x14ac:dyDescent="0.25">
      <c r="A456" t="s">
        <v>1118</v>
      </c>
      <c r="B456" t="s">
        <v>1145</v>
      </c>
      <c r="C456" t="s">
        <v>727</v>
      </c>
      <c r="D456" t="s">
        <v>613</v>
      </c>
      <c r="E456" t="s">
        <v>68</v>
      </c>
      <c r="F456" t="s">
        <v>608</v>
      </c>
      <c r="G456" t="s">
        <v>728</v>
      </c>
      <c r="H456" t="s">
        <v>729</v>
      </c>
      <c r="I456" s="137" t="s">
        <v>1146</v>
      </c>
      <c r="J456" t="s">
        <v>1149</v>
      </c>
      <c r="K456" t="s">
        <v>71</v>
      </c>
      <c r="L456" t="s">
        <v>732</v>
      </c>
      <c r="M456" t="s">
        <v>1048</v>
      </c>
    </row>
    <row r="457" spans="1:14" ht="15.75" customHeight="1" x14ac:dyDescent="0.25">
      <c r="A457" t="s">
        <v>1118</v>
      </c>
      <c r="B457" t="s">
        <v>1145</v>
      </c>
      <c r="C457" t="s">
        <v>714</v>
      </c>
      <c r="D457" t="s">
        <v>613</v>
      </c>
      <c r="E457" t="s">
        <v>68</v>
      </c>
      <c r="F457" t="s">
        <v>608</v>
      </c>
      <c r="G457" t="s">
        <v>715</v>
      </c>
      <c r="H457" t="s">
        <v>1150</v>
      </c>
      <c r="I457" s="137" t="s">
        <v>1146</v>
      </c>
      <c r="J457" t="s">
        <v>1151</v>
      </c>
      <c r="K457" t="s">
        <v>71</v>
      </c>
      <c r="L457" t="s">
        <v>1126</v>
      </c>
    </row>
    <row r="458" spans="1:14" ht="15.75" customHeight="1" x14ac:dyDescent="0.25">
      <c r="A458" t="s">
        <v>1118</v>
      </c>
      <c r="B458" t="s">
        <v>1145</v>
      </c>
      <c r="C458" t="s">
        <v>695</v>
      </c>
      <c r="D458" t="s">
        <v>613</v>
      </c>
      <c r="E458" t="s">
        <v>68</v>
      </c>
      <c r="F458" t="s">
        <v>608</v>
      </c>
      <c r="G458" t="s">
        <v>696</v>
      </c>
      <c r="I458" s="137" t="s">
        <v>1152</v>
      </c>
      <c r="J458" t="s">
        <v>1153</v>
      </c>
      <c r="K458" t="s">
        <v>524</v>
      </c>
      <c r="M458" t="s">
        <v>698</v>
      </c>
      <c r="N458" t="s">
        <v>699</v>
      </c>
    </row>
    <row r="459" spans="1:14" ht="15.75" customHeight="1" x14ac:dyDescent="0.25">
      <c r="A459" t="s">
        <v>1118</v>
      </c>
      <c r="B459" t="s">
        <v>1145</v>
      </c>
      <c r="C459" t="s">
        <v>721</v>
      </c>
      <c r="D459" t="s">
        <v>613</v>
      </c>
      <c r="E459" t="s">
        <v>68</v>
      </c>
      <c r="F459" t="s">
        <v>608</v>
      </c>
      <c r="G459" t="s">
        <v>722</v>
      </c>
      <c r="I459" s="137"/>
      <c r="J459"/>
    </row>
    <row r="460" spans="1:14" ht="15.75" customHeight="1" x14ac:dyDescent="0.25">
      <c r="A460" t="s">
        <v>1118</v>
      </c>
      <c r="B460" t="s">
        <v>1145</v>
      </c>
      <c r="C460" t="s">
        <v>109</v>
      </c>
      <c r="D460" t="s">
        <v>613</v>
      </c>
      <c r="E460" t="s">
        <v>68</v>
      </c>
      <c r="F460" t="s">
        <v>608</v>
      </c>
      <c r="G460" t="s">
        <v>734</v>
      </c>
      <c r="H460" t="s">
        <v>735</v>
      </c>
      <c r="I460" s="137" t="s">
        <v>1146</v>
      </c>
      <c r="J460" t="s">
        <v>1154</v>
      </c>
      <c r="K460" t="s">
        <v>71</v>
      </c>
      <c r="L460" t="s">
        <v>738</v>
      </c>
      <c r="M460" t="s">
        <v>739</v>
      </c>
      <c r="N460" t="s">
        <v>739</v>
      </c>
    </row>
    <row r="461" spans="1:14" ht="15.75" customHeight="1" x14ac:dyDescent="0.25">
      <c r="A461" t="s">
        <v>1118</v>
      </c>
      <c r="B461" t="s">
        <v>1145</v>
      </c>
      <c r="C461" t="s">
        <v>723</v>
      </c>
      <c r="D461" t="s">
        <v>613</v>
      </c>
      <c r="E461" t="s">
        <v>68</v>
      </c>
      <c r="F461" t="s">
        <v>608</v>
      </c>
      <c r="G461" t="s">
        <v>724</v>
      </c>
      <c r="H461" t="s">
        <v>725</v>
      </c>
      <c r="I461" s="137" t="s">
        <v>1146</v>
      </c>
      <c r="J461" t="s">
        <v>1155</v>
      </c>
      <c r="K461" t="s">
        <v>71</v>
      </c>
    </row>
    <row r="462" spans="1:14" ht="15.75" customHeight="1" x14ac:dyDescent="0.25">
      <c r="A462" t="s">
        <v>1118</v>
      </c>
      <c r="B462" t="s">
        <v>1145</v>
      </c>
      <c r="C462" t="s">
        <v>1072</v>
      </c>
      <c r="D462" t="s">
        <v>613</v>
      </c>
      <c r="E462" t="s">
        <v>68</v>
      </c>
      <c r="F462" t="s">
        <v>608</v>
      </c>
      <c r="G462" t="s">
        <v>1073</v>
      </c>
      <c r="H462" t="s">
        <v>1129</v>
      </c>
      <c r="I462" s="137" t="s">
        <v>1146</v>
      </c>
      <c r="J462" t="s">
        <v>1118</v>
      </c>
      <c r="K462" t="s">
        <v>71</v>
      </c>
      <c r="L462" t="s">
        <v>1130</v>
      </c>
    </row>
    <row r="463" spans="1:14" ht="15.75" customHeight="1" x14ac:dyDescent="0.25">
      <c r="A463" t="s">
        <v>1118</v>
      </c>
      <c r="B463" t="s">
        <v>1145</v>
      </c>
      <c r="C463" t="s">
        <v>114</v>
      </c>
      <c r="D463" t="s">
        <v>627</v>
      </c>
      <c r="E463" t="s">
        <v>81</v>
      </c>
      <c r="F463" t="s">
        <v>608</v>
      </c>
      <c r="G463" t="s">
        <v>700</v>
      </c>
      <c r="H463" t="s">
        <v>701</v>
      </c>
      <c r="I463" s="137" t="s">
        <v>1146</v>
      </c>
      <c r="J463" t="s">
        <v>1156</v>
      </c>
      <c r="K463" t="s">
        <v>71</v>
      </c>
      <c r="L463" t="s">
        <v>114</v>
      </c>
      <c r="M463" t="s">
        <v>703</v>
      </c>
      <c r="N463" t="s">
        <v>703</v>
      </c>
    </row>
    <row r="464" spans="1:14" ht="15.75" customHeight="1" x14ac:dyDescent="0.25">
      <c r="A464" t="s">
        <v>1118</v>
      </c>
      <c r="B464" t="s">
        <v>1157</v>
      </c>
      <c r="C464" t="s">
        <v>603</v>
      </c>
      <c r="D464" t="s">
        <v>598</v>
      </c>
      <c r="E464" t="s">
        <v>68</v>
      </c>
      <c r="F464" t="s">
        <v>49</v>
      </c>
      <c r="G464" t="s">
        <v>604</v>
      </c>
      <c r="H464" t="s">
        <v>605</v>
      </c>
      <c r="I464" s="137" t="s">
        <v>1158</v>
      </c>
      <c r="J464" t="s">
        <v>1159</v>
      </c>
      <c r="K464" t="s">
        <v>84</v>
      </c>
    </row>
    <row r="465" spans="1:14" ht="15.75" customHeight="1" x14ac:dyDescent="0.25">
      <c r="A465" t="s">
        <v>1118</v>
      </c>
      <c r="B465" t="s">
        <v>1157</v>
      </c>
      <c r="C465" t="s">
        <v>607</v>
      </c>
      <c r="D465" t="s">
        <v>598</v>
      </c>
      <c r="E465" t="s">
        <v>68</v>
      </c>
      <c r="F465" t="s">
        <v>608</v>
      </c>
      <c r="G465" t="s">
        <v>609</v>
      </c>
      <c r="I465" s="137" t="s">
        <v>1158</v>
      </c>
      <c r="J465" t="s">
        <v>1160</v>
      </c>
      <c r="K465" t="s">
        <v>84</v>
      </c>
    </row>
    <row r="466" spans="1:14" ht="15.75" customHeight="1" x14ac:dyDescent="0.25">
      <c r="A466" t="s">
        <v>1118</v>
      </c>
      <c r="B466" t="s">
        <v>1157</v>
      </c>
      <c r="C466" t="s">
        <v>611</v>
      </c>
      <c r="D466" t="s">
        <v>598</v>
      </c>
      <c r="E466" t="s">
        <v>68</v>
      </c>
      <c r="F466" t="s">
        <v>142</v>
      </c>
      <c r="G466" t="s">
        <v>612</v>
      </c>
      <c r="H466" t="s">
        <v>547</v>
      </c>
      <c r="I466" s="137" t="s">
        <v>1158</v>
      </c>
      <c r="J466">
        <v>41121800</v>
      </c>
      <c r="K466" t="s">
        <v>84</v>
      </c>
    </row>
    <row r="467" spans="1:14" ht="15.75" customHeight="1" x14ac:dyDescent="0.25">
      <c r="A467" t="s">
        <v>1118</v>
      </c>
      <c r="B467" t="s">
        <v>1157</v>
      </c>
      <c r="C467" t="s">
        <v>727</v>
      </c>
      <c r="D467" t="s">
        <v>613</v>
      </c>
      <c r="E467" t="s">
        <v>68</v>
      </c>
      <c r="F467" t="s">
        <v>608</v>
      </c>
      <c r="G467" t="s">
        <v>728</v>
      </c>
      <c r="H467" t="s">
        <v>729</v>
      </c>
      <c r="I467" s="137" t="s">
        <v>1158</v>
      </c>
      <c r="J467" t="s">
        <v>1161</v>
      </c>
      <c r="K467" t="s">
        <v>71</v>
      </c>
      <c r="L467" t="s">
        <v>732</v>
      </c>
      <c r="M467" t="s">
        <v>1048</v>
      </c>
    </row>
    <row r="468" spans="1:14" ht="15.75" customHeight="1" x14ac:dyDescent="0.25">
      <c r="A468" t="s">
        <v>1118</v>
      </c>
      <c r="B468" t="s">
        <v>1157</v>
      </c>
      <c r="C468" t="s">
        <v>714</v>
      </c>
      <c r="D468" t="s">
        <v>613</v>
      </c>
      <c r="E468" t="s">
        <v>68</v>
      </c>
      <c r="F468" t="s">
        <v>608</v>
      </c>
      <c r="G468" t="s">
        <v>715</v>
      </c>
      <c r="H468" t="s">
        <v>1150</v>
      </c>
      <c r="I468" s="137" t="s">
        <v>1158</v>
      </c>
      <c r="J468" t="s">
        <v>1162</v>
      </c>
      <c r="K468" t="s">
        <v>71</v>
      </c>
      <c r="L468" t="s">
        <v>1126</v>
      </c>
    </row>
    <row r="469" spans="1:14" ht="15.75" customHeight="1" x14ac:dyDescent="0.25">
      <c r="A469" t="s">
        <v>1118</v>
      </c>
      <c r="B469" t="s">
        <v>1157</v>
      </c>
      <c r="C469" t="s">
        <v>695</v>
      </c>
      <c r="D469" t="s">
        <v>613</v>
      </c>
      <c r="E469" t="s">
        <v>68</v>
      </c>
      <c r="F469" t="s">
        <v>608</v>
      </c>
      <c r="G469" t="s">
        <v>696</v>
      </c>
      <c r="I469" s="137" t="s">
        <v>1163</v>
      </c>
      <c r="J469">
        <v>28</v>
      </c>
      <c r="K469" t="s">
        <v>524</v>
      </c>
      <c r="M469" t="s">
        <v>698</v>
      </c>
      <c r="N469" t="s">
        <v>699</v>
      </c>
    </row>
    <row r="470" spans="1:14" ht="15.75" customHeight="1" x14ac:dyDescent="0.25">
      <c r="A470" t="s">
        <v>1118</v>
      </c>
      <c r="B470" t="s">
        <v>1157</v>
      </c>
      <c r="C470" t="s">
        <v>721</v>
      </c>
      <c r="D470" t="s">
        <v>613</v>
      </c>
      <c r="E470" t="s">
        <v>68</v>
      </c>
      <c r="F470" t="s">
        <v>608</v>
      </c>
      <c r="G470" t="s">
        <v>722</v>
      </c>
      <c r="I470" s="137"/>
      <c r="J470"/>
    </row>
    <row r="471" spans="1:14" ht="15.75" customHeight="1" x14ac:dyDescent="0.25">
      <c r="A471" t="s">
        <v>1118</v>
      </c>
      <c r="B471" t="s">
        <v>1157</v>
      </c>
      <c r="C471" t="s">
        <v>109</v>
      </c>
      <c r="D471" t="s">
        <v>613</v>
      </c>
      <c r="E471" t="s">
        <v>68</v>
      </c>
      <c r="F471" t="s">
        <v>608</v>
      </c>
      <c r="G471" t="s">
        <v>734</v>
      </c>
      <c r="H471" t="s">
        <v>735</v>
      </c>
      <c r="I471" s="137" t="s">
        <v>1158</v>
      </c>
      <c r="J471" t="s">
        <v>1164</v>
      </c>
      <c r="K471" t="s">
        <v>71</v>
      </c>
      <c r="L471" t="s">
        <v>738</v>
      </c>
      <c r="M471" t="s">
        <v>739</v>
      </c>
      <c r="N471" t="s">
        <v>739</v>
      </c>
    </row>
    <row r="472" spans="1:14" ht="15.75" customHeight="1" x14ac:dyDescent="0.25">
      <c r="A472" t="s">
        <v>1118</v>
      </c>
      <c r="B472" t="s">
        <v>1157</v>
      </c>
      <c r="C472" t="s">
        <v>723</v>
      </c>
      <c r="D472" t="s">
        <v>613</v>
      </c>
      <c r="E472" t="s">
        <v>68</v>
      </c>
      <c r="F472" t="s">
        <v>608</v>
      </c>
      <c r="G472" t="s">
        <v>724</v>
      </c>
      <c r="H472" t="s">
        <v>725</v>
      </c>
      <c r="I472" s="137" t="s">
        <v>1158</v>
      </c>
      <c r="J472" t="s">
        <v>1165</v>
      </c>
      <c r="K472" t="s">
        <v>71</v>
      </c>
    </row>
    <row r="473" spans="1:14" ht="15.75" customHeight="1" x14ac:dyDescent="0.25">
      <c r="A473" t="s">
        <v>1118</v>
      </c>
      <c r="B473" t="s">
        <v>1157</v>
      </c>
      <c r="C473" t="s">
        <v>1072</v>
      </c>
      <c r="D473" t="s">
        <v>613</v>
      </c>
      <c r="E473" t="s">
        <v>68</v>
      </c>
      <c r="F473" t="s">
        <v>608</v>
      </c>
      <c r="G473" t="s">
        <v>1073</v>
      </c>
      <c r="H473" t="s">
        <v>1129</v>
      </c>
      <c r="I473" s="137" t="s">
        <v>1158</v>
      </c>
      <c r="J473" t="s">
        <v>1118</v>
      </c>
      <c r="K473" t="s">
        <v>71</v>
      </c>
      <c r="L473" t="s">
        <v>1130</v>
      </c>
    </row>
    <row r="474" spans="1:14" ht="15.75" customHeight="1" x14ac:dyDescent="0.25">
      <c r="A474" t="s">
        <v>1118</v>
      </c>
      <c r="B474" t="s">
        <v>1157</v>
      </c>
      <c r="C474" t="s">
        <v>1090</v>
      </c>
      <c r="D474" t="s">
        <v>613</v>
      </c>
      <c r="E474" t="s">
        <v>68</v>
      </c>
      <c r="F474" t="s">
        <v>608</v>
      </c>
      <c r="G474" t="s">
        <v>1091</v>
      </c>
      <c r="I474" s="137"/>
      <c r="J474"/>
    </row>
    <row r="475" spans="1:14" ht="15.75" customHeight="1" x14ac:dyDescent="0.25">
      <c r="A475" t="s">
        <v>1118</v>
      </c>
      <c r="B475" t="s">
        <v>1157</v>
      </c>
      <c r="C475" t="s">
        <v>114</v>
      </c>
      <c r="D475" t="s">
        <v>627</v>
      </c>
      <c r="E475" t="s">
        <v>81</v>
      </c>
      <c r="F475" t="s">
        <v>608</v>
      </c>
      <c r="G475" t="s">
        <v>700</v>
      </c>
      <c r="H475" t="s">
        <v>701</v>
      </c>
      <c r="I475" s="137" t="s">
        <v>1158</v>
      </c>
      <c r="J475" t="s">
        <v>1166</v>
      </c>
      <c r="K475" t="s">
        <v>71</v>
      </c>
      <c r="L475" t="s">
        <v>114</v>
      </c>
      <c r="M475" t="s">
        <v>703</v>
      </c>
      <c r="N475" t="s">
        <v>703</v>
      </c>
    </row>
    <row r="476" spans="1:14" ht="15.75" customHeight="1" x14ac:dyDescent="0.25">
      <c r="A476" t="s">
        <v>1118</v>
      </c>
      <c r="B476" t="s">
        <v>1167</v>
      </c>
      <c r="C476" t="s">
        <v>603</v>
      </c>
      <c r="D476" t="s">
        <v>598</v>
      </c>
      <c r="E476" t="s">
        <v>68</v>
      </c>
      <c r="F476" t="s">
        <v>49</v>
      </c>
      <c r="G476" t="s">
        <v>604</v>
      </c>
      <c r="H476" t="s">
        <v>605</v>
      </c>
      <c r="I476" s="137" t="s">
        <v>1168</v>
      </c>
      <c r="J476" t="s">
        <v>1118</v>
      </c>
      <c r="K476" t="s">
        <v>84</v>
      </c>
    </row>
    <row r="477" spans="1:14" ht="15.75" customHeight="1" x14ac:dyDescent="0.25">
      <c r="A477" t="s">
        <v>1118</v>
      </c>
      <c r="B477" t="s">
        <v>1167</v>
      </c>
      <c r="C477" t="s">
        <v>607</v>
      </c>
      <c r="D477" t="s">
        <v>598</v>
      </c>
      <c r="E477" t="s">
        <v>68</v>
      </c>
      <c r="F477" t="s">
        <v>608</v>
      </c>
      <c r="G477" t="s">
        <v>609</v>
      </c>
      <c r="I477" s="137" t="s">
        <v>1169</v>
      </c>
      <c r="J477" t="s">
        <v>1118</v>
      </c>
      <c r="K477" t="s">
        <v>84</v>
      </c>
    </row>
    <row r="478" spans="1:14" ht="15.75" customHeight="1" x14ac:dyDescent="0.25">
      <c r="A478" t="s">
        <v>1118</v>
      </c>
      <c r="B478" t="s">
        <v>1167</v>
      </c>
      <c r="C478" t="s">
        <v>611</v>
      </c>
      <c r="D478" t="s">
        <v>598</v>
      </c>
      <c r="E478" t="s">
        <v>68</v>
      </c>
      <c r="F478" t="s">
        <v>142</v>
      </c>
      <c r="G478" t="s">
        <v>612</v>
      </c>
      <c r="H478" t="s">
        <v>547</v>
      </c>
      <c r="I478" s="137" t="s">
        <v>1170</v>
      </c>
      <c r="J478" t="s">
        <v>1118</v>
      </c>
      <c r="K478" t="s">
        <v>84</v>
      </c>
    </row>
    <row r="479" spans="1:14" ht="15.75" customHeight="1" x14ac:dyDescent="0.25">
      <c r="A479" t="s">
        <v>1118</v>
      </c>
      <c r="B479" t="s">
        <v>1167</v>
      </c>
      <c r="C479" t="s">
        <v>727</v>
      </c>
      <c r="D479" t="s">
        <v>613</v>
      </c>
      <c r="E479" t="s">
        <v>68</v>
      </c>
      <c r="F479" t="s">
        <v>608</v>
      </c>
      <c r="G479" t="s">
        <v>728</v>
      </c>
      <c r="H479" t="s">
        <v>729</v>
      </c>
      <c r="I479" s="137" t="s">
        <v>1171</v>
      </c>
      <c r="J479" t="s">
        <v>1118</v>
      </c>
      <c r="K479" t="s">
        <v>71</v>
      </c>
      <c r="L479" t="s">
        <v>732</v>
      </c>
      <c r="M479" t="s">
        <v>1048</v>
      </c>
    </row>
    <row r="480" spans="1:14" ht="15.75" customHeight="1" x14ac:dyDescent="0.25">
      <c r="A480" t="s">
        <v>1118</v>
      </c>
      <c r="B480" t="s">
        <v>1167</v>
      </c>
      <c r="C480" t="s">
        <v>714</v>
      </c>
      <c r="D480" t="s">
        <v>613</v>
      </c>
      <c r="E480" t="s">
        <v>68</v>
      </c>
      <c r="F480" t="s">
        <v>608</v>
      </c>
      <c r="G480" t="s">
        <v>715</v>
      </c>
      <c r="H480" t="s">
        <v>1150</v>
      </c>
      <c r="I480" s="137" t="s">
        <v>1172</v>
      </c>
      <c r="J480" t="s">
        <v>1118</v>
      </c>
      <c r="K480" t="s">
        <v>71</v>
      </c>
      <c r="L480" t="s">
        <v>1126</v>
      </c>
    </row>
    <row r="481" spans="1:14" ht="15.75" customHeight="1" x14ac:dyDescent="0.25">
      <c r="A481" t="s">
        <v>1118</v>
      </c>
      <c r="B481" t="s">
        <v>1167</v>
      </c>
      <c r="C481" t="s">
        <v>695</v>
      </c>
      <c r="D481" t="s">
        <v>613</v>
      </c>
      <c r="E481" t="s">
        <v>68</v>
      </c>
      <c r="F481" t="s">
        <v>608</v>
      </c>
      <c r="G481" t="s">
        <v>696</v>
      </c>
      <c r="I481" s="137" t="s">
        <v>1173</v>
      </c>
      <c r="J481" t="s">
        <v>1118</v>
      </c>
      <c r="K481" t="s">
        <v>524</v>
      </c>
      <c r="M481" t="s">
        <v>698</v>
      </c>
      <c r="N481" t="s">
        <v>699</v>
      </c>
    </row>
    <row r="482" spans="1:14" ht="15.75" customHeight="1" x14ac:dyDescent="0.25">
      <c r="A482" t="s">
        <v>1118</v>
      </c>
      <c r="B482" t="s">
        <v>1167</v>
      </c>
      <c r="C482" t="s">
        <v>721</v>
      </c>
      <c r="D482" t="s">
        <v>613</v>
      </c>
      <c r="E482" t="s">
        <v>68</v>
      </c>
      <c r="F482" t="s">
        <v>608</v>
      </c>
      <c r="G482" t="s">
        <v>722</v>
      </c>
      <c r="I482" s="137"/>
      <c r="J482"/>
    </row>
    <row r="483" spans="1:14" ht="15.75" customHeight="1" x14ac:dyDescent="0.25">
      <c r="A483" t="s">
        <v>1118</v>
      </c>
      <c r="B483" t="s">
        <v>1167</v>
      </c>
      <c r="C483" t="s">
        <v>109</v>
      </c>
      <c r="D483" t="s">
        <v>613</v>
      </c>
      <c r="E483" t="s">
        <v>68</v>
      </c>
      <c r="F483" t="s">
        <v>608</v>
      </c>
      <c r="G483" t="s">
        <v>734</v>
      </c>
      <c r="H483" t="s">
        <v>735</v>
      </c>
      <c r="I483" s="137" t="s">
        <v>1141</v>
      </c>
      <c r="J483" t="s">
        <v>1174</v>
      </c>
      <c r="K483" t="s">
        <v>71</v>
      </c>
      <c r="L483" t="s">
        <v>738</v>
      </c>
      <c r="M483" t="s">
        <v>739</v>
      </c>
      <c r="N483" t="s">
        <v>739</v>
      </c>
    </row>
    <row r="484" spans="1:14" ht="15.75" customHeight="1" x14ac:dyDescent="0.25">
      <c r="A484" t="s">
        <v>1118</v>
      </c>
      <c r="B484" t="s">
        <v>1167</v>
      </c>
      <c r="C484" t="s">
        <v>723</v>
      </c>
      <c r="D484" t="s">
        <v>613</v>
      </c>
      <c r="E484" t="s">
        <v>68</v>
      </c>
      <c r="F484" t="s">
        <v>608</v>
      </c>
      <c r="G484" t="s">
        <v>724</v>
      </c>
      <c r="H484" t="s">
        <v>725</v>
      </c>
      <c r="I484" s="137" t="s">
        <v>1175</v>
      </c>
      <c r="J484" t="s">
        <v>1118</v>
      </c>
      <c r="K484" t="s">
        <v>71</v>
      </c>
    </row>
    <row r="485" spans="1:14" ht="15.75" customHeight="1" x14ac:dyDescent="0.25">
      <c r="A485" t="s">
        <v>1118</v>
      </c>
      <c r="B485" t="s">
        <v>1167</v>
      </c>
      <c r="C485" t="s">
        <v>1072</v>
      </c>
      <c r="D485" t="s">
        <v>613</v>
      </c>
      <c r="E485" t="s">
        <v>68</v>
      </c>
      <c r="F485" t="s">
        <v>608</v>
      </c>
      <c r="G485" t="s">
        <v>1073</v>
      </c>
      <c r="H485" t="s">
        <v>1129</v>
      </c>
      <c r="I485" s="137" t="s">
        <v>1141</v>
      </c>
      <c r="J485" t="s">
        <v>1118</v>
      </c>
      <c r="K485" t="s">
        <v>71</v>
      </c>
      <c r="L485" t="s">
        <v>1130</v>
      </c>
    </row>
    <row r="486" spans="1:14" ht="15.75" customHeight="1" x14ac:dyDescent="0.25">
      <c r="A486" t="s">
        <v>1118</v>
      </c>
      <c r="B486" t="s">
        <v>1167</v>
      </c>
      <c r="C486" t="s">
        <v>114</v>
      </c>
      <c r="D486" t="s">
        <v>627</v>
      </c>
      <c r="E486" t="s">
        <v>81</v>
      </c>
      <c r="F486" t="s">
        <v>608</v>
      </c>
      <c r="G486" t="s">
        <v>700</v>
      </c>
      <c r="H486" t="s">
        <v>701</v>
      </c>
      <c r="I486" s="137" t="s">
        <v>1141</v>
      </c>
      <c r="J486" t="s">
        <v>1176</v>
      </c>
      <c r="K486" t="s">
        <v>71</v>
      </c>
      <c r="L486" t="s">
        <v>114</v>
      </c>
      <c r="M486" t="s">
        <v>703</v>
      </c>
      <c r="N486" t="s">
        <v>703</v>
      </c>
    </row>
    <row r="487" spans="1:14" ht="15.75" customHeight="1" x14ac:dyDescent="0.25">
      <c r="A487" t="s">
        <v>1118</v>
      </c>
      <c r="B487" t="s">
        <v>1177</v>
      </c>
      <c r="C487" t="s">
        <v>603</v>
      </c>
      <c r="D487" t="s">
        <v>598</v>
      </c>
      <c r="E487" t="s">
        <v>68</v>
      </c>
      <c r="F487" t="s">
        <v>49</v>
      </c>
      <c r="G487" t="s">
        <v>604</v>
      </c>
      <c r="H487" t="s">
        <v>605</v>
      </c>
      <c r="I487" s="137" t="s">
        <v>1168</v>
      </c>
      <c r="J487" t="s">
        <v>1178</v>
      </c>
      <c r="K487" t="s">
        <v>84</v>
      </c>
    </row>
    <row r="488" spans="1:14" ht="15.75" customHeight="1" x14ac:dyDescent="0.25">
      <c r="A488" t="s">
        <v>1118</v>
      </c>
      <c r="B488" t="s">
        <v>1177</v>
      </c>
      <c r="C488" t="s">
        <v>607</v>
      </c>
      <c r="D488" t="s">
        <v>598</v>
      </c>
      <c r="E488" t="s">
        <v>68</v>
      </c>
      <c r="F488" t="s">
        <v>608</v>
      </c>
      <c r="G488" t="s">
        <v>609</v>
      </c>
      <c r="I488" s="137" t="s">
        <v>1168</v>
      </c>
      <c r="J488" t="s">
        <v>1179</v>
      </c>
      <c r="K488" t="s">
        <v>84</v>
      </c>
    </row>
    <row r="489" spans="1:14" ht="15.75" customHeight="1" x14ac:dyDescent="0.25">
      <c r="A489" t="s">
        <v>1118</v>
      </c>
      <c r="B489" t="s">
        <v>1177</v>
      </c>
      <c r="C489" t="s">
        <v>611</v>
      </c>
      <c r="D489" t="s">
        <v>598</v>
      </c>
      <c r="E489" t="s">
        <v>68</v>
      </c>
      <c r="F489" t="s">
        <v>142</v>
      </c>
      <c r="G489" t="s">
        <v>612</v>
      </c>
      <c r="H489" t="s">
        <v>547</v>
      </c>
      <c r="I489" s="137" t="s">
        <v>1168</v>
      </c>
      <c r="J489">
        <v>41121800</v>
      </c>
      <c r="K489" t="s">
        <v>84</v>
      </c>
    </row>
    <row r="490" spans="1:14" ht="15.75" customHeight="1" x14ac:dyDescent="0.25">
      <c r="A490" t="s">
        <v>1118</v>
      </c>
      <c r="B490" t="s">
        <v>1177</v>
      </c>
      <c r="C490" t="s">
        <v>727</v>
      </c>
      <c r="D490" t="s">
        <v>613</v>
      </c>
      <c r="E490" t="s">
        <v>68</v>
      </c>
      <c r="F490" t="s">
        <v>608</v>
      </c>
      <c r="G490" t="s">
        <v>728</v>
      </c>
      <c r="H490" t="s">
        <v>729</v>
      </c>
      <c r="I490" s="137" t="s">
        <v>1168</v>
      </c>
      <c r="J490" t="s">
        <v>1149</v>
      </c>
      <c r="K490" t="s">
        <v>71</v>
      </c>
      <c r="L490" t="s">
        <v>732</v>
      </c>
      <c r="M490" t="s">
        <v>1048</v>
      </c>
    </row>
    <row r="491" spans="1:14" ht="15.75" customHeight="1" x14ac:dyDescent="0.25">
      <c r="A491" t="s">
        <v>1118</v>
      </c>
      <c r="B491" t="s">
        <v>1177</v>
      </c>
      <c r="C491" t="s">
        <v>714</v>
      </c>
      <c r="D491" t="s">
        <v>613</v>
      </c>
      <c r="E491" t="s">
        <v>68</v>
      </c>
      <c r="F491" t="s">
        <v>608</v>
      </c>
      <c r="G491" t="s">
        <v>715</v>
      </c>
      <c r="H491" t="s">
        <v>1180</v>
      </c>
      <c r="I491" s="137" t="s">
        <v>1168</v>
      </c>
      <c r="J491" t="s">
        <v>1181</v>
      </c>
      <c r="K491" t="s">
        <v>71</v>
      </c>
      <c r="L491" t="s">
        <v>1126</v>
      </c>
    </row>
    <row r="492" spans="1:14" ht="15.75" customHeight="1" x14ac:dyDescent="0.25">
      <c r="A492" t="s">
        <v>1118</v>
      </c>
      <c r="B492" t="s">
        <v>1177</v>
      </c>
      <c r="C492" t="s">
        <v>695</v>
      </c>
      <c r="D492" t="s">
        <v>613</v>
      </c>
      <c r="E492" t="s">
        <v>68</v>
      </c>
      <c r="F492" t="s">
        <v>608</v>
      </c>
      <c r="G492" t="s">
        <v>696</v>
      </c>
      <c r="I492" s="137"/>
      <c r="J492"/>
      <c r="K492" t="s">
        <v>524</v>
      </c>
      <c r="M492" t="s">
        <v>698</v>
      </c>
      <c r="N492" t="s">
        <v>699</v>
      </c>
    </row>
    <row r="493" spans="1:14" ht="15.75" customHeight="1" x14ac:dyDescent="0.25">
      <c r="A493" t="s">
        <v>1118</v>
      </c>
      <c r="B493" t="s">
        <v>1177</v>
      </c>
      <c r="C493" t="s">
        <v>721</v>
      </c>
      <c r="D493" t="s">
        <v>613</v>
      </c>
      <c r="E493" t="s">
        <v>68</v>
      </c>
      <c r="F493" t="s">
        <v>608</v>
      </c>
      <c r="G493" t="s">
        <v>722</v>
      </c>
      <c r="I493" s="137"/>
      <c r="J493"/>
    </row>
    <row r="494" spans="1:14" ht="15.75" customHeight="1" x14ac:dyDescent="0.25">
      <c r="A494" t="s">
        <v>1118</v>
      </c>
      <c r="B494" t="s">
        <v>1177</v>
      </c>
      <c r="C494" t="s">
        <v>109</v>
      </c>
      <c r="D494" t="s">
        <v>613</v>
      </c>
      <c r="E494" t="s">
        <v>68</v>
      </c>
      <c r="F494" t="s">
        <v>608</v>
      </c>
      <c r="G494" t="s">
        <v>734</v>
      </c>
      <c r="H494" t="s">
        <v>735</v>
      </c>
      <c r="I494" s="137" t="s">
        <v>1168</v>
      </c>
      <c r="J494" t="s">
        <v>1182</v>
      </c>
      <c r="K494" t="s">
        <v>71</v>
      </c>
      <c r="L494" t="s">
        <v>738</v>
      </c>
      <c r="M494" t="s">
        <v>739</v>
      </c>
      <c r="N494" t="s">
        <v>739</v>
      </c>
    </row>
    <row r="495" spans="1:14" ht="15.75" customHeight="1" x14ac:dyDescent="0.25">
      <c r="A495" t="s">
        <v>1118</v>
      </c>
      <c r="B495" t="s">
        <v>1177</v>
      </c>
      <c r="C495" t="s">
        <v>723</v>
      </c>
      <c r="D495" t="s">
        <v>613</v>
      </c>
      <c r="E495" t="s">
        <v>68</v>
      </c>
      <c r="F495" t="s">
        <v>608</v>
      </c>
      <c r="G495" t="s">
        <v>724</v>
      </c>
      <c r="H495" t="s">
        <v>725</v>
      </c>
      <c r="I495" s="137" t="s">
        <v>1168</v>
      </c>
      <c r="J495" t="s">
        <v>1165</v>
      </c>
      <c r="K495" t="s">
        <v>71</v>
      </c>
    </row>
    <row r="496" spans="1:14" ht="15.75" customHeight="1" x14ac:dyDescent="0.25">
      <c r="A496" t="s">
        <v>1118</v>
      </c>
      <c r="B496" t="s">
        <v>1177</v>
      </c>
      <c r="C496" t="s">
        <v>1072</v>
      </c>
      <c r="D496" t="s">
        <v>613</v>
      </c>
      <c r="E496" t="s">
        <v>68</v>
      </c>
      <c r="F496" t="s">
        <v>608</v>
      </c>
      <c r="G496" t="s">
        <v>1073</v>
      </c>
      <c r="H496" t="s">
        <v>1129</v>
      </c>
      <c r="I496" s="137" t="s">
        <v>1168</v>
      </c>
      <c r="J496" t="s">
        <v>1118</v>
      </c>
      <c r="K496" t="s">
        <v>71</v>
      </c>
      <c r="L496" t="s">
        <v>1130</v>
      </c>
    </row>
    <row r="497" spans="1:14" ht="15.75" customHeight="1" x14ac:dyDescent="0.25">
      <c r="A497" t="s">
        <v>1118</v>
      </c>
      <c r="B497" t="s">
        <v>1177</v>
      </c>
      <c r="C497" t="s">
        <v>1090</v>
      </c>
      <c r="D497" t="s">
        <v>613</v>
      </c>
      <c r="E497" t="s">
        <v>68</v>
      </c>
      <c r="F497" t="s">
        <v>608</v>
      </c>
      <c r="G497" t="s">
        <v>1091</v>
      </c>
      <c r="I497" s="137"/>
      <c r="J497"/>
    </row>
    <row r="498" spans="1:14" ht="15.75" customHeight="1" x14ac:dyDescent="0.25">
      <c r="A498" t="s">
        <v>1118</v>
      </c>
      <c r="B498" t="s">
        <v>1177</v>
      </c>
      <c r="C498" t="s">
        <v>114</v>
      </c>
      <c r="D498" t="s">
        <v>627</v>
      </c>
      <c r="E498" t="s">
        <v>81</v>
      </c>
      <c r="F498" t="s">
        <v>608</v>
      </c>
      <c r="G498" t="s">
        <v>700</v>
      </c>
      <c r="H498" t="s">
        <v>701</v>
      </c>
      <c r="I498" s="137" t="s">
        <v>1168</v>
      </c>
      <c r="J498" t="s">
        <v>1176</v>
      </c>
      <c r="K498" t="s">
        <v>71</v>
      </c>
      <c r="L498" t="s">
        <v>114</v>
      </c>
      <c r="M498" t="s">
        <v>703</v>
      </c>
      <c r="N498" t="s">
        <v>703</v>
      </c>
    </row>
    <row r="499" spans="1:14" ht="15.75" customHeight="1" x14ac:dyDescent="0.25">
      <c r="A499" t="s">
        <v>1118</v>
      </c>
      <c r="B499" t="s">
        <v>1177</v>
      </c>
      <c r="C499" t="s">
        <v>704</v>
      </c>
      <c r="D499" t="s">
        <v>650</v>
      </c>
      <c r="E499" t="s">
        <v>102</v>
      </c>
      <c r="F499" t="s">
        <v>608</v>
      </c>
      <c r="G499" t="s">
        <v>705</v>
      </c>
      <c r="I499" s="137" t="s">
        <v>1183</v>
      </c>
      <c r="J499" t="s">
        <v>1184</v>
      </c>
      <c r="K499" t="s">
        <v>524</v>
      </c>
      <c r="L499" t="s">
        <v>707</v>
      </c>
      <c r="M499" t="s">
        <v>708</v>
      </c>
    </row>
    <row r="500" spans="1:14" ht="15.75" customHeight="1" x14ac:dyDescent="0.25">
      <c r="A500" t="s">
        <v>1118</v>
      </c>
      <c r="B500" t="s">
        <v>1185</v>
      </c>
      <c r="C500" t="s">
        <v>603</v>
      </c>
      <c r="D500" t="s">
        <v>598</v>
      </c>
      <c r="E500" t="s">
        <v>68</v>
      </c>
      <c r="F500" t="s">
        <v>49</v>
      </c>
      <c r="G500" t="s">
        <v>604</v>
      </c>
      <c r="H500" t="s">
        <v>605</v>
      </c>
      <c r="I500" s="137" t="s">
        <v>1169</v>
      </c>
      <c r="J500" t="s">
        <v>1186</v>
      </c>
      <c r="K500" t="s">
        <v>84</v>
      </c>
    </row>
    <row r="501" spans="1:14" ht="15.75" customHeight="1" x14ac:dyDescent="0.25">
      <c r="A501" t="s">
        <v>1118</v>
      </c>
      <c r="B501" t="s">
        <v>1185</v>
      </c>
      <c r="C501" t="s">
        <v>607</v>
      </c>
      <c r="D501" t="s">
        <v>598</v>
      </c>
      <c r="E501" t="s">
        <v>68</v>
      </c>
      <c r="F501" t="s">
        <v>608</v>
      </c>
      <c r="G501" t="s">
        <v>609</v>
      </c>
      <c r="I501" s="137" t="s">
        <v>1169</v>
      </c>
      <c r="J501" t="s">
        <v>1187</v>
      </c>
      <c r="K501" t="s">
        <v>84</v>
      </c>
    </row>
    <row r="502" spans="1:14" ht="15.75" customHeight="1" x14ac:dyDescent="0.25">
      <c r="A502" t="s">
        <v>1118</v>
      </c>
      <c r="B502" t="s">
        <v>1185</v>
      </c>
      <c r="C502" t="s">
        <v>611</v>
      </c>
      <c r="D502" t="s">
        <v>598</v>
      </c>
      <c r="E502" t="s">
        <v>68</v>
      </c>
      <c r="F502" t="s">
        <v>142</v>
      </c>
      <c r="G502" t="s">
        <v>612</v>
      </c>
      <c r="H502" t="s">
        <v>547</v>
      </c>
      <c r="I502" s="137" t="s">
        <v>1169</v>
      </c>
      <c r="J502">
        <v>41121800</v>
      </c>
      <c r="K502" t="s">
        <v>84</v>
      </c>
    </row>
    <row r="503" spans="1:14" ht="15.75" customHeight="1" x14ac:dyDescent="0.25">
      <c r="A503" t="s">
        <v>1118</v>
      </c>
      <c r="B503" t="s">
        <v>1185</v>
      </c>
      <c r="C503" t="s">
        <v>714</v>
      </c>
      <c r="D503" t="s">
        <v>613</v>
      </c>
      <c r="E503" t="s">
        <v>68</v>
      </c>
      <c r="F503" t="s">
        <v>608</v>
      </c>
      <c r="G503" t="s">
        <v>715</v>
      </c>
      <c r="H503" t="s">
        <v>1150</v>
      </c>
      <c r="I503" s="137" t="s">
        <v>1169</v>
      </c>
      <c r="J503" t="s">
        <v>1125</v>
      </c>
      <c r="K503" t="s">
        <v>71</v>
      </c>
      <c r="L503" t="s">
        <v>1126</v>
      </c>
    </row>
    <row r="504" spans="1:14" ht="15.75" customHeight="1" x14ac:dyDescent="0.25">
      <c r="A504" t="s">
        <v>1118</v>
      </c>
      <c r="B504" t="s">
        <v>1185</v>
      </c>
      <c r="C504" t="s">
        <v>695</v>
      </c>
      <c r="D504" t="s">
        <v>613</v>
      </c>
      <c r="E504" t="s">
        <v>68</v>
      </c>
      <c r="F504" t="s">
        <v>608</v>
      </c>
      <c r="G504" t="s">
        <v>696</v>
      </c>
      <c r="I504" s="137" t="s">
        <v>1188</v>
      </c>
      <c r="J504" t="s">
        <v>1189</v>
      </c>
      <c r="K504" t="s">
        <v>524</v>
      </c>
      <c r="M504" t="s">
        <v>698</v>
      </c>
      <c r="N504" t="s">
        <v>699</v>
      </c>
    </row>
    <row r="505" spans="1:14" ht="15.75" customHeight="1" x14ac:dyDescent="0.25">
      <c r="A505" t="s">
        <v>1118</v>
      </c>
      <c r="B505" t="s">
        <v>1185</v>
      </c>
      <c r="C505" t="s">
        <v>721</v>
      </c>
      <c r="D505" t="s">
        <v>613</v>
      </c>
      <c r="E505" t="s">
        <v>68</v>
      </c>
      <c r="F505" t="s">
        <v>608</v>
      </c>
      <c r="G505" t="s">
        <v>722</v>
      </c>
      <c r="I505" s="137"/>
      <c r="J505"/>
    </row>
    <row r="506" spans="1:14" ht="15.75" customHeight="1" x14ac:dyDescent="0.25">
      <c r="A506" t="s">
        <v>1118</v>
      </c>
      <c r="B506" t="s">
        <v>1185</v>
      </c>
      <c r="C506" t="s">
        <v>109</v>
      </c>
      <c r="D506" t="s">
        <v>613</v>
      </c>
      <c r="E506" t="s">
        <v>68</v>
      </c>
      <c r="F506" t="s">
        <v>608</v>
      </c>
      <c r="G506" t="s">
        <v>734</v>
      </c>
      <c r="H506" t="s">
        <v>735</v>
      </c>
      <c r="I506" s="137" t="s">
        <v>1169</v>
      </c>
      <c r="J506" t="s">
        <v>1190</v>
      </c>
      <c r="K506" t="s">
        <v>71</v>
      </c>
      <c r="L506" t="s">
        <v>738</v>
      </c>
      <c r="M506" t="s">
        <v>739</v>
      </c>
      <c r="N506" t="s">
        <v>739</v>
      </c>
    </row>
    <row r="507" spans="1:14" ht="15.75" customHeight="1" x14ac:dyDescent="0.25">
      <c r="A507" t="s">
        <v>1118</v>
      </c>
      <c r="B507" t="s">
        <v>1185</v>
      </c>
      <c r="C507" t="s">
        <v>723</v>
      </c>
      <c r="D507" t="s">
        <v>613</v>
      </c>
      <c r="E507" t="s">
        <v>68</v>
      </c>
      <c r="F507" t="s">
        <v>608</v>
      </c>
      <c r="G507" t="s">
        <v>724</v>
      </c>
      <c r="H507" t="s">
        <v>725</v>
      </c>
      <c r="I507" s="137" t="s">
        <v>1169</v>
      </c>
      <c r="J507" t="s">
        <v>1191</v>
      </c>
      <c r="K507" t="s">
        <v>71</v>
      </c>
    </row>
    <row r="508" spans="1:14" ht="15.75" customHeight="1" x14ac:dyDescent="0.25">
      <c r="A508" t="s">
        <v>1118</v>
      </c>
      <c r="B508" t="s">
        <v>1185</v>
      </c>
      <c r="C508" t="s">
        <v>1072</v>
      </c>
      <c r="D508" t="s">
        <v>613</v>
      </c>
      <c r="E508" t="s">
        <v>68</v>
      </c>
      <c r="F508" t="s">
        <v>608</v>
      </c>
      <c r="G508" t="s">
        <v>1073</v>
      </c>
      <c r="H508" t="s">
        <v>1129</v>
      </c>
      <c r="I508" s="137" t="s">
        <v>1169</v>
      </c>
      <c r="J508" t="s">
        <v>1118</v>
      </c>
      <c r="K508" t="s">
        <v>71</v>
      </c>
      <c r="L508" t="s">
        <v>1130</v>
      </c>
    </row>
    <row r="509" spans="1:14" ht="15.75" customHeight="1" x14ac:dyDescent="0.25">
      <c r="A509" t="s">
        <v>1118</v>
      </c>
      <c r="B509" t="s">
        <v>1185</v>
      </c>
      <c r="C509" t="s">
        <v>1131</v>
      </c>
      <c r="D509" t="s">
        <v>627</v>
      </c>
      <c r="E509" t="s">
        <v>81</v>
      </c>
      <c r="F509" t="s">
        <v>608</v>
      </c>
      <c r="G509" t="s">
        <v>741</v>
      </c>
      <c r="H509" t="s">
        <v>1132</v>
      </c>
      <c r="I509" s="137" t="s">
        <v>1169</v>
      </c>
      <c r="J509" t="s">
        <v>1192</v>
      </c>
      <c r="K509" t="s">
        <v>71</v>
      </c>
      <c r="L509" t="s">
        <v>1134</v>
      </c>
      <c r="M509" t="s">
        <v>1135</v>
      </c>
    </row>
    <row r="510" spans="1:14" ht="15.75" customHeight="1" x14ac:dyDescent="0.25">
      <c r="A510" t="s">
        <v>1118</v>
      </c>
      <c r="B510" t="s">
        <v>1185</v>
      </c>
      <c r="C510" t="s">
        <v>727</v>
      </c>
      <c r="D510" t="s">
        <v>627</v>
      </c>
      <c r="E510" t="s">
        <v>81</v>
      </c>
      <c r="F510" t="s">
        <v>608</v>
      </c>
      <c r="G510" t="s">
        <v>728</v>
      </c>
      <c r="H510" t="s">
        <v>729</v>
      </c>
      <c r="I510" s="137" t="s">
        <v>1169</v>
      </c>
      <c r="J510" t="s">
        <v>1193</v>
      </c>
      <c r="K510" t="s">
        <v>71</v>
      </c>
      <c r="L510" t="s">
        <v>732</v>
      </c>
      <c r="M510" t="s">
        <v>1048</v>
      </c>
    </row>
    <row r="511" spans="1:14" ht="15.75" customHeight="1" x14ac:dyDescent="0.25">
      <c r="A511" t="s">
        <v>1118</v>
      </c>
      <c r="B511" t="s">
        <v>1185</v>
      </c>
      <c r="C511" t="s">
        <v>114</v>
      </c>
      <c r="D511" t="s">
        <v>627</v>
      </c>
      <c r="E511" t="s">
        <v>81</v>
      </c>
      <c r="F511" t="s">
        <v>608</v>
      </c>
      <c r="G511" t="s">
        <v>700</v>
      </c>
      <c r="H511" t="s">
        <v>701</v>
      </c>
      <c r="I511" s="137" t="s">
        <v>1169</v>
      </c>
      <c r="J511" t="s">
        <v>1194</v>
      </c>
      <c r="K511" t="s">
        <v>71</v>
      </c>
      <c r="L511" t="s">
        <v>114</v>
      </c>
      <c r="M511" t="s">
        <v>703</v>
      </c>
      <c r="N511" t="s">
        <v>703</v>
      </c>
    </row>
    <row r="512" spans="1:14" ht="15.75" customHeight="1" x14ac:dyDescent="0.25">
      <c r="A512" t="s">
        <v>1118</v>
      </c>
      <c r="B512" t="s">
        <v>1195</v>
      </c>
      <c r="C512" t="s">
        <v>603</v>
      </c>
      <c r="D512" t="s">
        <v>598</v>
      </c>
      <c r="E512" t="s">
        <v>68</v>
      </c>
      <c r="F512" t="s">
        <v>49</v>
      </c>
      <c r="G512" t="s">
        <v>604</v>
      </c>
      <c r="H512" t="s">
        <v>605</v>
      </c>
      <c r="I512" s="137" t="s">
        <v>1170</v>
      </c>
      <c r="J512" t="s">
        <v>1196</v>
      </c>
      <c r="K512" t="s">
        <v>84</v>
      </c>
    </row>
    <row r="513" spans="1:14" ht="15.75" customHeight="1" x14ac:dyDescent="0.25">
      <c r="A513" t="s">
        <v>1118</v>
      </c>
      <c r="B513" t="s">
        <v>1195</v>
      </c>
      <c r="C513" t="s">
        <v>607</v>
      </c>
      <c r="D513" t="s">
        <v>598</v>
      </c>
      <c r="E513" t="s">
        <v>68</v>
      </c>
      <c r="F513" t="s">
        <v>608</v>
      </c>
      <c r="G513" t="s">
        <v>609</v>
      </c>
      <c r="I513" s="137" t="s">
        <v>1170</v>
      </c>
      <c r="J513" t="s">
        <v>1197</v>
      </c>
      <c r="K513" t="s">
        <v>84</v>
      </c>
    </row>
    <row r="514" spans="1:14" ht="15.75" customHeight="1" x14ac:dyDescent="0.25">
      <c r="A514" t="s">
        <v>1118</v>
      </c>
      <c r="B514" t="s">
        <v>1195</v>
      </c>
      <c r="C514" t="s">
        <v>611</v>
      </c>
      <c r="D514" t="s">
        <v>598</v>
      </c>
      <c r="E514" t="s">
        <v>68</v>
      </c>
      <c r="F514" t="s">
        <v>142</v>
      </c>
      <c r="G514" t="s">
        <v>612</v>
      </c>
      <c r="H514" t="s">
        <v>547</v>
      </c>
      <c r="I514" s="137" t="s">
        <v>1170</v>
      </c>
      <c r="J514">
        <v>41121800</v>
      </c>
      <c r="K514" t="s">
        <v>84</v>
      </c>
    </row>
    <row r="515" spans="1:14" ht="15.75" customHeight="1" x14ac:dyDescent="0.25">
      <c r="A515" t="s">
        <v>1118</v>
      </c>
      <c r="B515" t="s">
        <v>1195</v>
      </c>
      <c r="C515" t="s">
        <v>727</v>
      </c>
      <c r="D515" t="s">
        <v>613</v>
      </c>
      <c r="E515" t="s">
        <v>68</v>
      </c>
      <c r="F515" t="s">
        <v>608</v>
      </c>
      <c r="G515" t="s">
        <v>728</v>
      </c>
      <c r="H515" t="s">
        <v>729</v>
      </c>
      <c r="I515" s="137" t="s">
        <v>1170</v>
      </c>
      <c r="J515" t="s">
        <v>1198</v>
      </c>
      <c r="K515" t="s">
        <v>71</v>
      </c>
      <c r="L515" t="s">
        <v>732</v>
      </c>
      <c r="M515" t="s">
        <v>1048</v>
      </c>
    </row>
    <row r="516" spans="1:14" ht="15.75" customHeight="1" x14ac:dyDescent="0.25">
      <c r="A516" t="s">
        <v>1118</v>
      </c>
      <c r="B516" t="s">
        <v>1195</v>
      </c>
      <c r="C516" t="s">
        <v>714</v>
      </c>
      <c r="D516" t="s">
        <v>613</v>
      </c>
      <c r="E516" t="s">
        <v>68</v>
      </c>
      <c r="F516" t="s">
        <v>608</v>
      </c>
      <c r="G516" t="s">
        <v>715</v>
      </c>
      <c r="H516" t="s">
        <v>1150</v>
      </c>
      <c r="I516" s="137" t="s">
        <v>1170</v>
      </c>
      <c r="J516" t="s">
        <v>1162</v>
      </c>
      <c r="K516" t="s">
        <v>71</v>
      </c>
      <c r="L516" t="s">
        <v>1126</v>
      </c>
    </row>
    <row r="517" spans="1:14" ht="15.75" customHeight="1" x14ac:dyDescent="0.25">
      <c r="A517" t="s">
        <v>1118</v>
      </c>
      <c r="B517" t="s">
        <v>1195</v>
      </c>
      <c r="C517" t="s">
        <v>695</v>
      </c>
      <c r="D517" t="s">
        <v>613</v>
      </c>
      <c r="E517" t="s">
        <v>68</v>
      </c>
      <c r="F517" t="s">
        <v>608</v>
      </c>
      <c r="G517" t="s">
        <v>696</v>
      </c>
      <c r="I517" s="137" t="s">
        <v>1199</v>
      </c>
      <c r="J517" t="s">
        <v>1200</v>
      </c>
      <c r="K517" t="s">
        <v>524</v>
      </c>
      <c r="M517" t="s">
        <v>698</v>
      </c>
      <c r="N517" t="s">
        <v>699</v>
      </c>
    </row>
    <row r="518" spans="1:14" ht="15.75" customHeight="1" x14ac:dyDescent="0.25">
      <c r="A518" t="s">
        <v>1118</v>
      </c>
      <c r="B518" t="s">
        <v>1195</v>
      </c>
      <c r="C518" t="s">
        <v>721</v>
      </c>
      <c r="D518" t="s">
        <v>613</v>
      </c>
      <c r="E518" t="s">
        <v>68</v>
      </c>
      <c r="F518" t="s">
        <v>608</v>
      </c>
      <c r="G518" t="s">
        <v>722</v>
      </c>
      <c r="I518" s="137"/>
      <c r="J518"/>
    </row>
    <row r="519" spans="1:14" ht="15.75" customHeight="1" x14ac:dyDescent="0.25">
      <c r="A519" t="s">
        <v>1118</v>
      </c>
      <c r="B519" t="s">
        <v>1195</v>
      </c>
      <c r="C519" t="s">
        <v>109</v>
      </c>
      <c r="D519" t="s">
        <v>613</v>
      </c>
      <c r="E519" t="s">
        <v>68</v>
      </c>
      <c r="F519" t="s">
        <v>608</v>
      </c>
      <c r="G519" t="s">
        <v>734</v>
      </c>
      <c r="H519" t="s">
        <v>735</v>
      </c>
      <c r="I519" s="137" t="s">
        <v>1170</v>
      </c>
      <c r="J519" t="s">
        <v>1201</v>
      </c>
      <c r="K519" t="s">
        <v>71</v>
      </c>
      <c r="L519" t="s">
        <v>738</v>
      </c>
      <c r="M519" t="s">
        <v>739</v>
      </c>
      <c r="N519" t="s">
        <v>739</v>
      </c>
    </row>
    <row r="520" spans="1:14" ht="15.75" customHeight="1" x14ac:dyDescent="0.25">
      <c r="A520" t="s">
        <v>1118</v>
      </c>
      <c r="B520" t="s">
        <v>1195</v>
      </c>
      <c r="C520" t="s">
        <v>723</v>
      </c>
      <c r="D520" t="s">
        <v>613</v>
      </c>
      <c r="E520" t="s">
        <v>68</v>
      </c>
      <c r="F520" t="s">
        <v>608</v>
      </c>
      <c r="G520" t="s">
        <v>724</v>
      </c>
      <c r="H520" t="s">
        <v>725</v>
      </c>
      <c r="I520" s="137" t="s">
        <v>1170</v>
      </c>
      <c r="J520" t="s">
        <v>1165</v>
      </c>
      <c r="K520" t="s">
        <v>71</v>
      </c>
    </row>
    <row r="521" spans="1:14" ht="15.75" customHeight="1" x14ac:dyDescent="0.25">
      <c r="A521" t="s">
        <v>1118</v>
      </c>
      <c r="B521" t="s">
        <v>1195</v>
      </c>
      <c r="C521" t="s">
        <v>923</v>
      </c>
      <c r="D521" t="s">
        <v>613</v>
      </c>
      <c r="E521" t="s">
        <v>68</v>
      </c>
      <c r="F521" t="s">
        <v>608</v>
      </c>
      <c r="G521" t="s">
        <v>924</v>
      </c>
      <c r="H521" t="s">
        <v>925</v>
      </c>
      <c r="I521" s="137" t="s">
        <v>1170</v>
      </c>
      <c r="J521" t="s">
        <v>1202</v>
      </c>
      <c r="K521" t="s">
        <v>71</v>
      </c>
      <c r="L521" t="s">
        <v>927</v>
      </c>
    </row>
    <row r="522" spans="1:14" ht="15.75" customHeight="1" x14ac:dyDescent="0.25">
      <c r="A522" t="s">
        <v>1118</v>
      </c>
      <c r="B522" t="s">
        <v>1195</v>
      </c>
      <c r="C522" t="s">
        <v>1072</v>
      </c>
      <c r="D522" t="s">
        <v>613</v>
      </c>
      <c r="E522" t="s">
        <v>68</v>
      </c>
      <c r="F522" t="s">
        <v>608</v>
      </c>
      <c r="G522" t="s">
        <v>1073</v>
      </c>
      <c r="H522" t="s">
        <v>1129</v>
      </c>
      <c r="I522" s="137" t="s">
        <v>1170</v>
      </c>
      <c r="J522" t="s">
        <v>1118</v>
      </c>
      <c r="K522" t="s">
        <v>71</v>
      </c>
      <c r="L522" t="s">
        <v>1130</v>
      </c>
    </row>
    <row r="523" spans="1:14" ht="15.75" customHeight="1" x14ac:dyDescent="0.25">
      <c r="A523" t="s">
        <v>1118</v>
      </c>
      <c r="B523" t="s">
        <v>1195</v>
      </c>
      <c r="C523" t="s">
        <v>1090</v>
      </c>
      <c r="D523" t="s">
        <v>613</v>
      </c>
      <c r="E523" t="s">
        <v>68</v>
      </c>
      <c r="F523" t="s">
        <v>608</v>
      </c>
      <c r="G523" t="s">
        <v>1091</v>
      </c>
      <c r="I523" s="137"/>
      <c r="J523"/>
    </row>
    <row r="524" spans="1:14" ht="15.75" customHeight="1" x14ac:dyDescent="0.25">
      <c r="A524" t="s">
        <v>1118</v>
      </c>
      <c r="B524" t="s">
        <v>1195</v>
      </c>
      <c r="C524" t="s">
        <v>114</v>
      </c>
      <c r="D524" t="s">
        <v>627</v>
      </c>
      <c r="E524" t="s">
        <v>81</v>
      </c>
      <c r="F524" t="s">
        <v>608</v>
      </c>
      <c r="G524" t="s">
        <v>700</v>
      </c>
      <c r="H524" t="s">
        <v>701</v>
      </c>
      <c r="I524" s="137" t="s">
        <v>1170</v>
      </c>
      <c r="J524" t="s">
        <v>1176</v>
      </c>
      <c r="K524" t="s">
        <v>71</v>
      </c>
      <c r="L524" t="s">
        <v>114</v>
      </c>
      <c r="M524" t="s">
        <v>703</v>
      </c>
      <c r="N524" t="s">
        <v>703</v>
      </c>
    </row>
    <row r="525" spans="1:14" ht="15.75" customHeight="1" x14ac:dyDescent="0.25">
      <c r="A525" t="s">
        <v>1118</v>
      </c>
      <c r="B525" t="s">
        <v>1203</v>
      </c>
      <c r="C525" t="s">
        <v>603</v>
      </c>
      <c r="D525" t="s">
        <v>598</v>
      </c>
      <c r="E525" t="s">
        <v>68</v>
      </c>
      <c r="F525" t="s">
        <v>49</v>
      </c>
      <c r="G525" t="s">
        <v>604</v>
      </c>
      <c r="H525" t="s">
        <v>605</v>
      </c>
      <c r="I525" s="137" t="s">
        <v>1171</v>
      </c>
      <c r="J525" t="s">
        <v>1204</v>
      </c>
      <c r="K525" t="s">
        <v>84</v>
      </c>
    </row>
    <row r="526" spans="1:14" ht="15.75" customHeight="1" x14ac:dyDescent="0.25">
      <c r="A526" t="s">
        <v>1118</v>
      </c>
      <c r="B526" t="s">
        <v>1203</v>
      </c>
      <c r="C526" t="s">
        <v>607</v>
      </c>
      <c r="D526" t="s">
        <v>598</v>
      </c>
      <c r="E526" t="s">
        <v>68</v>
      </c>
      <c r="F526" t="s">
        <v>608</v>
      </c>
      <c r="G526" t="s">
        <v>609</v>
      </c>
      <c r="I526" s="137" t="s">
        <v>1171</v>
      </c>
      <c r="J526" t="s">
        <v>1205</v>
      </c>
      <c r="K526" t="s">
        <v>84</v>
      </c>
    </row>
    <row r="527" spans="1:14" ht="15.75" customHeight="1" x14ac:dyDescent="0.25">
      <c r="A527" t="s">
        <v>1118</v>
      </c>
      <c r="B527" t="s">
        <v>1203</v>
      </c>
      <c r="C527" t="s">
        <v>611</v>
      </c>
      <c r="D527" t="s">
        <v>598</v>
      </c>
      <c r="E527" t="s">
        <v>68</v>
      </c>
      <c r="F527" t="s">
        <v>142</v>
      </c>
      <c r="G527" t="s">
        <v>612</v>
      </c>
      <c r="H527" t="s">
        <v>547</v>
      </c>
      <c r="I527" s="137" t="s">
        <v>1171</v>
      </c>
      <c r="J527">
        <v>41121800</v>
      </c>
      <c r="K527" t="s">
        <v>84</v>
      </c>
    </row>
    <row r="528" spans="1:14" ht="15.75" customHeight="1" x14ac:dyDescent="0.25">
      <c r="A528" t="s">
        <v>1118</v>
      </c>
      <c r="B528" t="s">
        <v>1203</v>
      </c>
      <c r="C528" t="s">
        <v>727</v>
      </c>
      <c r="D528" t="s">
        <v>613</v>
      </c>
      <c r="E528" t="s">
        <v>68</v>
      </c>
      <c r="F528" t="s">
        <v>608</v>
      </c>
      <c r="G528" t="s">
        <v>728</v>
      </c>
      <c r="H528" t="s">
        <v>729</v>
      </c>
      <c r="I528" s="137" t="s">
        <v>1171</v>
      </c>
      <c r="J528" t="s">
        <v>1206</v>
      </c>
      <c r="K528" t="s">
        <v>71</v>
      </c>
      <c r="L528" t="s">
        <v>732</v>
      </c>
      <c r="M528" t="s">
        <v>1048</v>
      </c>
    </row>
    <row r="529" spans="1:14" ht="15.75" customHeight="1" x14ac:dyDescent="0.25">
      <c r="A529" t="s">
        <v>1118</v>
      </c>
      <c r="B529" t="s">
        <v>1203</v>
      </c>
      <c r="C529" t="s">
        <v>714</v>
      </c>
      <c r="D529" t="s">
        <v>613</v>
      </c>
      <c r="E529" t="s">
        <v>68</v>
      </c>
      <c r="F529" t="s">
        <v>608</v>
      </c>
      <c r="G529" t="s">
        <v>715</v>
      </c>
      <c r="H529" t="s">
        <v>1150</v>
      </c>
      <c r="I529" s="137" t="s">
        <v>1171</v>
      </c>
      <c r="J529" t="s">
        <v>1162</v>
      </c>
      <c r="K529" t="s">
        <v>71</v>
      </c>
      <c r="L529" t="s">
        <v>1126</v>
      </c>
    </row>
    <row r="530" spans="1:14" ht="15.75" customHeight="1" x14ac:dyDescent="0.25">
      <c r="A530" t="s">
        <v>1118</v>
      </c>
      <c r="B530" t="s">
        <v>1203</v>
      </c>
      <c r="C530" t="s">
        <v>695</v>
      </c>
      <c r="D530" t="s">
        <v>613</v>
      </c>
      <c r="E530" t="s">
        <v>68</v>
      </c>
      <c r="F530" t="s">
        <v>608</v>
      </c>
      <c r="G530" t="s">
        <v>696</v>
      </c>
      <c r="I530" s="137" t="s">
        <v>1171</v>
      </c>
      <c r="J530">
        <v>45</v>
      </c>
      <c r="K530" t="s">
        <v>524</v>
      </c>
      <c r="M530" t="s">
        <v>698</v>
      </c>
      <c r="N530" t="s">
        <v>699</v>
      </c>
    </row>
    <row r="531" spans="1:14" ht="15.75" customHeight="1" x14ac:dyDescent="0.25">
      <c r="A531" t="s">
        <v>1118</v>
      </c>
      <c r="B531" t="s">
        <v>1203</v>
      </c>
      <c r="C531" t="s">
        <v>721</v>
      </c>
      <c r="D531" t="s">
        <v>613</v>
      </c>
      <c r="E531" t="s">
        <v>68</v>
      </c>
      <c r="F531" t="s">
        <v>608</v>
      </c>
      <c r="G531" t="s">
        <v>722</v>
      </c>
      <c r="I531" s="137"/>
      <c r="J531"/>
    </row>
    <row r="532" spans="1:14" ht="15.75" customHeight="1" x14ac:dyDescent="0.25">
      <c r="A532" t="s">
        <v>1118</v>
      </c>
      <c r="B532" t="s">
        <v>1203</v>
      </c>
      <c r="C532" t="s">
        <v>109</v>
      </c>
      <c r="D532" t="s">
        <v>613</v>
      </c>
      <c r="E532" t="s">
        <v>68</v>
      </c>
      <c r="F532" t="s">
        <v>608</v>
      </c>
      <c r="G532" t="s">
        <v>734</v>
      </c>
      <c r="H532" t="s">
        <v>735</v>
      </c>
      <c r="I532" s="137" t="s">
        <v>1171</v>
      </c>
      <c r="J532" t="s">
        <v>1207</v>
      </c>
      <c r="K532" t="s">
        <v>71</v>
      </c>
      <c r="L532" t="s">
        <v>738</v>
      </c>
      <c r="M532" t="s">
        <v>739</v>
      </c>
      <c r="N532" t="s">
        <v>739</v>
      </c>
    </row>
    <row r="533" spans="1:14" ht="15.75" customHeight="1" x14ac:dyDescent="0.25">
      <c r="A533" t="s">
        <v>1118</v>
      </c>
      <c r="B533" t="s">
        <v>1203</v>
      </c>
      <c r="C533" t="s">
        <v>723</v>
      </c>
      <c r="D533" t="s">
        <v>613</v>
      </c>
      <c r="E533" t="s">
        <v>68</v>
      </c>
      <c r="F533" t="s">
        <v>608</v>
      </c>
      <c r="G533" t="s">
        <v>724</v>
      </c>
      <c r="H533" t="s">
        <v>725</v>
      </c>
      <c r="I533" s="137" t="s">
        <v>1171</v>
      </c>
      <c r="J533" t="s">
        <v>1165</v>
      </c>
      <c r="K533" t="s">
        <v>71</v>
      </c>
    </row>
    <row r="534" spans="1:14" ht="15.75" customHeight="1" x14ac:dyDescent="0.25">
      <c r="A534" t="s">
        <v>1118</v>
      </c>
      <c r="B534" t="s">
        <v>1203</v>
      </c>
      <c r="C534" t="s">
        <v>1072</v>
      </c>
      <c r="D534" t="s">
        <v>613</v>
      </c>
      <c r="E534" t="s">
        <v>68</v>
      </c>
      <c r="F534" t="s">
        <v>608</v>
      </c>
      <c r="G534" t="s">
        <v>1073</v>
      </c>
      <c r="H534" t="s">
        <v>1129</v>
      </c>
      <c r="I534" s="137" t="s">
        <v>1171</v>
      </c>
      <c r="J534" t="s">
        <v>1118</v>
      </c>
      <c r="K534" t="s">
        <v>71</v>
      </c>
      <c r="L534" t="s">
        <v>1130</v>
      </c>
    </row>
    <row r="535" spans="1:14" ht="15.75" customHeight="1" x14ac:dyDescent="0.25">
      <c r="A535" t="s">
        <v>1118</v>
      </c>
      <c r="B535" t="s">
        <v>1203</v>
      </c>
      <c r="C535" t="s">
        <v>1090</v>
      </c>
      <c r="D535" t="s">
        <v>613</v>
      </c>
      <c r="E535" t="s">
        <v>68</v>
      </c>
      <c r="F535" t="s">
        <v>608</v>
      </c>
      <c r="G535" t="s">
        <v>1091</v>
      </c>
      <c r="I535" s="137"/>
      <c r="J535"/>
    </row>
    <row r="536" spans="1:14" ht="15.75" customHeight="1" x14ac:dyDescent="0.25">
      <c r="A536" t="s">
        <v>1118</v>
      </c>
      <c r="B536" t="s">
        <v>1203</v>
      </c>
      <c r="C536" t="s">
        <v>114</v>
      </c>
      <c r="D536" t="s">
        <v>627</v>
      </c>
      <c r="E536" t="s">
        <v>81</v>
      </c>
      <c r="F536" t="s">
        <v>608</v>
      </c>
      <c r="G536" t="s">
        <v>700</v>
      </c>
      <c r="H536" t="s">
        <v>701</v>
      </c>
      <c r="I536" s="137" t="s">
        <v>1171</v>
      </c>
      <c r="J536" t="s">
        <v>1208</v>
      </c>
      <c r="K536" t="s">
        <v>71</v>
      </c>
      <c r="L536" t="s">
        <v>114</v>
      </c>
      <c r="M536" t="s">
        <v>703</v>
      </c>
      <c r="N536" t="s">
        <v>703</v>
      </c>
    </row>
    <row r="537" spans="1:14" ht="15.75" customHeight="1" x14ac:dyDescent="0.25">
      <c r="A537" t="s">
        <v>1118</v>
      </c>
      <c r="B537" t="s">
        <v>1203</v>
      </c>
      <c r="C537" t="s">
        <v>817</v>
      </c>
      <c r="D537" t="s">
        <v>650</v>
      </c>
      <c r="E537" t="s">
        <v>102</v>
      </c>
      <c r="F537" t="s">
        <v>608</v>
      </c>
      <c r="G537" t="s">
        <v>818</v>
      </c>
      <c r="I537" s="137" t="s">
        <v>1209</v>
      </c>
      <c r="J537" t="s">
        <v>1210</v>
      </c>
      <c r="K537" t="s">
        <v>84</v>
      </c>
    </row>
    <row r="538" spans="1:14" ht="15.75" customHeight="1" x14ac:dyDescent="0.25">
      <c r="A538" t="s">
        <v>1118</v>
      </c>
      <c r="B538" t="s">
        <v>1211</v>
      </c>
      <c r="C538" t="s">
        <v>603</v>
      </c>
      <c r="D538" t="s">
        <v>598</v>
      </c>
      <c r="E538" t="s">
        <v>68</v>
      </c>
      <c r="F538" t="s">
        <v>49</v>
      </c>
      <c r="G538" t="s">
        <v>604</v>
      </c>
      <c r="H538" t="s">
        <v>605</v>
      </c>
      <c r="I538" s="137" t="s">
        <v>1172</v>
      </c>
      <c r="J538" t="s">
        <v>1212</v>
      </c>
      <c r="K538" t="s">
        <v>84</v>
      </c>
    </row>
    <row r="539" spans="1:14" ht="15.75" customHeight="1" x14ac:dyDescent="0.25">
      <c r="A539" t="s">
        <v>1118</v>
      </c>
      <c r="B539" t="s">
        <v>1211</v>
      </c>
      <c r="C539" t="s">
        <v>607</v>
      </c>
      <c r="D539" t="s">
        <v>598</v>
      </c>
      <c r="E539" t="s">
        <v>68</v>
      </c>
      <c r="F539" t="s">
        <v>608</v>
      </c>
      <c r="G539" t="s">
        <v>609</v>
      </c>
      <c r="I539" s="137" t="s">
        <v>1172</v>
      </c>
      <c r="J539" t="s">
        <v>1213</v>
      </c>
      <c r="K539" t="s">
        <v>84</v>
      </c>
    </row>
    <row r="540" spans="1:14" ht="15.75" customHeight="1" x14ac:dyDescent="0.25">
      <c r="A540" t="s">
        <v>1118</v>
      </c>
      <c r="B540" t="s">
        <v>1211</v>
      </c>
      <c r="C540" t="s">
        <v>611</v>
      </c>
      <c r="D540" t="s">
        <v>598</v>
      </c>
      <c r="E540" t="s">
        <v>68</v>
      </c>
      <c r="F540" t="s">
        <v>142</v>
      </c>
      <c r="G540" t="s">
        <v>612</v>
      </c>
      <c r="H540" t="s">
        <v>547</v>
      </c>
      <c r="I540" s="137" t="s">
        <v>1172</v>
      </c>
      <c r="J540">
        <v>41121800</v>
      </c>
      <c r="K540" t="s">
        <v>84</v>
      </c>
    </row>
    <row r="541" spans="1:14" ht="15.75" customHeight="1" x14ac:dyDescent="0.25">
      <c r="A541" t="s">
        <v>1118</v>
      </c>
      <c r="B541" t="s">
        <v>1211</v>
      </c>
      <c r="C541" t="s">
        <v>727</v>
      </c>
      <c r="D541" t="s">
        <v>613</v>
      </c>
      <c r="E541" t="s">
        <v>68</v>
      </c>
      <c r="F541" t="s">
        <v>608</v>
      </c>
      <c r="G541" t="s">
        <v>728</v>
      </c>
      <c r="H541" t="s">
        <v>729</v>
      </c>
      <c r="I541" s="137" t="s">
        <v>1172</v>
      </c>
      <c r="J541" t="s">
        <v>1214</v>
      </c>
      <c r="K541" t="s">
        <v>71</v>
      </c>
      <c r="L541" t="s">
        <v>732</v>
      </c>
      <c r="M541" t="s">
        <v>1048</v>
      </c>
    </row>
    <row r="542" spans="1:14" ht="15.75" customHeight="1" x14ac:dyDescent="0.25">
      <c r="A542" t="s">
        <v>1118</v>
      </c>
      <c r="B542" t="s">
        <v>1211</v>
      </c>
      <c r="C542" t="s">
        <v>714</v>
      </c>
      <c r="D542" t="s">
        <v>613</v>
      </c>
      <c r="E542" t="s">
        <v>68</v>
      </c>
      <c r="F542" t="s">
        <v>608</v>
      </c>
      <c r="G542" t="s">
        <v>715</v>
      </c>
      <c r="H542" t="s">
        <v>1150</v>
      </c>
      <c r="I542" s="137" t="s">
        <v>1172</v>
      </c>
      <c r="J542" t="s">
        <v>1181</v>
      </c>
      <c r="K542" t="s">
        <v>71</v>
      </c>
      <c r="L542" t="s">
        <v>1126</v>
      </c>
    </row>
    <row r="543" spans="1:14" ht="15.75" customHeight="1" x14ac:dyDescent="0.25">
      <c r="A543" t="s">
        <v>1118</v>
      </c>
      <c r="B543" t="s">
        <v>1211</v>
      </c>
      <c r="C543" t="s">
        <v>695</v>
      </c>
      <c r="D543" t="s">
        <v>613</v>
      </c>
      <c r="E543" t="s">
        <v>68</v>
      </c>
      <c r="F543" t="s">
        <v>608</v>
      </c>
      <c r="G543" t="s">
        <v>696</v>
      </c>
      <c r="I543" s="137" t="s">
        <v>1172</v>
      </c>
      <c r="J543">
        <v>45</v>
      </c>
      <c r="K543" t="s">
        <v>524</v>
      </c>
      <c r="M543" t="s">
        <v>698</v>
      </c>
      <c r="N543" t="s">
        <v>699</v>
      </c>
    </row>
    <row r="544" spans="1:14" ht="15.75" customHeight="1" x14ac:dyDescent="0.25">
      <c r="A544" t="s">
        <v>1118</v>
      </c>
      <c r="B544" t="s">
        <v>1211</v>
      </c>
      <c r="C544" t="s">
        <v>721</v>
      </c>
      <c r="D544" t="s">
        <v>613</v>
      </c>
      <c r="E544" t="s">
        <v>68</v>
      </c>
      <c r="F544" t="s">
        <v>608</v>
      </c>
      <c r="G544" t="s">
        <v>722</v>
      </c>
      <c r="I544" s="137"/>
      <c r="J544"/>
    </row>
    <row r="545" spans="1:14" ht="15.75" customHeight="1" x14ac:dyDescent="0.25">
      <c r="A545" t="s">
        <v>1118</v>
      </c>
      <c r="B545" t="s">
        <v>1211</v>
      </c>
      <c r="C545" t="s">
        <v>109</v>
      </c>
      <c r="D545" t="s">
        <v>613</v>
      </c>
      <c r="E545" t="s">
        <v>68</v>
      </c>
      <c r="F545" t="s">
        <v>608</v>
      </c>
      <c r="G545" t="s">
        <v>734</v>
      </c>
      <c r="H545" t="s">
        <v>735</v>
      </c>
      <c r="I545" s="137" t="s">
        <v>1172</v>
      </c>
      <c r="J545" t="s">
        <v>1215</v>
      </c>
      <c r="K545" t="s">
        <v>71</v>
      </c>
      <c r="L545" t="s">
        <v>738</v>
      </c>
      <c r="M545" t="s">
        <v>739</v>
      </c>
      <c r="N545" t="s">
        <v>739</v>
      </c>
    </row>
    <row r="546" spans="1:14" ht="15.75" customHeight="1" x14ac:dyDescent="0.25">
      <c r="A546" t="s">
        <v>1118</v>
      </c>
      <c r="B546" t="s">
        <v>1211</v>
      </c>
      <c r="C546" t="s">
        <v>723</v>
      </c>
      <c r="D546" t="s">
        <v>613</v>
      </c>
      <c r="E546" t="s">
        <v>68</v>
      </c>
      <c r="F546" t="s">
        <v>608</v>
      </c>
      <c r="G546" t="s">
        <v>724</v>
      </c>
      <c r="H546" t="s">
        <v>725</v>
      </c>
      <c r="I546" s="137" t="s">
        <v>1172</v>
      </c>
      <c r="J546" t="s">
        <v>1216</v>
      </c>
      <c r="K546" t="s">
        <v>71</v>
      </c>
    </row>
    <row r="547" spans="1:14" ht="15.75" customHeight="1" x14ac:dyDescent="0.25">
      <c r="A547" t="s">
        <v>1118</v>
      </c>
      <c r="B547" t="s">
        <v>1211</v>
      </c>
      <c r="C547" t="s">
        <v>1072</v>
      </c>
      <c r="D547" t="s">
        <v>613</v>
      </c>
      <c r="E547" t="s">
        <v>68</v>
      </c>
      <c r="F547" t="s">
        <v>608</v>
      </c>
      <c r="G547" t="s">
        <v>1073</v>
      </c>
      <c r="H547" t="s">
        <v>1129</v>
      </c>
      <c r="I547" s="137" t="s">
        <v>1172</v>
      </c>
      <c r="J547" t="s">
        <v>1118</v>
      </c>
      <c r="K547" t="s">
        <v>71</v>
      </c>
      <c r="L547" t="s">
        <v>1130</v>
      </c>
    </row>
    <row r="548" spans="1:14" ht="15.75" customHeight="1" x14ac:dyDescent="0.25">
      <c r="A548" t="s">
        <v>1118</v>
      </c>
      <c r="B548" t="s">
        <v>1211</v>
      </c>
      <c r="C548" t="s">
        <v>1090</v>
      </c>
      <c r="D548" t="s">
        <v>613</v>
      </c>
      <c r="E548" t="s">
        <v>68</v>
      </c>
      <c r="F548" t="s">
        <v>608</v>
      </c>
      <c r="G548" t="s">
        <v>1091</v>
      </c>
      <c r="I548" s="137"/>
      <c r="J548"/>
    </row>
    <row r="549" spans="1:14" ht="15.75" customHeight="1" x14ac:dyDescent="0.25">
      <c r="A549" t="s">
        <v>1118</v>
      </c>
      <c r="B549" t="s">
        <v>1211</v>
      </c>
      <c r="C549" t="s">
        <v>114</v>
      </c>
      <c r="D549" t="s">
        <v>627</v>
      </c>
      <c r="E549" t="s">
        <v>81</v>
      </c>
      <c r="F549" t="s">
        <v>608</v>
      </c>
      <c r="G549" t="s">
        <v>700</v>
      </c>
      <c r="H549" t="s">
        <v>701</v>
      </c>
      <c r="I549" s="137" t="s">
        <v>1172</v>
      </c>
      <c r="J549" t="s">
        <v>1217</v>
      </c>
      <c r="K549" t="s">
        <v>71</v>
      </c>
      <c r="L549" t="s">
        <v>114</v>
      </c>
      <c r="M549" t="s">
        <v>703</v>
      </c>
      <c r="N549" t="s">
        <v>703</v>
      </c>
    </row>
    <row r="550" spans="1:14" ht="15.75" customHeight="1" x14ac:dyDescent="0.25">
      <c r="A550" t="s">
        <v>1118</v>
      </c>
      <c r="B550" t="s">
        <v>1218</v>
      </c>
      <c r="C550" t="s">
        <v>603</v>
      </c>
      <c r="D550" t="s">
        <v>598</v>
      </c>
      <c r="E550" t="s">
        <v>68</v>
      </c>
      <c r="F550" t="s">
        <v>49</v>
      </c>
      <c r="G550" t="s">
        <v>604</v>
      </c>
      <c r="H550" t="s">
        <v>605</v>
      </c>
      <c r="I550" s="137" t="s">
        <v>1173</v>
      </c>
      <c r="J550" t="s">
        <v>1219</v>
      </c>
      <c r="K550" t="s">
        <v>84</v>
      </c>
    </row>
    <row r="551" spans="1:14" ht="15.75" customHeight="1" x14ac:dyDescent="0.25">
      <c r="A551" t="s">
        <v>1118</v>
      </c>
      <c r="B551" t="s">
        <v>1218</v>
      </c>
      <c r="C551" t="s">
        <v>607</v>
      </c>
      <c r="D551" t="s">
        <v>598</v>
      </c>
      <c r="E551" t="s">
        <v>68</v>
      </c>
      <c r="F551" t="s">
        <v>608</v>
      </c>
      <c r="G551" t="s">
        <v>609</v>
      </c>
      <c r="I551" s="137" t="s">
        <v>1173</v>
      </c>
      <c r="J551" t="s">
        <v>1220</v>
      </c>
      <c r="K551" t="s">
        <v>84</v>
      </c>
    </row>
    <row r="552" spans="1:14" ht="15.75" customHeight="1" x14ac:dyDescent="0.25">
      <c r="A552" t="s">
        <v>1118</v>
      </c>
      <c r="B552" t="s">
        <v>1218</v>
      </c>
      <c r="C552" t="s">
        <v>611</v>
      </c>
      <c r="D552" t="s">
        <v>598</v>
      </c>
      <c r="E552" t="s">
        <v>68</v>
      </c>
      <c r="F552" t="s">
        <v>142</v>
      </c>
      <c r="G552" t="s">
        <v>612</v>
      </c>
      <c r="H552" t="s">
        <v>547</v>
      </c>
      <c r="I552" s="137" t="s">
        <v>1173</v>
      </c>
      <c r="J552">
        <v>41122105</v>
      </c>
      <c r="K552" t="s">
        <v>84</v>
      </c>
    </row>
    <row r="553" spans="1:14" ht="15.75" customHeight="1" x14ac:dyDescent="0.25">
      <c r="A553" t="s">
        <v>1118</v>
      </c>
      <c r="B553" t="s">
        <v>1218</v>
      </c>
      <c r="C553" t="s">
        <v>714</v>
      </c>
      <c r="D553" t="s">
        <v>613</v>
      </c>
      <c r="E553" t="s">
        <v>68</v>
      </c>
      <c r="F553" t="s">
        <v>608</v>
      </c>
      <c r="G553" t="s">
        <v>715</v>
      </c>
      <c r="H553" t="s">
        <v>1150</v>
      </c>
      <c r="I553" s="137" t="s">
        <v>1173</v>
      </c>
      <c r="J553" t="s">
        <v>1181</v>
      </c>
      <c r="K553" t="s">
        <v>71</v>
      </c>
      <c r="L553" t="s">
        <v>1126</v>
      </c>
    </row>
    <row r="554" spans="1:14" ht="15.75" customHeight="1" x14ac:dyDescent="0.25">
      <c r="A554" t="s">
        <v>1118</v>
      </c>
      <c r="B554" t="s">
        <v>1218</v>
      </c>
      <c r="C554" t="s">
        <v>695</v>
      </c>
      <c r="D554" t="s">
        <v>613</v>
      </c>
      <c r="E554" t="s">
        <v>68</v>
      </c>
      <c r="F554" t="s">
        <v>608</v>
      </c>
      <c r="G554" t="s">
        <v>696</v>
      </c>
      <c r="I554" s="137"/>
      <c r="J554"/>
      <c r="K554" t="s">
        <v>524</v>
      </c>
      <c r="M554" t="s">
        <v>698</v>
      </c>
      <c r="N554" t="s">
        <v>699</v>
      </c>
    </row>
    <row r="555" spans="1:14" ht="15.75" customHeight="1" x14ac:dyDescent="0.25">
      <c r="A555" t="s">
        <v>1118</v>
      </c>
      <c r="B555" t="s">
        <v>1218</v>
      </c>
      <c r="C555" t="s">
        <v>721</v>
      </c>
      <c r="D555" t="s">
        <v>613</v>
      </c>
      <c r="E555" t="s">
        <v>68</v>
      </c>
      <c r="F555" t="s">
        <v>608</v>
      </c>
      <c r="G555" t="s">
        <v>722</v>
      </c>
      <c r="I555" s="137"/>
      <c r="J555"/>
    </row>
    <row r="556" spans="1:14" ht="15.75" customHeight="1" x14ac:dyDescent="0.25">
      <c r="A556" t="s">
        <v>1118</v>
      </c>
      <c r="B556" t="s">
        <v>1218</v>
      </c>
      <c r="C556" t="s">
        <v>109</v>
      </c>
      <c r="D556" t="s">
        <v>613</v>
      </c>
      <c r="E556" t="s">
        <v>68</v>
      </c>
      <c r="F556" t="s">
        <v>608</v>
      </c>
      <c r="G556" t="s">
        <v>734</v>
      </c>
      <c r="H556" t="s">
        <v>735</v>
      </c>
      <c r="I556" s="137" t="s">
        <v>1173</v>
      </c>
      <c r="J556" t="s">
        <v>1221</v>
      </c>
      <c r="K556" t="s">
        <v>71</v>
      </c>
      <c r="L556" t="s">
        <v>738</v>
      </c>
      <c r="M556" t="s">
        <v>739</v>
      </c>
      <c r="N556" t="s">
        <v>739</v>
      </c>
    </row>
    <row r="557" spans="1:14" ht="15.75" customHeight="1" x14ac:dyDescent="0.25">
      <c r="A557" t="s">
        <v>1118</v>
      </c>
      <c r="B557" t="s">
        <v>1218</v>
      </c>
      <c r="C557" t="s">
        <v>723</v>
      </c>
      <c r="D557" t="s">
        <v>613</v>
      </c>
      <c r="E557" t="s">
        <v>68</v>
      </c>
      <c r="F557" t="s">
        <v>608</v>
      </c>
      <c r="G557" t="s">
        <v>724</v>
      </c>
      <c r="H557" t="s">
        <v>725</v>
      </c>
      <c r="I557" s="137" t="s">
        <v>1173</v>
      </c>
      <c r="J557" t="s">
        <v>1222</v>
      </c>
      <c r="K557" t="s">
        <v>71</v>
      </c>
    </row>
    <row r="558" spans="1:14" ht="15.75" customHeight="1" x14ac:dyDescent="0.25">
      <c r="A558" t="s">
        <v>1118</v>
      </c>
      <c r="B558" t="s">
        <v>1218</v>
      </c>
      <c r="C558" t="s">
        <v>923</v>
      </c>
      <c r="D558" t="s">
        <v>613</v>
      </c>
      <c r="E558" t="s">
        <v>68</v>
      </c>
      <c r="F558" t="s">
        <v>608</v>
      </c>
      <c r="G558" t="s">
        <v>924</v>
      </c>
      <c r="H558" t="s">
        <v>925</v>
      </c>
      <c r="I558" s="137" t="s">
        <v>1173</v>
      </c>
      <c r="J558" t="s">
        <v>1053</v>
      </c>
      <c r="K558" t="s">
        <v>71</v>
      </c>
      <c r="L558" t="s">
        <v>927</v>
      </c>
    </row>
    <row r="559" spans="1:14" ht="15.75" customHeight="1" x14ac:dyDescent="0.25">
      <c r="A559" t="s">
        <v>1118</v>
      </c>
      <c r="B559" t="s">
        <v>1218</v>
      </c>
      <c r="C559" t="s">
        <v>1072</v>
      </c>
      <c r="D559" t="s">
        <v>613</v>
      </c>
      <c r="E559" t="s">
        <v>68</v>
      </c>
      <c r="F559" t="s">
        <v>608</v>
      </c>
      <c r="G559" t="s">
        <v>1073</v>
      </c>
      <c r="H559" t="s">
        <v>1129</v>
      </c>
      <c r="I559" s="137" t="s">
        <v>1173</v>
      </c>
      <c r="J559" t="s">
        <v>1118</v>
      </c>
      <c r="K559" t="s">
        <v>71</v>
      </c>
      <c r="L559" t="s">
        <v>1130</v>
      </c>
    </row>
    <row r="560" spans="1:14" ht="15.75" customHeight="1" x14ac:dyDescent="0.25">
      <c r="A560" t="s">
        <v>1118</v>
      </c>
      <c r="B560" t="s">
        <v>1218</v>
      </c>
      <c r="C560" t="s">
        <v>1090</v>
      </c>
      <c r="D560" t="s">
        <v>613</v>
      </c>
      <c r="E560" t="s">
        <v>68</v>
      </c>
      <c r="F560" t="s">
        <v>608</v>
      </c>
      <c r="G560" t="s">
        <v>1091</v>
      </c>
      <c r="I560" s="137"/>
      <c r="J560"/>
    </row>
    <row r="561" spans="1:14" ht="15.75" customHeight="1" x14ac:dyDescent="0.25">
      <c r="A561" t="s">
        <v>1118</v>
      </c>
      <c r="B561" t="s">
        <v>1218</v>
      </c>
      <c r="C561" t="s">
        <v>1131</v>
      </c>
      <c r="D561" t="s">
        <v>627</v>
      </c>
      <c r="E561" t="s">
        <v>81</v>
      </c>
      <c r="F561" t="s">
        <v>608</v>
      </c>
      <c r="G561" t="s">
        <v>741</v>
      </c>
      <c r="H561" t="s">
        <v>1132</v>
      </c>
      <c r="I561" s="137" t="s">
        <v>1173</v>
      </c>
      <c r="J561" t="s">
        <v>1223</v>
      </c>
      <c r="K561" t="s">
        <v>71</v>
      </c>
      <c r="L561" t="s">
        <v>1134</v>
      </c>
      <c r="M561" t="s">
        <v>1135</v>
      </c>
    </row>
    <row r="562" spans="1:14" ht="15.75" customHeight="1" x14ac:dyDescent="0.25">
      <c r="A562" t="s">
        <v>1118</v>
      </c>
      <c r="B562" t="s">
        <v>1218</v>
      </c>
      <c r="C562" t="s">
        <v>727</v>
      </c>
      <c r="D562" t="s">
        <v>627</v>
      </c>
      <c r="E562" t="s">
        <v>81</v>
      </c>
      <c r="F562" t="s">
        <v>608</v>
      </c>
      <c r="G562" t="s">
        <v>728</v>
      </c>
      <c r="H562" t="s">
        <v>729</v>
      </c>
      <c r="I562" s="137" t="s">
        <v>1173</v>
      </c>
      <c r="J562" t="s">
        <v>1224</v>
      </c>
      <c r="K562" t="s">
        <v>71</v>
      </c>
      <c r="L562" t="s">
        <v>732</v>
      </c>
      <c r="M562" t="s">
        <v>1048</v>
      </c>
    </row>
    <row r="563" spans="1:14" ht="15.75" customHeight="1" x14ac:dyDescent="0.25">
      <c r="A563" t="s">
        <v>1118</v>
      </c>
      <c r="B563" t="s">
        <v>1218</v>
      </c>
      <c r="C563" t="s">
        <v>114</v>
      </c>
      <c r="D563" t="s">
        <v>627</v>
      </c>
      <c r="E563" t="s">
        <v>81</v>
      </c>
      <c r="F563" t="s">
        <v>608</v>
      </c>
      <c r="G563" t="s">
        <v>700</v>
      </c>
      <c r="H563" t="s">
        <v>701</v>
      </c>
      <c r="I563" s="137" t="s">
        <v>1173</v>
      </c>
      <c r="J563" t="s">
        <v>1176</v>
      </c>
      <c r="K563" t="s">
        <v>71</v>
      </c>
      <c r="L563" t="s">
        <v>114</v>
      </c>
      <c r="M563" t="s">
        <v>703</v>
      </c>
      <c r="N563" t="s">
        <v>703</v>
      </c>
    </row>
    <row r="564" spans="1:14" ht="15.75" customHeight="1" x14ac:dyDescent="0.25">
      <c r="A564" t="s">
        <v>1118</v>
      </c>
      <c r="B564" t="s">
        <v>1218</v>
      </c>
      <c r="C564" t="s">
        <v>1139</v>
      </c>
      <c r="D564" t="s">
        <v>627</v>
      </c>
      <c r="E564" t="s">
        <v>81</v>
      </c>
      <c r="F564" t="s">
        <v>608</v>
      </c>
      <c r="G564" t="s">
        <v>741</v>
      </c>
      <c r="H564" t="s">
        <v>1140</v>
      </c>
      <c r="I564" s="137"/>
      <c r="J564"/>
      <c r="K564" t="s">
        <v>71</v>
      </c>
      <c r="L564" t="s">
        <v>1142</v>
      </c>
      <c r="M564" t="s">
        <v>1143</v>
      </c>
    </row>
    <row r="565" spans="1:14" ht="15.75" customHeight="1" x14ac:dyDescent="0.25">
      <c r="A565" t="s">
        <v>1118</v>
      </c>
      <c r="B565" t="s">
        <v>1218</v>
      </c>
      <c r="C565" t="s">
        <v>1225</v>
      </c>
      <c r="D565" t="s">
        <v>650</v>
      </c>
      <c r="E565" t="s">
        <v>102</v>
      </c>
      <c r="F565" t="s">
        <v>608</v>
      </c>
      <c r="G565" t="s">
        <v>1226</v>
      </c>
      <c r="I565" s="137" t="s">
        <v>1173</v>
      </c>
      <c r="J565" t="s">
        <v>1227</v>
      </c>
      <c r="K565" t="s">
        <v>71</v>
      </c>
      <c r="L565" t="s">
        <v>1225</v>
      </c>
    </row>
    <row r="566" spans="1:14" ht="15.75" customHeight="1" x14ac:dyDescent="0.25">
      <c r="A566" t="s">
        <v>1118</v>
      </c>
      <c r="B566" t="s">
        <v>1228</v>
      </c>
      <c r="C566" t="s">
        <v>603</v>
      </c>
      <c r="D566" t="s">
        <v>598</v>
      </c>
      <c r="E566" t="s">
        <v>68</v>
      </c>
      <c r="F566" t="s">
        <v>49</v>
      </c>
      <c r="G566" t="s">
        <v>604</v>
      </c>
      <c r="H566" t="s">
        <v>605</v>
      </c>
      <c r="I566" s="137" t="s">
        <v>1229</v>
      </c>
      <c r="J566" t="s">
        <v>1230</v>
      </c>
      <c r="K566" t="s">
        <v>84</v>
      </c>
    </row>
    <row r="567" spans="1:14" ht="15.75" customHeight="1" x14ac:dyDescent="0.25">
      <c r="A567" t="s">
        <v>1118</v>
      </c>
      <c r="B567" t="s">
        <v>1228</v>
      </c>
      <c r="C567" t="s">
        <v>607</v>
      </c>
      <c r="D567" t="s">
        <v>598</v>
      </c>
      <c r="E567" t="s">
        <v>68</v>
      </c>
      <c r="F567" t="s">
        <v>608</v>
      </c>
      <c r="G567" t="s">
        <v>609</v>
      </c>
      <c r="I567" s="137" t="s">
        <v>1229</v>
      </c>
      <c r="J567" t="s">
        <v>1231</v>
      </c>
      <c r="K567" t="s">
        <v>84</v>
      </c>
    </row>
    <row r="568" spans="1:14" ht="15.75" customHeight="1" x14ac:dyDescent="0.25">
      <c r="A568" t="s">
        <v>1118</v>
      </c>
      <c r="B568" t="s">
        <v>1228</v>
      </c>
      <c r="C568" t="s">
        <v>611</v>
      </c>
      <c r="D568" t="s">
        <v>598</v>
      </c>
      <c r="E568" t="s">
        <v>68</v>
      </c>
      <c r="F568" t="s">
        <v>142</v>
      </c>
      <c r="G568" t="s">
        <v>612</v>
      </c>
      <c r="H568" t="s">
        <v>547</v>
      </c>
      <c r="I568" s="137" t="s">
        <v>1229</v>
      </c>
      <c r="J568">
        <v>41103209</v>
      </c>
      <c r="K568" t="s">
        <v>84</v>
      </c>
    </row>
    <row r="569" spans="1:14" ht="15.75" customHeight="1" x14ac:dyDescent="0.25">
      <c r="A569" t="s">
        <v>1118</v>
      </c>
      <c r="B569" t="s">
        <v>1228</v>
      </c>
      <c r="C569" t="s">
        <v>727</v>
      </c>
      <c r="D569" t="s">
        <v>613</v>
      </c>
      <c r="E569" t="s">
        <v>68</v>
      </c>
      <c r="F569" t="s">
        <v>608</v>
      </c>
      <c r="G569" t="s">
        <v>728</v>
      </c>
      <c r="H569" t="s">
        <v>729</v>
      </c>
      <c r="I569" s="137" t="s">
        <v>1229</v>
      </c>
      <c r="J569" t="s">
        <v>1149</v>
      </c>
      <c r="K569" t="s">
        <v>71</v>
      </c>
      <c r="L569" t="s">
        <v>732</v>
      </c>
      <c r="M569" t="s">
        <v>1048</v>
      </c>
    </row>
    <row r="570" spans="1:14" ht="15.75" customHeight="1" x14ac:dyDescent="0.25">
      <c r="A570" t="s">
        <v>1118</v>
      </c>
      <c r="B570" t="s">
        <v>1228</v>
      </c>
      <c r="C570" t="s">
        <v>714</v>
      </c>
      <c r="D570" t="s">
        <v>613</v>
      </c>
      <c r="E570" t="s">
        <v>68</v>
      </c>
      <c r="F570" t="s">
        <v>608</v>
      </c>
      <c r="G570" t="s">
        <v>715</v>
      </c>
      <c r="H570" t="s">
        <v>1232</v>
      </c>
      <c r="I570" s="137" t="s">
        <v>1229</v>
      </c>
      <c r="J570" t="s">
        <v>1233</v>
      </c>
      <c r="K570" t="s">
        <v>71</v>
      </c>
      <c r="L570" t="s">
        <v>1126</v>
      </c>
    </row>
    <row r="571" spans="1:14" ht="15.75" customHeight="1" x14ac:dyDescent="0.25">
      <c r="A571" t="s">
        <v>1118</v>
      </c>
      <c r="B571" t="s">
        <v>1228</v>
      </c>
      <c r="C571" t="s">
        <v>695</v>
      </c>
      <c r="D571" t="s">
        <v>613</v>
      </c>
      <c r="E571" t="s">
        <v>68</v>
      </c>
      <c r="F571" t="s">
        <v>608</v>
      </c>
      <c r="G571" t="s">
        <v>696</v>
      </c>
      <c r="I571" s="137" t="s">
        <v>1229</v>
      </c>
      <c r="J571" t="s">
        <v>1234</v>
      </c>
      <c r="K571" t="s">
        <v>524</v>
      </c>
      <c r="M571" t="s">
        <v>698</v>
      </c>
      <c r="N571" t="s">
        <v>699</v>
      </c>
    </row>
    <row r="572" spans="1:14" ht="15.75" customHeight="1" x14ac:dyDescent="0.25">
      <c r="A572" t="s">
        <v>1118</v>
      </c>
      <c r="B572" t="s">
        <v>1228</v>
      </c>
      <c r="C572" t="s">
        <v>721</v>
      </c>
      <c r="D572" t="s">
        <v>613</v>
      </c>
      <c r="E572" t="s">
        <v>68</v>
      </c>
      <c r="F572" t="s">
        <v>608</v>
      </c>
      <c r="G572" t="s">
        <v>722</v>
      </c>
      <c r="I572" s="137"/>
      <c r="J572"/>
    </row>
    <row r="573" spans="1:14" ht="15.75" customHeight="1" x14ac:dyDescent="0.25">
      <c r="A573" t="s">
        <v>1118</v>
      </c>
      <c r="B573" t="s">
        <v>1228</v>
      </c>
      <c r="C573" t="s">
        <v>109</v>
      </c>
      <c r="D573" t="s">
        <v>613</v>
      </c>
      <c r="E573" t="s">
        <v>68</v>
      </c>
      <c r="F573" t="s">
        <v>608</v>
      </c>
      <c r="G573" t="s">
        <v>734</v>
      </c>
      <c r="H573" t="s">
        <v>735</v>
      </c>
      <c r="I573" s="137" t="s">
        <v>1229</v>
      </c>
      <c r="J573" t="s">
        <v>1235</v>
      </c>
      <c r="K573" t="s">
        <v>71</v>
      </c>
      <c r="L573" t="s">
        <v>738</v>
      </c>
      <c r="M573" t="s">
        <v>739</v>
      </c>
      <c r="N573" t="s">
        <v>739</v>
      </c>
    </row>
    <row r="574" spans="1:14" ht="15.75" customHeight="1" x14ac:dyDescent="0.25">
      <c r="A574" t="s">
        <v>1118</v>
      </c>
      <c r="B574" t="s">
        <v>1228</v>
      </c>
      <c r="C574" t="s">
        <v>723</v>
      </c>
      <c r="D574" t="s">
        <v>613</v>
      </c>
      <c r="E574" t="s">
        <v>68</v>
      </c>
      <c r="F574" t="s">
        <v>608</v>
      </c>
      <c r="G574" t="s">
        <v>724</v>
      </c>
      <c r="H574" t="s">
        <v>725</v>
      </c>
      <c r="I574" s="137" t="s">
        <v>1229</v>
      </c>
      <c r="J574" t="s">
        <v>1236</v>
      </c>
      <c r="K574" t="s">
        <v>71</v>
      </c>
    </row>
    <row r="575" spans="1:14" ht="15.75" customHeight="1" x14ac:dyDescent="0.25">
      <c r="A575" t="s">
        <v>1118</v>
      </c>
      <c r="B575" t="s">
        <v>1228</v>
      </c>
      <c r="C575" t="s">
        <v>1072</v>
      </c>
      <c r="D575" t="s">
        <v>613</v>
      </c>
      <c r="E575" t="s">
        <v>68</v>
      </c>
      <c r="F575" t="s">
        <v>608</v>
      </c>
      <c r="G575" t="s">
        <v>1073</v>
      </c>
      <c r="H575" t="s">
        <v>1129</v>
      </c>
      <c r="I575" s="137" t="s">
        <v>1229</v>
      </c>
      <c r="J575" t="s">
        <v>1118</v>
      </c>
      <c r="K575" t="s">
        <v>71</v>
      </c>
      <c r="L575" t="s">
        <v>1130</v>
      </c>
    </row>
    <row r="576" spans="1:14" ht="15.75" customHeight="1" x14ac:dyDescent="0.25">
      <c r="A576" t="s">
        <v>1118</v>
      </c>
      <c r="B576" t="s">
        <v>1228</v>
      </c>
      <c r="C576" t="s">
        <v>1090</v>
      </c>
      <c r="D576" t="s">
        <v>613</v>
      </c>
      <c r="E576" t="s">
        <v>68</v>
      </c>
      <c r="F576" t="s">
        <v>608</v>
      </c>
      <c r="G576" t="s">
        <v>1091</v>
      </c>
      <c r="I576" s="137"/>
      <c r="J576"/>
    </row>
    <row r="577" spans="1:14" ht="15.75" customHeight="1" x14ac:dyDescent="0.25">
      <c r="A577" t="s">
        <v>1118</v>
      </c>
      <c r="B577" t="s">
        <v>1228</v>
      </c>
      <c r="C577" t="s">
        <v>114</v>
      </c>
      <c r="D577" t="s">
        <v>627</v>
      </c>
      <c r="E577" t="s">
        <v>81</v>
      </c>
      <c r="F577" t="s">
        <v>608</v>
      </c>
      <c r="G577" t="s">
        <v>700</v>
      </c>
      <c r="H577" t="s">
        <v>701</v>
      </c>
      <c r="I577" s="137" t="s">
        <v>1229</v>
      </c>
      <c r="J577" t="s">
        <v>1176</v>
      </c>
      <c r="K577" t="s">
        <v>71</v>
      </c>
      <c r="L577" t="s">
        <v>114</v>
      </c>
      <c r="M577" t="s">
        <v>703</v>
      </c>
      <c r="N577" t="s">
        <v>703</v>
      </c>
    </row>
    <row r="578" spans="1:14" ht="15.75" customHeight="1" x14ac:dyDescent="0.25">
      <c r="A578" t="s">
        <v>1118</v>
      </c>
      <c r="B578" t="s">
        <v>1237</v>
      </c>
      <c r="C578" t="s">
        <v>603</v>
      </c>
      <c r="D578" t="s">
        <v>598</v>
      </c>
      <c r="E578" t="s">
        <v>68</v>
      </c>
      <c r="F578" t="s">
        <v>49</v>
      </c>
      <c r="G578" t="s">
        <v>604</v>
      </c>
      <c r="H578" t="s">
        <v>605</v>
      </c>
      <c r="I578" s="137" t="s">
        <v>1175</v>
      </c>
      <c r="J578" t="s">
        <v>1238</v>
      </c>
      <c r="K578" t="s">
        <v>84</v>
      </c>
    </row>
    <row r="579" spans="1:14" ht="15.75" customHeight="1" x14ac:dyDescent="0.25">
      <c r="A579" t="s">
        <v>1118</v>
      </c>
      <c r="B579" t="s">
        <v>1237</v>
      </c>
      <c r="C579" t="s">
        <v>607</v>
      </c>
      <c r="D579" t="s">
        <v>598</v>
      </c>
      <c r="E579" t="s">
        <v>68</v>
      </c>
      <c r="F579" t="s">
        <v>608</v>
      </c>
      <c r="G579" t="s">
        <v>609</v>
      </c>
      <c r="I579" s="137" t="s">
        <v>1175</v>
      </c>
      <c r="J579" t="s">
        <v>1239</v>
      </c>
      <c r="K579" t="s">
        <v>84</v>
      </c>
    </row>
    <row r="580" spans="1:14" ht="15.75" customHeight="1" x14ac:dyDescent="0.25">
      <c r="A580" t="s">
        <v>1118</v>
      </c>
      <c r="B580" t="s">
        <v>1237</v>
      </c>
      <c r="C580" t="s">
        <v>611</v>
      </c>
      <c r="D580" t="s">
        <v>598</v>
      </c>
      <c r="E580" t="s">
        <v>68</v>
      </c>
      <c r="F580" t="s">
        <v>142</v>
      </c>
      <c r="G580" t="s">
        <v>612</v>
      </c>
      <c r="H580" t="s">
        <v>547</v>
      </c>
      <c r="I580" s="137" t="s">
        <v>1175</v>
      </c>
      <c r="J580">
        <v>41121800</v>
      </c>
      <c r="K580" t="s">
        <v>84</v>
      </c>
    </row>
    <row r="581" spans="1:14" ht="15.75" customHeight="1" x14ac:dyDescent="0.25">
      <c r="A581" t="s">
        <v>1118</v>
      </c>
      <c r="B581" t="s">
        <v>1237</v>
      </c>
      <c r="C581" t="s">
        <v>714</v>
      </c>
      <c r="D581" t="s">
        <v>613</v>
      </c>
      <c r="E581" t="s">
        <v>68</v>
      </c>
      <c r="F581" t="s">
        <v>608</v>
      </c>
      <c r="G581" t="s">
        <v>715</v>
      </c>
      <c r="H581" t="s">
        <v>1150</v>
      </c>
      <c r="I581" s="137" t="s">
        <v>1175</v>
      </c>
      <c r="J581" t="s">
        <v>1181</v>
      </c>
      <c r="K581" t="s">
        <v>71</v>
      </c>
      <c r="L581" t="s">
        <v>1126</v>
      </c>
    </row>
    <row r="582" spans="1:14" ht="15.75" customHeight="1" x14ac:dyDescent="0.25">
      <c r="A582" t="s">
        <v>1118</v>
      </c>
      <c r="B582" t="s">
        <v>1237</v>
      </c>
      <c r="C582" t="s">
        <v>695</v>
      </c>
      <c r="D582" t="s">
        <v>613</v>
      </c>
      <c r="E582" t="s">
        <v>68</v>
      </c>
      <c r="F582" t="s">
        <v>608</v>
      </c>
      <c r="G582" t="s">
        <v>696</v>
      </c>
      <c r="I582" s="137" t="s">
        <v>1175</v>
      </c>
      <c r="J582">
        <v>45</v>
      </c>
      <c r="K582" t="s">
        <v>524</v>
      </c>
      <c r="M582" t="s">
        <v>698</v>
      </c>
      <c r="N582" t="s">
        <v>699</v>
      </c>
    </row>
    <row r="583" spans="1:14" ht="15.75" customHeight="1" x14ac:dyDescent="0.25">
      <c r="A583" t="s">
        <v>1118</v>
      </c>
      <c r="B583" t="s">
        <v>1237</v>
      </c>
      <c r="C583" t="s">
        <v>721</v>
      </c>
      <c r="D583" t="s">
        <v>613</v>
      </c>
      <c r="E583" t="s">
        <v>68</v>
      </c>
      <c r="F583" t="s">
        <v>608</v>
      </c>
      <c r="G583" t="s">
        <v>722</v>
      </c>
      <c r="I583" s="137"/>
      <c r="J583"/>
    </row>
    <row r="584" spans="1:14" ht="15.75" customHeight="1" x14ac:dyDescent="0.25">
      <c r="A584" t="s">
        <v>1118</v>
      </c>
      <c r="B584" t="s">
        <v>1237</v>
      </c>
      <c r="C584" t="s">
        <v>109</v>
      </c>
      <c r="D584" t="s">
        <v>613</v>
      </c>
      <c r="E584" t="s">
        <v>68</v>
      </c>
      <c r="F584" t="s">
        <v>608</v>
      </c>
      <c r="G584" t="s">
        <v>734</v>
      </c>
      <c r="H584" t="s">
        <v>735</v>
      </c>
      <c r="I584" s="137" t="s">
        <v>1175</v>
      </c>
      <c r="J584" t="s">
        <v>1240</v>
      </c>
      <c r="K584" t="s">
        <v>71</v>
      </c>
      <c r="L584" t="s">
        <v>738</v>
      </c>
      <c r="M584" t="s">
        <v>739</v>
      </c>
      <c r="N584" t="s">
        <v>739</v>
      </c>
    </row>
    <row r="585" spans="1:14" ht="15.75" customHeight="1" x14ac:dyDescent="0.25">
      <c r="A585" t="s">
        <v>1118</v>
      </c>
      <c r="B585" t="s">
        <v>1237</v>
      </c>
      <c r="C585" t="s">
        <v>723</v>
      </c>
      <c r="D585" t="s">
        <v>613</v>
      </c>
      <c r="E585" t="s">
        <v>68</v>
      </c>
      <c r="F585" t="s">
        <v>608</v>
      </c>
      <c r="G585" t="s">
        <v>724</v>
      </c>
      <c r="H585" t="s">
        <v>725</v>
      </c>
      <c r="I585" s="137" t="s">
        <v>1175</v>
      </c>
      <c r="J585" t="s">
        <v>1165</v>
      </c>
      <c r="K585" t="s">
        <v>71</v>
      </c>
    </row>
    <row r="586" spans="1:14" ht="15.75" customHeight="1" x14ac:dyDescent="0.25">
      <c r="A586" t="s">
        <v>1118</v>
      </c>
      <c r="B586" t="s">
        <v>1237</v>
      </c>
      <c r="C586" t="s">
        <v>1072</v>
      </c>
      <c r="D586" t="s">
        <v>613</v>
      </c>
      <c r="E586" t="s">
        <v>68</v>
      </c>
      <c r="F586" t="s">
        <v>608</v>
      </c>
      <c r="G586" t="s">
        <v>1073</v>
      </c>
      <c r="H586" t="s">
        <v>1129</v>
      </c>
      <c r="I586" s="137" t="s">
        <v>1175</v>
      </c>
      <c r="J586" t="s">
        <v>1118</v>
      </c>
      <c r="K586" t="s">
        <v>71</v>
      </c>
      <c r="L586" t="s">
        <v>1130</v>
      </c>
    </row>
    <row r="587" spans="1:14" ht="15.75" customHeight="1" x14ac:dyDescent="0.25">
      <c r="A587" t="s">
        <v>1118</v>
      </c>
      <c r="B587" t="s">
        <v>1237</v>
      </c>
      <c r="C587" t="s">
        <v>1090</v>
      </c>
      <c r="D587" t="s">
        <v>613</v>
      </c>
      <c r="E587" t="s">
        <v>68</v>
      </c>
      <c r="F587" t="s">
        <v>608</v>
      </c>
      <c r="G587" t="s">
        <v>1091</v>
      </c>
      <c r="I587" s="137"/>
      <c r="J587"/>
    </row>
    <row r="588" spans="1:14" ht="15.75" customHeight="1" x14ac:dyDescent="0.25">
      <c r="A588" t="s">
        <v>1118</v>
      </c>
      <c r="B588" t="s">
        <v>1237</v>
      </c>
      <c r="C588" t="s">
        <v>1131</v>
      </c>
      <c r="D588" t="s">
        <v>627</v>
      </c>
      <c r="E588" t="s">
        <v>81</v>
      </c>
      <c r="F588" t="s">
        <v>608</v>
      </c>
      <c r="G588" t="s">
        <v>741</v>
      </c>
      <c r="H588" t="s">
        <v>1132</v>
      </c>
      <c r="I588" s="137" t="s">
        <v>1175</v>
      </c>
      <c r="J588" t="s">
        <v>1241</v>
      </c>
      <c r="K588" t="s">
        <v>71</v>
      </c>
      <c r="L588" t="s">
        <v>1134</v>
      </c>
      <c r="M588" t="s">
        <v>1135</v>
      </c>
    </row>
    <row r="589" spans="1:14" ht="15.75" customHeight="1" x14ac:dyDescent="0.25">
      <c r="A589" t="s">
        <v>1118</v>
      </c>
      <c r="B589" t="s">
        <v>1237</v>
      </c>
      <c r="C589" t="s">
        <v>727</v>
      </c>
      <c r="D589" t="s">
        <v>627</v>
      </c>
      <c r="E589" t="s">
        <v>81</v>
      </c>
      <c r="F589" t="s">
        <v>608</v>
      </c>
      <c r="G589" t="s">
        <v>728</v>
      </c>
      <c r="H589" t="s">
        <v>729</v>
      </c>
      <c r="I589" s="137" t="s">
        <v>1175</v>
      </c>
      <c r="J589" t="s">
        <v>1242</v>
      </c>
      <c r="K589" t="s">
        <v>71</v>
      </c>
      <c r="L589" t="s">
        <v>732</v>
      </c>
      <c r="M589" t="s">
        <v>1048</v>
      </c>
    </row>
    <row r="590" spans="1:14" ht="15.75" customHeight="1" x14ac:dyDescent="0.25">
      <c r="A590" t="s">
        <v>1118</v>
      </c>
      <c r="B590" t="s">
        <v>1237</v>
      </c>
      <c r="C590" t="s">
        <v>114</v>
      </c>
      <c r="D590" t="s">
        <v>627</v>
      </c>
      <c r="E590" t="s">
        <v>81</v>
      </c>
      <c r="F590" t="s">
        <v>608</v>
      </c>
      <c r="G590" t="s">
        <v>700</v>
      </c>
      <c r="H590" t="s">
        <v>701</v>
      </c>
      <c r="I590" s="137" t="s">
        <v>1175</v>
      </c>
      <c r="J590" t="s">
        <v>1243</v>
      </c>
      <c r="K590" t="s">
        <v>71</v>
      </c>
      <c r="L590" t="s">
        <v>114</v>
      </c>
      <c r="M590" t="s">
        <v>703</v>
      </c>
      <c r="N590" t="s">
        <v>703</v>
      </c>
    </row>
    <row r="591" spans="1:14" ht="15.75" customHeight="1" x14ac:dyDescent="0.25">
      <c r="A591" t="s">
        <v>1118</v>
      </c>
      <c r="B591" t="s">
        <v>1237</v>
      </c>
      <c r="C591" t="s">
        <v>1139</v>
      </c>
      <c r="D591" t="s">
        <v>627</v>
      </c>
      <c r="E591" t="s">
        <v>81</v>
      </c>
      <c r="F591" t="s">
        <v>608</v>
      </c>
      <c r="G591" t="s">
        <v>741</v>
      </c>
      <c r="H591" t="s">
        <v>1140</v>
      </c>
      <c r="I591" s="137"/>
      <c r="J591"/>
      <c r="K591" t="s">
        <v>524</v>
      </c>
      <c r="L591" t="s">
        <v>1142</v>
      </c>
      <c r="M591" t="s">
        <v>1143</v>
      </c>
    </row>
    <row r="592" spans="1:14" ht="15.75" customHeight="1" x14ac:dyDescent="0.25">
      <c r="A592" t="s">
        <v>1118</v>
      </c>
      <c r="C592" t="s">
        <v>603</v>
      </c>
      <c r="D592" t="s">
        <v>598</v>
      </c>
      <c r="E592" t="s">
        <v>68</v>
      </c>
      <c r="F592" t="s">
        <v>49</v>
      </c>
      <c r="G592" t="s">
        <v>604</v>
      </c>
      <c r="H592" t="s">
        <v>605</v>
      </c>
      <c r="I592" s="137"/>
      <c r="J592"/>
      <c r="K592" t="s">
        <v>84</v>
      </c>
    </row>
    <row r="593" spans="1:13" ht="15.75" customHeight="1" x14ac:dyDescent="0.25">
      <c r="A593" t="s">
        <v>1118</v>
      </c>
      <c r="C593" t="s">
        <v>607</v>
      </c>
      <c r="D593" t="s">
        <v>598</v>
      </c>
      <c r="E593" t="s">
        <v>68</v>
      </c>
      <c r="F593" t="s">
        <v>608</v>
      </c>
      <c r="G593" t="s">
        <v>609</v>
      </c>
      <c r="I593" s="137"/>
      <c r="J593"/>
      <c r="K593" t="s">
        <v>84</v>
      </c>
    </row>
    <row r="594" spans="1:13" ht="15.75" customHeight="1" x14ac:dyDescent="0.25">
      <c r="A594" t="s">
        <v>1118</v>
      </c>
      <c r="C594" t="s">
        <v>611</v>
      </c>
      <c r="D594" t="s">
        <v>598</v>
      </c>
      <c r="E594" t="s">
        <v>68</v>
      </c>
      <c r="F594" t="s">
        <v>142</v>
      </c>
      <c r="G594" t="s">
        <v>612</v>
      </c>
      <c r="H594" t="s">
        <v>547</v>
      </c>
      <c r="I594" s="137"/>
      <c r="J594"/>
      <c r="K594" t="s">
        <v>84</v>
      </c>
    </row>
    <row r="595" spans="1:13" ht="15.75" customHeight="1" x14ac:dyDescent="0.25">
      <c r="A595" t="s">
        <v>1118</v>
      </c>
      <c r="C595" t="s">
        <v>714</v>
      </c>
      <c r="D595" t="s">
        <v>613</v>
      </c>
      <c r="E595" t="s">
        <v>68</v>
      </c>
      <c r="F595" t="s">
        <v>608</v>
      </c>
      <c r="G595" t="s">
        <v>715</v>
      </c>
      <c r="H595" t="s">
        <v>1150</v>
      </c>
      <c r="I595" s="137"/>
      <c r="J595"/>
      <c r="K595" t="s">
        <v>71</v>
      </c>
      <c r="L595" t="s">
        <v>1126</v>
      </c>
    </row>
    <row r="596" spans="1:13" ht="15.75" customHeight="1" x14ac:dyDescent="0.25">
      <c r="A596" t="s">
        <v>1118</v>
      </c>
      <c r="C596" t="s">
        <v>723</v>
      </c>
      <c r="D596" t="s">
        <v>613</v>
      </c>
      <c r="E596" t="s">
        <v>68</v>
      </c>
      <c r="F596" t="s">
        <v>608</v>
      </c>
      <c r="G596" t="s">
        <v>724</v>
      </c>
      <c r="H596" t="s">
        <v>725</v>
      </c>
      <c r="I596" s="137"/>
      <c r="J596"/>
      <c r="K596" t="s">
        <v>71</v>
      </c>
      <c r="L596" t="s">
        <v>1244</v>
      </c>
    </row>
    <row r="597" spans="1:13" ht="15.75" customHeight="1" x14ac:dyDescent="0.25">
      <c r="A597" t="s">
        <v>1118</v>
      </c>
      <c r="C597" t="s">
        <v>1072</v>
      </c>
      <c r="D597" t="s">
        <v>613</v>
      </c>
      <c r="E597" t="s">
        <v>68</v>
      </c>
      <c r="F597" t="s">
        <v>608</v>
      </c>
      <c r="G597" t="s">
        <v>1073</v>
      </c>
      <c r="H597" t="s">
        <v>1129</v>
      </c>
      <c r="I597" s="137"/>
      <c r="J597"/>
      <c r="K597" t="s">
        <v>71</v>
      </c>
      <c r="L597" t="s">
        <v>1130</v>
      </c>
    </row>
    <row r="598" spans="1:13" ht="15.75" customHeight="1" x14ac:dyDescent="0.25">
      <c r="A598" t="s">
        <v>1118</v>
      </c>
      <c r="C598" t="s">
        <v>1090</v>
      </c>
      <c r="D598" t="s">
        <v>613</v>
      </c>
      <c r="E598" t="s">
        <v>68</v>
      </c>
      <c r="F598" t="s">
        <v>608</v>
      </c>
      <c r="G598" t="s">
        <v>1091</v>
      </c>
      <c r="I598" s="137"/>
      <c r="J598"/>
    </row>
    <row r="599" spans="1:13" ht="15.75" customHeight="1" x14ac:dyDescent="0.25">
      <c r="A599" t="s">
        <v>1118</v>
      </c>
      <c r="C599" t="s">
        <v>1131</v>
      </c>
      <c r="D599" t="s">
        <v>627</v>
      </c>
      <c r="E599" t="s">
        <v>81</v>
      </c>
      <c r="F599" t="s">
        <v>608</v>
      </c>
      <c r="G599" t="s">
        <v>741</v>
      </c>
      <c r="H599" t="s">
        <v>1132</v>
      </c>
      <c r="I599" s="137"/>
      <c r="J599"/>
      <c r="K599" t="s">
        <v>71</v>
      </c>
      <c r="L599" t="s">
        <v>1134</v>
      </c>
      <c r="M599" t="s">
        <v>1135</v>
      </c>
    </row>
    <row r="600" spans="1:13" ht="15.75" customHeight="1" x14ac:dyDescent="0.25">
      <c r="A600" t="s">
        <v>1118</v>
      </c>
      <c r="C600" t="s">
        <v>727</v>
      </c>
      <c r="D600" t="s">
        <v>627</v>
      </c>
      <c r="E600" t="s">
        <v>81</v>
      </c>
      <c r="F600" t="s">
        <v>608</v>
      </c>
      <c r="G600" t="s">
        <v>728</v>
      </c>
      <c r="H600" t="s">
        <v>729</v>
      </c>
      <c r="I600" s="137"/>
      <c r="J600"/>
      <c r="K600" t="s">
        <v>71</v>
      </c>
      <c r="L600" t="s">
        <v>732</v>
      </c>
      <c r="M600" t="s">
        <v>1048</v>
      </c>
    </row>
    <row r="601" spans="1:13" ht="15.75" customHeight="1" x14ac:dyDescent="0.25">
      <c r="A601" t="s">
        <v>1245</v>
      </c>
      <c r="C601" t="s">
        <v>597</v>
      </c>
      <c r="D601" t="s">
        <v>598</v>
      </c>
      <c r="E601" t="s">
        <v>68</v>
      </c>
      <c r="F601" t="s">
        <v>599</v>
      </c>
      <c r="G601" t="s">
        <v>600</v>
      </c>
      <c r="H601" t="s">
        <v>601</v>
      </c>
      <c r="I601" s="137"/>
      <c r="J601"/>
    </row>
    <row r="602" spans="1:13" ht="15.75" customHeight="1" x14ac:dyDescent="0.25">
      <c r="A602" t="s">
        <v>1245</v>
      </c>
      <c r="C602" t="s">
        <v>110</v>
      </c>
      <c r="D602" t="s">
        <v>598</v>
      </c>
      <c r="E602" t="s">
        <v>68</v>
      </c>
      <c r="F602" t="s">
        <v>608</v>
      </c>
      <c r="G602" t="s">
        <v>960</v>
      </c>
      <c r="H602" t="s">
        <v>961</v>
      </c>
      <c r="I602" s="137"/>
      <c r="J602"/>
    </row>
    <row r="603" spans="1:13" ht="15.75" customHeight="1" x14ac:dyDescent="0.25">
      <c r="A603" t="s">
        <v>1245</v>
      </c>
      <c r="C603" t="s">
        <v>603</v>
      </c>
      <c r="D603" t="s">
        <v>598</v>
      </c>
      <c r="E603" t="s">
        <v>68</v>
      </c>
      <c r="F603" t="s">
        <v>49</v>
      </c>
      <c r="G603" t="s">
        <v>604</v>
      </c>
      <c r="H603" t="s">
        <v>605</v>
      </c>
      <c r="I603" s="137"/>
      <c r="J603"/>
    </row>
    <row r="604" spans="1:13" ht="15.75" customHeight="1" x14ac:dyDescent="0.25">
      <c r="A604" t="s">
        <v>1245</v>
      </c>
      <c r="C604" t="s">
        <v>607</v>
      </c>
      <c r="D604" t="s">
        <v>598</v>
      </c>
      <c r="E604" t="s">
        <v>68</v>
      </c>
      <c r="F604" t="s">
        <v>608</v>
      </c>
      <c r="G604" t="s">
        <v>609</v>
      </c>
      <c r="I604" s="137"/>
      <c r="J604"/>
    </row>
    <row r="605" spans="1:13" ht="15.75" customHeight="1" x14ac:dyDescent="0.25">
      <c r="A605" t="s">
        <v>1245</v>
      </c>
      <c r="C605" t="s">
        <v>611</v>
      </c>
      <c r="D605" t="s">
        <v>598</v>
      </c>
      <c r="E605" t="s">
        <v>68</v>
      </c>
      <c r="F605" t="s">
        <v>142</v>
      </c>
      <c r="G605" t="s">
        <v>612</v>
      </c>
      <c r="H605" t="s">
        <v>547</v>
      </c>
      <c r="I605" s="137"/>
      <c r="J605"/>
    </row>
    <row r="606" spans="1:13" ht="15.75" customHeight="1" x14ac:dyDescent="0.25">
      <c r="A606" t="s">
        <v>1245</v>
      </c>
      <c r="C606" t="s">
        <v>1072</v>
      </c>
      <c r="D606" t="s">
        <v>598</v>
      </c>
      <c r="E606" t="s">
        <v>68</v>
      </c>
      <c r="F606" t="s">
        <v>608</v>
      </c>
      <c r="G606" t="s">
        <v>1073</v>
      </c>
      <c r="I606" s="137"/>
      <c r="J606"/>
    </row>
    <row r="607" spans="1:13" ht="15.75" customHeight="1" x14ac:dyDescent="0.25">
      <c r="A607" t="s">
        <v>1245</v>
      </c>
      <c r="C607" t="s">
        <v>626</v>
      </c>
      <c r="D607" t="s">
        <v>613</v>
      </c>
      <c r="E607" t="s">
        <v>68</v>
      </c>
      <c r="F607" t="s">
        <v>608</v>
      </c>
      <c r="G607" t="s">
        <v>628</v>
      </c>
      <c r="I607" s="137"/>
      <c r="J607"/>
    </row>
    <row r="608" spans="1:13" ht="15.75" customHeight="1" x14ac:dyDescent="0.25">
      <c r="A608" t="s">
        <v>1245</v>
      </c>
      <c r="C608" t="s">
        <v>93</v>
      </c>
      <c r="D608" t="s">
        <v>613</v>
      </c>
      <c r="E608" t="s">
        <v>68</v>
      </c>
      <c r="F608" t="s">
        <v>608</v>
      </c>
      <c r="G608" t="s">
        <v>616</v>
      </c>
      <c r="I608" s="137"/>
      <c r="J608"/>
    </row>
    <row r="609" spans="1:11" ht="15.75" customHeight="1" x14ac:dyDescent="0.25">
      <c r="A609" t="s">
        <v>1245</v>
      </c>
      <c r="C609" t="s">
        <v>640</v>
      </c>
      <c r="D609" t="s">
        <v>613</v>
      </c>
      <c r="E609" t="s">
        <v>68</v>
      </c>
      <c r="F609" t="s">
        <v>142</v>
      </c>
      <c r="G609" t="s">
        <v>641</v>
      </c>
      <c r="H609" t="s">
        <v>642</v>
      </c>
      <c r="I609" s="137"/>
      <c r="J609"/>
    </row>
    <row r="610" spans="1:11" ht="15.75" customHeight="1" x14ac:dyDescent="0.25">
      <c r="A610" t="s">
        <v>1245</v>
      </c>
      <c r="C610" t="s">
        <v>129</v>
      </c>
      <c r="D610" t="s">
        <v>627</v>
      </c>
      <c r="E610" t="s">
        <v>68</v>
      </c>
      <c r="F610" t="s">
        <v>608</v>
      </c>
      <c r="G610" t="s">
        <v>647</v>
      </c>
      <c r="I610" s="137"/>
      <c r="J610"/>
    </row>
    <row r="611" spans="1:11" ht="15.75" customHeight="1" x14ac:dyDescent="0.25">
      <c r="A611" t="s">
        <v>1245</v>
      </c>
      <c r="C611" t="s">
        <v>1246</v>
      </c>
      <c r="D611" t="s">
        <v>627</v>
      </c>
      <c r="E611" t="s">
        <v>81</v>
      </c>
      <c r="F611" t="s">
        <v>608</v>
      </c>
      <c r="G611" t="s">
        <v>1247</v>
      </c>
      <c r="I611" s="137"/>
      <c r="J611"/>
    </row>
    <row r="612" spans="1:11" ht="15.75" customHeight="1" x14ac:dyDescent="0.25">
      <c r="A612" t="s">
        <v>1245</v>
      </c>
      <c r="C612" t="s">
        <v>631</v>
      </c>
      <c r="D612" t="s">
        <v>627</v>
      </c>
      <c r="E612" t="s">
        <v>81</v>
      </c>
      <c r="F612" t="s">
        <v>142</v>
      </c>
      <c r="G612" t="s">
        <v>632</v>
      </c>
      <c r="H612" t="s">
        <v>601</v>
      </c>
      <c r="I612" s="137"/>
      <c r="J612"/>
    </row>
    <row r="613" spans="1:11" ht="15.75" customHeight="1" x14ac:dyDescent="0.25">
      <c r="A613" t="s">
        <v>1245</v>
      </c>
      <c r="C613" t="s">
        <v>634</v>
      </c>
      <c r="D613" t="s">
        <v>627</v>
      </c>
      <c r="E613" t="s">
        <v>81</v>
      </c>
      <c r="F613" t="s">
        <v>142</v>
      </c>
      <c r="G613" t="s">
        <v>635</v>
      </c>
      <c r="H613" t="s">
        <v>601</v>
      </c>
      <c r="I613" s="137"/>
      <c r="J613"/>
    </row>
    <row r="614" spans="1:11" ht="15.75" customHeight="1" x14ac:dyDescent="0.25">
      <c r="A614" t="s">
        <v>1245</v>
      </c>
      <c r="C614" t="s">
        <v>644</v>
      </c>
      <c r="D614" t="s">
        <v>627</v>
      </c>
      <c r="E614" t="s">
        <v>81</v>
      </c>
      <c r="F614" t="s">
        <v>608</v>
      </c>
      <c r="G614" t="s">
        <v>645</v>
      </c>
      <c r="I614"/>
      <c r="J614"/>
    </row>
    <row r="615" spans="1:11" ht="15.75" customHeight="1" x14ac:dyDescent="0.25">
      <c r="A615" t="s">
        <v>1245</v>
      </c>
      <c r="C615" t="s">
        <v>941</v>
      </c>
      <c r="D615" t="s">
        <v>627</v>
      </c>
      <c r="E615" t="s">
        <v>81</v>
      </c>
      <c r="F615" t="s">
        <v>608</v>
      </c>
      <c r="G615" t="s">
        <v>942</v>
      </c>
      <c r="I615"/>
      <c r="J615"/>
    </row>
    <row r="616" spans="1:11" ht="15.75" customHeight="1" x14ac:dyDescent="0.25">
      <c r="A616" t="s">
        <v>1245</v>
      </c>
      <c r="C616" t="s">
        <v>858</v>
      </c>
      <c r="D616" t="s">
        <v>650</v>
      </c>
      <c r="E616" t="s">
        <v>102</v>
      </c>
      <c r="F616" t="s">
        <v>608</v>
      </c>
      <c r="G616" t="s">
        <v>859</v>
      </c>
      <c r="H616" s="106"/>
      <c r="I616" s="137"/>
      <c r="J616"/>
    </row>
    <row r="617" spans="1:11" ht="15.75" customHeight="1" x14ac:dyDescent="0.25">
      <c r="A617" t="s">
        <v>1245</v>
      </c>
      <c r="C617" t="s">
        <v>109</v>
      </c>
      <c r="D617" t="s">
        <v>650</v>
      </c>
      <c r="E617" t="s">
        <v>102</v>
      </c>
      <c r="F617" t="s">
        <v>608</v>
      </c>
      <c r="G617" t="s">
        <v>734</v>
      </c>
      <c r="H617" t="s">
        <v>735</v>
      </c>
      <c r="I617" s="137"/>
      <c r="J617"/>
    </row>
    <row r="618" spans="1:11" ht="15.75" customHeight="1" x14ac:dyDescent="0.25">
      <c r="A618" t="s">
        <v>1245</v>
      </c>
      <c r="C618" t="s">
        <v>1248</v>
      </c>
      <c r="D618" t="s">
        <v>650</v>
      </c>
      <c r="E618" t="s">
        <v>102</v>
      </c>
      <c r="F618" t="s">
        <v>608</v>
      </c>
      <c r="G618" t="s">
        <v>1249</v>
      </c>
      <c r="I618" s="137"/>
      <c r="J618"/>
    </row>
    <row r="619" spans="1:11" ht="15.75" customHeight="1" x14ac:dyDescent="0.25">
      <c r="A619" t="s">
        <v>1245</v>
      </c>
      <c r="C619" t="s">
        <v>123</v>
      </c>
      <c r="D619" t="s">
        <v>650</v>
      </c>
      <c r="E619" t="s">
        <v>102</v>
      </c>
      <c r="F619" t="s">
        <v>608</v>
      </c>
      <c r="G619" t="s">
        <v>709</v>
      </c>
      <c r="I619" s="137"/>
      <c r="J619"/>
    </row>
    <row r="620" spans="1:11" ht="15.75" customHeight="1" x14ac:dyDescent="0.25">
      <c r="A620" t="s">
        <v>1245</v>
      </c>
      <c r="C620" t="s">
        <v>131</v>
      </c>
      <c r="D620" t="s">
        <v>650</v>
      </c>
      <c r="E620" t="s">
        <v>102</v>
      </c>
      <c r="F620" t="s">
        <v>608</v>
      </c>
      <c r="G620" t="s">
        <v>760</v>
      </c>
      <c r="H620" t="s">
        <v>761</v>
      </c>
      <c r="I620" s="137"/>
      <c r="J620"/>
    </row>
    <row r="621" spans="1:11" ht="15.75" customHeight="1" x14ac:dyDescent="0.25">
      <c r="A621" t="s">
        <v>1245</v>
      </c>
      <c r="C621" t="s">
        <v>137</v>
      </c>
      <c r="D621" t="s">
        <v>650</v>
      </c>
      <c r="E621" t="s">
        <v>102</v>
      </c>
      <c r="F621" t="s">
        <v>608</v>
      </c>
      <c r="G621" t="s">
        <v>956</v>
      </c>
      <c r="I621" s="137"/>
      <c r="J621"/>
    </row>
    <row r="622" spans="1:11" ht="15.75" customHeight="1" x14ac:dyDescent="0.25">
      <c r="A622" t="s">
        <v>1250</v>
      </c>
      <c r="C622" t="s">
        <v>597</v>
      </c>
      <c r="D622" t="s">
        <v>598</v>
      </c>
      <c r="E622" t="s">
        <v>68</v>
      </c>
      <c r="F622" t="s">
        <v>599</v>
      </c>
      <c r="G622" t="s">
        <v>600</v>
      </c>
      <c r="H622" t="s">
        <v>601</v>
      </c>
      <c r="I622" s="137">
        <v>32319</v>
      </c>
      <c r="J622" t="s">
        <v>1251</v>
      </c>
      <c r="K622" t="s">
        <v>84</v>
      </c>
    </row>
    <row r="623" spans="1:11" ht="15.75" customHeight="1" x14ac:dyDescent="0.25">
      <c r="A623" t="s">
        <v>1250</v>
      </c>
      <c r="C623" t="s">
        <v>603</v>
      </c>
      <c r="D623" t="s">
        <v>598</v>
      </c>
      <c r="E623" t="s">
        <v>68</v>
      </c>
      <c r="F623" t="s">
        <v>49</v>
      </c>
      <c r="G623" t="s">
        <v>604</v>
      </c>
      <c r="H623" t="s">
        <v>605</v>
      </c>
      <c r="I623">
        <v>1.06267</v>
      </c>
      <c r="J623" t="s">
        <v>1252</v>
      </c>
      <c r="K623" t="s">
        <v>84</v>
      </c>
    </row>
    <row r="624" spans="1:11" ht="15.75" customHeight="1" x14ac:dyDescent="0.25">
      <c r="A624" t="s">
        <v>1250</v>
      </c>
      <c r="C624" t="s">
        <v>607</v>
      </c>
      <c r="D624" t="s">
        <v>598</v>
      </c>
      <c r="E624" t="s">
        <v>68</v>
      </c>
      <c r="F624" t="s">
        <v>608</v>
      </c>
      <c r="G624" t="s">
        <v>609</v>
      </c>
      <c r="I624" s="137">
        <v>1.06267</v>
      </c>
      <c r="J624" t="s">
        <v>1253</v>
      </c>
      <c r="K624" t="s">
        <v>84</v>
      </c>
    </row>
    <row r="625" spans="1:14" ht="15.75" customHeight="1" x14ac:dyDescent="0.25">
      <c r="A625" t="s">
        <v>1250</v>
      </c>
      <c r="C625" t="s">
        <v>611</v>
      </c>
      <c r="D625" t="s">
        <v>598</v>
      </c>
      <c r="E625" t="s">
        <v>68</v>
      </c>
      <c r="F625" t="s">
        <v>142</v>
      </c>
      <c r="G625" t="s">
        <v>612</v>
      </c>
      <c r="H625" t="s">
        <v>547</v>
      </c>
      <c r="I625" s="137">
        <v>1.06267</v>
      </c>
      <c r="J625">
        <v>12352107</v>
      </c>
      <c r="K625" t="s">
        <v>84</v>
      </c>
    </row>
    <row r="626" spans="1:14" ht="15.75" customHeight="1" x14ac:dyDescent="0.25">
      <c r="A626" t="s">
        <v>1250</v>
      </c>
      <c r="C626" t="s">
        <v>909</v>
      </c>
      <c r="D626" t="s">
        <v>613</v>
      </c>
      <c r="E626" t="s">
        <v>68</v>
      </c>
      <c r="F626" t="s">
        <v>608</v>
      </c>
      <c r="G626" t="s">
        <v>910</v>
      </c>
      <c r="I626" s="137" t="s">
        <v>1254</v>
      </c>
      <c r="J626" t="s">
        <v>1255</v>
      </c>
      <c r="K626" t="s">
        <v>71</v>
      </c>
      <c r="L626" t="s">
        <v>164</v>
      </c>
    </row>
    <row r="627" spans="1:14" ht="15.75" customHeight="1" x14ac:dyDescent="0.25">
      <c r="A627" t="s">
        <v>1250</v>
      </c>
      <c r="C627" t="s">
        <v>626</v>
      </c>
      <c r="D627" t="s">
        <v>613</v>
      </c>
      <c r="E627" t="s">
        <v>68</v>
      </c>
      <c r="F627" t="s">
        <v>608</v>
      </c>
      <c r="G627" t="s">
        <v>628</v>
      </c>
      <c r="I627" s="137">
        <v>1.06267</v>
      </c>
      <c r="J627" t="s">
        <v>1256</v>
      </c>
      <c r="K627" t="s">
        <v>71</v>
      </c>
      <c r="L627" t="s">
        <v>630</v>
      </c>
    </row>
    <row r="628" spans="1:14" ht="15.75" customHeight="1" x14ac:dyDescent="0.25">
      <c r="A628" t="s">
        <v>1250</v>
      </c>
      <c r="C628" t="s">
        <v>93</v>
      </c>
      <c r="D628" t="s">
        <v>613</v>
      </c>
      <c r="E628" t="s">
        <v>68</v>
      </c>
      <c r="F628" t="s">
        <v>608</v>
      </c>
      <c r="G628" t="s">
        <v>616</v>
      </c>
      <c r="I628" s="137">
        <v>1.06267</v>
      </c>
      <c r="J628" t="s">
        <v>617</v>
      </c>
      <c r="K628" t="s">
        <v>71</v>
      </c>
      <c r="L628" t="s">
        <v>618</v>
      </c>
    </row>
    <row r="629" spans="1:14" ht="15.75" customHeight="1" x14ac:dyDescent="0.25">
      <c r="A629" t="s">
        <v>1250</v>
      </c>
      <c r="C629" t="s">
        <v>620</v>
      </c>
      <c r="D629" t="s">
        <v>613</v>
      </c>
      <c r="E629" t="s">
        <v>68</v>
      </c>
      <c r="F629" t="s">
        <v>608</v>
      </c>
      <c r="G629" t="s">
        <v>621</v>
      </c>
      <c r="H629" t="s">
        <v>622</v>
      </c>
      <c r="I629" s="137">
        <v>1.06267</v>
      </c>
      <c r="J629" t="s">
        <v>623</v>
      </c>
      <c r="K629" t="s">
        <v>71</v>
      </c>
      <c r="L629" t="s">
        <v>620</v>
      </c>
    </row>
    <row r="630" spans="1:14" ht="15.75" customHeight="1" x14ac:dyDescent="0.25">
      <c r="A630" t="s">
        <v>1250</v>
      </c>
      <c r="C630" t="s">
        <v>131</v>
      </c>
      <c r="D630" t="s">
        <v>613</v>
      </c>
      <c r="E630" t="s">
        <v>68</v>
      </c>
      <c r="F630" t="s">
        <v>608</v>
      </c>
      <c r="G630" t="s">
        <v>760</v>
      </c>
      <c r="H630" t="s">
        <v>761</v>
      </c>
      <c r="I630" s="137" t="s">
        <v>1257</v>
      </c>
      <c r="J630" t="s">
        <v>1258</v>
      </c>
      <c r="K630" t="s">
        <v>71</v>
      </c>
      <c r="L630" t="s">
        <v>762</v>
      </c>
      <c r="M630" t="s">
        <v>763</v>
      </c>
      <c r="N630" t="s">
        <v>763</v>
      </c>
    </row>
    <row r="631" spans="1:14" ht="15.75" customHeight="1" x14ac:dyDescent="0.25">
      <c r="A631" t="s">
        <v>1250</v>
      </c>
      <c r="C631" t="s">
        <v>80</v>
      </c>
      <c r="D631" t="s">
        <v>627</v>
      </c>
      <c r="E631" t="s">
        <v>81</v>
      </c>
      <c r="F631" t="s">
        <v>608</v>
      </c>
      <c r="G631" t="s">
        <v>614</v>
      </c>
      <c r="I631" s="137">
        <v>14844</v>
      </c>
      <c r="J631" t="s">
        <v>1259</v>
      </c>
      <c r="K631" t="s">
        <v>84</v>
      </c>
    </row>
    <row r="632" spans="1:14" ht="15.75" customHeight="1" x14ac:dyDescent="0.25">
      <c r="A632" t="s">
        <v>1250</v>
      </c>
      <c r="C632" t="s">
        <v>666</v>
      </c>
      <c r="D632" t="s">
        <v>627</v>
      </c>
      <c r="E632" t="s">
        <v>81</v>
      </c>
      <c r="F632" t="s">
        <v>608</v>
      </c>
      <c r="G632" t="s">
        <v>667</v>
      </c>
      <c r="I632" s="137">
        <v>1.06267</v>
      </c>
      <c r="J632" t="s">
        <v>1260</v>
      </c>
      <c r="K632" t="s">
        <v>84</v>
      </c>
    </row>
    <row r="633" spans="1:14" ht="15.75" customHeight="1" x14ac:dyDescent="0.25">
      <c r="A633" t="s">
        <v>1250</v>
      </c>
      <c r="C633" t="s">
        <v>631</v>
      </c>
      <c r="D633" t="s">
        <v>627</v>
      </c>
      <c r="E633" t="s">
        <v>81</v>
      </c>
      <c r="F633" t="s">
        <v>142</v>
      </c>
      <c r="G633" t="s">
        <v>632</v>
      </c>
      <c r="H633" t="s">
        <v>601</v>
      </c>
      <c r="I633" s="137">
        <v>1.06267</v>
      </c>
      <c r="J633" t="s">
        <v>1261</v>
      </c>
      <c r="K633" t="s">
        <v>84</v>
      </c>
    </row>
    <row r="634" spans="1:14" ht="15.75" customHeight="1" x14ac:dyDescent="0.25">
      <c r="A634" t="s">
        <v>1250</v>
      </c>
      <c r="C634" t="s">
        <v>634</v>
      </c>
      <c r="D634" t="s">
        <v>627</v>
      </c>
      <c r="E634" t="s">
        <v>81</v>
      </c>
      <c r="F634" t="s">
        <v>142</v>
      </c>
      <c r="G634" t="s">
        <v>635</v>
      </c>
      <c r="H634" t="s">
        <v>601</v>
      </c>
      <c r="I634" s="137">
        <v>1.06267</v>
      </c>
      <c r="J634" t="s">
        <v>1262</v>
      </c>
      <c r="K634" t="s">
        <v>84</v>
      </c>
    </row>
    <row r="635" spans="1:14" ht="15.75" customHeight="1" x14ac:dyDescent="0.25">
      <c r="A635" t="s">
        <v>1250</v>
      </c>
      <c r="C635" t="s">
        <v>637</v>
      </c>
      <c r="D635" t="s">
        <v>627</v>
      </c>
      <c r="E635" t="s">
        <v>81</v>
      </c>
      <c r="F635" t="s">
        <v>608</v>
      </c>
      <c r="G635" t="s">
        <v>638</v>
      </c>
      <c r="I635" s="137">
        <v>1.06267</v>
      </c>
      <c r="J635" t="s">
        <v>1263</v>
      </c>
      <c r="K635" t="s">
        <v>71</v>
      </c>
      <c r="L635" t="s">
        <v>637</v>
      </c>
    </row>
    <row r="636" spans="1:14" ht="15.75" customHeight="1" x14ac:dyDescent="0.25">
      <c r="A636" t="s">
        <v>1250</v>
      </c>
      <c r="C636" t="s">
        <v>1264</v>
      </c>
      <c r="D636" t="s">
        <v>627</v>
      </c>
      <c r="E636" t="s">
        <v>81</v>
      </c>
      <c r="F636" t="s">
        <v>608</v>
      </c>
      <c r="G636" t="s">
        <v>1265</v>
      </c>
      <c r="I636" s="137">
        <v>391334</v>
      </c>
      <c r="J636">
        <v>7.12</v>
      </c>
      <c r="K636" t="s">
        <v>71</v>
      </c>
      <c r="L636" t="s">
        <v>1266</v>
      </c>
    </row>
    <row r="637" spans="1:14" ht="15.75" customHeight="1" x14ac:dyDescent="0.25">
      <c r="A637" t="s">
        <v>1250</v>
      </c>
      <c r="C637" t="s">
        <v>1267</v>
      </c>
      <c r="D637" t="s">
        <v>627</v>
      </c>
      <c r="E637" t="s">
        <v>81</v>
      </c>
      <c r="F637" t="s">
        <v>608</v>
      </c>
      <c r="G637" t="s">
        <v>1268</v>
      </c>
      <c r="I637" s="137" t="s">
        <v>1269</v>
      </c>
      <c r="J637" t="s">
        <v>1270</v>
      </c>
      <c r="K637" t="s">
        <v>84</v>
      </c>
    </row>
    <row r="638" spans="1:14" ht="15.75" customHeight="1" x14ac:dyDescent="0.25">
      <c r="A638" t="s">
        <v>1250</v>
      </c>
      <c r="C638" t="s">
        <v>640</v>
      </c>
      <c r="D638" t="s">
        <v>627</v>
      </c>
      <c r="E638" t="s">
        <v>81</v>
      </c>
      <c r="F638" t="s">
        <v>142</v>
      </c>
      <c r="G638" t="s">
        <v>641</v>
      </c>
      <c r="H638" t="s">
        <v>642</v>
      </c>
      <c r="I638" s="137">
        <v>1.06267</v>
      </c>
      <c r="J638" t="s">
        <v>1271</v>
      </c>
      <c r="K638" t="s">
        <v>84</v>
      </c>
    </row>
    <row r="639" spans="1:14" ht="15.75" customHeight="1" x14ac:dyDescent="0.25">
      <c r="A639" t="s">
        <v>1250</v>
      </c>
      <c r="C639" t="s">
        <v>644</v>
      </c>
      <c r="D639" t="s">
        <v>627</v>
      </c>
      <c r="E639" t="s">
        <v>81</v>
      </c>
      <c r="F639" t="s">
        <v>608</v>
      </c>
      <c r="G639" t="s">
        <v>645</v>
      </c>
      <c r="I639" s="137">
        <v>1.06267</v>
      </c>
      <c r="J639" t="s">
        <v>1272</v>
      </c>
      <c r="K639" t="s">
        <v>84</v>
      </c>
    </row>
    <row r="640" spans="1:14" ht="15.75" customHeight="1" x14ac:dyDescent="0.25">
      <c r="A640" t="s">
        <v>1250</v>
      </c>
      <c r="C640" t="s">
        <v>941</v>
      </c>
      <c r="D640" t="s">
        <v>627</v>
      </c>
      <c r="E640" t="s">
        <v>81</v>
      </c>
      <c r="F640" t="s">
        <v>608</v>
      </c>
      <c r="G640" t="s">
        <v>942</v>
      </c>
      <c r="I640" s="137" t="s">
        <v>1269</v>
      </c>
      <c r="J640" t="s">
        <v>1273</v>
      </c>
      <c r="K640" t="s">
        <v>84</v>
      </c>
    </row>
    <row r="641" spans="1:12" ht="15.75" customHeight="1" x14ac:dyDescent="0.25">
      <c r="A641" t="s">
        <v>1250</v>
      </c>
      <c r="C641" t="s">
        <v>129</v>
      </c>
      <c r="D641" t="s">
        <v>627</v>
      </c>
      <c r="E641" t="s">
        <v>81</v>
      </c>
      <c r="F641" t="s">
        <v>608</v>
      </c>
      <c r="G641" t="s">
        <v>647</v>
      </c>
      <c r="I641" s="137">
        <v>1.06267</v>
      </c>
      <c r="J641" t="s">
        <v>1274</v>
      </c>
      <c r="K641" t="s">
        <v>84</v>
      </c>
    </row>
    <row r="642" spans="1:12" ht="15.75" customHeight="1" x14ac:dyDescent="0.25">
      <c r="A642" t="s">
        <v>1250</v>
      </c>
      <c r="C642" t="s">
        <v>904</v>
      </c>
      <c r="D642" t="s">
        <v>627</v>
      </c>
      <c r="E642" t="s">
        <v>102</v>
      </c>
      <c r="F642" t="s">
        <v>608</v>
      </c>
      <c r="G642" t="s">
        <v>1275</v>
      </c>
      <c r="H642" t="s">
        <v>1276</v>
      </c>
      <c r="I642" s="137"/>
      <c r="J642"/>
      <c r="K642" t="s">
        <v>619</v>
      </c>
    </row>
    <row r="643" spans="1:12" ht="15.75" customHeight="1" x14ac:dyDescent="0.25">
      <c r="A643" t="s">
        <v>1250</v>
      </c>
      <c r="C643" t="s">
        <v>649</v>
      </c>
      <c r="D643" t="s">
        <v>650</v>
      </c>
      <c r="E643" t="s">
        <v>102</v>
      </c>
      <c r="F643" t="s">
        <v>608</v>
      </c>
      <c r="G643" t="s">
        <v>651</v>
      </c>
      <c r="H643" t="s">
        <v>652</v>
      </c>
      <c r="I643" s="137">
        <v>1.06267</v>
      </c>
      <c r="J643" t="s">
        <v>1277</v>
      </c>
      <c r="K643" t="s">
        <v>71</v>
      </c>
      <c r="L643" t="s">
        <v>654</v>
      </c>
    </row>
    <row r="644" spans="1:12" ht="15.75" customHeight="1" x14ac:dyDescent="0.25">
      <c r="A644" t="s">
        <v>1250</v>
      </c>
      <c r="C644" t="s">
        <v>656</v>
      </c>
      <c r="D644" t="s">
        <v>650</v>
      </c>
      <c r="E644" t="s">
        <v>102</v>
      </c>
      <c r="F644" t="s">
        <v>608</v>
      </c>
      <c r="G644" t="s">
        <v>657</v>
      </c>
      <c r="I644" s="137">
        <v>1.06267</v>
      </c>
      <c r="J644" t="s">
        <v>1278</v>
      </c>
      <c r="K644" t="s">
        <v>84</v>
      </c>
    </row>
    <row r="645" spans="1:12" ht="15.75" customHeight="1" x14ac:dyDescent="0.25">
      <c r="A645" t="s">
        <v>1250</v>
      </c>
      <c r="C645" t="s">
        <v>663</v>
      </c>
      <c r="D645" t="s">
        <v>650</v>
      </c>
      <c r="E645" t="s">
        <v>102</v>
      </c>
      <c r="F645" t="s">
        <v>608</v>
      </c>
      <c r="G645" t="s">
        <v>664</v>
      </c>
      <c r="I645" s="137">
        <v>1.06267</v>
      </c>
      <c r="J645" t="s">
        <v>1279</v>
      </c>
      <c r="K645" t="s">
        <v>84</v>
      </c>
    </row>
    <row r="646" spans="1:12" ht="15.75" customHeight="1" x14ac:dyDescent="0.25">
      <c r="A646" t="s">
        <v>1250</v>
      </c>
      <c r="C646" t="s">
        <v>858</v>
      </c>
      <c r="D646" t="s">
        <v>650</v>
      </c>
      <c r="E646" t="s">
        <v>102</v>
      </c>
      <c r="F646" t="s">
        <v>608</v>
      </c>
      <c r="G646" t="s">
        <v>859</v>
      </c>
      <c r="I646" s="137">
        <v>1.0292399999999999</v>
      </c>
      <c r="J646" t="s">
        <v>1280</v>
      </c>
      <c r="K646" t="s">
        <v>71</v>
      </c>
      <c r="L646" t="s">
        <v>861</v>
      </c>
    </row>
    <row r="647" spans="1:12" ht="15.75" customHeight="1" x14ac:dyDescent="0.25">
      <c r="A647" t="s">
        <v>1250</v>
      </c>
      <c r="C647" t="s">
        <v>1281</v>
      </c>
      <c r="D647" t="s">
        <v>650</v>
      </c>
      <c r="E647" t="s">
        <v>102</v>
      </c>
      <c r="F647" t="s">
        <v>608</v>
      </c>
      <c r="G647" t="s">
        <v>1282</v>
      </c>
      <c r="I647" s="137" t="s">
        <v>1283</v>
      </c>
      <c r="J647" t="s">
        <v>1284</v>
      </c>
      <c r="K647" t="s">
        <v>84</v>
      </c>
    </row>
    <row r="648" spans="1:12" ht="15.75" customHeight="1" x14ac:dyDescent="0.25">
      <c r="A648" t="s">
        <v>1250</v>
      </c>
      <c r="C648" t="s">
        <v>669</v>
      </c>
      <c r="D648" t="s">
        <v>650</v>
      </c>
      <c r="E648" t="s">
        <v>102</v>
      </c>
      <c r="F648" t="s">
        <v>608</v>
      </c>
      <c r="G648" t="s">
        <v>670</v>
      </c>
      <c r="I648" s="137" t="s">
        <v>1285</v>
      </c>
      <c r="J648" t="s">
        <v>1286</v>
      </c>
      <c r="K648" t="s">
        <v>84</v>
      </c>
    </row>
    <row r="649" spans="1:12" ht="15.75" customHeight="1" x14ac:dyDescent="0.25">
      <c r="A649" t="s">
        <v>1250</v>
      </c>
      <c r="C649" t="s">
        <v>672</v>
      </c>
      <c r="D649" t="s">
        <v>650</v>
      </c>
      <c r="E649" t="s">
        <v>102</v>
      </c>
      <c r="F649" t="s">
        <v>608</v>
      </c>
      <c r="G649" t="s">
        <v>673</v>
      </c>
      <c r="I649" s="137">
        <v>1.06267</v>
      </c>
      <c r="J649" t="s">
        <v>1287</v>
      </c>
      <c r="K649" t="s">
        <v>71</v>
      </c>
      <c r="L649" t="s">
        <v>672</v>
      </c>
    </row>
    <row r="650" spans="1:12" ht="15.75" customHeight="1" x14ac:dyDescent="0.25">
      <c r="A650" t="s">
        <v>1250</v>
      </c>
      <c r="C650" t="s">
        <v>117</v>
      </c>
      <c r="D650" t="s">
        <v>650</v>
      </c>
      <c r="E650" t="s">
        <v>102</v>
      </c>
      <c r="F650" t="s">
        <v>608</v>
      </c>
      <c r="G650" t="s">
        <v>869</v>
      </c>
      <c r="I650" s="137">
        <v>85639</v>
      </c>
      <c r="J650" t="s">
        <v>939</v>
      </c>
      <c r="K650" t="s">
        <v>71</v>
      </c>
      <c r="L650" t="s">
        <v>117</v>
      </c>
    </row>
    <row r="651" spans="1:12" ht="15.75" customHeight="1" x14ac:dyDescent="0.25">
      <c r="A651" t="s">
        <v>1250</v>
      </c>
      <c r="C651" t="s">
        <v>923</v>
      </c>
      <c r="D651" t="s">
        <v>650</v>
      </c>
      <c r="E651" t="s">
        <v>102</v>
      </c>
      <c r="F651" t="s">
        <v>608</v>
      </c>
      <c r="G651" t="s">
        <v>924</v>
      </c>
      <c r="H651" t="s">
        <v>925</v>
      </c>
      <c r="I651" s="137" t="s">
        <v>1269</v>
      </c>
      <c r="J651" t="s">
        <v>1202</v>
      </c>
      <c r="K651" t="s">
        <v>71</v>
      </c>
      <c r="L651" t="s">
        <v>927</v>
      </c>
    </row>
    <row r="652" spans="1:12" ht="15.75" customHeight="1" x14ac:dyDescent="0.25">
      <c r="A652" t="s">
        <v>1288</v>
      </c>
      <c r="B652" t="s">
        <v>1289</v>
      </c>
      <c r="C652" t="s">
        <v>597</v>
      </c>
      <c r="D652" t="s">
        <v>598</v>
      </c>
      <c r="E652" t="s">
        <v>68</v>
      </c>
      <c r="F652" t="s">
        <v>599</v>
      </c>
      <c r="G652" t="s">
        <v>600</v>
      </c>
      <c r="H652" t="s">
        <v>601</v>
      </c>
      <c r="I652" s="137"/>
      <c r="J652"/>
    </row>
    <row r="653" spans="1:12" ht="15.75" customHeight="1" x14ac:dyDescent="0.25">
      <c r="A653" t="s">
        <v>1288</v>
      </c>
      <c r="B653" t="s">
        <v>1289</v>
      </c>
      <c r="C653" t="s">
        <v>603</v>
      </c>
      <c r="D653" t="s">
        <v>598</v>
      </c>
      <c r="E653" t="s">
        <v>68</v>
      </c>
      <c r="F653" t="s">
        <v>49</v>
      </c>
      <c r="G653" t="s">
        <v>604</v>
      </c>
      <c r="H653" t="s">
        <v>605</v>
      </c>
      <c r="I653" s="137"/>
      <c r="J653"/>
    </row>
    <row r="654" spans="1:12" ht="15.75" customHeight="1" x14ac:dyDescent="0.25">
      <c r="A654" t="s">
        <v>1288</v>
      </c>
      <c r="B654" t="s">
        <v>1289</v>
      </c>
      <c r="C654" t="s">
        <v>607</v>
      </c>
      <c r="D654" t="s">
        <v>598</v>
      </c>
      <c r="E654" t="s">
        <v>68</v>
      </c>
      <c r="F654" t="s">
        <v>608</v>
      </c>
      <c r="G654" t="s">
        <v>609</v>
      </c>
      <c r="I654" s="137"/>
      <c r="J654"/>
    </row>
    <row r="655" spans="1:12" ht="15.75" customHeight="1" x14ac:dyDescent="0.25">
      <c r="A655" t="s">
        <v>1288</v>
      </c>
      <c r="B655" t="s">
        <v>1289</v>
      </c>
      <c r="C655" t="s">
        <v>611</v>
      </c>
      <c r="D655" t="s">
        <v>598</v>
      </c>
      <c r="E655" t="s">
        <v>68</v>
      </c>
      <c r="F655" t="s">
        <v>142</v>
      </c>
      <c r="G655" t="s">
        <v>612</v>
      </c>
      <c r="H655" t="s">
        <v>547</v>
      </c>
      <c r="I655" s="137"/>
      <c r="J655"/>
    </row>
    <row r="656" spans="1:12" ht="15.75" customHeight="1" x14ac:dyDescent="0.25">
      <c r="A656" t="s">
        <v>1288</v>
      </c>
      <c r="B656" t="s">
        <v>1289</v>
      </c>
      <c r="C656" t="s">
        <v>631</v>
      </c>
      <c r="D656" t="s">
        <v>627</v>
      </c>
      <c r="E656" t="s">
        <v>81</v>
      </c>
      <c r="F656" t="s">
        <v>142</v>
      </c>
      <c r="G656" t="s">
        <v>632</v>
      </c>
      <c r="H656" t="s">
        <v>601</v>
      </c>
      <c r="I656" s="137"/>
      <c r="J656"/>
    </row>
    <row r="657" spans="1:14" ht="15.75" customHeight="1" x14ac:dyDescent="0.25">
      <c r="A657" t="s">
        <v>1288</v>
      </c>
      <c r="B657" t="s">
        <v>1289</v>
      </c>
      <c r="C657" t="s">
        <v>634</v>
      </c>
      <c r="D657" t="s">
        <v>627</v>
      </c>
      <c r="E657" t="s">
        <v>81</v>
      </c>
      <c r="F657" t="s">
        <v>142</v>
      </c>
      <c r="G657" t="s">
        <v>635</v>
      </c>
      <c r="H657" t="s">
        <v>601</v>
      </c>
      <c r="I657" s="137"/>
      <c r="J657"/>
    </row>
    <row r="658" spans="1:14" ht="15.75" customHeight="1" x14ac:dyDescent="0.25">
      <c r="A658" t="s">
        <v>1288</v>
      </c>
      <c r="B658" t="s">
        <v>1289</v>
      </c>
      <c r="C658" t="s">
        <v>640</v>
      </c>
      <c r="D658" t="s">
        <v>627</v>
      </c>
      <c r="E658" t="s">
        <v>81</v>
      </c>
      <c r="F658" t="s">
        <v>142</v>
      </c>
      <c r="G658" t="s">
        <v>641</v>
      </c>
      <c r="H658" t="s">
        <v>642</v>
      </c>
      <c r="I658" s="137"/>
      <c r="J658"/>
    </row>
    <row r="659" spans="1:14" ht="15.75" customHeight="1" x14ac:dyDescent="0.25">
      <c r="A659" t="s">
        <v>1288</v>
      </c>
      <c r="B659" t="s">
        <v>1289</v>
      </c>
      <c r="C659" t="s">
        <v>93</v>
      </c>
      <c r="D659" t="s">
        <v>650</v>
      </c>
      <c r="E659" t="s">
        <v>102</v>
      </c>
      <c r="F659" t="s">
        <v>608</v>
      </c>
      <c r="G659" t="s">
        <v>616</v>
      </c>
      <c r="I659" s="137"/>
      <c r="J659"/>
    </row>
    <row r="660" spans="1:14" ht="15.75" customHeight="1" x14ac:dyDescent="0.25">
      <c r="A660" t="s">
        <v>1288</v>
      </c>
      <c r="B660" t="s">
        <v>1290</v>
      </c>
      <c r="C660" t="s">
        <v>597</v>
      </c>
      <c r="D660" t="s">
        <v>598</v>
      </c>
      <c r="E660" t="s">
        <v>68</v>
      </c>
      <c r="F660" t="s">
        <v>599</v>
      </c>
      <c r="G660" t="s">
        <v>600</v>
      </c>
      <c r="H660" t="s">
        <v>601</v>
      </c>
      <c r="I660">
        <v>760641</v>
      </c>
      <c r="J660" t="s">
        <v>1291</v>
      </c>
      <c r="K660" t="s">
        <v>84</v>
      </c>
    </row>
    <row r="661" spans="1:14" ht="15.75" customHeight="1" x14ac:dyDescent="0.25">
      <c r="A661" t="s">
        <v>1288</v>
      </c>
      <c r="B661" t="s">
        <v>1290</v>
      </c>
      <c r="C661" t="s">
        <v>603</v>
      </c>
      <c r="D661" t="s">
        <v>598</v>
      </c>
      <c r="E661" t="s">
        <v>68</v>
      </c>
      <c r="F661" t="s">
        <v>49</v>
      </c>
      <c r="G661" t="s">
        <v>604</v>
      </c>
      <c r="H661" t="s">
        <v>605</v>
      </c>
      <c r="I661">
        <v>760641</v>
      </c>
      <c r="J661" t="s">
        <v>1292</v>
      </c>
      <c r="K661" t="s">
        <v>84</v>
      </c>
    </row>
    <row r="662" spans="1:14" ht="15.75" customHeight="1" x14ac:dyDescent="0.25">
      <c r="A662" t="s">
        <v>1288</v>
      </c>
      <c r="B662" t="s">
        <v>1290</v>
      </c>
      <c r="C662" t="s">
        <v>607</v>
      </c>
      <c r="D662" t="s">
        <v>598</v>
      </c>
      <c r="E662" t="s">
        <v>68</v>
      </c>
      <c r="F662" t="s">
        <v>608</v>
      </c>
      <c r="G662" t="s">
        <v>609</v>
      </c>
      <c r="I662" s="137">
        <v>760641</v>
      </c>
      <c r="J662">
        <v>0.98</v>
      </c>
      <c r="K662" t="s">
        <v>84</v>
      </c>
    </row>
    <row r="663" spans="1:14" ht="15.75" customHeight="1" x14ac:dyDescent="0.25">
      <c r="A663" t="s">
        <v>1288</v>
      </c>
      <c r="B663" t="s">
        <v>1290</v>
      </c>
      <c r="C663" t="s">
        <v>611</v>
      </c>
      <c r="D663" t="s">
        <v>598</v>
      </c>
      <c r="E663" t="s">
        <v>68</v>
      </c>
      <c r="F663" t="s">
        <v>142</v>
      </c>
      <c r="G663" t="s">
        <v>612</v>
      </c>
      <c r="H663" t="s">
        <v>547</v>
      </c>
      <c r="I663">
        <v>760641</v>
      </c>
      <c r="J663">
        <v>12352103</v>
      </c>
      <c r="K663" t="s">
        <v>84</v>
      </c>
    </row>
    <row r="664" spans="1:14" ht="15.75" customHeight="1" x14ac:dyDescent="0.25">
      <c r="A664" t="s">
        <v>1288</v>
      </c>
      <c r="B664" t="s">
        <v>1290</v>
      </c>
      <c r="C664" t="s">
        <v>626</v>
      </c>
      <c r="D664" t="s">
        <v>627</v>
      </c>
      <c r="E664" t="s">
        <v>68</v>
      </c>
      <c r="F664" t="s">
        <v>608</v>
      </c>
      <c r="G664" t="s">
        <v>628</v>
      </c>
      <c r="I664" s="137">
        <v>760641</v>
      </c>
      <c r="J664">
        <v>0.98</v>
      </c>
      <c r="K664" t="s">
        <v>1293</v>
      </c>
      <c r="L664" t="s">
        <v>630</v>
      </c>
      <c r="M664" t="s">
        <v>619</v>
      </c>
      <c r="N664" t="s">
        <v>1294</v>
      </c>
    </row>
    <row r="665" spans="1:14" ht="15.75" customHeight="1" x14ac:dyDescent="0.25">
      <c r="A665" t="s">
        <v>1288</v>
      </c>
      <c r="B665" t="s">
        <v>1290</v>
      </c>
      <c r="C665" t="s">
        <v>1295</v>
      </c>
      <c r="D665" t="s">
        <v>627</v>
      </c>
      <c r="E665" t="s">
        <v>68</v>
      </c>
      <c r="F665" t="s">
        <v>608</v>
      </c>
      <c r="G665" t="s">
        <v>1296</v>
      </c>
      <c r="H665" t="s">
        <v>1297</v>
      </c>
      <c r="I665" s="137">
        <v>760641</v>
      </c>
      <c r="J665" t="s">
        <v>1298</v>
      </c>
      <c r="K665" t="s">
        <v>84</v>
      </c>
    </row>
    <row r="666" spans="1:14" ht="15.75" customHeight="1" x14ac:dyDescent="0.25">
      <c r="A666" t="s">
        <v>1288</v>
      </c>
      <c r="B666" t="s">
        <v>1290</v>
      </c>
      <c r="C666" t="s">
        <v>1299</v>
      </c>
      <c r="D666" t="s">
        <v>613</v>
      </c>
      <c r="E666" t="s">
        <v>81</v>
      </c>
      <c r="F666" t="s">
        <v>608</v>
      </c>
      <c r="G666" t="s">
        <v>1300</v>
      </c>
      <c r="I666" s="137">
        <v>760641</v>
      </c>
      <c r="J666" t="s">
        <v>1301</v>
      </c>
    </row>
    <row r="667" spans="1:14" ht="15.75" customHeight="1" x14ac:dyDescent="0.25">
      <c r="A667" t="s">
        <v>1288</v>
      </c>
      <c r="B667" t="s">
        <v>1290</v>
      </c>
      <c r="C667" t="s">
        <v>631</v>
      </c>
      <c r="D667" t="s">
        <v>627</v>
      </c>
      <c r="E667" t="s">
        <v>81</v>
      </c>
      <c r="F667" t="s">
        <v>142</v>
      </c>
      <c r="G667" t="s">
        <v>632</v>
      </c>
      <c r="H667" t="s">
        <v>601</v>
      </c>
      <c r="I667" s="137">
        <v>760641</v>
      </c>
      <c r="J667" t="s">
        <v>1302</v>
      </c>
      <c r="K667" t="s">
        <v>84</v>
      </c>
    </row>
    <row r="668" spans="1:14" ht="15.75" customHeight="1" x14ac:dyDescent="0.25">
      <c r="A668" t="s">
        <v>1288</v>
      </c>
      <c r="B668" t="s">
        <v>1290</v>
      </c>
      <c r="C668" t="s">
        <v>634</v>
      </c>
      <c r="D668" t="s">
        <v>627</v>
      </c>
      <c r="E668" t="s">
        <v>81</v>
      </c>
      <c r="F668" t="s">
        <v>142</v>
      </c>
      <c r="G668" t="s">
        <v>635</v>
      </c>
      <c r="H668" t="s">
        <v>601</v>
      </c>
      <c r="I668" s="137">
        <v>760641</v>
      </c>
      <c r="J668" t="s">
        <v>1303</v>
      </c>
      <c r="K668" t="s">
        <v>84</v>
      </c>
    </row>
    <row r="669" spans="1:14" ht="15.75" customHeight="1" x14ac:dyDescent="0.25">
      <c r="A669" t="s">
        <v>1288</v>
      </c>
      <c r="B669" t="s">
        <v>1290</v>
      </c>
      <c r="C669" t="s">
        <v>672</v>
      </c>
      <c r="D669" t="s">
        <v>627</v>
      </c>
      <c r="E669" t="s">
        <v>81</v>
      </c>
      <c r="F669" t="s">
        <v>608</v>
      </c>
      <c r="G669" t="s">
        <v>673</v>
      </c>
      <c r="I669" s="137">
        <v>760641</v>
      </c>
      <c r="J669" t="s">
        <v>1304</v>
      </c>
      <c r="K669" t="s">
        <v>71</v>
      </c>
      <c r="L669" t="s">
        <v>672</v>
      </c>
      <c r="M669" t="s">
        <v>619</v>
      </c>
      <c r="N669" t="s">
        <v>1294</v>
      </c>
    </row>
    <row r="670" spans="1:14" ht="15.75" customHeight="1" x14ac:dyDescent="0.25">
      <c r="A670" t="s">
        <v>1288</v>
      </c>
      <c r="B670" t="s">
        <v>1290</v>
      </c>
      <c r="C670" t="s">
        <v>640</v>
      </c>
      <c r="D670" t="s">
        <v>627</v>
      </c>
      <c r="E670" t="s">
        <v>81</v>
      </c>
      <c r="F670" t="s">
        <v>142</v>
      </c>
      <c r="G670" t="s">
        <v>641</v>
      </c>
      <c r="H670" t="s">
        <v>642</v>
      </c>
      <c r="I670" s="137">
        <v>760641</v>
      </c>
      <c r="J670" t="s">
        <v>1305</v>
      </c>
      <c r="K670" t="s">
        <v>84</v>
      </c>
    </row>
    <row r="671" spans="1:14" ht="15.75" customHeight="1" x14ac:dyDescent="0.25">
      <c r="A671" t="s">
        <v>1288</v>
      </c>
      <c r="B671" t="s">
        <v>1290</v>
      </c>
      <c r="C671" t="s">
        <v>93</v>
      </c>
      <c r="D671" t="s">
        <v>650</v>
      </c>
      <c r="E671" t="s">
        <v>102</v>
      </c>
      <c r="F671" t="s">
        <v>608</v>
      </c>
      <c r="G671" t="s">
        <v>616</v>
      </c>
      <c r="I671" s="137">
        <v>760641</v>
      </c>
      <c r="J671" t="s">
        <v>1306</v>
      </c>
      <c r="K671" t="s">
        <v>71</v>
      </c>
      <c r="L671" t="s">
        <v>618</v>
      </c>
    </row>
    <row r="672" spans="1:14" ht="15.75" customHeight="1" x14ac:dyDescent="0.25">
      <c r="A672" t="s">
        <v>1288</v>
      </c>
      <c r="B672" t="s">
        <v>1307</v>
      </c>
      <c r="C672" t="s">
        <v>597</v>
      </c>
      <c r="D672" t="s">
        <v>598</v>
      </c>
      <c r="E672" t="s">
        <v>68</v>
      </c>
      <c r="F672" t="s">
        <v>599</v>
      </c>
      <c r="G672" t="s">
        <v>600</v>
      </c>
      <c r="H672" t="s">
        <v>601</v>
      </c>
      <c r="I672" s="137"/>
      <c r="J672"/>
    </row>
    <row r="673" spans="1:11" ht="15.75" customHeight="1" x14ac:dyDescent="0.25">
      <c r="A673" t="s">
        <v>1288</v>
      </c>
      <c r="B673" t="s">
        <v>1307</v>
      </c>
      <c r="C673" t="s">
        <v>603</v>
      </c>
      <c r="D673" t="s">
        <v>598</v>
      </c>
      <c r="E673" t="s">
        <v>68</v>
      </c>
      <c r="F673" t="s">
        <v>49</v>
      </c>
      <c r="G673" t="s">
        <v>604</v>
      </c>
      <c r="H673" t="s">
        <v>605</v>
      </c>
      <c r="I673" s="137"/>
      <c r="J673"/>
    </row>
    <row r="674" spans="1:11" ht="15.75" customHeight="1" x14ac:dyDescent="0.25">
      <c r="A674" t="s">
        <v>1288</v>
      </c>
      <c r="B674" t="s">
        <v>1307</v>
      </c>
      <c r="C674" t="s">
        <v>607</v>
      </c>
      <c r="D674" t="s">
        <v>598</v>
      </c>
      <c r="E674" t="s">
        <v>68</v>
      </c>
      <c r="F674" t="s">
        <v>608</v>
      </c>
      <c r="G674" t="s">
        <v>609</v>
      </c>
      <c r="I674" s="137"/>
      <c r="J674"/>
    </row>
    <row r="675" spans="1:11" ht="15.75" customHeight="1" x14ac:dyDescent="0.25">
      <c r="A675" t="s">
        <v>1288</v>
      </c>
      <c r="B675" t="s">
        <v>1307</v>
      </c>
      <c r="C675" t="s">
        <v>611</v>
      </c>
      <c r="D675" t="s">
        <v>598</v>
      </c>
      <c r="E675" t="s">
        <v>68</v>
      </c>
      <c r="F675" t="s">
        <v>142</v>
      </c>
      <c r="G675" t="s">
        <v>612</v>
      </c>
      <c r="H675" t="s">
        <v>547</v>
      </c>
      <c r="I675" s="137"/>
      <c r="J675"/>
    </row>
    <row r="676" spans="1:11" ht="15.75" customHeight="1" x14ac:dyDescent="0.25">
      <c r="A676" t="s">
        <v>1288</v>
      </c>
      <c r="B676" t="s">
        <v>1307</v>
      </c>
      <c r="C676" t="s">
        <v>626</v>
      </c>
      <c r="D676" t="s">
        <v>627</v>
      </c>
      <c r="E676" t="s">
        <v>81</v>
      </c>
      <c r="F676" t="s">
        <v>608</v>
      </c>
      <c r="G676" t="s">
        <v>628</v>
      </c>
      <c r="I676" s="137"/>
      <c r="J676"/>
    </row>
    <row r="677" spans="1:11" ht="15.75" customHeight="1" x14ac:dyDescent="0.25">
      <c r="A677" t="s">
        <v>1288</v>
      </c>
      <c r="B677" t="s">
        <v>1307</v>
      </c>
      <c r="C677" t="s">
        <v>1308</v>
      </c>
      <c r="D677" t="s">
        <v>627</v>
      </c>
      <c r="E677" t="s">
        <v>81</v>
      </c>
      <c r="F677" t="s">
        <v>608</v>
      </c>
      <c r="G677" t="s">
        <v>853</v>
      </c>
      <c r="I677" s="137"/>
      <c r="J677"/>
    </row>
    <row r="678" spans="1:11" ht="15.75" customHeight="1" x14ac:dyDescent="0.25">
      <c r="A678" t="s">
        <v>1288</v>
      </c>
      <c r="B678" t="s">
        <v>1307</v>
      </c>
      <c r="C678" t="s">
        <v>631</v>
      </c>
      <c r="D678" t="s">
        <v>627</v>
      </c>
      <c r="E678" t="s">
        <v>81</v>
      </c>
      <c r="F678" t="s">
        <v>142</v>
      </c>
      <c r="G678" t="s">
        <v>632</v>
      </c>
      <c r="H678" t="s">
        <v>601</v>
      </c>
      <c r="I678" s="137"/>
      <c r="J678"/>
    </row>
    <row r="679" spans="1:11" ht="15.75" customHeight="1" x14ac:dyDescent="0.25">
      <c r="A679" t="s">
        <v>1288</v>
      </c>
      <c r="B679" t="s">
        <v>1307</v>
      </c>
      <c r="C679" t="s">
        <v>634</v>
      </c>
      <c r="D679" t="s">
        <v>627</v>
      </c>
      <c r="E679" t="s">
        <v>81</v>
      </c>
      <c r="F679" t="s">
        <v>142</v>
      </c>
      <c r="G679" t="s">
        <v>635</v>
      </c>
      <c r="H679" t="s">
        <v>601</v>
      </c>
      <c r="I679" s="137"/>
      <c r="J679"/>
    </row>
    <row r="680" spans="1:11" ht="15.75" customHeight="1" x14ac:dyDescent="0.25">
      <c r="A680" t="s">
        <v>1288</v>
      </c>
      <c r="B680" t="s">
        <v>1307</v>
      </c>
      <c r="C680" t="s">
        <v>1107</v>
      </c>
      <c r="D680" t="s">
        <v>627</v>
      </c>
      <c r="E680" t="s">
        <v>81</v>
      </c>
      <c r="F680" t="s">
        <v>608</v>
      </c>
      <c r="G680" t="s">
        <v>1108</v>
      </c>
      <c r="I680" s="137"/>
      <c r="J680"/>
    </row>
    <row r="681" spans="1:11" ht="15.75" customHeight="1" x14ac:dyDescent="0.25">
      <c r="A681" t="s">
        <v>1288</v>
      </c>
      <c r="B681" t="s">
        <v>1307</v>
      </c>
      <c r="C681" t="s">
        <v>640</v>
      </c>
      <c r="D681" t="s">
        <v>627</v>
      </c>
      <c r="E681" t="s">
        <v>81</v>
      </c>
      <c r="F681" t="s">
        <v>142</v>
      </c>
      <c r="G681" t="s">
        <v>641</v>
      </c>
      <c r="H681" t="s">
        <v>642</v>
      </c>
      <c r="I681" s="137"/>
      <c r="J681"/>
    </row>
    <row r="682" spans="1:11" ht="15.75" customHeight="1" x14ac:dyDescent="0.25">
      <c r="A682" t="s">
        <v>1288</v>
      </c>
      <c r="B682" t="s">
        <v>1307</v>
      </c>
      <c r="C682" t="s">
        <v>129</v>
      </c>
      <c r="D682" t="s">
        <v>627</v>
      </c>
      <c r="E682" t="s">
        <v>81</v>
      </c>
      <c r="F682" t="s">
        <v>608</v>
      </c>
      <c r="G682" t="s">
        <v>647</v>
      </c>
      <c r="I682"/>
      <c r="J682"/>
    </row>
    <row r="683" spans="1:11" ht="15.75" customHeight="1" x14ac:dyDescent="0.25">
      <c r="A683" t="s">
        <v>1288</v>
      </c>
      <c r="B683" t="s">
        <v>1307</v>
      </c>
      <c r="C683" t="s">
        <v>93</v>
      </c>
      <c r="D683" t="s">
        <v>650</v>
      </c>
      <c r="E683" t="s">
        <v>102</v>
      </c>
      <c r="F683" t="s">
        <v>608</v>
      </c>
      <c r="G683" t="s">
        <v>616</v>
      </c>
      <c r="I683"/>
      <c r="J683"/>
    </row>
    <row r="684" spans="1:11" ht="15.75" customHeight="1" x14ac:dyDescent="0.25">
      <c r="A684" t="s">
        <v>1288</v>
      </c>
      <c r="B684" t="s">
        <v>1307</v>
      </c>
      <c r="C684" t="s">
        <v>1309</v>
      </c>
      <c r="D684" t="s">
        <v>650</v>
      </c>
      <c r="E684" t="s">
        <v>102</v>
      </c>
      <c r="F684" t="s">
        <v>608</v>
      </c>
      <c r="G684" t="s">
        <v>867</v>
      </c>
      <c r="I684" s="137"/>
      <c r="J684"/>
    </row>
    <row r="685" spans="1:11" ht="15.75" customHeight="1" x14ac:dyDescent="0.25">
      <c r="A685" t="s">
        <v>1288</v>
      </c>
      <c r="B685" t="s">
        <v>1307</v>
      </c>
      <c r="C685" t="s">
        <v>123</v>
      </c>
      <c r="D685" t="s">
        <v>650</v>
      </c>
      <c r="E685" t="s">
        <v>102</v>
      </c>
      <c r="F685" t="s">
        <v>608</v>
      </c>
      <c r="G685" t="s">
        <v>709</v>
      </c>
      <c r="I685" s="137"/>
      <c r="J685"/>
    </row>
    <row r="686" spans="1:11" ht="15.75" customHeight="1" x14ac:dyDescent="0.25">
      <c r="A686" t="s">
        <v>1288</v>
      </c>
      <c r="C686" t="s">
        <v>597</v>
      </c>
      <c r="D686" t="s">
        <v>598</v>
      </c>
      <c r="E686" t="s">
        <v>68</v>
      </c>
      <c r="F686" t="s">
        <v>599</v>
      </c>
      <c r="G686" t="s">
        <v>600</v>
      </c>
      <c r="H686" t="s">
        <v>601</v>
      </c>
      <c r="I686" s="137">
        <v>8.4401100000000007</v>
      </c>
      <c r="J686" t="s">
        <v>1310</v>
      </c>
      <c r="K686" t="s">
        <v>84</v>
      </c>
    </row>
    <row r="687" spans="1:11" ht="15.75" customHeight="1" x14ac:dyDescent="0.25">
      <c r="A687" t="s">
        <v>1288</v>
      </c>
      <c r="C687" t="s">
        <v>603</v>
      </c>
      <c r="D687" t="s">
        <v>598</v>
      </c>
      <c r="E687" t="s">
        <v>68</v>
      </c>
      <c r="F687" t="s">
        <v>49</v>
      </c>
      <c r="G687" t="s">
        <v>604</v>
      </c>
      <c r="H687" t="s">
        <v>605</v>
      </c>
      <c r="I687" s="137">
        <v>15224</v>
      </c>
      <c r="J687" t="s">
        <v>1311</v>
      </c>
      <c r="K687" t="s">
        <v>84</v>
      </c>
    </row>
    <row r="688" spans="1:11" ht="15.75" customHeight="1" x14ac:dyDescent="0.25">
      <c r="A688" t="s">
        <v>1288</v>
      </c>
      <c r="C688" t="s">
        <v>607</v>
      </c>
      <c r="D688" t="s">
        <v>598</v>
      </c>
      <c r="E688" t="s">
        <v>68</v>
      </c>
      <c r="F688" t="s">
        <v>608</v>
      </c>
      <c r="G688" t="s">
        <v>609</v>
      </c>
      <c r="I688" s="137">
        <v>15224</v>
      </c>
      <c r="J688" t="s">
        <v>1312</v>
      </c>
      <c r="K688" t="s">
        <v>84</v>
      </c>
    </row>
    <row r="689" spans="1:13" ht="15.75" customHeight="1" x14ac:dyDescent="0.25">
      <c r="A689" t="s">
        <v>1288</v>
      </c>
      <c r="C689" t="s">
        <v>611</v>
      </c>
      <c r="D689" t="s">
        <v>598</v>
      </c>
      <c r="E689" t="s">
        <v>68</v>
      </c>
      <c r="F689" t="s">
        <v>142</v>
      </c>
      <c r="G689" t="s">
        <v>612</v>
      </c>
      <c r="H689" t="s">
        <v>547</v>
      </c>
      <c r="I689">
        <v>15224</v>
      </c>
      <c r="J689">
        <v>12352100</v>
      </c>
      <c r="K689" t="s">
        <v>84</v>
      </c>
    </row>
    <row r="690" spans="1:13" ht="15.75" customHeight="1" x14ac:dyDescent="0.25">
      <c r="A690" t="s">
        <v>1288</v>
      </c>
      <c r="C690" t="s">
        <v>626</v>
      </c>
      <c r="D690" t="s">
        <v>627</v>
      </c>
      <c r="E690" t="s">
        <v>68</v>
      </c>
      <c r="F690" t="s">
        <v>608</v>
      </c>
      <c r="G690" t="s">
        <v>628</v>
      </c>
      <c r="I690" s="137">
        <v>15224</v>
      </c>
      <c r="J690" t="s">
        <v>1313</v>
      </c>
      <c r="K690" t="s">
        <v>71</v>
      </c>
      <c r="L690" t="s">
        <v>630</v>
      </c>
    </row>
    <row r="691" spans="1:13" ht="15.75" customHeight="1" x14ac:dyDescent="0.25">
      <c r="A691" t="s">
        <v>1288</v>
      </c>
      <c r="C691" t="s">
        <v>631</v>
      </c>
      <c r="D691" t="s">
        <v>627</v>
      </c>
      <c r="E691" t="s">
        <v>81</v>
      </c>
      <c r="F691" t="s">
        <v>142</v>
      </c>
      <c r="G691" t="s">
        <v>632</v>
      </c>
      <c r="H691" t="s">
        <v>601</v>
      </c>
      <c r="I691" s="137">
        <v>15224</v>
      </c>
      <c r="J691" t="s">
        <v>1314</v>
      </c>
      <c r="K691" t="s">
        <v>84</v>
      </c>
    </row>
    <row r="692" spans="1:13" ht="15.75" customHeight="1" x14ac:dyDescent="0.25">
      <c r="A692" t="s">
        <v>1288</v>
      </c>
      <c r="C692" t="s">
        <v>634</v>
      </c>
      <c r="D692" t="s">
        <v>627</v>
      </c>
      <c r="E692" t="s">
        <v>81</v>
      </c>
      <c r="F692" t="s">
        <v>142</v>
      </c>
      <c r="G692" t="s">
        <v>635</v>
      </c>
      <c r="H692" t="s">
        <v>601</v>
      </c>
      <c r="I692" s="137">
        <v>15224</v>
      </c>
      <c r="J692" t="s">
        <v>1315</v>
      </c>
      <c r="K692" t="s">
        <v>84</v>
      </c>
    </row>
    <row r="693" spans="1:13" ht="15.75" customHeight="1" x14ac:dyDescent="0.25">
      <c r="A693" t="s">
        <v>1288</v>
      </c>
      <c r="C693" t="s">
        <v>640</v>
      </c>
      <c r="D693" t="s">
        <v>627</v>
      </c>
      <c r="E693" t="s">
        <v>81</v>
      </c>
      <c r="F693" t="s">
        <v>142</v>
      </c>
      <c r="G693" t="s">
        <v>641</v>
      </c>
      <c r="H693" t="s">
        <v>642</v>
      </c>
      <c r="I693" s="137">
        <v>15224</v>
      </c>
      <c r="J693" t="s">
        <v>1316</v>
      </c>
      <c r="K693" t="s">
        <v>84</v>
      </c>
    </row>
    <row r="694" spans="1:13" ht="15.75" customHeight="1" x14ac:dyDescent="0.25">
      <c r="A694" t="s">
        <v>1288</v>
      </c>
      <c r="C694" t="s">
        <v>1107</v>
      </c>
      <c r="D694" t="s">
        <v>613</v>
      </c>
      <c r="E694" t="s">
        <v>102</v>
      </c>
      <c r="F694" t="s">
        <v>608</v>
      </c>
      <c r="G694" t="s">
        <v>1108</v>
      </c>
      <c r="I694" s="137">
        <v>8.5509400000000007</v>
      </c>
      <c r="J694" t="s">
        <v>1317</v>
      </c>
      <c r="K694" t="s">
        <v>71</v>
      </c>
      <c r="L694" t="s">
        <v>1109</v>
      </c>
      <c r="M694" t="s">
        <v>1110</v>
      </c>
    </row>
    <row r="695" spans="1:13" ht="15.75" customHeight="1" x14ac:dyDescent="0.25">
      <c r="A695" t="s">
        <v>1288</v>
      </c>
      <c r="C695" t="s">
        <v>129</v>
      </c>
      <c r="D695" t="s">
        <v>627</v>
      </c>
      <c r="E695" t="s">
        <v>102</v>
      </c>
      <c r="F695" t="s">
        <v>608</v>
      </c>
      <c r="G695" t="s">
        <v>647</v>
      </c>
      <c r="I695" s="137">
        <v>8.4401100000000007</v>
      </c>
      <c r="J695" t="s">
        <v>1274</v>
      </c>
      <c r="K695" t="s">
        <v>84</v>
      </c>
    </row>
    <row r="696" spans="1:13" ht="15.75" customHeight="1" x14ac:dyDescent="0.25">
      <c r="A696" t="s">
        <v>1288</v>
      </c>
      <c r="C696" t="s">
        <v>659</v>
      </c>
      <c r="D696" t="s">
        <v>650</v>
      </c>
      <c r="E696" t="s">
        <v>102</v>
      </c>
      <c r="F696" t="s">
        <v>608</v>
      </c>
      <c r="G696" t="s">
        <v>660</v>
      </c>
      <c r="I696" s="137">
        <v>8.4401100000000007</v>
      </c>
      <c r="J696" t="s">
        <v>1318</v>
      </c>
      <c r="K696" t="s">
        <v>71</v>
      </c>
      <c r="L696" t="s">
        <v>662</v>
      </c>
    </row>
    <row r="697" spans="1:13" ht="15.75" customHeight="1" x14ac:dyDescent="0.25">
      <c r="A697" t="s">
        <v>1288</v>
      </c>
      <c r="C697" t="s">
        <v>666</v>
      </c>
      <c r="D697" t="s">
        <v>650</v>
      </c>
      <c r="E697" t="s">
        <v>102</v>
      </c>
      <c r="F697" t="s">
        <v>608</v>
      </c>
      <c r="G697" t="s">
        <v>667</v>
      </c>
      <c r="I697" s="137">
        <v>8.4401100000000007</v>
      </c>
      <c r="J697" t="s">
        <v>1319</v>
      </c>
      <c r="K697" t="s">
        <v>84</v>
      </c>
    </row>
    <row r="698" spans="1:13" ht="15.75" customHeight="1" x14ac:dyDescent="0.25">
      <c r="A698" t="s">
        <v>1288</v>
      </c>
      <c r="C698" t="s">
        <v>93</v>
      </c>
      <c r="D698" t="s">
        <v>650</v>
      </c>
      <c r="E698" t="s">
        <v>102</v>
      </c>
      <c r="F698" t="s">
        <v>608</v>
      </c>
      <c r="G698" t="s">
        <v>616</v>
      </c>
      <c r="I698" s="137">
        <v>15224</v>
      </c>
      <c r="J698" t="s">
        <v>1116</v>
      </c>
      <c r="K698" t="s">
        <v>71</v>
      </c>
      <c r="L698" t="s">
        <v>618</v>
      </c>
    </row>
    <row r="699" spans="1:13" ht="15.75" customHeight="1" x14ac:dyDescent="0.25">
      <c r="A699" t="s">
        <v>1288</v>
      </c>
      <c r="C699" t="s">
        <v>672</v>
      </c>
      <c r="D699" t="s">
        <v>650</v>
      </c>
      <c r="E699" t="s">
        <v>102</v>
      </c>
      <c r="F699" t="s">
        <v>608</v>
      </c>
      <c r="G699" t="s">
        <v>673</v>
      </c>
      <c r="I699" s="137">
        <v>15224</v>
      </c>
      <c r="J699" t="s">
        <v>1320</v>
      </c>
      <c r="K699" t="s">
        <v>71</v>
      </c>
      <c r="L699" t="s">
        <v>672</v>
      </c>
    </row>
    <row r="700" spans="1:13" ht="15.75" customHeight="1" x14ac:dyDescent="0.25">
      <c r="A700" t="s">
        <v>1288</v>
      </c>
      <c r="C700" t="s">
        <v>675</v>
      </c>
      <c r="D700" t="s">
        <v>650</v>
      </c>
      <c r="E700" t="s">
        <v>102</v>
      </c>
      <c r="F700" t="s">
        <v>608</v>
      </c>
      <c r="G700" t="s">
        <v>676</v>
      </c>
      <c r="I700" s="137">
        <v>41594</v>
      </c>
      <c r="J700" t="s">
        <v>1321</v>
      </c>
      <c r="K700" t="s">
        <v>84</v>
      </c>
    </row>
    <row r="701" spans="1:13" ht="15.75" customHeight="1" x14ac:dyDescent="0.25">
      <c r="A701" t="s">
        <v>1288</v>
      </c>
      <c r="C701" t="s">
        <v>644</v>
      </c>
      <c r="D701" t="s">
        <v>650</v>
      </c>
      <c r="E701" t="s">
        <v>102</v>
      </c>
      <c r="F701" t="s">
        <v>608</v>
      </c>
      <c r="G701" t="s">
        <v>645</v>
      </c>
      <c r="I701" s="137">
        <v>15224</v>
      </c>
      <c r="J701" t="s">
        <v>1322</v>
      </c>
      <c r="K701" t="s">
        <v>84</v>
      </c>
    </row>
    <row r="702" spans="1:13" ht="15.75" customHeight="1" x14ac:dyDescent="0.25">
      <c r="A702" t="s">
        <v>1323</v>
      </c>
      <c r="C702" t="s">
        <v>603</v>
      </c>
      <c r="D702" t="s">
        <v>598</v>
      </c>
      <c r="E702" t="s">
        <v>68</v>
      </c>
      <c r="F702" t="s">
        <v>49</v>
      </c>
      <c r="G702" t="s">
        <v>604</v>
      </c>
      <c r="H702" t="s">
        <v>605</v>
      </c>
      <c r="I702" s="137" t="s">
        <v>1324</v>
      </c>
      <c r="J702" t="s">
        <v>1325</v>
      </c>
      <c r="K702" t="s">
        <v>84</v>
      </c>
    </row>
    <row r="703" spans="1:13" ht="15.75" customHeight="1" x14ac:dyDescent="0.25">
      <c r="A703" t="s">
        <v>1323</v>
      </c>
      <c r="C703" t="s">
        <v>607</v>
      </c>
      <c r="D703" t="s">
        <v>598</v>
      </c>
      <c r="E703" t="s">
        <v>68</v>
      </c>
      <c r="F703" t="s">
        <v>608</v>
      </c>
      <c r="G703" t="s">
        <v>609</v>
      </c>
      <c r="I703" s="137" t="s">
        <v>1324</v>
      </c>
      <c r="J703" t="s">
        <v>1326</v>
      </c>
      <c r="K703" t="s">
        <v>84</v>
      </c>
    </row>
    <row r="704" spans="1:13" ht="15.75" customHeight="1" x14ac:dyDescent="0.25">
      <c r="A704" t="s">
        <v>1323</v>
      </c>
      <c r="C704" t="s">
        <v>611</v>
      </c>
      <c r="D704" t="s">
        <v>598</v>
      </c>
      <c r="E704" t="s">
        <v>68</v>
      </c>
      <c r="F704" t="s">
        <v>142</v>
      </c>
      <c r="G704" t="s">
        <v>612</v>
      </c>
      <c r="H704" t="s">
        <v>547</v>
      </c>
      <c r="I704" s="137" t="s">
        <v>1324</v>
      </c>
      <c r="J704" t="s">
        <v>1324</v>
      </c>
      <c r="K704" t="s">
        <v>84</v>
      </c>
    </row>
    <row r="705" spans="1:13" ht="15.75" customHeight="1" x14ac:dyDescent="0.25">
      <c r="A705" t="s">
        <v>1323</v>
      </c>
      <c r="C705" t="s">
        <v>836</v>
      </c>
      <c r="D705" t="s">
        <v>598</v>
      </c>
      <c r="E705" t="s">
        <v>68</v>
      </c>
      <c r="F705" t="s">
        <v>608</v>
      </c>
      <c r="G705" t="s">
        <v>741</v>
      </c>
      <c r="H705" t="s">
        <v>837</v>
      </c>
      <c r="I705" s="137" t="s">
        <v>1324</v>
      </c>
      <c r="J705" t="s">
        <v>1327</v>
      </c>
      <c r="K705" t="s">
        <v>71</v>
      </c>
      <c r="L705" t="s">
        <v>839</v>
      </c>
      <c r="M705" t="s">
        <v>840</v>
      </c>
    </row>
    <row r="706" spans="1:13" ht="15.75" customHeight="1" x14ac:dyDescent="0.25">
      <c r="A706" t="s">
        <v>1323</v>
      </c>
      <c r="C706" t="s">
        <v>1096</v>
      </c>
      <c r="D706" t="s">
        <v>598</v>
      </c>
      <c r="E706" t="s">
        <v>68</v>
      </c>
      <c r="F706" t="s">
        <v>608</v>
      </c>
      <c r="G706" t="s">
        <v>1097</v>
      </c>
      <c r="H706" t="s">
        <v>1098</v>
      </c>
      <c r="I706" s="137" t="s">
        <v>1324</v>
      </c>
      <c r="J706" t="s">
        <v>1328</v>
      </c>
      <c r="K706" t="s">
        <v>84</v>
      </c>
    </row>
    <row r="707" spans="1:13" ht="15.75" customHeight="1" x14ac:dyDescent="0.25">
      <c r="A707" t="s">
        <v>1323</v>
      </c>
      <c r="C707" t="s">
        <v>723</v>
      </c>
      <c r="D707" t="s">
        <v>627</v>
      </c>
      <c r="E707" t="s">
        <v>81</v>
      </c>
      <c r="F707" t="s">
        <v>608</v>
      </c>
      <c r="G707" t="s">
        <v>724</v>
      </c>
      <c r="H707" t="s">
        <v>725</v>
      </c>
      <c r="I707" s="137" t="s">
        <v>1324</v>
      </c>
      <c r="J707" t="s">
        <v>1329</v>
      </c>
      <c r="K707" t="s">
        <v>71</v>
      </c>
    </row>
    <row r="708" spans="1:13" ht="15.75" customHeight="1" x14ac:dyDescent="0.25">
      <c r="A708" t="s">
        <v>1323</v>
      </c>
      <c r="C708" t="s">
        <v>714</v>
      </c>
      <c r="D708" t="s">
        <v>650</v>
      </c>
      <c r="E708" t="s">
        <v>102</v>
      </c>
      <c r="F708" t="s">
        <v>608</v>
      </c>
      <c r="G708" t="s">
        <v>715</v>
      </c>
      <c r="H708" t="s">
        <v>1330</v>
      </c>
      <c r="I708" s="137" t="s">
        <v>1324</v>
      </c>
      <c r="J708" t="s">
        <v>1331</v>
      </c>
      <c r="K708" t="s">
        <v>71</v>
      </c>
      <c r="L708" t="s">
        <v>1332</v>
      </c>
    </row>
    <row r="709" spans="1:13" ht="15.75" customHeight="1" x14ac:dyDescent="0.25">
      <c r="A709" t="s">
        <v>1333</v>
      </c>
      <c r="B709" t="s">
        <v>1334</v>
      </c>
      <c r="C709" t="s">
        <v>1335</v>
      </c>
      <c r="D709" t="s">
        <v>598</v>
      </c>
      <c r="E709" t="s">
        <v>68</v>
      </c>
      <c r="F709" t="s">
        <v>608</v>
      </c>
      <c r="G709" t="s">
        <v>1336</v>
      </c>
      <c r="I709" s="137"/>
      <c r="J709"/>
    </row>
    <row r="710" spans="1:13" ht="15.75" customHeight="1" x14ac:dyDescent="0.25">
      <c r="A710" t="s">
        <v>1333</v>
      </c>
      <c r="B710" t="s">
        <v>1334</v>
      </c>
      <c r="C710" t="s">
        <v>597</v>
      </c>
      <c r="D710" t="s">
        <v>598</v>
      </c>
      <c r="E710" t="s">
        <v>68</v>
      </c>
      <c r="F710" t="s">
        <v>599</v>
      </c>
      <c r="G710" t="s">
        <v>600</v>
      </c>
      <c r="H710" t="s">
        <v>601</v>
      </c>
      <c r="I710" s="137"/>
      <c r="J710"/>
    </row>
    <row r="711" spans="1:13" ht="15.75" customHeight="1" x14ac:dyDescent="0.25">
      <c r="A711" t="s">
        <v>1333</v>
      </c>
      <c r="B711" t="s">
        <v>1334</v>
      </c>
      <c r="C711" t="s">
        <v>86</v>
      </c>
      <c r="D711" t="s">
        <v>598</v>
      </c>
      <c r="E711" t="s">
        <v>68</v>
      </c>
      <c r="F711" t="s">
        <v>608</v>
      </c>
      <c r="G711" t="s">
        <v>951</v>
      </c>
      <c r="I711" s="137"/>
      <c r="J711"/>
    </row>
    <row r="712" spans="1:13" ht="15.75" customHeight="1" x14ac:dyDescent="0.25">
      <c r="A712" t="s">
        <v>1333</v>
      </c>
      <c r="B712" t="s">
        <v>1334</v>
      </c>
      <c r="C712" t="s">
        <v>603</v>
      </c>
      <c r="D712" t="s">
        <v>598</v>
      </c>
      <c r="E712" t="s">
        <v>68</v>
      </c>
      <c r="F712" t="s">
        <v>49</v>
      </c>
      <c r="G712" t="s">
        <v>604</v>
      </c>
      <c r="H712" t="s">
        <v>605</v>
      </c>
      <c r="I712" s="137"/>
      <c r="J712"/>
    </row>
    <row r="713" spans="1:13" ht="15.75" customHeight="1" x14ac:dyDescent="0.25">
      <c r="A713" t="s">
        <v>1333</v>
      </c>
      <c r="B713" t="s">
        <v>1334</v>
      </c>
      <c r="C713" t="s">
        <v>607</v>
      </c>
      <c r="D713" t="s">
        <v>598</v>
      </c>
      <c r="E713" t="s">
        <v>68</v>
      </c>
      <c r="F713" t="s">
        <v>608</v>
      </c>
      <c r="G713" t="s">
        <v>609</v>
      </c>
      <c r="I713" s="137"/>
      <c r="J713"/>
    </row>
    <row r="714" spans="1:13" ht="15.75" customHeight="1" x14ac:dyDescent="0.25">
      <c r="A714" t="s">
        <v>1333</v>
      </c>
      <c r="B714" t="s">
        <v>1334</v>
      </c>
      <c r="C714" t="s">
        <v>1337</v>
      </c>
      <c r="D714" t="s">
        <v>598</v>
      </c>
      <c r="E714" t="s">
        <v>68</v>
      </c>
      <c r="F714" t="s">
        <v>608</v>
      </c>
      <c r="G714" t="s">
        <v>1338</v>
      </c>
      <c r="I714" s="137"/>
      <c r="J714"/>
    </row>
    <row r="715" spans="1:13" ht="15.75" customHeight="1" x14ac:dyDescent="0.25">
      <c r="A715" t="s">
        <v>1333</v>
      </c>
      <c r="B715" t="s">
        <v>1334</v>
      </c>
      <c r="C715" t="s">
        <v>1339</v>
      </c>
      <c r="D715" t="s">
        <v>598</v>
      </c>
      <c r="E715" t="s">
        <v>68</v>
      </c>
      <c r="F715" t="s">
        <v>608</v>
      </c>
      <c r="G715" t="s">
        <v>1340</v>
      </c>
      <c r="I715" s="137"/>
      <c r="J715"/>
    </row>
    <row r="716" spans="1:13" ht="15.75" customHeight="1" x14ac:dyDescent="0.25">
      <c r="A716" t="s">
        <v>1333</v>
      </c>
      <c r="B716" t="s">
        <v>1334</v>
      </c>
      <c r="C716" t="s">
        <v>117</v>
      </c>
      <c r="D716" t="s">
        <v>598</v>
      </c>
      <c r="E716" t="s">
        <v>68</v>
      </c>
      <c r="F716" t="s">
        <v>608</v>
      </c>
      <c r="G716" t="s">
        <v>869</v>
      </c>
      <c r="I716" s="137"/>
      <c r="J716"/>
    </row>
    <row r="717" spans="1:13" ht="15.75" customHeight="1" x14ac:dyDescent="0.25">
      <c r="A717" t="s">
        <v>1333</v>
      </c>
      <c r="B717" t="s">
        <v>1334</v>
      </c>
      <c r="C717" t="s">
        <v>611</v>
      </c>
      <c r="D717" t="s">
        <v>598</v>
      </c>
      <c r="E717" t="s">
        <v>68</v>
      </c>
      <c r="F717" t="s">
        <v>142</v>
      </c>
      <c r="G717" t="s">
        <v>612</v>
      </c>
      <c r="H717" t="s">
        <v>547</v>
      </c>
      <c r="I717" s="137"/>
      <c r="J717"/>
    </row>
    <row r="718" spans="1:13" ht="15.75" customHeight="1" x14ac:dyDescent="0.25">
      <c r="A718" t="s">
        <v>1333</v>
      </c>
      <c r="B718" t="s">
        <v>1334</v>
      </c>
      <c r="C718" t="s">
        <v>909</v>
      </c>
      <c r="D718" t="s">
        <v>627</v>
      </c>
      <c r="E718" t="s">
        <v>81</v>
      </c>
      <c r="F718" t="s">
        <v>608</v>
      </c>
      <c r="G718" t="s">
        <v>910</v>
      </c>
      <c r="I718" s="137"/>
      <c r="J718"/>
    </row>
    <row r="719" spans="1:13" ht="15.75" customHeight="1" x14ac:dyDescent="0.25">
      <c r="A719" t="s">
        <v>1333</v>
      </c>
      <c r="B719" t="s">
        <v>1334</v>
      </c>
      <c r="C719" t="s">
        <v>626</v>
      </c>
      <c r="D719" t="s">
        <v>627</v>
      </c>
      <c r="E719" t="s">
        <v>81</v>
      </c>
      <c r="F719" t="s">
        <v>608</v>
      </c>
      <c r="G719" t="s">
        <v>628</v>
      </c>
      <c r="I719" s="137"/>
      <c r="J719"/>
    </row>
    <row r="720" spans="1:13" ht="15.75" customHeight="1" x14ac:dyDescent="0.25">
      <c r="A720" t="s">
        <v>1333</v>
      </c>
      <c r="B720" t="s">
        <v>1334</v>
      </c>
      <c r="C720" t="s">
        <v>1341</v>
      </c>
      <c r="D720" t="s">
        <v>627</v>
      </c>
      <c r="E720" t="s">
        <v>81</v>
      </c>
      <c r="F720" t="s">
        <v>608</v>
      </c>
      <c r="G720" t="s">
        <v>1342</v>
      </c>
      <c r="I720" s="137"/>
      <c r="J720"/>
    </row>
    <row r="721" spans="1:14" ht="15.75" customHeight="1" x14ac:dyDescent="0.25">
      <c r="A721" t="s">
        <v>1333</v>
      </c>
      <c r="B721" t="s">
        <v>1334</v>
      </c>
      <c r="C721" t="s">
        <v>109</v>
      </c>
      <c r="D721" t="s">
        <v>627</v>
      </c>
      <c r="E721" t="s">
        <v>81</v>
      </c>
      <c r="F721" t="s">
        <v>608</v>
      </c>
      <c r="G721" t="s">
        <v>734</v>
      </c>
      <c r="H721" t="s">
        <v>735</v>
      </c>
      <c r="I721" s="137"/>
      <c r="J721"/>
    </row>
    <row r="722" spans="1:14" ht="15.75" customHeight="1" x14ac:dyDescent="0.25">
      <c r="A722" t="s">
        <v>1333</v>
      </c>
      <c r="B722" t="s">
        <v>1334</v>
      </c>
      <c r="C722" t="s">
        <v>131</v>
      </c>
      <c r="D722" t="s">
        <v>627</v>
      </c>
      <c r="E722" t="s">
        <v>81</v>
      </c>
      <c r="F722" t="s">
        <v>608</v>
      </c>
      <c r="G722" t="s">
        <v>760</v>
      </c>
      <c r="H722" t="s">
        <v>761</v>
      </c>
      <c r="I722"/>
      <c r="J722"/>
    </row>
    <row r="723" spans="1:14" ht="15.75" customHeight="1" x14ac:dyDescent="0.25">
      <c r="A723" t="s">
        <v>1333</v>
      </c>
      <c r="B723" t="s">
        <v>1334</v>
      </c>
      <c r="C723" t="s">
        <v>93</v>
      </c>
      <c r="D723" t="s">
        <v>650</v>
      </c>
      <c r="E723" t="s">
        <v>102</v>
      </c>
      <c r="F723" t="s">
        <v>608</v>
      </c>
      <c r="G723" t="s">
        <v>616</v>
      </c>
      <c r="I723"/>
      <c r="J723"/>
    </row>
    <row r="724" spans="1:14" ht="15.75" customHeight="1" x14ac:dyDescent="0.25">
      <c r="A724" t="s">
        <v>1333</v>
      </c>
      <c r="B724" t="s">
        <v>1334</v>
      </c>
      <c r="C724" t="s">
        <v>110</v>
      </c>
      <c r="D724" t="s">
        <v>650</v>
      </c>
      <c r="E724" t="s">
        <v>102</v>
      </c>
      <c r="F724" t="s">
        <v>608</v>
      </c>
      <c r="G724" t="s">
        <v>960</v>
      </c>
      <c r="H724" t="s">
        <v>961</v>
      </c>
      <c r="I724" s="137"/>
      <c r="J724"/>
    </row>
    <row r="725" spans="1:14" ht="15.75" customHeight="1" x14ac:dyDescent="0.25">
      <c r="A725" t="s">
        <v>1333</v>
      </c>
      <c r="B725" t="s">
        <v>1334</v>
      </c>
      <c r="C725" t="s">
        <v>1343</v>
      </c>
      <c r="D725" t="s">
        <v>650</v>
      </c>
      <c r="E725" t="s">
        <v>102</v>
      </c>
      <c r="F725" t="s">
        <v>608</v>
      </c>
      <c r="G725" t="s">
        <v>647</v>
      </c>
      <c r="I725" s="137"/>
      <c r="J725"/>
    </row>
    <row r="726" spans="1:14" ht="15.75" customHeight="1" x14ac:dyDescent="0.25">
      <c r="A726" t="s">
        <v>1333</v>
      </c>
      <c r="C726" t="s">
        <v>597</v>
      </c>
      <c r="D726" t="s">
        <v>598</v>
      </c>
      <c r="E726" t="s">
        <v>68</v>
      </c>
      <c r="F726" t="s">
        <v>599</v>
      </c>
      <c r="G726" t="s">
        <v>600</v>
      </c>
      <c r="H726" t="s">
        <v>601</v>
      </c>
      <c r="I726" s="137">
        <v>10839</v>
      </c>
      <c r="J726" t="s">
        <v>1344</v>
      </c>
      <c r="K726" t="s">
        <v>84</v>
      </c>
    </row>
    <row r="727" spans="1:14" ht="15.75" customHeight="1" x14ac:dyDescent="0.25">
      <c r="A727" t="s">
        <v>1333</v>
      </c>
      <c r="C727" t="s">
        <v>603</v>
      </c>
      <c r="D727" t="s">
        <v>598</v>
      </c>
      <c r="E727" t="s">
        <v>68</v>
      </c>
      <c r="F727" t="s">
        <v>49</v>
      </c>
      <c r="G727" t="s">
        <v>604</v>
      </c>
      <c r="H727" t="s">
        <v>605</v>
      </c>
      <c r="I727" s="137">
        <v>63620</v>
      </c>
      <c r="J727" t="s">
        <v>1345</v>
      </c>
      <c r="K727" t="s">
        <v>84</v>
      </c>
    </row>
    <row r="728" spans="1:14" ht="15.75" customHeight="1" x14ac:dyDescent="0.25">
      <c r="A728" t="s">
        <v>1333</v>
      </c>
      <c r="C728" t="s">
        <v>607</v>
      </c>
      <c r="D728" t="s">
        <v>598</v>
      </c>
      <c r="E728" t="s">
        <v>68</v>
      </c>
      <c r="F728" t="s">
        <v>608</v>
      </c>
      <c r="G728" t="s">
        <v>609</v>
      </c>
      <c r="I728" s="137">
        <v>63620</v>
      </c>
      <c r="J728" t="s">
        <v>1346</v>
      </c>
      <c r="K728" t="s">
        <v>84</v>
      </c>
    </row>
    <row r="729" spans="1:14" ht="15.75" customHeight="1" x14ac:dyDescent="0.25">
      <c r="A729" t="s">
        <v>1333</v>
      </c>
      <c r="C729" t="s">
        <v>611</v>
      </c>
      <c r="D729" t="s">
        <v>598</v>
      </c>
      <c r="E729" t="s">
        <v>68</v>
      </c>
      <c r="F729" t="s">
        <v>142</v>
      </c>
      <c r="G729" t="s">
        <v>612</v>
      </c>
      <c r="H729" t="s">
        <v>547</v>
      </c>
      <c r="I729">
        <v>63620</v>
      </c>
      <c r="J729">
        <v>41106212</v>
      </c>
      <c r="K729" t="s">
        <v>84</v>
      </c>
    </row>
    <row r="730" spans="1:14" ht="15.75" customHeight="1" x14ac:dyDescent="0.25">
      <c r="A730" t="s">
        <v>1333</v>
      </c>
      <c r="C730" t="s">
        <v>626</v>
      </c>
      <c r="D730" t="s">
        <v>613</v>
      </c>
      <c r="E730" t="s">
        <v>68</v>
      </c>
      <c r="F730" t="s">
        <v>608</v>
      </c>
      <c r="G730" t="s">
        <v>628</v>
      </c>
      <c r="I730" s="137">
        <v>63620</v>
      </c>
      <c r="J730" t="s">
        <v>1347</v>
      </c>
      <c r="K730" t="s">
        <v>71</v>
      </c>
      <c r="L730" t="s">
        <v>630</v>
      </c>
    </row>
    <row r="731" spans="1:14" ht="15.75" customHeight="1" x14ac:dyDescent="0.25">
      <c r="A731" t="s">
        <v>1333</v>
      </c>
      <c r="C731" t="s">
        <v>73</v>
      </c>
      <c r="D731" t="s">
        <v>613</v>
      </c>
      <c r="E731" t="s">
        <v>68</v>
      </c>
      <c r="F731" t="s">
        <v>608</v>
      </c>
      <c r="G731" t="s">
        <v>911</v>
      </c>
      <c r="H731" t="s">
        <v>912</v>
      </c>
      <c r="I731" s="137">
        <v>12676</v>
      </c>
      <c r="J731" t="s">
        <v>1348</v>
      </c>
      <c r="K731" t="s">
        <v>71</v>
      </c>
      <c r="L731" t="s">
        <v>914</v>
      </c>
      <c r="M731" t="s">
        <v>915</v>
      </c>
    </row>
    <row r="732" spans="1:14" ht="15.75" customHeight="1" x14ac:dyDescent="0.25">
      <c r="A732" t="s">
        <v>1333</v>
      </c>
      <c r="C732" t="s">
        <v>93</v>
      </c>
      <c r="D732" t="s">
        <v>613</v>
      </c>
      <c r="E732" t="s">
        <v>68</v>
      </c>
      <c r="F732" t="s">
        <v>608</v>
      </c>
      <c r="G732" t="s">
        <v>616</v>
      </c>
      <c r="I732" s="137">
        <v>63620</v>
      </c>
      <c r="J732" t="s">
        <v>1116</v>
      </c>
      <c r="K732" t="s">
        <v>71</v>
      </c>
      <c r="L732" t="s">
        <v>618</v>
      </c>
    </row>
    <row r="733" spans="1:14" ht="15.75" customHeight="1" x14ac:dyDescent="0.25">
      <c r="A733" t="s">
        <v>1333</v>
      </c>
      <c r="C733" t="s">
        <v>620</v>
      </c>
      <c r="D733" t="s">
        <v>613</v>
      </c>
      <c r="E733" t="s">
        <v>68</v>
      </c>
      <c r="F733" t="s">
        <v>608</v>
      </c>
      <c r="G733" t="s">
        <v>621</v>
      </c>
      <c r="H733" t="s">
        <v>622</v>
      </c>
      <c r="I733" s="137"/>
      <c r="J733"/>
      <c r="K733" t="s">
        <v>71</v>
      </c>
      <c r="L733" t="s">
        <v>620</v>
      </c>
    </row>
    <row r="734" spans="1:14" ht="15.75" customHeight="1" x14ac:dyDescent="0.25">
      <c r="A734" t="s">
        <v>1333</v>
      </c>
      <c r="C734" t="s">
        <v>904</v>
      </c>
      <c r="D734" t="s">
        <v>613</v>
      </c>
      <c r="E734" t="s">
        <v>68</v>
      </c>
      <c r="F734" t="s">
        <v>608</v>
      </c>
      <c r="G734" t="s">
        <v>905</v>
      </c>
      <c r="I734" s="137">
        <v>33615</v>
      </c>
      <c r="J734" t="s">
        <v>1349</v>
      </c>
      <c r="K734" t="s">
        <v>84</v>
      </c>
    </row>
    <row r="735" spans="1:14" ht="15.75" customHeight="1" x14ac:dyDescent="0.25">
      <c r="A735" t="s">
        <v>1333</v>
      </c>
      <c r="C735" t="s">
        <v>131</v>
      </c>
      <c r="D735" t="s">
        <v>613</v>
      </c>
      <c r="E735" t="s">
        <v>68</v>
      </c>
      <c r="F735" t="s">
        <v>608</v>
      </c>
      <c r="G735" t="s">
        <v>760</v>
      </c>
      <c r="H735" t="s">
        <v>761</v>
      </c>
      <c r="I735" s="137">
        <v>63620</v>
      </c>
      <c r="J735" t="s">
        <v>1350</v>
      </c>
      <c r="K735" t="s">
        <v>71</v>
      </c>
      <c r="L735" t="s">
        <v>762</v>
      </c>
      <c r="M735" t="s">
        <v>763</v>
      </c>
      <c r="N735" t="s">
        <v>763</v>
      </c>
    </row>
    <row r="736" spans="1:14" ht="15.75" customHeight="1" x14ac:dyDescent="0.25">
      <c r="A736" t="s">
        <v>1333</v>
      </c>
      <c r="C736" t="s">
        <v>631</v>
      </c>
      <c r="D736" t="s">
        <v>627</v>
      </c>
      <c r="E736" t="s">
        <v>81</v>
      </c>
      <c r="F736" t="s">
        <v>142</v>
      </c>
      <c r="G736" t="s">
        <v>632</v>
      </c>
      <c r="H736" t="s">
        <v>601</v>
      </c>
      <c r="I736" s="137">
        <v>10839</v>
      </c>
      <c r="J736" t="s">
        <v>1351</v>
      </c>
      <c r="K736" t="s">
        <v>84</v>
      </c>
    </row>
    <row r="737" spans="1:12" ht="15.75" customHeight="1" x14ac:dyDescent="0.25">
      <c r="A737" t="s">
        <v>1333</v>
      </c>
      <c r="C737" t="s">
        <v>634</v>
      </c>
      <c r="D737" t="s">
        <v>627</v>
      </c>
      <c r="E737" t="s">
        <v>81</v>
      </c>
      <c r="F737" t="s">
        <v>142</v>
      </c>
      <c r="G737" t="s">
        <v>635</v>
      </c>
      <c r="H737" t="s">
        <v>601</v>
      </c>
      <c r="I737" s="137">
        <v>10839</v>
      </c>
      <c r="J737" t="s">
        <v>1352</v>
      </c>
      <c r="K737" t="s">
        <v>84</v>
      </c>
    </row>
    <row r="738" spans="1:12" ht="15.75" customHeight="1" x14ac:dyDescent="0.25">
      <c r="A738" t="s">
        <v>1333</v>
      </c>
      <c r="C738" t="s">
        <v>640</v>
      </c>
      <c r="D738" t="s">
        <v>627</v>
      </c>
      <c r="E738" t="s">
        <v>81</v>
      </c>
      <c r="F738" t="s">
        <v>142</v>
      </c>
      <c r="G738" t="s">
        <v>641</v>
      </c>
      <c r="H738" t="s">
        <v>642</v>
      </c>
      <c r="I738" s="137">
        <v>10839</v>
      </c>
      <c r="J738" t="s">
        <v>1353</v>
      </c>
      <c r="K738" t="s">
        <v>84</v>
      </c>
    </row>
    <row r="739" spans="1:12" ht="15.75" customHeight="1" x14ac:dyDescent="0.25">
      <c r="A739" t="s">
        <v>1333</v>
      </c>
      <c r="C739" t="s">
        <v>129</v>
      </c>
      <c r="D739" t="s">
        <v>627</v>
      </c>
      <c r="E739" t="s">
        <v>81</v>
      </c>
      <c r="F739" t="s">
        <v>608</v>
      </c>
      <c r="G739" t="s">
        <v>647</v>
      </c>
      <c r="I739" s="137" t="s">
        <v>1354</v>
      </c>
      <c r="J739" t="s">
        <v>130</v>
      </c>
      <c r="K739" t="s">
        <v>84</v>
      </c>
    </row>
    <row r="740" spans="1:12" ht="15.75" customHeight="1" x14ac:dyDescent="0.25">
      <c r="A740" t="s">
        <v>1333</v>
      </c>
      <c r="C740" t="s">
        <v>663</v>
      </c>
      <c r="D740" t="s">
        <v>650</v>
      </c>
      <c r="E740" t="s">
        <v>102</v>
      </c>
      <c r="F740" t="s">
        <v>608</v>
      </c>
      <c r="G740" t="s">
        <v>664</v>
      </c>
      <c r="I740" s="137">
        <v>63620</v>
      </c>
      <c r="J740" t="s">
        <v>1355</v>
      </c>
      <c r="K740" t="s">
        <v>84</v>
      </c>
    </row>
    <row r="741" spans="1:12" ht="15.75" customHeight="1" x14ac:dyDescent="0.25">
      <c r="A741" t="s">
        <v>1333</v>
      </c>
      <c r="C741" t="s">
        <v>858</v>
      </c>
      <c r="D741" t="s">
        <v>650</v>
      </c>
      <c r="E741" t="s">
        <v>102</v>
      </c>
      <c r="F741" t="s">
        <v>608</v>
      </c>
      <c r="G741" t="s">
        <v>859</v>
      </c>
      <c r="I741" s="137" t="s">
        <v>1356</v>
      </c>
      <c r="J741" t="s">
        <v>1357</v>
      </c>
      <c r="K741" t="s">
        <v>71</v>
      </c>
      <c r="L741" t="s">
        <v>861</v>
      </c>
    </row>
    <row r="742" spans="1:12" ht="15.75" customHeight="1" x14ac:dyDescent="0.25">
      <c r="A742" t="s">
        <v>1333</v>
      </c>
      <c r="C742" t="s">
        <v>669</v>
      </c>
      <c r="D742" t="s">
        <v>650</v>
      </c>
      <c r="E742" t="s">
        <v>102</v>
      </c>
      <c r="F742" t="s">
        <v>608</v>
      </c>
      <c r="G742" t="s">
        <v>670</v>
      </c>
      <c r="I742" s="137">
        <v>10839</v>
      </c>
      <c r="J742" t="s">
        <v>1358</v>
      </c>
      <c r="K742" t="s">
        <v>84</v>
      </c>
    </row>
    <row r="743" spans="1:12" ht="15.75" customHeight="1" x14ac:dyDescent="0.25">
      <c r="A743" t="s">
        <v>1333</v>
      </c>
      <c r="C743" t="s">
        <v>672</v>
      </c>
      <c r="D743" t="s">
        <v>650</v>
      </c>
      <c r="E743" t="s">
        <v>102</v>
      </c>
      <c r="F743" t="s">
        <v>608</v>
      </c>
      <c r="G743" t="s">
        <v>673</v>
      </c>
      <c r="I743" s="137">
        <v>10839</v>
      </c>
      <c r="J743" t="s">
        <v>1359</v>
      </c>
      <c r="K743" t="s">
        <v>71</v>
      </c>
      <c r="L743" t="s">
        <v>672</v>
      </c>
    </row>
    <row r="744" spans="1:12" ht="15.75" customHeight="1" x14ac:dyDescent="0.25">
      <c r="A744" t="s">
        <v>1333</v>
      </c>
      <c r="C744" t="s">
        <v>117</v>
      </c>
      <c r="D744" t="s">
        <v>650</v>
      </c>
      <c r="E744" t="s">
        <v>102</v>
      </c>
      <c r="F744" t="s">
        <v>608</v>
      </c>
      <c r="G744" t="s">
        <v>869</v>
      </c>
      <c r="I744" s="137" t="s">
        <v>1354</v>
      </c>
      <c r="J744" t="s">
        <v>1360</v>
      </c>
      <c r="K744" t="s">
        <v>71</v>
      </c>
      <c r="L744" t="s">
        <v>117</v>
      </c>
    </row>
    <row r="745" spans="1:12" ht="15.75" customHeight="1" x14ac:dyDescent="0.25">
      <c r="A745" t="s">
        <v>1333</v>
      </c>
      <c r="C745" t="s">
        <v>644</v>
      </c>
      <c r="D745" t="s">
        <v>650</v>
      </c>
      <c r="E745" t="s">
        <v>102</v>
      </c>
      <c r="F745" t="s">
        <v>608</v>
      </c>
      <c r="G745" t="s">
        <v>645</v>
      </c>
      <c r="I745" s="137">
        <v>10839</v>
      </c>
      <c r="J745" t="s">
        <v>1361</v>
      </c>
      <c r="K745" t="s">
        <v>84</v>
      </c>
    </row>
    <row r="746" spans="1:12" ht="15.75" customHeight="1" x14ac:dyDescent="0.25">
      <c r="A746" t="s">
        <v>1333</v>
      </c>
      <c r="C746" t="s">
        <v>1362</v>
      </c>
      <c r="D746" t="s">
        <v>650</v>
      </c>
      <c r="E746" t="s">
        <v>102</v>
      </c>
      <c r="F746" t="s">
        <v>608</v>
      </c>
      <c r="G746" t="s">
        <v>1363</v>
      </c>
      <c r="H746" t="s">
        <v>1364</v>
      </c>
      <c r="I746" s="137">
        <v>10839</v>
      </c>
      <c r="J746" t="s">
        <v>1365</v>
      </c>
      <c r="K746" t="s">
        <v>84</v>
      </c>
    </row>
    <row r="747" spans="1:12" ht="15.75" customHeight="1" x14ac:dyDescent="0.25">
      <c r="A747" t="s">
        <v>1366</v>
      </c>
      <c r="C747" t="s">
        <v>603</v>
      </c>
      <c r="D747" t="s">
        <v>598</v>
      </c>
      <c r="E747" t="s">
        <v>68</v>
      </c>
      <c r="F747" t="s">
        <v>49</v>
      </c>
      <c r="G747" t="s">
        <v>604</v>
      </c>
      <c r="H747" t="s">
        <v>605</v>
      </c>
      <c r="I747" s="137" t="s">
        <v>1367</v>
      </c>
      <c r="J747" t="s">
        <v>1368</v>
      </c>
      <c r="K747" t="s">
        <v>84</v>
      </c>
    </row>
    <row r="748" spans="1:12" ht="15.75" customHeight="1" x14ac:dyDescent="0.25">
      <c r="A748" t="s">
        <v>1366</v>
      </c>
      <c r="C748" t="s">
        <v>607</v>
      </c>
      <c r="D748" t="s">
        <v>598</v>
      </c>
      <c r="E748" t="s">
        <v>68</v>
      </c>
      <c r="F748" t="s">
        <v>608</v>
      </c>
      <c r="G748" t="s">
        <v>609</v>
      </c>
      <c r="I748" s="137" t="s">
        <v>1367</v>
      </c>
      <c r="J748" t="s">
        <v>1369</v>
      </c>
      <c r="K748" t="s">
        <v>84</v>
      </c>
    </row>
    <row r="749" spans="1:12" ht="15.75" customHeight="1" x14ac:dyDescent="0.25">
      <c r="A749" t="s">
        <v>1366</v>
      </c>
      <c r="C749" t="s">
        <v>611</v>
      </c>
      <c r="D749" t="s">
        <v>598</v>
      </c>
      <c r="E749" t="s">
        <v>68</v>
      </c>
      <c r="F749" t="s">
        <v>142</v>
      </c>
      <c r="G749" t="s">
        <v>612</v>
      </c>
      <c r="H749" t="s">
        <v>547</v>
      </c>
      <c r="I749" s="137" t="s">
        <v>1367</v>
      </c>
      <c r="J749">
        <v>12352200</v>
      </c>
      <c r="K749" t="s">
        <v>84</v>
      </c>
    </row>
    <row r="750" spans="1:12" ht="15.75" customHeight="1" x14ac:dyDescent="0.25">
      <c r="A750" t="s">
        <v>1366</v>
      </c>
      <c r="C750" t="s">
        <v>1370</v>
      </c>
      <c r="D750" t="s">
        <v>627</v>
      </c>
      <c r="E750" t="s">
        <v>81</v>
      </c>
      <c r="F750" t="s">
        <v>608</v>
      </c>
      <c r="G750" t="s">
        <v>741</v>
      </c>
      <c r="H750" t="s">
        <v>1371</v>
      </c>
      <c r="I750" s="137"/>
      <c r="J750"/>
    </row>
    <row r="751" spans="1:12" ht="15.75" customHeight="1" x14ac:dyDescent="0.25">
      <c r="A751" t="s">
        <v>1366</v>
      </c>
      <c r="C751" t="s">
        <v>1372</v>
      </c>
      <c r="D751" t="s">
        <v>627</v>
      </c>
      <c r="E751" t="s">
        <v>81</v>
      </c>
      <c r="F751" t="s">
        <v>608</v>
      </c>
      <c r="G751" t="s">
        <v>1373</v>
      </c>
      <c r="I751" s="137" t="s">
        <v>1374</v>
      </c>
      <c r="J751" t="s">
        <v>1375</v>
      </c>
      <c r="K751" t="s">
        <v>84</v>
      </c>
    </row>
    <row r="752" spans="1:12" ht="15.75" customHeight="1" x14ac:dyDescent="0.25">
      <c r="A752" t="s">
        <v>1366</v>
      </c>
      <c r="C752" t="s">
        <v>723</v>
      </c>
      <c r="D752" t="s">
        <v>650</v>
      </c>
      <c r="E752" t="s">
        <v>102</v>
      </c>
      <c r="F752" t="s">
        <v>608</v>
      </c>
      <c r="G752" t="s">
        <v>724</v>
      </c>
      <c r="H752" t="s">
        <v>725</v>
      </c>
      <c r="I752" s="137" t="s">
        <v>1374</v>
      </c>
      <c r="J752" t="s">
        <v>1376</v>
      </c>
      <c r="K752" t="s">
        <v>71</v>
      </c>
      <c r="L752" t="s">
        <v>861</v>
      </c>
    </row>
    <row r="753" spans="1:10" ht="15.75" customHeight="1" x14ac:dyDescent="0.25">
      <c r="A753" t="s">
        <v>1377</v>
      </c>
      <c r="B753" t="s">
        <v>1378</v>
      </c>
      <c r="C753" t="s">
        <v>597</v>
      </c>
      <c r="D753" t="s">
        <v>598</v>
      </c>
      <c r="E753" t="s">
        <v>68</v>
      </c>
      <c r="F753" t="s">
        <v>599</v>
      </c>
      <c r="G753" t="s">
        <v>600</v>
      </c>
      <c r="H753" t="s">
        <v>601</v>
      </c>
      <c r="I753" s="137"/>
      <c r="J753"/>
    </row>
    <row r="754" spans="1:10" ht="15.75" customHeight="1" x14ac:dyDescent="0.25">
      <c r="A754" t="s">
        <v>1377</v>
      </c>
      <c r="B754" t="s">
        <v>1378</v>
      </c>
      <c r="C754" t="s">
        <v>603</v>
      </c>
      <c r="D754" t="s">
        <v>598</v>
      </c>
      <c r="E754" t="s">
        <v>68</v>
      </c>
      <c r="F754" t="s">
        <v>49</v>
      </c>
      <c r="G754" t="s">
        <v>604</v>
      </c>
      <c r="H754" t="s">
        <v>605</v>
      </c>
      <c r="I754" s="137"/>
      <c r="J754"/>
    </row>
    <row r="755" spans="1:10" ht="15.75" customHeight="1" x14ac:dyDescent="0.25">
      <c r="A755" t="s">
        <v>1377</v>
      </c>
      <c r="B755" t="s">
        <v>1378</v>
      </c>
      <c r="C755" t="s">
        <v>607</v>
      </c>
      <c r="D755" t="s">
        <v>598</v>
      </c>
      <c r="E755" t="s">
        <v>68</v>
      </c>
      <c r="F755" t="s">
        <v>608</v>
      </c>
      <c r="G755" t="s">
        <v>609</v>
      </c>
      <c r="I755" s="137"/>
      <c r="J755"/>
    </row>
    <row r="756" spans="1:10" ht="15.75" customHeight="1" x14ac:dyDescent="0.25">
      <c r="A756" t="s">
        <v>1377</v>
      </c>
      <c r="B756" t="s">
        <v>1378</v>
      </c>
      <c r="C756" t="s">
        <v>611</v>
      </c>
      <c r="D756" t="s">
        <v>598</v>
      </c>
      <c r="E756" t="s">
        <v>68</v>
      </c>
      <c r="F756" t="s">
        <v>142</v>
      </c>
      <c r="G756" t="s">
        <v>612</v>
      </c>
      <c r="H756" t="s">
        <v>547</v>
      </c>
      <c r="I756" s="137"/>
      <c r="J756"/>
    </row>
    <row r="757" spans="1:10" ht="15.75" customHeight="1" x14ac:dyDescent="0.25">
      <c r="A757" t="s">
        <v>1377</v>
      </c>
      <c r="B757" t="s">
        <v>1378</v>
      </c>
      <c r="C757" t="s">
        <v>1107</v>
      </c>
      <c r="D757" t="s">
        <v>627</v>
      </c>
      <c r="E757" t="s">
        <v>68</v>
      </c>
      <c r="F757" t="s">
        <v>608</v>
      </c>
      <c r="G757" t="s">
        <v>1108</v>
      </c>
      <c r="I757" s="137"/>
      <c r="J757"/>
    </row>
    <row r="758" spans="1:10" ht="15.75" customHeight="1" x14ac:dyDescent="0.25">
      <c r="A758" t="s">
        <v>1377</v>
      </c>
      <c r="B758" t="s">
        <v>1378</v>
      </c>
      <c r="C758" t="s">
        <v>626</v>
      </c>
      <c r="D758" t="s">
        <v>627</v>
      </c>
      <c r="E758" t="s">
        <v>81</v>
      </c>
      <c r="F758" t="s">
        <v>608</v>
      </c>
      <c r="G758" t="s">
        <v>628</v>
      </c>
      <c r="I758" s="137"/>
      <c r="J758"/>
    </row>
    <row r="759" spans="1:10" ht="15.75" customHeight="1" x14ac:dyDescent="0.25">
      <c r="A759" t="s">
        <v>1377</v>
      </c>
      <c r="B759" t="s">
        <v>1378</v>
      </c>
      <c r="C759" t="s">
        <v>714</v>
      </c>
      <c r="D759" t="s">
        <v>627</v>
      </c>
      <c r="E759" t="s">
        <v>81</v>
      </c>
      <c r="F759" t="s">
        <v>608</v>
      </c>
      <c r="G759" t="s">
        <v>715</v>
      </c>
      <c r="H759" t="s">
        <v>1067</v>
      </c>
      <c r="I759" s="137"/>
      <c r="J759"/>
    </row>
    <row r="760" spans="1:10" ht="15.75" customHeight="1" x14ac:dyDescent="0.25">
      <c r="A760" t="s">
        <v>1377</v>
      </c>
      <c r="B760" t="s">
        <v>1378</v>
      </c>
      <c r="C760" t="s">
        <v>93</v>
      </c>
      <c r="D760" t="s">
        <v>627</v>
      </c>
      <c r="E760" t="s">
        <v>81</v>
      </c>
      <c r="F760" t="s">
        <v>608</v>
      </c>
      <c r="G760" t="s">
        <v>616</v>
      </c>
      <c r="I760" s="137"/>
      <c r="J760"/>
    </row>
    <row r="761" spans="1:10" ht="15.75" customHeight="1" x14ac:dyDescent="0.25">
      <c r="A761" t="s">
        <v>1377</v>
      </c>
      <c r="B761" t="s">
        <v>1378</v>
      </c>
      <c r="C761" t="s">
        <v>852</v>
      </c>
      <c r="D761" t="s">
        <v>627</v>
      </c>
      <c r="E761" t="s">
        <v>81</v>
      </c>
      <c r="F761" t="s">
        <v>608</v>
      </c>
      <c r="G761" t="s">
        <v>853</v>
      </c>
      <c r="I761" s="137"/>
      <c r="J761"/>
    </row>
    <row r="762" spans="1:10" ht="15.75" customHeight="1" x14ac:dyDescent="0.25">
      <c r="A762" t="s">
        <v>1377</v>
      </c>
      <c r="B762" t="s">
        <v>1378</v>
      </c>
      <c r="C762" t="s">
        <v>631</v>
      </c>
      <c r="D762" t="s">
        <v>627</v>
      </c>
      <c r="E762" t="s">
        <v>81</v>
      </c>
      <c r="F762" t="s">
        <v>142</v>
      </c>
      <c r="G762" t="s">
        <v>632</v>
      </c>
      <c r="H762" t="s">
        <v>601</v>
      </c>
      <c r="I762" s="137"/>
      <c r="J762"/>
    </row>
    <row r="763" spans="1:10" ht="15.75" customHeight="1" x14ac:dyDescent="0.25">
      <c r="A763" t="s">
        <v>1377</v>
      </c>
      <c r="B763" t="s">
        <v>1378</v>
      </c>
      <c r="C763" t="s">
        <v>634</v>
      </c>
      <c r="D763" t="s">
        <v>627</v>
      </c>
      <c r="E763" t="s">
        <v>81</v>
      </c>
      <c r="F763" t="s">
        <v>142</v>
      </c>
      <c r="G763" t="s">
        <v>635</v>
      </c>
      <c r="H763" t="s">
        <v>601</v>
      </c>
      <c r="I763" s="137"/>
      <c r="J763"/>
    </row>
    <row r="764" spans="1:10" ht="15.75" customHeight="1" x14ac:dyDescent="0.25">
      <c r="A764" t="s">
        <v>1377</v>
      </c>
      <c r="B764" t="s">
        <v>1378</v>
      </c>
      <c r="C764" t="s">
        <v>640</v>
      </c>
      <c r="D764" t="s">
        <v>627</v>
      </c>
      <c r="E764" t="s">
        <v>81</v>
      </c>
      <c r="F764" t="s">
        <v>142</v>
      </c>
      <c r="G764" t="s">
        <v>641</v>
      </c>
      <c r="H764" t="s">
        <v>642</v>
      </c>
      <c r="I764" s="137"/>
      <c r="J764"/>
    </row>
    <row r="765" spans="1:10" ht="15.75" customHeight="1" x14ac:dyDescent="0.25">
      <c r="A765" t="s">
        <v>1377</v>
      </c>
      <c r="B765" t="s">
        <v>1378</v>
      </c>
      <c r="C765" t="s">
        <v>129</v>
      </c>
      <c r="D765" t="s">
        <v>627</v>
      </c>
      <c r="E765" t="s">
        <v>81</v>
      </c>
      <c r="F765" t="s">
        <v>608</v>
      </c>
      <c r="G765" t="s">
        <v>647</v>
      </c>
      <c r="I765" s="137"/>
      <c r="J765"/>
    </row>
    <row r="766" spans="1:10" ht="15.75" customHeight="1" x14ac:dyDescent="0.25">
      <c r="A766" t="s">
        <v>1377</v>
      </c>
      <c r="B766" t="s">
        <v>1378</v>
      </c>
      <c r="C766" t="s">
        <v>659</v>
      </c>
      <c r="D766" t="s">
        <v>650</v>
      </c>
      <c r="E766" t="s">
        <v>102</v>
      </c>
      <c r="F766" t="s">
        <v>608</v>
      </c>
      <c r="G766" t="s">
        <v>660</v>
      </c>
      <c r="I766" s="137"/>
      <c r="J766"/>
    </row>
    <row r="767" spans="1:10" ht="15.75" customHeight="1" x14ac:dyDescent="0.25">
      <c r="A767" t="s">
        <v>1377</v>
      </c>
      <c r="B767" t="s">
        <v>1378</v>
      </c>
      <c r="C767" t="s">
        <v>666</v>
      </c>
      <c r="D767" t="s">
        <v>650</v>
      </c>
      <c r="E767" t="s">
        <v>102</v>
      </c>
      <c r="F767" t="s">
        <v>608</v>
      </c>
      <c r="G767" t="s">
        <v>667</v>
      </c>
      <c r="I767"/>
      <c r="J767"/>
    </row>
    <row r="768" spans="1:10" ht="15.75" customHeight="1" x14ac:dyDescent="0.25">
      <c r="A768" t="s">
        <v>1377</v>
      </c>
      <c r="B768" t="s">
        <v>1378</v>
      </c>
      <c r="C768" t="s">
        <v>672</v>
      </c>
      <c r="D768" t="s">
        <v>650</v>
      </c>
      <c r="E768" t="s">
        <v>102</v>
      </c>
      <c r="F768" t="s">
        <v>608</v>
      </c>
      <c r="G768" t="s">
        <v>673</v>
      </c>
      <c r="I768"/>
      <c r="J768"/>
    </row>
    <row r="769" spans="1:14" ht="15.75" customHeight="1" x14ac:dyDescent="0.25">
      <c r="A769" t="s">
        <v>1377</v>
      </c>
      <c r="B769" t="s">
        <v>1378</v>
      </c>
      <c r="C769" t="s">
        <v>866</v>
      </c>
      <c r="D769" t="s">
        <v>650</v>
      </c>
      <c r="E769" t="s">
        <v>102</v>
      </c>
      <c r="F769" t="s">
        <v>608</v>
      </c>
      <c r="G769" t="s">
        <v>867</v>
      </c>
      <c r="I769" s="137"/>
      <c r="J769"/>
    </row>
    <row r="770" spans="1:14" ht="15.75" customHeight="1" x14ac:dyDescent="0.25">
      <c r="A770" t="s">
        <v>1377</v>
      </c>
      <c r="B770" t="s">
        <v>1379</v>
      </c>
      <c r="C770" t="s">
        <v>603</v>
      </c>
      <c r="D770" t="s">
        <v>598</v>
      </c>
      <c r="E770" t="s">
        <v>68</v>
      </c>
      <c r="F770" t="s">
        <v>49</v>
      </c>
      <c r="G770" t="s">
        <v>604</v>
      </c>
      <c r="H770" t="s">
        <v>605</v>
      </c>
      <c r="I770" s="137" t="s">
        <v>1380</v>
      </c>
      <c r="J770" t="s">
        <v>1381</v>
      </c>
      <c r="K770" t="s">
        <v>84</v>
      </c>
    </row>
    <row r="771" spans="1:14" ht="15.75" customHeight="1" x14ac:dyDescent="0.25">
      <c r="A771" t="s">
        <v>1377</v>
      </c>
      <c r="B771" t="s">
        <v>1379</v>
      </c>
      <c r="C771" t="s">
        <v>607</v>
      </c>
      <c r="D771" t="s">
        <v>598</v>
      </c>
      <c r="E771" t="s">
        <v>68</v>
      </c>
      <c r="F771" t="s">
        <v>608</v>
      </c>
      <c r="G771" t="s">
        <v>609</v>
      </c>
      <c r="I771" s="137" t="s">
        <v>1380</v>
      </c>
      <c r="J771" t="s">
        <v>1382</v>
      </c>
      <c r="K771" t="s">
        <v>84</v>
      </c>
    </row>
    <row r="772" spans="1:14" ht="15.75" customHeight="1" x14ac:dyDescent="0.25">
      <c r="A772" t="s">
        <v>1377</v>
      </c>
      <c r="B772" t="s">
        <v>1379</v>
      </c>
      <c r="C772" t="s">
        <v>611</v>
      </c>
      <c r="D772" t="s">
        <v>598</v>
      </c>
      <c r="E772" t="s">
        <v>68</v>
      </c>
      <c r="F772" t="s">
        <v>142</v>
      </c>
      <c r="G772" t="s">
        <v>612</v>
      </c>
      <c r="H772" t="s">
        <v>547</v>
      </c>
      <c r="I772" s="137" t="s">
        <v>1380</v>
      </c>
      <c r="J772">
        <v>41103817</v>
      </c>
      <c r="K772" t="s">
        <v>84</v>
      </c>
    </row>
    <row r="773" spans="1:14" ht="15.75" customHeight="1" x14ac:dyDescent="0.25">
      <c r="A773" t="s">
        <v>1377</v>
      </c>
      <c r="B773" t="s">
        <v>1379</v>
      </c>
      <c r="C773" t="s">
        <v>1107</v>
      </c>
      <c r="D773" t="s">
        <v>613</v>
      </c>
      <c r="E773" t="s">
        <v>68</v>
      </c>
      <c r="F773" t="s">
        <v>608</v>
      </c>
      <c r="G773" t="s">
        <v>1108</v>
      </c>
      <c r="I773"/>
      <c r="J773"/>
      <c r="K773" t="s">
        <v>71</v>
      </c>
      <c r="L773" t="s">
        <v>1109</v>
      </c>
      <c r="M773" t="s">
        <v>1110</v>
      </c>
    </row>
    <row r="774" spans="1:14" ht="15.75" customHeight="1" x14ac:dyDescent="0.25">
      <c r="A774" t="s">
        <v>1377</v>
      </c>
      <c r="B774" t="s">
        <v>1379</v>
      </c>
      <c r="C774" t="s">
        <v>626</v>
      </c>
      <c r="D774" t="s">
        <v>613</v>
      </c>
      <c r="E774" t="s">
        <v>81</v>
      </c>
      <c r="F774" t="s">
        <v>608</v>
      </c>
      <c r="G774" t="s">
        <v>628</v>
      </c>
      <c r="I774" s="137"/>
      <c r="J774"/>
      <c r="K774" t="s">
        <v>71</v>
      </c>
      <c r="L774" t="s">
        <v>630</v>
      </c>
    </row>
    <row r="775" spans="1:14" ht="15.75" customHeight="1" x14ac:dyDescent="0.25">
      <c r="A775" t="s">
        <v>1377</v>
      </c>
      <c r="B775" t="s">
        <v>1379</v>
      </c>
      <c r="C775" t="s">
        <v>93</v>
      </c>
      <c r="D775" t="s">
        <v>627</v>
      </c>
      <c r="E775" t="s">
        <v>81</v>
      </c>
      <c r="F775" t="s">
        <v>608</v>
      </c>
      <c r="G775" t="s">
        <v>616</v>
      </c>
      <c r="I775" s="137"/>
      <c r="J775"/>
      <c r="K775" t="s">
        <v>71</v>
      </c>
      <c r="L775" t="s">
        <v>618</v>
      </c>
    </row>
    <row r="776" spans="1:14" ht="15.75" customHeight="1" x14ac:dyDescent="0.25">
      <c r="A776" t="s">
        <v>1377</v>
      </c>
      <c r="B776" t="s">
        <v>1379</v>
      </c>
      <c r="C776" t="s">
        <v>852</v>
      </c>
      <c r="D776" t="s">
        <v>627</v>
      </c>
      <c r="E776" t="s">
        <v>81</v>
      </c>
      <c r="F776" t="s">
        <v>608</v>
      </c>
      <c r="G776" t="s">
        <v>853</v>
      </c>
      <c r="I776" s="137"/>
      <c r="J776"/>
      <c r="K776" t="s">
        <v>71</v>
      </c>
      <c r="L776" t="s">
        <v>855</v>
      </c>
    </row>
    <row r="777" spans="1:14" ht="15.75" customHeight="1" x14ac:dyDescent="0.25">
      <c r="A777" t="s">
        <v>1377</v>
      </c>
      <c r="B777" t="s">
        <v>1379</v>
      </c>
      <c r="C777" t="s">
        <v>631</v>
      </c>
      <c r="D777" t="s">
        <v>627</v>
      </c>
      <c r="E777" t="s">
        <v>81</v>
      </c>
      <c r="F777" t="s">
        <v>142</v>
      </c>
      <c r="G777" t="s">
        <v>632</v>
      </c>
      <c r="H777" t="s">
        <v>601</v>
      </c>
      <c r="I777" s="137"/>
      <c r="J777"/>
      <c r="K777" t="s">
        <v>84</v>
      </c>
    </row>
    <row r="778" spans="1:14" ht="15.75" customHeight="1" x14ac:dyDescent="0.25">
      <c r="A778" t="s">
        <v>1377</v>
      </c>
      <c r="B778" t="s">
        <v>1379</v>
      </c>
      <c r="C778" t="s">
        <v>634</v>
      </c>
      <c r="D778" t="s">
        <v>627</v>
      </c>
      <c r="E778" t="s">
        <v>81</v>
      </c>
      <c r="F778" t="s">
        <v>142</v>
      </c>
      <c r="G778" t="s">
        <v>635</v>
      </c>
      <c r="H778" t="s">
        <v>601</v>
      </c>
      <c r="I778" s="137"/>
      <c r="J778"/>
      <c r="K778" t="s">
        <v>84</v>
      </c>
    </row>
    <row r="779" spans="1:14" ht="15.75" customHeight="1" x14ac:dyDescent="0.25">
      <c r="A779" t="s">
        <v>1377</v>
      </c>
      <c r="B779" t="s">
        <v>1379</v>
      </c>
      <c r="C779" t="s">
        <v>1383</v>
      </c>
      <c r="D779" t="s">
        <v>627</v>
      </c>
      <c r="E779" t="s">
        <v>81</v>
      </c>
      <c r="F779" t="s">
        <v>608</v>
      </c>
      <c r="G779" t="s">
        <v>741</v>
      </c>
      <c r="H779" t="s">
        <v>1384</v>
      </c>
      <c r="I779" s="137" t="s">
        <v>1385</v>
      </c>
      <c r="J779" t="s">
        <v>1386</v>
      </c>
      <c r="K779" t="s">
        <v>71</v>
      </c>
      <c r="L779" t="s">
        <v>1387</v>
      </c>
      <c r="M779" t="s">
        <v>1388</v>
      </c>
    </row>
    <row r="780" spans="1:14" ht="15.75" customHeight="1" x14ac:dyDescent="0.25">
      <c r="A780" t="s">
        <v>1377</v>
      </c>
      <c r="B780" t="s">
        <v>1379</v>
      </c>
      <c r="C780" t="s">
        <v>114</v>
      </c>
      <c r="D780" t="s">
        <v>627</v>
      </c>
      <c r="E780" t="s">
        <v>81</v>
      </c>
      <c r="F780" t="s">
        <v>608</v>
      </c>
      <c r="G780" t="s">
        <v>700</v>
      </c>
      <c r="H780" t="s">
        <v>701</v>
      </c>
      <c r="I780" s="137" t="s">
        <v>1385</v>
      </c>
      <c r="J780" t="s">
        <v>1176</v>
      </c>
      <c r="K780" t="s">
        <v>71</v>
      </c>
      <c r="L780" t="s">
        <v>114</v>
      </c>
      <c r="M780" t="s">
        <v>703</v>
      </c>
      <c r="N780" t="s">
        <v>703</v>
      </c>
    </row>
    <row r="781" spans="1:14" ht="15.75" customHeight="1" x14ac:dyDescent="0.25">
      <c r="A781" t="s">
        <v>1377</v>
      </c>
      <c r="B781" t="s">
        <v>1379</v>
      </c>
      <c r="C781" t="s">
        <v>640</v>
      </c>
      <c r="D781" t="s">
        <v>627</v>
      </c>
      <c r="E781" t="s">
        <v>81</v>
      </c>
      <c r="F781" t="s">
        <v>142</v>
      </c>
      <c r="G781" t="s">
        <v>641</v>
      </c>
      <c r="H781" t="s">
        <v>642</v>
      </c>
      <c r="I781" s="137"/>
      <c r="J781"/>
      <c r="K781" t="s">
        <v>84</v>
      </c>
    </row>
    <row r="782" spans="1:14" ht="15.75" customHeight="1" x14ac:dyDescent="0.25">
      <c r="A782" t="s">
        <v>1377</v>
      </c>
      <c r="B782" t="s">
        <v>1379</v>
      </c>
      <c r="C782" t="s">
        <v>129</v>
      </c>
      <c r="D782" t="s">
        <v>627</v>
      </c>
      <c r="E782" t="s">
        <v>81</v>
      </c>
      <c r="F782" t="s">
        <v>608</v>
      </c>
      <c r="G782" t="s">
        <v>647</v>
      </c>
      <c r="I782" s="137" t="s">
        <v>1389</v>
      </c>
      <c r="J782" t="s">
        <v>856</v>
      </c>
      <c r="K782" t="s">
        <v>84</v>
      </c>
    </row>
    <row r="783" spans="1:14" ht="15.75" customHeight="1" x14ac:dyDescent="0.25">
      <c r="A783" t="s">
        <v>1377</v>
      </c>
      <c r="B783" t="s">
        <v>1379</v>
      </c>
      <c r="C783" t="s">
        <v>659</v>
      </c>
      <c r="D783" t="s">
        <v>650</v>
      </c>
      <c r="E783" t="s">
        <v>102</v>
      </c>
      <c r="F783" t="s">
        <v>608</v>
      </c>
      <c r="G783" t="s">
        <v>660</v>
      </c>
      <c r="H783" t="s">
        <v>1390</v>
      </c>
      <c r="I783" s="137" t="s">
        <v>1391</v>
      </c>
      <c r="J783" t="s">
        <v>1392</v>
      </c>
      <c r="K783" t="s">
        <v>71</v>
      </c>
      <c r="L783" t="s">
        <v>662</v>
      </c>
    </row>
    <row r="784" spans="1:14" ht="15.75" customHeight="1" x14ac:dyDescent="0.25">
      <c r="A784" t="s">
        <v>1377</v>
      </c>
      <c r="B784" t="s">
        <v>1379</v>
      </c>
      <c r="C784" t="s">
        <v>666</v>
      </c>
      <c r="D784" t="s">
        <v>650</v>
      </c>
      <c r="E784" t="s">
        <v>102</v>
      </c>
      <c r="F784" t="s">
        <v>608</v>
      </c>
      <c r="G784" t="s">
        <v>667</v>
      </c>
      <c r="I784" s="137"/>
      <c r="J784"/>
      <c r="K784" t="s">
        <v>84</v>
      </c>
    </row>
    <row r="785" spans="1:14" ht="15.75" customHeight="1" x14ac:dyDescent="0.25">
      <c r="A785" t="s">
        <v>1377</v>
      </c>
      <c r="B785" t="s">
        <v>1379</v>
      </c>
      <c r="C785" t="s">
        <v>109</v>
      </c>
      <c r="D785" t="s">
        <v>650</v>
      </c>
      <c r="E785" t="s">
        <v>102</v>
      </c>
      <c r="F785" t="s">
        <v>608</v>
      </c>
      <c r="G785" t="s">
        <v>734</v>
      </c>
      <c r="H785" t="s">
        <v>735</v>
      </c>
      <c r="I785" s="137" t="s">
        <v>1380</v>
      </c>
      <c r="J785" t="s">
        <v>1393</v>
      </c>
      <c r="K785" t="s">
        <v>71</v>
      </c>
      <c r="L785" t="s">
        <v>738</v>
      </c>
      <c r="M785" t="s">
        <v>739</v>
      </c>
      <c r="N785" t="s">
        <v>739</v>
      </c>
    </row>
    <row r="786" spans="1:14" ht="15.75" customHeight="1" x14ac:dyDescent="0.25">
      <c r="A786" t="s">
        <v>1377</v>
      </c>
      <c r="B786" t="s">
        <v>1379</v>
      </c>
      <c r="C786" t="s">
        <v>672</v>
      </c>
      <c r="D786" t="s">
        <v>650</v>
      </c>
      <c r="E786" t="s">
        <v>102</v>
      </c>
      <c r="F786" t="s">
        <v>608</v>
      </c>
      <c r="G786" t="s">
        <v>673</v>
      </c>
      <c r="I786" s="137"/>
      <c r="J786"/>
      <c r="K786" t="s">
        <v>71</v>
      </c>
      <c r="L786" t="s">
        <v>672</v>
      </c>
    </row>
    <row r="787" spans="1:14" ht="15.75" customHeight="1" x14ac:dyDescent="0.25">
      <c r="A787" t="s">
        <v>1377</v>
      </c>
      <c r="B787" t="s">
        <v>1379</v>
      </c>
      <c r="C787" t="s">
        <v>866</v>
      </c>
      <c r="D787" t="s">
        <v>650</v>
      </c>
      <c r="E787" t="s">
        <v>102</v>
      </c>
      <c r="F787" t="s">
        <v>608</v>
      </c>
      <c r="G787" t="s">
        <v>867</v>
      </c>
      <c r="I787" s="137"/>
      <c r="J787"/>
      <c r="K787" t="s">
        <v>84</v>
      </c>
    </row>
    <row r="788" spans="1:14" ht="15.75" customHeight="1" x14ac:dyDescent="0.25">
      <c r="A788" t="s">
        <v>1377</v>
      </c>
      <c r="B788" t="s">
        <v>1394</v>
      </c>
      <c r="C788" t="s">
        <v>597</v>
      </c>
      <c r="D788" t="s">
        <v>598</v>
      </c>
      <c r="E788" t="s">
        <v>68</v>
      </c>
      <c r="F788" t="s">
        <v>599</v>
      </c>
      <c r="G788" t="s">
        <v>600</v>
      </c>
      <c r="H788" t="s">
        <v>601</v>
      </c>
      <c r="I788" s="137"/>
      <c r="J788"/>
    </row>
    <row r="789" spans="1:14" ht="15.75" customHeight="1" x14ac:dyDescent="0.25">
      <c r="A789" t="s">
        <v>1377</v>
      </c>
      <c r="B789" t="s">
        <v>1394</v>
      </c>
      <c r="C789" t="s">
        <v>603</v>
      </c>
      <c r="D789" t="s">
        <v>598</v>
      </c>
      <c r="E789" t="s">
        <v>68</v>
      </c>
      <c r="F789" t="s">
        <v>49</v>
      </c>
      <c r="G789" t="s">
        <v>604</v>
      </c>
      <c r="H789" t="s">
        <v>605</v>
      </c>
      <c r="I789" s="137"/>
      <c r="J789"/>
    </row>
    <row r="790" spans="1:14" ht="15.75" customHeight="1" x14ac:dyDescent="0.25">
      <c r="A790" t="s">
        <v>1377</v>
      </c>
      <c r="B790" t="s">
        <v>1394</v>
      </c>
      <c r="C790" t="s">
        <v>607</v>
      </c>
      <c r="D790" t="s">
        <v>598</v>
      </c>
      <c r="E790" t="s">
        <v>68</v>
      </c>
      <c r="F790" t="s">
        <v>608</v>
      </c>
      <c r="G790" t="s">
        <v>609</v>
      </c>
      <c r="I790" s="137"/>
      <c r="J790"/>
    </row>
    <row r="791" spans="1:14" ht="15.75" customHeight="1" x14ac:dyDescent="0.25">
      <c r="A791" t="s">
        <v>1377</v>
      </c>
      <c r="B791" t="s">
        <v>1394</v>
      </c>
      <c r="C791" t="s">
        <v>611</v>
      </c>
      <c r="D791" t="s">
        <v>598</v>
      </c>
      <c r="E791" t="s">
        <v>68</v>
      </c>
      <c r="F791" t="s">
        <v>142</v>
      </c>
      <c r="G791" t="s">
        <v>612</v>
      </c>
      <c r="H791" t="s">
        <v>547</v>
      </c>
      <c r="I791" s="137"/>
      <c r="J791"/>
    </row>
    <row r="792" spans="1:14" ht="15.75" customHeight="1" x14ac:dyDescent="0.25">
      <c r="A792" t="s">
        <v>1377</v>
      </c>
      <c r="B792" t="s">
        <v>1394</v>
      </c>
      <c r="C792" t="s">
        <v>1395</v>
      </c>
      <c r="D792" t="s">
        <v>627</v>
      </c>
      <c r="E792" t="s">
        <v>81</v>
      </c>
      <c r="F792" t="s">
        <v>608</v>
      </c>
      <c r="G792" t="s">
        <v>1396</v>
      </c>
      <c r="I792" s="137"/>
      <c r="J792"/>
    </row>
    <row r="793" spans="1:14" ht="15.75" customHeight="1" x14ac:dyDescent="0.25">
      <c r="A793" t="s">
        <v>1377</v>
      </c>
      <c r="B793" t="s">
        <v>1394</v>
      </c>
      <c r="C793" t="s">
        <v>93</v>
      </c>
      <c r="D793" t="s">
        <v>627</v>
      </c>
      <c r="E793" t="s">
        <v>81</v>
      </c>
      <c r="F793" t="s">
        <v>608</v>
      </c>
      <c r="G793" t="s">
        <v>616</v>
      </c>
      <c r="I793" s="137"/>
      <c r="J793"/>
    </row>
    <row r="794" spans="1:14" ht="15.75" customHeight="1" x14ac:dyDescent="0.25">
      <c r="A794" t="s">
        <v>1377</v>
      </c>
      <c r="B794" t="s">
        <v>1394</v>
      </c>
      <c r="C794" t="s">
        <v>852</v>
      </c>
      <c r="D794" t="s">
        <v>627</v>
      </c>
      <c r="E794" t="s">
        <v>81</v>
      </c>
      <c r="F794" t="s">
        <v>608</v>
      </c>
      <c r="G794" t="s">
        <v>853</v>
      </c>
      <c r="I794" s="137"/>
      <c r="J794"/>
    </row>
    <row r="795" spans="1:14" ht="15.75" customHeight="1" x14ac:dyDescent="0.25">
      <c r="A795" t="s">
        <v>1377</v>
      </c>
      <c r="B795" t="s">
        <v>1394</v>
      </c>
      <c r="C795" t="s">
        <v>1107</v>
      </c>
      <c r="D795" t="s">
        <v>627</v>
      </c>
      <c r="E795" t="s">
        <v>81</v>
      </c>
      <c r="F795" t="s">
        <v>608</v>
      </c>
      <c r="G795" t="s">
        <v>1108</v>
      </c>
      <c r="I795" s="137"/>
      <c r="J795"/>
    </row>
    <row r="796" spans="1:14" ht="15.75" customHeight="1" x14ac:dyDescent="0.25">
      <c r="A796" t="s">
        <v>1377</v>
      </c>
      <c r="B796" t="s">
        <v>1394</v>
      </c>
      <c r="C796" t="s">
        <v>714</v>
      </c>
      <c r="D796" t="s">
        <v>650</v>
      </c>
      <c r="E796" t="s">
        <v>102</v>
      </c>
      <c r="F796" t="s">
        <v>608</v>
      </c>
      <c r="G796" t="s">
        <v>715</v>
      </c>
      <c r="H796" t="s">
        <v>1067</v>
      </c>
      <c r="I796" s="137"/>
      <c r="J796"/>
    </row>
    <row r="797" spans="1:14" ht="15.75" customHeight="1" x14ac:dyDescent="0.25">
      <c r="A797" t="s">
        <v>1377</v>
      </c>
      <c r="B797" t="s">
        <v>1394</v>
      </c>
      <c r="C797" t="s">
        <v>631</v>
      </c>
      <c r="D797" t="s">
        <v>650</v>
      </c>
      <c r="E797" t="s">
        <v>102</v>
      </c>
      <c r="F797" t="s">
        <v>142</v>
      </c>
      <c r="G797" t="s">
        <v>632</v>
      </c>
      <c r="H797" t="s">
        <v>601</v>
      </c>
      <c r="I797" s="137"/>
      <c r="J797"/>
    </row>
    <row r="798" spans="1:14" ht="15.75" customHeight="1" x14ac:dyDescent="0.25">
      <c r="A798" t="s">
        <v>1377</v>
      </c>
      <c r="B798" t="s">
        <v>1394</v>
      </c>
      <c r="C798" t="s">
        <v>634</v>
      </c>
      <c r="D798" t="s">
        <v>650</v>
      </c>
      <c r="E798" t="s">
        <v>102</v>
      </c>
      <c r="F798" t="s">
        <v>142</v>
      </c>
      <c r="G798" t="s">
        <v>635</v>
      </c>
      <c r="H798" t="s">
        <v>601</v>
      </c>
      <c r="I798" s="137"/>
      <c r="J798"/>
    </row>
    <row r="799" spans="1:14" ht="15.75" customHeight="1" x14ac:dyDescent="0.25">
      <c r="A799" t="s">
        <v>1377</v>
      </c>
      <c r="B799" t="s">
        <v>1394</v>
      </c>
      <c r="C799" t="s">
        <v>640</v>
      </c>
      <c r="D799" t="s">
        <v>650</v>
      </c>
      <c r="E799" t="s">
        <v>102</v>
      </c>
      <c r="F799" t="s">
        <v>142</v>
      </c>
      <c r="G799" t="s">
        <v>641</v>
      </c>
      <c r="H799" t="s">
        <v>642</v>
      </c>
      <c r="I799"/>
      <c r="J799"/>
    </row>
    <row r="800" spans="1:14" ht="15.75" customHeight="1" x14ac:dyDescent="0.25">
      <c r="A800" t="s">
        <v>1377</v>
      </c>
      <c r="B800" t="s">
        <v>1394</v>
      </c>
      <c r="C800" t="s">
        <v>129</v>
      </c>
      <c r="D800" t="s">
        <v>650</v>
      </c>
      <c r="E800" t="s">
        <v>102</v>
      </c>
      <c r="F800" t="s">
        <v>608</v>
      </c>
      <c r="G800" t="s">
        <v>647</v>
      </c>
      <c r="I800" s="137"/>
      <c r="J800"/>
    </row>
    <row r="801" spans="1:10" ht="15.75" customHeight="1" x14ac:dyDescent="0.25">
      <c r="A801" t="s">
        <v>1377</v>
      </c>
      <c r="B801" t="s">
        <v>1397</v>
      </c>
      <c r="C801" t="s">
        <v>603</v>
      </c>
      <c r="D801" t="s">
        <v>598</v>
      </c>
      <c r="E801" t="s">
        <v>68</v>
      </c>
      <c r="F801" t="s">
        <v>49</v>
      </c>
      <c r="G801" t="s">
        <v>604</v>
      </c>
      <c r="H801" t="s">
        <v>605</v>
      </c>
      <c r="I801" s="137"/>
      <c r="J801"/>
    </row>
    <row r="802" spans="1:10" ht="15.75" customHeight="1" x14ac:dyDescent="0.25">
      <c r="A802" t="s">
        <v>1377</v>
      </c>
      <c r="B802" t="s">
        <v>1397</v>
      </c>
      <c r="C802" t="s">
        <v>607</v>
      </c>
      <c r="D802" t="s">
        <v>598</v>
      </c>
      <c r="E802" t="s">
        <v>68</v>
      </c>
      <c r="F802" t="s">
        <v>608</v>
      </c>
      <c r="G802" t="s">
        <v>609</v>
      </c>
      <c r="I802" s="137"/>
      <c r="J802"/>
    </row>
    <row r="803" spans="1:10" ht="15.75" customHeight="1" x14ac:dyDescent="0.25">
      <c r="A803" t="s">
        <v>1377</v>
      </c>
      <c r="B803" t="s">
        <v>1397</v>
      </c>
      <c r="C803" t="s">
        <v>611</v>
      </c>
      <c r="D803" t="s">
        <v>598</v>
      </c>
      <c r="E803" t="s">
        <v>68</v>
      </c>
      <c r="F803" t="s">
        <v>142</v>
      </c>
      <c r="G803" t="s">
        <v>612</v>
      </c>
      <c r="H803" t="s">
        <v>547</v>
      </c>
      <c r="I803" s="137"/>
      <c r="J803"/>
    </row>
    <row r="804" spans="1:10" ht="15.75" customHeight="1" x14ac:dyDescent="0.25">
      <c r="A804" t="s">
        <v>1377</v>
      </c>
      <c r="B804" t="s">
        <v>1397</v>
      </c>
      <c r="C804" t="s">
        <v>1107</v>
      </c>
      <c r="D804" t="s">
        <v>598</v>
      </c>
      <c r="E804" t="s">
        <v>81</v>
      </c>
      <c r="F804" t="s">
        <v>608</v>
      </c>
      <c r="G804" t="s">
        <v>1108</v>
      </c>
      <c r="I804"/>
      <c r="J804"/>
    </row>
    <row r="805" spans="1:10" ht="15.75" customHeight="1" x14ac:dyDescent="0.25">
      <c r="A805" t="s">
        <v>1377</v>
      </c>
      <c r="B805" t="s">
        <v>1397</v>
      </c>
      <c r="C805" t="s">
        <v>129</v>
      </c>
      <c r="D805" t="s">
        <v>598</v>
      </c>
      <c r="E805" t="s">
        <v>81</v>
      </c>
      <c r="F805" t="s">
        <v>608</v>
      </c>
      <c r="G805" t="s">
        <v>647</v>
      </c>
      <c r="I805"/>
      <c r="J805"/>
    </row>
    <row r="806" spans="1:10" ht="15.75" customHeight="1" x14ac:dyDescent="0.25">
      <c r="A806" t="s">
        <v>1377</v>
      </c>
      <c r="B806" t="s">
        <v>1398</v>
      </c>
      <c r="C806" t="s">
        <v>597</v>
      </c>
      <c r="D806" t="s">
        <v>598</v>
      </c>
      <c r="E806" t="s">
        <v>68</v>
      </c>
      <c r="F806" t="s">
        <v>599</v>
      </c>
      <c r="G806" t="s">
        <v>600</v>
      </c>
      <c r="H806" t="s">
        <v>601</v>
      </c>
      <c r="I806" s="137"/>
      <c r="J806"/>
    </row>
    <row r="807" spans="1:10" ht="15.75" customHeight="1" x14ac:dyDescent="0.25">
      <c r="A807" t="s">
        <v>1377</v>
      </c>
      <c r="B807" t="s">
        <v>1398</v>
      </c>
      <c r="C807" t="s">
        <v>603</v>
      </c>
      <c r="D807" t="s">
        <v>598</v>
      </c>
      <c r="E807" t="s">
        <v>68</v>
      </c>
      <c r="F807" t="s">
        <v>49</v>
      </c>
      <c r="G807" t="s">
        <v>604</v>
      </c>
      <c r="H807" t="s">
        <v>605</v>
      </c>
      <c r="I807" s="137"/>
      <c r="J807"/>
    </row>
    <row r="808" spans="1:10" ht="15.75" customHeight="1" x14ac:dyDescent="0.25">
      <c r="A808" t="s">
        <v>1377</v>
      </c>
      <c r="B808" t="s">
        <v>1398</v>
      </c>
      <c r="C808" t="s">
        <v>607</v>
      </c>
      <c r="D808" t="s">
        <v>598</v>
      </c>
      <c r="E808" t="s">
        <v>68</v>
      </c>
      <c r="F808" t="s">
        <v>608</v>
      </c>
      <c r="G808" t="s">
        <v>609</v>
      </c>
      <c r="I808" s="137"/>
      <c r="J808"/>
    </row>
    <row r="809" spans="1:10" ht="15.75" customHeight="1" x14ac:dyDescent="0.25">
      <c r="A809" t="s">
        <v>1377</v>
      </c>
      <c r="B809" t="s">
        <v>1398</v>
      </c>
      <c r="C809" t="s">
        <v>611</v>
      </c>
      <c r="D809" t="s">
        <v>598</v>
      </c>
      <c r="E809" t="s">
        <v>68</v>
      </c>
      <c r="F809" t="s">
        <v>142</v>
      </c>
      <c r="G809" t="s">
        <v>612</v>
      </c>
      <c r="H809" t="s">
        <v>547</v>
      </c>
      <c r="I809"/>
      <c r="J809"/>
    </row>
    <row r="810" spans="1:10" ht="15.75" customHeight="1" x14ac:dyDescent="0.25">
      <c r="A810" t="s">
        <v>1377</v>
      </c>
      <c r="B810" t="s">
        <v>1398</v>
      </c>
      <c r="C810" t="s">
        <v>626</v>
      </c>
      <c r="D810" t="s">
        <v>613</v>
      </c>
      <c r="E810" t="s">
        <v>68</v>
      </c>
      <c r="F810" t="s">
        <v>608</v>
      </c>
      <c r="G810" t="s">
        <v>628</v>
      </c>
      <c r="I810" s="137"/>
      <c r="J810"/>
    </row>
    <row r="811" spans="1:10" ht="15.75" customHeight="1" x14ac:dyDescent="0.25">
      <c r="A811" t="s">
        <v>1377</v>
      </c>
      <c r="B811" t="s">
        <v>1398</v>
      </c>
      <c r="C811" t="s">
        <v>1107</v>
      </c>
      <c r="D811" t="s">
        <v>613</v>
      </c>
      <c r="E811" t="s">
        <v>68</v>
      </c>
      <c r="F811" t="s">
        <v>608</v>
      </c>
      <c r="G811" t="s">
        <v>1108</v>
      </c>
      <c r="I811" s="137"/>
      <c r="J811"/>
    </row>
    <row r="812" spans="1:10" ht="15.75" customHeight="1" x14ac:dyDescent="0.25">
      <c r="A812" t="s">
        <v>1377</v>
      </c>
      <c r="B812" t="s">
        <v>1398</v>
      </c>
      <c r="C812" t="s">
        <v>93</v>
      </c>
      <c r="D812" t="s">
        <v>627</v>
      </c>
      <c r="E812" t="s">
        <v>81</v>
      </c>
      <c r="F812" t="s">
        <v>608</v>
      </c>
      <c r="G812" t="s">
        <v>616</v>
      </c>
      <c r="I812" s="137"/>
      <c r="J812"/>
    </row>
    <row r="813" spans="1:10" ht="15.75" customHeight="1" x14ac:dyDescent="0.25">
      <c r="A813" t="s">
        <v>1377</v>
      </c>
      <c r="B813" t="s">
        <v>1398</v>
      </c>
      <c r="C813" t="s">
        <v>852</v>
      </c>
      <c r="D813" t="s">
        <v>627</v>
      </c>
      <c r="E813" t="s">
        <v>81</v>
      </c>
      <c r="F813" t="s">
        <v>608</v>
      </c>
      <c r="G813" t="s">
        <v>853</v>
      </c>
      <c r="I813" s="137"/>
      <c r="J813"/>
    </row>
    <row r="814" spans="1:10" ht="15.75" customHeight="1" x14ac:dyDescent="0.25">
      <c r="A814" t="s">
        <v>1377</v>
      </c>
      <c r="B814" t="s">
        <v>1398</v>
      </c>
      <c r="C814" t="s">
        <v>631</v>
      </c>
      <c r="D814" t="s">
        <v>627</v>
      </c>
      <c r="E814" t="s">
        <v>81</v>
      </c>
      <c r="F814" t="s">
        <v>142</v>
      </c>
      <c r="G814" t="s">
        <v>632</v>
      </c>
      <c r="H814" t="s">
        <v>601</v>
      </c>
      <c r="I814" s="137"/>
      <c r="J814"/>
    </row>
    <row r="815" spans="1:10" ht="15.75" customHeight="1" x14ac:dyDescent="0.25">
      <c r="A815" t="s">
        <v>1377</v>
      </c>
      <c r="B815" t="s">
        <v>1398</v>
      </c>
      <c r="C815" t="s">
        <v>634</v>
      </c>
      <c r="D815" t="s">
        <v>627</v>
      </c>
      <c r="E815" t="s">
        <v>81</v>
      </c>
      <c r="F815" t="s">
        <v>142</v>
      </c>
      <c r="G815" t="s">
        <v>635</v>
      </c>
      <c r="H815" t="s">
        <v>601</v>
      </c>
      <c r="I815" s="137"/>
      <c r="J815"/>
    </row>
    <row r="816" spans="1:10" ht="15.75" customHeight="1" x14ac:dyDescent="0.25">
      <c r="A816" t="s">
        <v>1377</v>
      </c>
      <c r="B816" t="s">
        <v>1398</v>
      </c>
      <c r="C816" t="s">
        <v>640</v>
      </c>
      <c r="D816" t="s">
        <v>627</v>
      </c>
      <c r="E816" t="s">
        <v>81</v>
      </c>
      <c r="F816" t="s">
        <v>142</v>
      </c>
      <c r="G816" t="s">
        <v>641</v>
      </c>
      <c r="H816" t="s">
        <v>642</v>
      </c>
      <c r="I816" s="137"/>
      <c r="J816"/>
    </row>
    <row r="817" spans="1:10" ht="15.75" customHeight="1" x14ac:dyDescent="0.25">
      <c r="A817" t="s">
        <v>1377</v>
      </c>
      <c r="B817" t="s">
        <v>1398</v>
      </c>
      <c r="C817" t="s">
        <v>129</v>
      </c>
      <c r="D817" t="s">
        <v>627</v>
      </c>
      <c r="E817" t="s">
        <v>81</v>
      </c>
      <c r="F817" t="s">
        <v>608</v>
      </c>
      <c r="G817" t="s">
        <v>647</v>
      </c>
      <c r="I817" s="137"/>
      <c r="J817"/>
    </row>
    <row r="818" spans="1:10" ht="15.75" customHeight="1" x14ac:dyDescent="0.25">
      <c r="A818" t="s">
        <v>1377</v>
      </c>
      <c r="B818" t="s">
        <v>1398</v>
      </c>
      <c r="C818" t="s">
        <v>659</v>
      </c>
      <c r="D818" t="s">
        <v>650</v>
      </c>
      <c r="E818" t="s">
        <v>102</v>
      </c>
      <c r="F818" t="s">
        <v>608</v>
      </c>
      <c r="G818" t="s">
        <v>660</v>
      </c>
      <c r="I818"/>
      <c r="J818"/>
    </row>
    <row r="819" spans="1:10" ht="15.75" customHeight="1" x14ac:dyDescent="0.25">
      <c r="A819" t="s">
        <v>1377</v>
      </c>
      <c r="B819" t="s">
        <v>1398</v>
      </c>
      <c r="C819" t="s">
        <v>663</v>
      </c>
      <c r="D819" t="s">
        <v>650</v>
      </c>
      <c r="E819" t="s">
        <v>102</v>
      </c>
      <c r="F819" t="s">
        <v>608</v>
      </c>
      <c r="G819" t="s">
        <v>664</v>
      </c>
      <c r="I819"/>
      <c r="J819"/>
    </row>
    <row r="820" spans="1:10" ht="15.75" customHeight="1" x14ac:dyDescent="0.25">
      <c r="A820" t="s">
        <v>1377</v>
      </c>
      <c r="B820" t="s">
        <v>1398</v>
      </c>
      <c r="C820" t="s">
        <v>666</v>
      </c>
      <c r="D820" t="s">
        <v>650</v>
      </c>
      <c r="E820" t="s">
        <v>102</v>
      </c>
      <c r="F820" t="s">
        <v>608</v>
      </c>
      <c r="G820" t="s">
        <v>667</v>
      </c>
      <c r="I820" s="137"/>
      <c r="J820"/>
    </row>
    <row r="821" spans="1:10" ht="15.75" customHeight="1" x14ac:dyDescent="0.25">
      <c r="A821" t="s">
        <v>1377</v>
      </c>
      <c r="B821" t="s">
        <v>1398</v>
      </c>
      <c r="C821" t="s">
        <v>672</v>
      </c>
      <c r="D821" t="s">
        <v>650</v>
      </c>
      <c r="E821" t="s">
        <v>102</v>
      </c>
      <c r="F821" t="s">
        <v>608</v>
      </c>
      <c r="G821" t="s">
        <v>673</v>
      </c>
      <c r="I821" s="137"/>
      <c r="J821"/>
    </row>
    <row r="822" spans="1:10" ht="15.75" customHeight="1" x14ac:dyDescent="0.25">
      <c r="A822" t="s">
        <v>1377</v>
      </c>
      <c r="B822" t="s">
        <v>1398</v>
      </c>
      <c r="C822" t="s">
        <v>866</v>
      </c>
      <c r="D822" t="s">
        <v>650</v>
      </c>
      <c r="E822" t="s">
        <v>102</v>
      </c>
      <c r="F822" t="s">
        <v>608</v>
      </c>
      <c r="G822" t="s">
        <v>867</v>
      </c>
      <c r="I822" s="137"/>
      <c r="J822"/>
    </row>
    <row r="823" spans="1:10" ht="15.75" customHeight="1" x14ac:dyDescent="0.25">
      <c r="A823" t="s">
        <v>1377</v>
      </c>
      <c r="B823" t="s">
        <v>1399</v>
      </c>
      <c r="C823" t="s">
        <v>597</v>
      </c>
      <c r="D823" t="s">
        <v>598</v>
      </c>
      <c r="E823" t="s">
        <v>68</v>
      </c>
      <c r="F823" t="s">
        <v>599</v>
      </c>
      <c r="G823" t="s">
        <v>600</v>
      </c>
      <c r="H823" t="s">
        <v>601</v>
      </c>
      <c r="I823" s="137"/>
      <c r="J823"/>
    </row>
    <row r="824" spans="1:10" ht="15.75" customHeight="1" x14ac:dyDescent="0.25">
      <c r="A824" t="s">
        <v>1377</v>
      </c>
      <c r="B824" t="s">
        <v>1399</v>
      </c>
      <c r="C824" t="s">
        <v>603</v>
      </c>
      <c r="D824" t="s">
        <v>598</v>
      </c>
      <c r="E824" t="s">
        <v>68</v>
      </c>
      <c r="F824" t="s">
        <v>49</v>
      </c>
      <c r="G824" t="s">
        <v>604</v>
      </c>
      <c r="H824" t="s">
        <v>605</v>
      </c>
      <c r="I824"/>
      <c r="J824"/>
    </row>
    <row r="825" spans="1:10" ht="15.75" customHeight="1" x14ac:dyDescent="0.25">
      <c r="A825" t="s">
        <v>1377</v>
      </c>
      <c r="B825" t="s">
        <v>1399</v>
      </c>
      <c r="C825" t="s">
        <v>607</v>
      </c>
      <c r="D825" t="s">
        <v>598</v>
      </c>
      <c r="E825" t="s">
        <v>68</v>
      </c>
      <c r="F825" t="s">
        <v>608</v>
      </c>
      <c r="G825" t="s">
        <v>609</v>
      </c>
      <c r="I825" s="137"/>
      <c r="J825"/>
    </row>
    <row r="826" spans="1:10" ht="15.75" customHeight="1" x14ac:dyDescent="0.25">
      <c r="A826" t="s">
        <v>1377</v>
      </c>
      <c r="B826" t="s">
        <v>1399</v>
      </c>
      <c r="C826" t="s">
        <v>611</v>
      </c>
      <c r="D826" t="s">
        <v>598</v>
      </c>
      <c r="E826" t="s">
        <v>68</v>
      </c>
      <c r="F826" t="s">
        <v>142</v>
      </c>
      <c r="G826" t="s">
        <v>612</v>
      </c>
      <c r="H826" t="s">
        <v>547</v>
      </c>
      <c r="I826" s="137"/>
      <c r="J826"/>
    </row>
    <row r="827" spans="1:10" ht="15.75" customHeight="1" x14ac:dyDescent="0.25">
      <c r="A827" t="s">
        <v>1377</v>
      </c>
      <c r="B827" t="s">
        <v>1399</v>
      </c>
      <c r="C827" t="s">
        <v>1107</v>
      </c>
      <c r="D827" t="s">
        <v>627</v>
      </c>
      <c r="E827" t="s">
        <v>68</v>
      </c>
      <c r="F827" t="s">
        <v>608</v>
      </c>
      <c r="G827" t="s">
        <v>1108</v>
      </c>
      <c r="I827" s="137"/>
      <c r="J827"/>
    </row>
    <row r="828" spans="1:10" ht="15.75" customHeight="1" x14ac:dyDescent="0.25">
      <c r="A828" t="s">
        <v>1377</v>
      </c>
      <c r="B828" t="s">
        <v>1399</v>
      </c>
      <c r="C828" t="s">
        <v>626</v>
      </c>
      <c r="D828" t="s">
        <v>627</v>
      </c>
      <c r="E828" t="s">
        <v>81</v>
      </c>
      <c r="F828" t="s">
        <v>608</v>
      </c>
      <c r="G828" t="s">
        <v>628</v>
      </c>
      <c r="I828" s="137"/>
      <c r="J828"/>
    </row>
    <row r="829" spans="1:10" ht="15.75" customHeight="1" x14ac:dyDescent="0.25">
      <c r="A829" t="s">
        <v>1377</v>
      </c>
      <c r="B829" t="s">
        <v>1399</v>
      </c>
      <c r="C829" t="s">
        <v>93</v>
      </c>
      <c r="D829" t="s">
        <v>627</v>
      </c>
      <c r="E829" t="s">
        <v>81</v>
      </c>
      <c r="F829" t="s">
        <v>608</v>
      </c>
      <c r="G829" t="s">
        <v>616</v>
      </c>
      <c r="I829" s="137"/>
      <c r="J829"/>
    </row>
    <row r="830" spans="1:10" ht="15.75" customHeight="1" x14ac:dyDescent="0.25">
      <c r="A830" t="s">
        <v>1377</v>
      </c>
      <c r="B830" t="s">
        <v>1399</v>
      </c>
      <c r="C830" t="s">
        <v>631</v>
      </c>
      <c r="D830" t="s">
        <v>627</v>
      </c>
      <c r="E830" t="s">
        <v>81</v>
      </c>
      <c r="F830" t="s">
        <v>142</v>
      </c>
      <c r="G830" t="s">
        <v>632</v>
      </c>
      <c r="H830" t="s">
        <v>601</v>
      </c>
      <c r="I830" s="137"/>
      <c r="J830"/>
    </row>
    <row r="831" spans="1:10" ht="15.75" customHeight="1" x14ac:dyDescent="0.25">
      <c r="A831" t="s">
        <v>1377</v>
      </c>
      <c r="B831" t="s">
        <v>1399</v>
      </c>
      <c r="C831" t="s">
        <v>634</v>
      </c>
      <c r="D831" t="s">
        <v>627</v>
      </c>
      <c r="E831" t="s">
        <v>81</v>
      </c>
      <c r="F831" t="s">
        <v>142</v>
      </c>
      <c r="G831" t="s">
        <v>635</v>
      </c>
      <c r="H831" t="s">
        <v>601</v>
      </c>
      <c r="I831" s="137"/>
      <c r="J831"/>
    </row>
    <row r="832" spans="1:10" ht="15.75" customHeight="1" x14ac:dyDescent="0.25">
      <c r="A832" t="s">
        <v>1377</v>
      </c>
      <c r="B832" t="s">
        <v>1399</v>
      </c>
      <c r="C832" t="s">
        <v>1400</v>
      </c>
      <c r="D832" t="s">
        <v>627</v>
      </c>
      <c r="E832" t="s">
        <v>81</v>
      </c>
      <c r="F832" t="s">
        <v>608</v>
      </c>
      <c r="G832" t="s">
        <v>1401</v>
      </c>
      <c r="I832" s="137"/>
      <c r="J832"/>
    </row>
    <row r="833" spans="1:13" ht="15.75" customHeight="1" x14ac:dyDescent="0.25">
      <c r="A833" t="s">
        <v>1377</v>
      </c>
      <c r="B833" t="s">
        <v>1399</v>
      </c>
      <c r="C833" t="s">
        <v>640</v>
      </c>
      <c r="D833" t="s">
        <v>627</v>
      </c>
      <c r="E833" t="s">
        <v>81</v>
      </c>
      <c r="F833" t="s">
        <v>142</v>
      </c>
      <c r="G833" t="s">
        <v>641</v>
      </c>
      <c r="H833" t="s">
        <v>642</v>
      </c>
      <c r="I833" s="137"/>
      <c r="J833"/>
    </row>
    <row r="834" spans="1:13" ht="15.75" customHeight="1" x14ac:dyDescent="0.25">
      <c r="A834" t="s">
        <v>1377</v>
      </c>
      <c r="B834" t="s">
        <v>1399</v>
      </c>
      <c r="C834" t="s">
        <v>659</v>
      </c>
      <c r="D834" t="s">
        <v>650</v>
      </c>
      <c r="E834" t="s">
        <v>102</v>
      </c>
      <c r="F834" t="s">
        <v>608</v>
      </c>
      <c r="G834" t="s">
        <v>660</v>
      </c>
      <c r="I834" s="137"/>
      <c r="J834"/>
    </row>
    <row r="835" spans="1:13" ht="15.75" customHeight="1" x14ac:dyDescent="0.25">
      <c r="A835" t="s">
        <v>1377</v>
      </c>
      <c r="B835" t="s">
        <v>1399</v>
      </c>
      <c r="C835" t="s">
        <v>666</v>
      </c>
      <c r="D835" t="s">
        <v>650</v>
      </c>
      <c r="E835" t="s">
        <v>102</v>
      </c>
      <c r="F835" t="s">
        <v>608</v>
      </c>
      <c r="G835" t="s">
        <v>667</v>
      </c>
      <c r="I835" s="137"/>
      <c r="J835"/>
    </row>
    <row r="836" spans="1:13" ht="15.75" customHeight="1" x14ac:dyDescent="0.25">
      <c r="A836" t="s">
        <v>1377</v>
      </c>
      <c r="B836" t="s">
        <v>1399</v>
      </c>
      <c r="C836" t="s">
        <v>672</v>
      </c>
      <c r="D836" t="s">
        <v>650</v>
      </c>
      <c r="E836" t="s">
        <v>102</v>
      </c>
      <c r="F836" t="s">
        <v>608</v>
      </c>
      <c r="G836" t="s">
        <v>673</v>
      </c>
      <c r="I836" s="137"/>
      <c r="J836"/>
    </row>
    <row r="837" spans="1:13" ht="15.75" customHeight="1" x14ac:dyDescent="0.25">
      <c r="A837" t="s">
        <v>1377</v>
      </c>
      <c r="B837" t="s">
        <v>1399</v>
      </c>
      <c r="C837" t="s">
        <v>1402</v>
      </c>
      <c r="D837" t="s">
        <v>650</v>
      </c>
      <c r="E837" t="s">
        <v>102</v>
      </c>
      <c r="F837" t="s">
        <v>608</v>
      </c>
      <c r="G837" t="s">
        <v>647</v>
      </c>
      <c r="I837" s="137"/>
      <c r="J837"/>
    </row>
    <row r="838" spans="1:13" ht="15.75" customHeight="1" x14ac:dyDescent="0.25">
      <c r="A838" t="s">
        <v>1377</v>
      </c>
      <c r="C838" t="s">
        <v>597</v>
      </c>
      <c r="D838" t="s">
        <v>598</v>
      </c>
      <c r="E838" t="s">
        <v>68</v>
      </c>
      <c r="F838" t="s">
        <v>599</v>
      </c>
      <c r="G838" t="s">
        <v>600</v>
      </c>
      <c r="H838" t="s">
        <v>601</v>
      </c>
      <c r="I838" s="137">
        <v>35603</v>
      </c>
      <c r="J838" t="s">
        <v>1403</v>
      </c>
      <c r="K838" t="s">
        <v>84</v>
      </c>
    </row>
    <row r="839" spans="1:13" ht="15.75" customHeight="1" x14ac:dyDescent="0.25">
      <c r="A839" t="s">
        <v>1377</v>
      </c>
      <c r="C839" t="s">
        <v>603</v>
      </c>
      <c r="D839" t="s">
        <v>598</v>
      </c>
      <c r="E839" t="s">
        <v>68</v>
      </c>
      <c r="F839" t="s">
        <v>49</v>
      </c>
      <c r="G839" t="s">
        <v>604</v>
      </c>
      <c r="H839" t="s">
        <v>605</v>
      </c>
      <c r="I839" s="137">
        <v>35603</v>
      </c>
      <c r="J839" t="s">
        <v>1404</v>
      </c>
      <c r="K839" t="s">
        <v>84</v>
      </c>
    </row>
    <row r="840" spans="1:13" ht="15.75" customHeight="1" x14ac:dyDescent="0.25">
      <c r="A840" t="s">
        <v>1377</v>
      </c>
      <c r="C840" t="s">
        <v>607</v>
      </c>
      <c r="D840" t="s">
        <v>598</v>
      </c>
      <c r="E840" t="s">
        <v>68</v>
      </c>
      <c r="F840" t="s">
        <v>608</v>
      </c>
      <c r="G840" t="s">
        <v>609</v>
      </c>
      <c r="I840" s="137">
        <v>35603</v>
      </c>
      <c r="J840" t="s">
        <v>1405</v>
      </c>
      <c r="K840" t="s">
        <v>84</v>
      </c>
    </row>
    <row r="841" spans="1:13" ht="15.75" customHeight="1" x14ac:dyDescent="0.25">
      <c r="A841" t="s">
        <v>1377</v>
      </c>
      <c r="C841" t="s">
        <v>611</v>
      </c>
      <c r="D841" t="s">
        <v>598</v>
      </c>
      <c r="E841" t="s">
        <v>68</v>
      </c>
      <c r="F841" t="s">
        <v>142</v>
      </c>
      <c r="G841" t="s">
        <v>612</v>
      </c>
      <c r="H841" t="s">
        <v>547</v>
      </c>
      <c r="I841" s="137">
        <v>35603</v>
      </c>
      <c r="J841" t="s">
        <v>1406</v>
      </c>
      <c r="K841" t="s">
        <v>84</v>
      </c>
    </row>
    <row r="842" spans="1:13" ht="15.75" customHeight="1" x14ac:dyDescent="0.25">
      <c r="A842" t="s">
        <v>1377</v>
      </c>
      <c r="C842" t="s">
        <v>626</v>
      </c>
      <c r="D842" t="s">
        <v>613</v>
      </c>
      <c r="E842" t="s">
        <v>68</v>
      </c>
      <c r="F842" t="s">
        <v>608</v>
      </c>
      <c r="G842" t="s">
        <v>628</v>
      </c>
      <c r="I842" s="137">
        <v>35603</v>
      </c>
      <c r="J842" t="s">
        <v>1405</v>
      </c>
      <c r="K842" t="s">
        <v>71</v>
      </c>
      <c r="L842" t="s">
        <v>630</v>
      </c>
    </row>
    <row r="843" spans="1:13" ht="15.75" customHeight="1" x14ac:dyDescent="0.25">
      <c r="A843" t="s">
        <v>1377</v>
      </c>
      <c r="C843" t="s">
        <v>1107</v>
      </c>
      <c r="D843" t="s">
        <v>613</v>
      </c>
      <c r="E843" t="s">
        <v>68</v>
      </c>
      <c r="F843" t="s">
        <v>608</v>
      </c>
      <c r="G843" t="s">
        <v>1108</v>
      </c>
      <c r="I843" s="137">
        <v>35603</v>
      </c>
      <c r="J843" t="s">
        <v>1407</v>
      </c>
      <c r="K843" t="s">
        <v>71</v>
      </c>
      <c r="L843" t="s">
        <v>1109</v>
      </c>
      <c r="M843" t="s">
        <v>1110</v>
      </c>
    </row>
    <row r="844" spans="1:13" ht="15.75" customHeight="1" x14ac:dyDescent="0.25">
      <c r="A844" t="s">
        <v>1377</v>
      </c>
      <c r="C844" t="s">
        <v>93</v>
      </c>
      <c r="D844" t="s">
        <v>627</v>
      </c>
      <c r="E844" t="s">
        <v>81</v>
      </c>
      <c r="F844" t="s">
        <v>608</v>
      </c>
      <c r="G844" t="s">
        <v>616</v>
      </c>
      <c r="I844" s="137">
        <v>35603</v>
      </c>
      <c r="J844" t="s">
        <v>1408</v>
      </c>
      <c r="K844" t="s">
        <v>71</v>
      </c>
      <c r="L844" t="s">
        <v>618</v>
      </c>
    </row>
    <row r="845" spans="1:13" ht="15.75" customHeight="1" x14ac:dyDescent="0.25">
      <c r="A845" t="s">
        <v>1377</v>
      </c>
      <c r="C845" t="s">
        <v>852</v>
      </c>
      <c r="D845" t="s">
        <v>627</v>
      </c>
      <c r="E845" t="s">
        <v>81</v>
      </c>
      <c r="F845" t="s">
        <v>608</v>
      </c>
      <c r="G845" t="s">
        <v>853</v>
      </c>
      <c r="I845" s="137">
        <v>692921</v>
      </c>
      <c r="J845" t="s">
        <v>1409</v>
      </c>
      <c r="K845" t="s">
        <v>71</v>
      </c>
      <c r="L845" t="s">
        <v>1410</v>
      </c>
    </row>
    <row r="846" spans="1:13" ht="15.75" customHeight="1" x14ac:dyDescent="0.25">
      <c r="A846" t="s">
        <v>1377</v>
      </c>
      <c r="C846" t="s">
        <v>631</v>
      </c>
      <c r="D846" t="s">
        <v>627</v>
      </c>
      <c r="E846" t="s">
        <v>81</v>
      </c>
      <c r="F846" t="s">
        <v>142</v>
      </c>
      <c r="G846" t="s">
        <v>632</v>
      </c>
      <c r="H846" t="s">
        <v>601</v>
      </c>
      <c r="I846" s="137">
        <v>35603</v>
      </c>
      <c r="J846" t="s">
        <v>1411</v>
      </c>
      <c r="K846" t="s">
        <v>84</v>
      </c>
    </row>
    <row r="847" spans="1:13" ht="15.75" customHeight="1" x14ac:dyDescent="0.25">
      <c r="A847" t="s">
        <v>1377</v>
      </c>
      <c r="C847" t="s">
        <v>634</v>
      </c>
      <c r="D847" t="s">
        <v>627</v>
      </c>
      <c r="E847" t="s">
        <v>81</v>
      </c>
      <c r="F847" t="s">
        <v>142</v>
      </c>
      <c r="G847" t="s">
        <v>635</v>
      </c>
      <c r="H847" t="s">
        <v>601</v>
      </c>
      <c r="I847" s="137">
        <v>35603</v>
      </c>
      <c r="J847" t="s">
        <v>1404</v>
      </c>
      <c r="K847" t="s">
        <v>84</v>
      </c>
    </row>
    <row r="848" spans="1:13" ht="15.75" customHeight="1" x14ac:dyDescent="0.25">
      <c r="A848" t="s">
        <v>1377</v>
      </c>
      <c r="C848" t="s">
        <v>640</v>
      </c>
      <c r="D848" t="s">
        <v>627</v>
      </c>
      <c r="E848" t="s">
        <v>81</v>
      </c>
      <c r="F848" t="s">
        <v>142</v>
      </c>
      <c r="G848" t="s">
        <v>641</v>
      </c>
      <c r="H848" t="s">
        <v>642</v>
      </c>
      <c r="I848" s="137">
        <v>35603</v>
      </c>
      <c r="J848" t="s">
        <v>1412</v>
      </c>
      <c r="K848" t="s">
        <v>84</v>
      </c>
    </row>
    <row r="849" spans="1:14" ht="15.75" customHeight="1" x14ac:dyDescent="0.25">
      <c r="A849" t="s">
        <v>1377</v>
      </c>
      <c r="C849" t="s">
        <v>129</v>
      </c>
      <c r="D849" t="s">
        <v>627</v>
      </c>
      <c r="E849" t="s">
        <v>81</v>
      </c>
      <c r="F849" t="s">
        <v>608</v>
      </c>
      <c r="G849" t="s">
        <v>647</v>
      </c>
      <c r="I849" s="137">
        <v>35603</v>
      </c>
      <c r="J849" t="s">
        <v>856</v>
      </c>
      <c r="K849" t="s">
        <v>84</v>
      </c>
    </row>
    <row r="850" spans="1:14" ht="15.75" customHeight="1" x14ac:dyDescent="0.25">
      <c r="A850" t="s">
        <v>1377</v>
      </c>
      <c r="C850" t="s">
        <v>659</v>
      </c>
      <c r="D850" t="s">
        <v>650</v>
      </c>
      <c r="E850" t="s">
        <v>102</v>
      </c>
      <c r="F850" t="s">
        <v>608</v>
      </c>
      <c r="G850" t="s">
        <v>660</v>
      </c>
      <c r="I850" s="137">
        <v>31653</v>
      </c>
      <c r="J850" t="s">
        <v>1413</v>
      </c>
      <c r="K850" t="s">
        <v>71</v>
      </c>
      <c r="L850" t="s">
        <v>662</v>
      </c>
    </row>
    <row r="851" spans="1:14" ht="15.75" customHeight="1" x14ac:dyDescent="0.25">
      <c r="A851" t="s">
        <v>1377</v>
      </c>
      <c r="C851" t="s">
        <v>663</v>
      </c>
      <c r="D851" t="s">
        <v>650</v>
      </c>
      <c r="E851" t="s">
        <v>102</v>
      </c>
      <c r="F851" t="s">
        <v>608</v>
      </c>
      <c r="G851" t="s">
        <v>664</v>
      </c>
      <c r="I851" s="137">
        <v>31653</v>
      </c>
      <c r="J851" t="s">
        <v>1355</v>
      </c>
      <c r="K851" t="s">
        <v>84</v>
      </c>
    </row>
    <row r="852" spans="1:14" ht="15.75" customHeight="1" x14ac:dyDescent="0.25">
      <c r="A852" t="s">
        <v>1377</v>
      </c>
      <c r="C852" t="s">
        <v>666</v>
      </c>
      <c r="D852" t="s">
        <v>650</v>
      </c>
      <c r="E852" t="s">
        <v>102</v>
      </c>
      <c r="F852" t="s">
        <v>608</v>
      </c>
      <c r="G852" t="s">
        <v>667</v>
      </c>
      <c r="I852" s="137">
        <v>31653</v>
      </c>
      <c r="J852" t="s">
        <v>1414</v>
      </c>
      <c r="K852" t="s">
        <v>84</v>
      </c>
    </row>
    <row r="853" spans="1:14" ht="15.75" customHeight="1" x14ac:dyDescent="0.25">
      <c r="A853" t="s">
        <v>1377</v>
      </c>
      <c r="C853" t="s">
        <v>672</v>
      </c>
      <c r="D853" t="s">
        <v>650</v>
      </c>
      <c r="E853" t="s">
        <v>102</v>
      </c>
      <c r="F853" t="s">
        <v>608</v>
      </c>
      <c r="G853" t="s">
        <v>673</v>
      </c>
      <c r="I853" s="137">
        <v>31653</v>
      </c>
      <c r="J853" t="s">
        <v>1415</v>
      </c>
      <c r="K853" t="s">
        <v>71</v>
      </c>
      <c r="L853" t="s">
        <v>672</v>
      </c>
    </row>
    <row r="854" spans="1:14" ht="15.75" customHeight="1" x14ac:dyDescent="0.25">
      <c r="A854" t="s">
        <v>1377</v>
      </c>
      <c r="C854" t="s">
        <v>866</v>
      </c>
      <c r="D854" t="s">
        <v>650</v>
      </c>
      <c r="E854" t="s">
        <v>102</v>
      </c>
      <c r="F854" t="s">
        <v>608</v>
      </c>
      <c r="G854" t="s">
        <v>867</v>
      </c>
      <c r="I854" s="137">
        <v>35603</v>
      </c>
      <c r="J854" t="s">
        <v>1416</v>
      </c>
      <c r="K854" t="s">
        <v>84</v>
      </c>
    </row>
    <row r="855" spans="1:14" ht="15.75" customHeight="1" x14ac:dyDescent="0.25">
      <c r="A855" t="s">
        <v>1417</v>
      </c>
      <c r="B855" t="s">
        <v>1418</v>
      </c>
      <c r="C855" t="s">
        <v>603</v>
      </c>
      <c r="D855" t="s">
        <v>598</v>
      </c>
      <c r="E855" t="s">
        <v>68</v>
      </c>
      <c r="F855" t="s">
        <v>49</v>
      </c>
      <c r="G855" t="s">
        <v>604</v>
      </c>
      <c r="H855" t="s">
        <v>605</v>
      </c>
      <c r="I855" s="137" t="s">
        <v>1419</v>
      </c>
      <c r="J855" t="s">
        <v>1420</v>
      </c>
      <c r="K855" t="s">
        <v>84</v>
      </c>
    </row>
    <row r="856" spans="1:14" ht="15.75" customHeight="1" x14ac:dyDescent="0.25">
      <c r="A856" t="s">
        <v>1417</v>
      </c>
      <c r="B856" t="s">
        <v>1418</v>
      </c>
      <c r="C856" t="s">
        <v>607</v>
      </c>
      <c r="D856" t="s">
        <v>598</v>
      </c>
      <c r="E856" t="s">
        <v>68</v>
      </c>
      <c r="F856" t="s">
        <v>608</v>
      </c>
      <c r="G856" t="s">
        <v>609</v>
      </c>
      <c r="I856" s="137" t="s">
        <v>1419</v>
      </c>
      <c r="J856" t="s">
        <v>1421</v>
      </c>
      <c r="K856" t="s">
        <v>84</v>
      </c>
    </row>
    <row r="857" spans="1:14" ht="15.75" customHeight="1" x14ac:dyDescent="0.25">
      <c r="A857" t="s">
        <v>1417</v>
      </c>
      <c r="B857" t="s">
        <v>1418</v>
      </c>
      <c r="C857" t="s">
        <v>611</v>
      </c>
      <c r="D857" t="s">
        <v>598</v>
      </c>
      <c r="E857" t="s">
        <v>68</v>
      </c>
      <c r="F857" t="s">
        <v>142</v>
      </c>
      <c r="G857" t="s">
        <v>612</v>
      </c>
      <c r="H857" t="s">
        <v>547</v>
      </c>
      <c r="I857" s="137" t="s">
        <v>1419</v>
      </c>
      <c r="J857">
        <v>12352200</v>
      </c>
      <c r="K857" t="s">
        <v>84</v>
      </c>
    </row>
    <row r="858" spans="1:14" ht="15.75" customHeight="1" x14ac:dyDescent="0.25">
      <c r="A858" t="s">
        <v>1417</v>
      </c>
      <c r="B858" t="s">
        <v>1418</v>
      </c>
      <c r="C858" t="s">
        <v>73</v>
      </c>
      <c r="D858" t="s">
        <v>613</v>
      </c>
      <c r="E858" t="s">
        <v>68</v>
      </c>
      <c r="F858" t="s">
        <v>608</v>
      </c>
      <c r="G858" t="s">
        <v>911</v>
      </c>
      <c r="H858" t="s">
        <v>912</v>
      </c>
      <c r="I858" s="137" t="s">
        <v>1419</v>
      </c>
      <c r="J858" t="s">
        <v>1422</v>
      </c>
      <c r="K858" t="s">
        <v>71</v>
      </c>
      <c r="L858" t="s">
        <v>914</v>
      </c>
      <c r="M858" t="s">
        <v>915</v>
      </c>
    </row>
    <row r="859" spans="1:14" ht="15.75" customHeight="1" x14ac:dyDescent="0.25">
      <c r="A859" t="s">
        <v>1417</v>
      </c>
      <c r="B859" t="s">
        <v>1418</v>
      </c>
      <c r="C859" t="s">
        <v>1423</v>
      </c>
      <c r="D859" t="s">
        <v>613</v>
      </c>
      <c r="E859" t="s">
        <v>68</v>
      </c>
      <c r="F859" t="s">
        <v>608</v>
      </c>
      <c r="G859" t="s">
        <v>1424</v>
      </c>
      <c r="H859" t="s">
        <v>1425</v>
      </c>
      <c r="I859" s="137">
        <v>98070109</v>
      </c>
      <c r="J859" t="s">
        <v>1426</v>
      </c>
      <c r="K859" t="s">
        <v>84</v>
      </c>
    </row>
    <row r="860" spans="1:14" ht="15.75" customHeight="1" x14ac:dyDescent="0.25">
      <c r="A860" t="s">
        <v>1417</v>
      </c>
      <c r="B860" t="s">
        <v>1418</v>
      </c>
      <c r="C860" t="s">
        <v>1427</v>
      </c>
      <c r="D860" t="s">
        <v>613</v>
      </c>
      <c r="E860" t="s">
        <v>68</v>
      </c>
      <c r="F860" t="s">
        <v>608</v>
      </c>
      <c r="G860" t="s">
        <v>1424</v>
      </c>
      <c r="H860" t="s">
        <v>1428</v>
      </c>
      <c r="I860" s="137">
        <v>98070109</v>
      </c>
      <c r="J860" t="s">
        <v>1429</v>
      </c>
      <c r="K860" t="s">
        <v>84</v>
      </c>
    </row>
    <row r="861" spans="1:14" ht="15.75" customHeight="1" x14ac:dyDescent="0.25">
      <c r="A861" t="s">
        <v>1417</v>
      </c>
      <c r="B861" t="s">
        <v>1418</v>
      </c>
      <c r="C861" t="s">
        <v>1430</v>
      </c>
      <c r="D861" t="s">
        <v>613</v>
      </c>
      <c r="E861" t="s">
        <v>68</v>
      </c>
      <c r="F861" t="s">
        <v>608</v>
      </c>
      <c r="G861" t="s">
        <v>1424</v>
      </c>
      <c r="H861" t="s">
        <v>1431</v>
      </c>
      <c r="I861" s="137">
        <v>98070109</v>
      </c>
      <c r="J861" t="s">
        <v>1432</v>
      </c>
      <c r="K861" t="s">
        <v>84</v>
      </c>
    </row>
    <row r="862" spans="1:14" ht="15.75" customHeight="1" x14ac:dyDescent="0.25">
      <c r="A862" t="s">
        <v>1417</v>
      </c>
      <c r="B862" t="s">
        <v>1418</v>
      </c>
      <c r="C862" t="s">
        <v>1433</v>
      </c>
      <c r="D862" t="s">
        <v>613</v>
      </c>
      <c r="E862" t="s">
        <v>68</v>
      </c>
      <c r="F862" t="s">
        <v>608</v>
      </c>
      <c r="G862" t="s">
        <v>1424</v>
      </c>
      <c r="H862" t="s">
        <v>1434</v>
      </c>
      <c r="I862" s="137">
        <v>98070109</v>
      </c>
      <c r="J862" t="s">
        <v>1435</v>
      </c>
      <c r="K862" t="s">
        <v>84</v>
      </c>
    </row>
    <row r="863" spans="1:14" ht="15.75" customHeight="1" x14ac:dyDescent="0.25">
      <c r="A863" t="s">
        <v>1417</v>
      </c>
      <c r="B863" t="s">
        <v>1418</v>
      </c>
      <c r="C863" t="s">
        <v>1436</v>
      </c>
      <c r="D863" t="s">
        <v>613</v>
      </c>
      <c r="E863" t="s">
        <v>68</v>
      </c>
      <c r="F863" t="s">
        <v>608</v>
      </c>
      <c r="G863" t="s">
        <v>1437</v>
      </c>
      <c r="H863" t="s">
        <v>1438</v>
      </c>
      <c r="I863" s="137">
        <v>98070109</v>
      </c>
      <c r="J863" t="s">
        <v>1439</v>
      </c>
      <c r="K863" t="s">
        <v>71</v>
      </c>
      <c r="L863" t="s">
        <v>1440</v>
      </c>
      <c r="M863" t="s">
        <v>1441</v>
      </c>
    </row>
    <row r="864" spans="1:14" ht="15.75" customHeight="1" x14ac:dyDescent="0.25">
      <c r="A864" t="s">
        <v>1417</v>
      </c>
      <c r="B864" t="s">
        <v>1418</v>
      </c>
      <c r="C864" t="s">
        <v>131</v>
      </c>
      <c r="D864" t="s">
        <v>613</v>
      </c>
      <c r="E864" t="s">
        <v>68</v>
      </c>
      <c r="F864" t="s">
        <v>608</v>
      </c>
      <c r="G864" t="s">
        <v>760</v>
      </c>
      <c r="H864" t="s">
        <v>761</v>
      </c>
      <c r="I864" s="137">
        <v>98070109</v>
      </c>
      <c r="J864" t="s">
        <v>908</v>
      </c>
      <c r="K864" t="s">
        <v>71</v>
      </c>
      <c r="L864" t="s">
        <v>762</v>
      </c>
      <c r="M864" t="s">
        <v>763</v>
      </c>
      <c r="N864" t="s">
        <v>763</v>
      </c>
    </row>
    <row r="865" spans="1:14" ht="15.75" customHeight="1" x14ac:dyDescent="0.25">
      <c r="A865" t="s">
        <v>1417</v>
      </c>
      <c r="B865" t="s">
        <v>1418</v>
      </c>
      <c r="C865" t="s">
        <v>1072</v>
      </c>
      <c r="D865" t="s">
        <v>613</v>
      </c>
      <c r="E865" t="s">
        <v>68</v>
      </c>
      <c r="F865" t="s">
        <v>608</v>
      </c>
      <c r="G865" t="s">
        <v>1073</v>
      </c>
      <c r="I865" s="137"/>
      <c r="J865"/>
    </row>
    <row r="866" spans="1:14" ht="15.75" customHeight="1" x14ac:dyDescent="0.25">
      <c r="A866" t="s">
        <v>1417</v>
      </c>
      <c r="B866" t="s">
        <v>1418</v>
      </c>
      <c r="C866" t="s">
        <v>1442</v>
      </c>
      <c r="D866" t="s">
        <v>627</v>
      </c>
      <c r="E866" t="s">
        <v>81</v>
      </c>
      <c r="F866" t="s">
        <v>608</v>
      </c>
      <c r="G866" t="s">
        <v>1424</v>
      </c>
      <c r="H866" t="s">
        <v>1443</v>
      </c>
      <c r="I866" s="137">
        <v>98070109</v>
      </c>
      <c r="J866" t="s">
        <v>1444</v>
      </c>
      <c r="K866" t="s">
        <v>84</v>
      </c>
    </row>
    <row r="867" spans="1:14" ht="15.75" customHeight="1" x14ac:dyDescent="0.25">
      <c r="A867" t="s">
        <v>1417</v>
      </c>
      <c r="B867" t="s">
        <v>1418</v>
      </c>
      <c r="C867" t="s">
        <v>123</v>
      </c>
      <c r="D867" t="s">
        <v>627</v>
      </c>
      <c r="E867" t="s">
        <v>81</v>
      </c>
      <c r="F867" t="s">
        <v>608</v>
      </c>
      <c r="G867" t="s">
        <v>709</v>
      </c>
      <c r="I867" s="137">
        <v>98070109</v>
      </c>
      <c r="J867" t="s">
        <v>124</v>
      </c>
      <c r="K867" t="s">
        <v>84</v>
      </c>
    </row>
    <row r="868" spans="1:14" ht="15.75" customHeight="1" x14ac:dyDescent="0.25">
      <c r="A868" t="s">
        <v>1417</v>
      </c>
      <c r="B868" t="s">
        <v>1418</v>
      </c>
      <c r="C868" t="s">
        <v>129</v>
      </c>
      <c r="D868" t="s">
        <v>627</v>
      </c>
      <c r="E868" t="s">
        <v>81</v>
      </c>
      <c r="F868" t="s">
        <v>608</v>
      </c>
      <c r="G868" t="s">
        <v>647</v>
      </c>
      <c r="I868" s="137" t="s">
        <v>1419</v>
      </c>
      <c r="J868" t="s">
        <v>1445</v>
      </c>
      <c r="K868" t="s">
        <v>84</v>
      </c>
    </row>
    <row r="869" spans="1:14" ht="15.75" customHeight="1" x14ac:dyDescent="0.25">
      <c r="A869" t="s">
        <v>1417</v>
      </c>
      <c r="B869" t="s">
        <v>1418</v>
      </c>
      <c r="C869" t="s">
        <v>1446</v>
      </c>
      <c r="D869" t="s">
        <v>650</v>
      </c>
      <c r="E869" t="s">
        <v>102</v>
      </c>
      <c r="F869" t="s">
        <v>608</v>
      </c>
      <c r="G869" t="s">
        <v>1424</v>
      </c>
      <c r="H869" t="s">
        <v>1447</v>
      </c>
      <c r="I869" s="137">
        <v>66540467</v>
      </c>
      <c r="J869" t="s">
        <v>1448</v>
      </c>
      <c r="K869" t="s">
        <v>71</v>
      </c>
      <c r="L869" t="s">
        <v>1449</v>
      </c>
      <c r="M869" t="s">
        <v>1450</v>
      </c>
    </row>
    <row r="870" spans="1:14" ht="15.75" customHeight="1" x14ac:dyDescent="0.25">
      <c r="A870" t="s">
        <v>1417</v>
      </c>
      <c r="B870" t="s">
        <v>1418</v>
      </c>
      <c r="C870" t="s">
        <v>97</v>
      </c>
      <c r="D870" t="s">
        <v>650</v>
      </c>
      <c r="E870" t="s">
        <v>102</v>
      </c>
      <c r="F870" t="s">
        <v>608</v>
      </c>
      <c r="G870" t="s">
        <v>930</v>
      </c>
      <c r="H870" t="s">
        <v>931</v>
      </c>
      <c r="I870" s="137" t="s">
        <v>1419</v>
      </c>
      <c r="J870" t="s">
        <v>1451</v>
      </c>
      <c r="K870" t="s">
        <v>71</v>
      </c>
      <c r="L870" t="s">
        <v>933</v>
      </c>
    </row>
    <row r="871" spans="1:14" ht="15.75" customHeight="1" x14ac:dyDescent="0.25">
      <c r="A871" t="s">
        <v>1417</v>
      </c>
      <c r="B871" t="s">
        <v>1418</v>
      </c>
      <c r="C871" t="s">
        <v>1452</v>
      </c>
      <c r="D871" t="s">
        <v>650</v>
      </c>
      <c r="E871" t="s">
        <v>102</v>
      </c>
      <c r="F871" t="s">
        <v>608</v>
      </c>
      <c r="G871" t="s">
        <v>1424</v>
      </c>
      <c r="H871" t="s">
        <v>1453</v>
      </c>
      <c r="I871" s="137" t="s">
        <v>1454</v>
      </c>
      <c r="J871">
        <v>1</v>
      </c>
      <c r="K871" t="s">
        <v>84</v>
      </c>
    </row>
    <row r="872" spans="1:14" ht="15.75" customHeight="1" x14ac:dyDescent="0.25">
      <c r="A872" t="s">
        <v>1417</v>
      </c>
      <c r="B872" t="s">
        <v>1418</v>
      </c>
      <c r="C872" t="s">
        <v>109</v>
      </c>
      <c r="D872" t="s">
        <v>650</v>
      </c>
      <c r="E872" t="s">
        <v>102</v>
      </c>
      <c r="F872" t="s">
        <v>608</v>
      </c>
      <c r="G872" t="s">
        <v>734</v>
      </c>
      <c r="H872" t="s">
        <v>735</v>
      </c>
      <c r="I872" s="137"/>
      <c r="J872"/>
      <c r="K872" t="s">
        <v>71</v>
      </c>
      <c r="L872" t="s">
        <v>738</v>
      </c>
      <c r="M872" t="s">
        <v>739</v>
      </c>
      <c r="N872" t="s">
        <v>739</v>
      </c>
    </row>
    <row r="873" spans="1:14" ht="15.75" customHeight="1" x14ac:dyDescent="0.25">
      <c r="A873" t="s">
        <v>1417</v>
      </c>
      <c r="B873" t="s">
        <v>1418</v>
      </c>
      <c r="C873" t="s">
        <v>1455</v>
      </c>
      <c r="D873" t="s">
        <v>650</v>
      </c>
      <c r="E873" t="s">
        <v>102</v>
      </c>
      <c r="F873" t="s">
        <v>608</v>
      </c>
      <c r="G873" t="s">
        <v>962</v>
      </c>
      <c r="H873" t="s">
        <v>1012</v>
      </c>
      <c r="I873" s="137" t="s">
        <v>1419</v>
      </c>
      <c r="J873">
        <v>601107</v>
      </c>
      <c r="K873" t="s">
        <v>84</v>
      </c>
    </row>
    <row r="874" spans="1:14" ht="15.75" customHeight="1" x14ac:dyDescent="0.25">
      <c r="A874" t="s">
        <v>1417</v>
      </c>
      <c r="B874" t="s">
        <v>1418</v>
      </c>
      <c r="C874" t="s">
        <v>1456</v>
      </c>
      <c r="D874" t="s">
        <v>650</v>
      </c>
      <c r="E874" t="s">
        <v>102</v>
      </c>
      <c r="F874" t="s">
        <v>608</v>
      </c>
      <c r="G874" t="s">
        <v>1457</v>
      </c>
      <c r="I874" s="137">
        <v>66540469</v>
      </c>
      <c r="J874" t="s">
        <v>1458</v>
      </c>
      <c r="K874" t="s">
        <v>71</v>
      </c>
      <c r="L874" t="s">
        <v>1459</v>
      </c>
    </row>
    <row r="875" spans="1:14" ht="15.75" customHeight="1" x14ac:dyDescent="0.25">
      <c r="A875" t="s">
        <v>1417</v>
      </c>
      <c r="B875" t="s">
        <v>1460</v>
      </c>
      <c r="C875" t="s">
        <v>603</v>
      </c>
      <c r="D875" t="s">
        <v>598</v>
      </c>
      <c r="E875" t="s">
        <v>68</v>
      </c>
      <c r="F875" t="s">
        <v>49</v>
      </c>
      <c r="G875" t="s">
        <v>604</v>
      </c>
      <c r="H875" t="s">
        <v>605</v>
      </c>
      <c r="I875" s="137" t="s">
        <v>1461</v>
      </c>
      <c r="J875" t="s">
        <v>1462</v>
      </c>
      <c r="K875" t="s">
        <v>84</v>
      </c>
    </row>
    <row r="876" spans="1:14" ht="15.75" customHeight="1" x14ac:dyDescent="0.25">
      <c r="A876" t="s">
        <v>1417</v>
      </c>
      <c r="B876" t="s">
        <v>1460</v>
      </c>
      <c r="C876" t="s">
        <v>607</v>
      </c>
      <c r="D876" t="s">
        <v>598</v>
      </c>
      <c r="E876" t="s">
        <v>68</v>
      </c>
      <c r="F876" t="s">
        <v>608</v>
      </c>
      <c r="G876" t="s">
        <v>609</v>
      </c>
      <c r="I876" s="137" t="s">
        <v>1461</v>
      </c>
      <c r="J876" t="s">
        <v>1463</v>
      </c>
      <c r="K876" t="s">
        <v>84</v>
      </c>
    </row>
    <row r="877" spans="1:14" ht="15.75" customHeight="1" x14ac:dyDescent="0.25">
      <c r="A877" t="s">
        <v>1417</v>
      </c>
      <c r="B877" t="s">
        <v>1460</v>
      </c>
      <c r="C877" t="s">
        <v>611</v>
      </c>
      <c r="D877" t="s">
        <v>598</v>
      </c>
      <c r="E877" t="s">
        <v>68</v>
      </c>
      <c r="F877" t="s">
        <v>142</v>
      </c>
      <c r="G877" t="s">
        <v>612</v>
      </c>
      <c r="H877" t="s">
        <v>547</v>
      </c>
      <c r="I877" s="137" t="s">
        <v>1461</v>
      </c>
      <c r="J877">
        <v>12352200</v>
      </c>
      <c r="K877" t="s">
        <v>84</v>
      </c>
    </row>
    <row r="878" spans="1:14" ht="15.75" customHeight="1" x14ac:dyDescent="0.25">
      <c r="A878" t="s">
        <v>1417</v>
      </c>
      <c r="B878" t="s">
        <v>1460</v>
      </c>
      <c r="C878" t="s">
        <v>73</v>
      </c>
      <c r="D878" t="s">
        <v>613</v>
      </c>
      <c r="E878" t="s">
        <v>68</v>
      </c>
      <c r="F878" t="s">
        <v>608</v>
      </c>
      <c r="G878" t="s">
        <v>911</v>
      </c>
      <c r="H878" t="s">
        <v>912</v>
      </c>
      <c r="I878" s="137" t="s">
        <v>1461</v>
      </c>
      <c r="J878" t="s">
        <v>1464</v>
      </c>
      <c r="K878" t="s">
        <v>71</v>
      </c>
      <c r="L878" t="s">
        <v>914</v>
      </c>
      <c r="M878" t="s">
        <v>915</v>
      </c>
    </row>
    <row r="879" spans="1:14" ht="15.75" customHeight="1" x14ac:dyDescent="0.25">
      <c r="A879" t="s">
        <v>1417</v>
      </c>
      <c r="B879" t="s">
        <v>1460</v>
      </c>
      <c r="C879" t="s">
        <v>1465</v>
      </c>
      <c r="D879" t="s">
        <v>613</v>
      </c>
      <c r="E879" t="s">
        <v>68</v>
      </c>
      <c r="F879" t="s">
        <v>608</v>
      </c>
      <c r="G879" t="s">
        <v>1424</v>
      </c>
      <c r="H879" t="s">
        <v>1466</v>
      </c>
      <c r="I879" s="137" t="s">
        <v>1461</v>
      </c>
      <c r="J879" t="s">
        <v>1444</v>
      </c>
      <c r="K879" t="s">
        <v>84</v>
      </c>
    </row>
    <row r="880" spans="1:14" ht="15.75" customHeight="1" x14ac:dyDescent="0.25">
      <c r="A880" t="s">
        <v>1417</v>
      </c>
      <c r="B880" t="s">
        <v>1460</v>
      </c>
      <c r="C880" t="s">
        <v>1446</v>
      </c>
      <c r="D880" t="s">
        <v>613</v>
      </c>
      <c r="E880" t="s">
        <v>68</v>
      </c>
      <c r="F880" t="s">
        <v>608</v>
      </c>
      <c r="G880" t="s">
        <v>1424</v>
      </c>
      <c r="H880" t="s">
        <v>1453</v>
      </c>
      <c r="I880" s="137" t="s">
        <v>1461</v>
      </c>
      <c r="J880" t="s">
        <v>1467</v>
      </c>
      <c r="K880" t="s">
        <v>84</v>
      </c>
    </row>
    <row r="881" spans="1:14" ht="15.75" customHeight="1" x14ac:dyDescent="0.25">
      <c r="A881" t="s">
        <v>1417</v>
      </c>
      <c r="B881" t="s">
        <v>1460</v>
      </c>
      <c r="C881" t="s">
        <v>1423</v>
      </c>
      <c r="D881" t="s">
        <v>613</v>
      </c>
      <c r="E881" t="s">
        <v>68</v>
      </c>
      <c r="F881" t="s">
        <v>608</v>
      </c>
      <c r="G881" t="s">
        <v>1424</v>
      </c>
      <c r="H881" t="s">
        <v>1425</v>
      </c>
      <c r="I881" s="137" t="s">
        <v>1461</v>
      </c>
      <c r="J881" t="s">
        <v>1426</v>
      </c>
      <c r="K881" t="s">
        <v>84</v>
      </c>
    </row>
    <row r="882" spans="1:14" ht="15.75" customHeight="1" x14ac:dyDescent="0.25">
      <c r="A882" t="s">
        <v>1417</v>
      </c>
      <c r="B882" t="s">
        <v>1460</v>
      </c>
      <c r="C882" t="s">
        <v>1427</v>
      </c>
      <c r="D882" t="s">
        <v>613</v>
      </c>
      <c r="E882" t="s">
        <v>68</v>
      </c>
      <c r="F882" t="s">
        <v>608</v>
      </c>
      <c r="G882" t="s">
        <v>1424</v>
      </c>
      <c r="H882" t="s">
        <v>1428</v>
      </c>
      <c r="I882" s="137" t="s">
        <v>1461</v>
      </c>
      <c r="J882" t="s">
        <v>1444</v>
      </c>
      <c r="K882" t="s">
        <v>84</v>
      </c>
    </row>
    <row r="883" spans="1:14" ht="15.75" customHeight="1" x14ac:dyDescent="0.25">
      <c r="A883" t="s">
        <v>1417</v>
      </c>
      <c r="B883" t="s">
        <v>1460</v>
      </c>
      <c r="C883" t="s">
        <v>1430</v>
      </c>
      <c r="D883" t="s">
        <v>613</v>
      </c>
      <c r="E883" t="s">
        <v>68</v>
      </c>
      <c r="F883" t="s">
        <v>608</v>
      </c>
      <c r="G883" t="s">
        <v>1424</v>
      </c>
      <c r="H883" t="s">
        <v>1431</v>
      </c>
      <c r="I883" s="137" t="s">
        <v>1461</v>
      </c>
      <c r="J883" t="s">
        <v>1432</v>
      </c>
      <c r="K883" t="s">
        <v>84</v>
      </c>
    </row>
    <row r="884" spans="1:14" ht="15.75" customHeight="1" x14ac:dyDescent="0.25">
      <c r="A884" t="s">
        <v>1417</v>
      </c>
      <c r="B884" t="s">
        <v>1460</v>
      </c>
      <c r="C884" t="s">
        <v>131</v>
      </c>
      <c r="D884" t="s">
        <v>613</v>
      </c>
      <c r="E884" t="s">
        <v>68</v>
      </c>
      <c r="F884" t="s">
        <v>608</v>
      </c>
      <c r="G884" t="s">
        <v>760</v>
      </c>
      <c r="H884" t="s">
        <v>761</v>
      </c>
      <c r="I884" s="137" t="s">
        <v>1461</v>
      </c>
      <c r="J884" t="s">
        <v>908</v>
      </c>
      <c r="K884" t="s">
        <v>71</v>
      </c>
      <c r="L884" t="s">
        <v>762</v>
      </c>
      <c r="M884" t="s">
        <v>763</v>
      </c>
      <c r="N884" t="s">
        <v>763</v>
      </c>
    </row>
    <row r="885" spans="1:14" ht="15.75" customHeight="1" x14ac:dyDescent="0.25">
      <c r="A885" t="s">
        <v>1417</v>
      </c>
      <c r="B885" t="s">
        <v>1460</v>
      </c>
      <c r="C885" t="s">
        <v>123</v>
      </c>
      <c r="D885" t="s">
        <v>627</v>
      </c>
      <c r="E885" t="s">
        <v>81</v>
      </c>
      <c r="F885" t="s">
        <v>608</v>
      </c>
      <c r="G885" t="s">
        <v>709</v>
      </c>
      <c r="I885" s="137" t="s">
        <v>1461</v>
      </c>
      <c r="J885" t="s">
        <v>124</v>
      </c>
      <c r="K885" t="s">
        <v>84</v>
      </c>
    </row>
    <row r="886" spans="1:14" ht="15.75" customHeight="1" x14ac:dyDescent="0.25">
      <c r="A886" t="s">
        <v>1417</v>
      </c>
      <c r="B886" t="s">
        <v>1460</v>
      </c>
      <c r="C886" t="s">
        <v>129</v>
      </c>
      <c r="D886" t="s">
        <v>627</v>
      </c>
      <c r="E886" t="s">
        <v>81</v>
      </c>
      <c r="F886" t="s">
        <v>608</v>
      </c>
      <c r="G886" t="s">
        <v>647</v>
      </c>
      <c r="I886" s="137" t="s">
        <v>1468</v>
      </c>
      <c r="J886" t="s">
        <v>1445</v>
      </c>
      <c r="K886" t="s">
        <v>84</v>
      </c>
    </row>
    <row r="887" spans="1:14" ht="15.75" customHeight="1" x14ac:dyDescent="0.25">
      <c r="A887" t="s">
        <v>1417</v>
      </c>
      <c r="B887" t="s">
        <v>1469</v>
      </c>
      <c r="C887" t="s">
        <v>603</v>
      </c>
      <c r="D887" t="s">
        <v>598</v>
      </c>
      <c r="E887" t="s">
        <v>68</v>
      </c>
      <c r="F887" t="s">
        <v>49</v>
      </c>
      <c r="G887" t="s">
        <v>604</v>
      </c>
      <c r="H887" t="s">
        <v>605</v>
      </c>
      <c r="I887" s="137" t="s">
        <v>1470</v>
      </c>
      <c r="J887" t="s">
        <v>1471</v>
      </c>
      <c r="K887" t="s">
        <v>84</v>
      </c>
    </row>
    <row r="888" spans="1:14" ht="15.75" customHeight="1" x14ac:dyDescent="0.25">
      <c r="A888" t="s">
        <v>1417</v>
      </c>
      <c r="B888" t="s">
        <v>1469</v>
      </c>
      <c r="C888" t="s">
        <v>607</v>
      </c>
      <c r="D888" t="s">
        <v>598</v>
      </c>
      <c r="E888" t="s">
        <v>68</v>
      </c>
      <c r="F888" t="s">
        <v>608</v>
      </c>
      <c r="G888" t="s">
        <v>609</v>
      </c>
      <c r="I888" s="137" t="s">
        <v>1470</v>
      </c>
      <c r="J888" t="s">
        <v>1472</v>
      </c>
      <c r="K888" t="s">
        <v>84</v>
      </c>
    </row>
    <row r="889" spans="1:14" ht="15.75" customHeight="1" x14ac:dyDescent="0.25">
      <c r="A889" t="s">
        <v>1417</v>
      </c>
      <c r="B889" t="s">
        <v>1469</v>
      </c>
      <c r="C889" t="s">
        <v>611</v>
      </c>
      <c r="D889" t="s">
        <v>598</v>
      </c>
      <c r="E889" t="s">
        <v>68</v>
      </c>
      <c r="F889" t="s">
        <v>142</v>
      </c>
      <c r="G889" t="s">
        <v>612</v>
      </c>
      <c r="H889" t="s">
        <v>547</v>
      </c>
      <c r="I889" s="137" t="s">
        <v>1470</v>
      </c>
      <c r="J889">
        <v>12352200</v>
      </c>
      <c r="K889" t="s">
        <v>84</v>
      </c>
    </row>
    <row r="890" spans="1:14" ht="15.75" customHeight="1" x14ac:dyDescent="0.25">
      <c r="A890" t="s">
        <v>1417</v>
      </c>
      <c r="B890" t="s">
        <v>1469</v>
      </c>
      <c r="C890" t="s">
        <v>73</v>
      </c>
      <c r="D890" t="s">
        <v>613</v>
      </c>
      <c r="E890" t="s">
        <v>68</v>
      </c>
      <c r="F890" t="s">
        <v>608</v>
      </c>
      <c r="G890" t="s">
        <v>911</v>
      </c>
      <c r="H890" t="s">
        <v>912</v>
      </c>
      <c r="I890" s="137" t="s">
        <v>1470</v>
      </c>
      <c r="J890" t="s">
        <v>1464</v>
      </c>
      <c r="K890" t="s">
        <v>71</v>
      </c>
      <c r="L890" t="s">
        <v>914</v>
      </c>
      <c r="M890" t="s">
        <v>915</v>
      </c>
    </row>
    <row r="891" spans="1:14" ht="15.75" customHeight="1" x14ac:dyDescent="0.25">
      <c r="A891" t="s">
        <v>1417</v>
      </c>
      <c r="B891" t="s">
        <v>1469</v>
      </c>
      <c r="C891" t="s">
        <v>1465</v>
      </c>
      <c r="D891" t="s">
        <v>613</v>
      </c>
      <c r="E891" t="s">
        <v>68</v>
      </c>
      <c r="F891" t="s">
        <v>608</v>
      </c>
      <c r="G891" t="s">
        <v>1424</v>
      </c>
      <c r="H891" t="s">
        <v>1466</v>
      </c>
      <c r="I891" s="137" t="s">
        <v>1470</v>
      </c>
      <c r="J891" t="s">
        <v>1473</v>
      </c>
      <c r="K891" t="s">
        <v>84</v>
      </c>
    </row>
    <row r="892" spans="1:14" ht="15.75" customHeight="1" x14ac:dyDescent="0.25">
      <c r="A892" t="s">
        <v>1417</v>
      </c>
      <c r="B892" t="s">
        <v>1469</v>
      </c>
      <c r="C892" t="s">
        <v>1446</v>
      </c>
      <c r="D892" t="s">
        <v>613</v>
      </c>
      <c r="E892" t="s">
        <v>68</v>
      </c>
      <c r="F892" t="s">
        <v>608</v>
      </c>
      <c r="G892" t="s">
        <v>1424</v>
      </c>
      <c r="H892" t="s">
        <v>1453</v>
      </c>
      <c r="I892" s="137" t="s">
        <v>1470</v>
      </c>
      <c r="J892" t="s">
        <v>1467</v>
      </c>
      <c r="K892" t="s">
        <v>84</v>
      </c>
    </row>
    <row r="893" spans="1:14" ht="15.75" customHeight="1" x14ac:dyDescent="0.25">
      <c r="A893" t="s">
        <v>1417</v>
      </c>
      <c r="B893" t="s">
        <v>1469</v>
      </c>
      <c r="C893" t="s">
        <v>1423</v>
      </c>
      <c r="D893" t="s">
        <v>613</v>
      </c>
      <c r="E893" t="s">
        <v>68</v>
      </c>
      <c r="F893" t="s">
        <v>608</v>
      </c>
      <c r="G893" t="s">
        <v>1424</v>
      </c>
      <c r="H893" t="s">
        <v>1425</v>
      </c>
      <c r="I893" s="137" t="s">
        <v>1470</v>
      </c>
      <c r="J893" t="s">
        <v>1426</v>
      </c>
      <c r="K893" t="s">
        <v>84</v>
      </c>
    </row>
    <row r="894" spans="1:14" ht="15.75" customHeight="1" x14ac:dyDescent="0.25">
      <c r="A894" t="s">
        <v>1417</v>
      </c>
      <c r="B894" t="s">
        <v>1469</v>
      </c>
      <c r="C894" t="s">
        <v>1452</v>
      </c>
      <c r="D894" t="s">
        <v>613</v>
      </c>
      <c r="E894" t="s">
        <v>68</v>
      </c>
      <c r="F894" t="s">
        <v>608</v>
      </c>
      <c r="G894" t="s">
        <v>1424</v>
      </c>
      <c r="H894" t="s">
        <v>1447</v>
      </c>
      <c r="I894" s="137" t="s">
        <v>1470</v>
      </c>
      <c r="J894">
        <v>4</v>
      </c>
      <c r="K894" t="s">
        <v>71</v>
      </c>
      <c r="L894" t="s">
        <v>1449</v>
      </c>
      <c r="M894" t="s">
        <v>1450</v>
      </c>
    </row>
    <row r="895" spans="1:14" ht="15.75" customHeight="1" x14ac:dyDescent="0.25">
      <c r="A895" t="s">
        <v>1417</v>
      </c>
      <c r="B895" t="s">
        <v>1469</v>
      </c>
      <c r="C895" t="s">
        <v>1427</v>
      </c>
      <c r="D895" t="s">
        <v>613</v>
      </c>
      <c r="E895" t="s">
        <v>68</v>
      </c>
      <c r="F895" t="s">
        <v>608</v>
      </c>
      <c r="G895" t="s">
        <v>1424</v>
      </c>
      <c r="H895" t="s">
        <v>1428</v>
      </c>
      <c r="I895" s="137" t="s">
        <v>1470</v>
      </c>
      <c r="J895" t="s">
        <v>1474</v>
      </c>
      <c r="K895" t="s">
        <v>84</v>
      </c>
    </row>
    <row r="896" spans="1:14" ht="15.75" customHeight="1" x14ac:dyDescent="0.25">
      <c r="A896" t="s">
        <v>1417</v>
      </c>
      <c r="B896" t="s">
        <v>1469</v>
      </c>
      <c r="C896" t="s">
        <v>1430</v>
      </c>
      <c r="D896" t="s">
        <v>613</v>
      </c>
      <c r="E896" t="s">
        <v>68</v>
      </c>
      <c r="F896" t="s">
        <v>608</v>
      </c>
      <c r="G896" t="s">
        <v>1424</v>
      </c>
      <c r="H896" t="s">
        <v>1431</v>
      </c>
      <c r="I896" s="137" t="s">
        <v>1470</v>
      </c>
      <c r="J896" t="s">
        <v>1432</v>
      </c>
      <c r="K896" t="s">
        <v>84</v>
      </c>
    </row>
    <row r="897" spans="1:14" ht="15.75" customHeight="1" x14ac:dyDescent="0.25">
      <c r="A897" t="s">
        <v>1417</v>
      </c>
      <c r="B897" t="s">
        <v>1469</v>
      </c>
      <c r="C897" t="s">
        <v>131</v>
      </c>
      <c r="D897" t="s">
        <v>613</v>
      </c>
      <c r="E897" t="s">
        <v>68</v>
      </c>
      <c r="F897" t="s">
        <v>608</v>
      </c>
      <c r="G897" t="s">
        <v>760</v>
      </c>
      <c r="H897" t="s">
        <v>761</v>
      </c>
      <c r="I897" s="137" t="s">
        <v>1470</v>
      </c>
      <c r="J897" t="s">
        <v>908</v>
      </c>
      <c r="K897" t="s">
        <v>71</v>
      </c>
      <c r="L897" t="s">
        <v>762</v>
      </c>
      <c r="M897" t="s">
        <v>763</v>
      </c>
      <c r="N897" t="s">
        <v>763</v>
      </c>
    </row>
    <row r="898" spans="1:14" ht="15.75" customHeight="1" x14ac:dyDescent="0.25">
      <c r="A898" t="s">
        <v>1417</v>
      </c>
      <c r="B898" t="s">
        <v>1469</v>
      </c>
      <c r="C898" t="s">
        <v>123</v>
      </c>
      <c r="D898" t="s">
        <v>627</v>
      </c>
      <c r="E898" t="s">
        <v>81</v>
      </c>
      <c r="F898" t="s">
        <v>608</v>
      </c>
      <c r="G898" t="s">
        <v>709</v>
      </c>
      <c r="I898" s="137" t="s">
        <v>1475</v>
      </c>
      <c r="J898" t="s">
        <v>124</v>
      </c>
      <c r="K898" t="s">
        <v>84</v>
      </c>
    </row>
    <row r="899" spans="1:14" ht="15.75" customHeight="1" x14ac:dyDescent="0.25">
      <c r="A899" t="s">
        <v>1417</v>
      </c>
      <c r="B899" t="s">
        <v>1469</v>
      </c>
      <c r="C899" t="s">
        <v>1476</v>
      </c>
      <c r="D899" t="s">
        <v>650</v>
      </c>
      <c r="E899" t="s">
        <v>102</v>
      </c>
      <c r="F899" t="s">
        <v>608</v>
      </c>
      <c r="G899" t="s">
        <v>1424</v>
      </c>
      <c r="H899" t="s">
        <v>1477</v>
      </c>
      <c r="I899" s="137" t="s">
        <v>1478</v>
      </c>
      <c r="J899">
        <v>31</v>
      </c>
      <c r="K899" t="s">
        <v>84</v>
      </c>
    </row>
    <row r="900" spans="1:14" ht="15.75" customHeight="1" x14ac:dyDescent="0.25">
      <c r="A900" t="s">
        <v>1417</v>
      </c>
      <c r="B900" t="s">
        <v>1479</v>
      </c>
      <c r="C900" t="s">
        <v>603</v>
      </c>
      <c r="D900" t="s">
        <v>598</v>
      </c>
      <c r="E900" t="s">
        <v>68</v>
      </c>
      <c r="F900" t="s">
        <v>49</v>
      </c>
      <c r="G900" t="s">
        <v>604</v>
      </c>
      <c r="H900" t="s">
        <v>605</v>
      </c>
      <c r="I900" s="137" t="s">
        <v>1480</v>
      </c>
      <c r="J900" t="s">
        <v>1480</v>
      </c>
      <c r="K900" t="s">
        <v>84</v>
      </c>
    </row>
    <row r="901" spans="1:14" ht="15.75" customHeight="1" x14ac:dyDescent="0.25">
      <c r="A901" t="s">
        <v>1417</v>
      </c>
      <c r="B901" t="s">
        <v>1479</v>
      </c>
      <c r="C901" t="s">
        <v>607</v>
      </c>
      <c r="D901" t="s">
        <v>598</v>
      </c>
      <c r="E901" t="s">
        <v>68</v>
      </c>
      <c r="F901" t="s">
        <v>608</v>
      </c>
      <c r="G901" t="s">
        <v>609</v>
      </c>
      <c r="I901" s="137" t="s">
        <v>1480</v>
      </c>
      <c r="J901" t="s">
        <v>1481</v>
      </c>
      <c r="K901" t="s">
        <v>84</v>
      </c>
    </row>
    <row r="902" spans="1:14" ht="15.75" customHeight="1" x14ac:dyDescent="0.25">
      <c r="A902" t="s">
        <v>1417</v>
      </c>
      <c r="B902" t="s">
        <v>1479</v>
      </c>
      <c r="C902" t="s">
        <v>611</v>
      </c>
      <c r="D902" t="s">
        <v>598</v>
      </c>
      <c r="E902" t="s">
        <v>68</v>
      </c>
      <c r="F902" t="s">
        <v>142</v>
      </c>
      <c r="G902" t="s">
        <v>612</v>
      </c>
      <c r="H902" t="s">
        <v>547</v>
      </c>
      <c r="I902" s="137" t="s">
        <v>1482</v>
      </c>
      <c r="J902" t="s">
        <v>1482</v>
      </c>
      <c r="K902" t="s">
        <v>84</v>
      </c>
    </row>
    <row r="903" spans="1:14" ht="15.75" customHeight="1" x14ac:dyDescent="0.25">
      <c r="A903" t="s">
        <v>1417</v>
      </c>
      <c r="B903" t="s">
        <v>1479</v>
      </c>
      <c r="C903" t="s">
        <v>73</v>
      </c>
      <c r="D903" t="s">
        <v>613</v>
      </c>
      <c r="E903" t="s">
        <v>68</v>
      </c>
      <c r="F903" t="s">
        <v>608</v>
      </c>
      <c r="G903" t="s">
        <v>911</v>
      </c>
      <c r="H903" t="s">
        <v>912</v>
      </c>
      <c r="I903" s="137" t="s">
        <v>1482</v>
      </c>
      <c r="J903" t="s">
        <v>1483</v>
      </c>
      <c r="K903" t="s">
        <v>71</v>
      </c>
      <c r="L903" t="s">
        <v>914</v>
      </c>
      <c r="M903" t="s">
        <v>915</v>
      </c>
    </row>
    <row r="904" spans="1:14" ht="15.75" customHeight="1" x14ac:dyDescent="0.25">
      <c r="A904" t="s">
        <v>1417</v>
      </c>
      <c r="B904" t="s">
        <v>1479</v>
      </c>
      <c r="C904" t="s">
        <v>1484</v>
      </c>
      <c r="D904" t="s">
        <v>613</v>
      </c>
      <c r="E904" t="s">
        <v>68</v>
      </c>
      <c r="F904" t="s">
        <v>608</v>
      </c>
      <c r="G904" t="s">
        <v>1424</v>
      </c>
      <c r="H904" t="s">
        <v>1485</v>
      </c>
      <c r="I904" s="137" t="s">
        <v>1482</v>
      </c>
      <c r="J904" t="s">
        <v>1486</v>
      </c>
      <c r="K904" t="s">
        <v>84</v>
      </c>
    </row>
    <row r="905" spans="1:14" ht="15.75" customHeight="1" x14ac:dyDescent="0.25">
      <c r="A905" t="s">
        <v>1417</v>
      </c>
      <c r="B905" t="s">
        <v>1479</v>
      </c>
      <c r="C905" t="s">
        <v>107</v>
      </c>
      <c r="D905" t="s">
        <v>613</v>
      </c>
      <c r="E905" t="s">
        <v>68</v>
      </c>
      <c r="F905" t="s">
        <v>608</v>
      </c>
      <c r="G905" t="s">
        <v>958</v>
      </c>
      <c r="I905" s="137" t="s">
        <v>1482</v>
      </c>
      <c r="J905" t="s">
        <v>1487</v>
      </c>
      <c r="K905" t="s">
        <v>71</v>
      </c>
      <c r="L905" t="s">
        <v>107</v>
      </c>
    </row>
    <row r="906" spans="1:14" ht="15.75" customHeight="1" x14ac:dyDescent="0.25">
      <c r="A906" t="s">
        <v>1417</v>
      </c>
      <c r="B906" t="s">
        <v>1479</v>
      </c>
      <c r="C906" t="s">
        <v>1488</v>
      </c>
      <c r="D906" t="s">
        <v>613</v>
      </c>
      <c r="E906" t="s">
        <v>68</v>
      </c>
      <c r="F906" t="s">
        <v>608</v>
      </c>
      <c r="G906" t="s">
        <v>1424</v>
      </c>
      <c r="H906" t="s">
        <v>1489</v>
      </c>
      <c r="I906" s="137" t="s">
        <v>1482</v>
      </c>
      <c r="J906" t="s">
        <v>1490</v>
      </c>
      <c r="K906" t="s">
        <v>84</v>
      </c>
    </row>
    <row r="907" spans="1:14" ht="15.75" customHeight="1" x14ac:dyDescent="0.25">
      <c r="A907" t="s">
        <v>1417</v>
      </c>
      <c r="B907" t="s">
        <v>1479</v>
      </c>
      <c r="C907" t="s">
        <v>1491</v>
      </c>
      <c r="D907" t="s">
        <v>613</v>
      </c>
      <c r="E907" t="s">
        <v>68</v>
      </c>
      <c r="F907" t="s">
        <v>608</v>
      </c>
      <c r="G907" t="s">
        <v>1424</v>
      </c>
      <c r="H907" t="s">
        <v>1492</v>
      </c>
      <c r="I907" s="137" t="s">
        <v>1482</v>
      </c>
      <c r="J907" t="s">
        <v>1493</v>
      </c>
      <c r="K907" t="s">
        <v>84</v>
      </c>
    </row>
    <row r="908" spans="1:14" ht="15.75" customHeight="1" x14ac:dyDescent="0.25">
      <c r="A908" t="s">
        <v>1417</v>
      </c>
      <c r="B908" t="s">
        <v>1479</v>
      </c>
      <c r="C908" t="s">
        <v>131</v>
      </c>
      <c r="D908" t="s">
        <v>613</v>
      </c>
      <c r="E908" t="s">
        <v>68</v>
      </c>
      <c r="F908" t="s">
        <v>608</v>
      </c>
      <c r="G908" t="s">
        <v>760</v>
      </c>
      <c r="H908" t="s">
        <v>761</v>
      </c>
      <c r="I908" s="137" t="s">
        <v>1482</v>
      </c>
      <c r="J908" t="s">
        <v>908</v>
      </c>
      <c r="K908" t="s">
        <v>71</v>
      </c>
      <c r="L908" t="s">
        <v>762</v>
      </c>
      <c r="M908" t="s">
        <v>763</v>
      </c>
      <c r="N908" t="s">
        <v>763</v>
      </c>
    </row>
    <row r="909" spans="1:14" ht="15.75" customHeight="1" x14ac:dyDescent="0.25">
      <c r="A909" t="s">
        <v>1417</v>
      </c>
      <c r="B909" t="s">
        <v>1479</v>
      </c>
      <c r="C909" t="s">
        <v>123</v>
      </c>
      <c r="D909" t="s">
        <v>627</v>
      </c>
      <c r="E909" t="s">
        <v>81</v>
      </c>
      <c r="F909" t="s">
        <v>608</v>
      </c>
      <c r="G909" t="s">
        <v>709</v>
      </c>
      <c r="I909" s="137" t="s">
        <v>1482</v>
      </c>
      <c r="J909" t="s">
        <v>124</v>
      </c>
      <c r="K909" t="s">
        <v>84</v>
      </c>
    </row>
    <row r="910" spans="1:14" ht="15.75" customHeight="1" x14ac:dyDescent="0.25">
      <c r="A910" t="s">
        <v>1417</v>
      </c>
      <c r="B910" t="s">
        <v>1479</v>
      </c>
      <c r="C910" t="s">
        <v>129</v>
      </c>
      <c r="D910" t="s">
        <v>627</v>
      </c>
      <c r="E910" t="s">
        <v>81</v>
      </c>
      <c r="F910" t="s">
        <v>608</v>
      </c>
      <c r="G910" t="s">
        <v>647</v>
      </c>
      <c r="I910" s="137" t="s">
        <v>1482</v>
      </c>
      <c r="J910" t="s">
        <v>1445</v>
      </c>
      <c r="K910" t="s">
        <v>84</v>
      </c>
    </row>
    <row r="911" spans="1:14" ht="15.75" customHeight="1" x14ac:dyDescent="0.25">
      <c r="A911" t="s">
        <v>1417</v>
      </c>
      <c r="B911" t="s">
        <v>1479</v>
      </c>
      <c r="C911" t="s">
        <v>76</v>
      </c>
      <c r="D911" t="s">
        <v>650</v>
      </c>
      <c r="E911" t="s">
        <v>102</v>
      </c>
      <c r="F911" t="s">
        <v>608</v>
      </c>
      <c r="G911" t="s">
        <v>949</v>
      </c>
      <c r="I911" s="137" t="s">
        <v>1482</v>
      </c>
      <c r="J911" t="s">
        <v>1494</v>
      </c>
      <c r="K911" t="s">
        <v>71</v>
      </c>
      <c r="L911" t="s">
        <v>950</v>
      </c>
    </row>
    <row r="912" spans="1:14" ht="15.75" customHeight="1" x14ac:dyDescent="0.25">
      <c r="A912" t="s">
        <v>1417</v>
      </c>
      <c r="B912" t="s">
        <v>1479</v>
      </c>
      <c r="C912" t="s">
        <v>1423</v>
      </c>
      <c r="D912" t="s">
        <v>650</v>
      </c>
      <c r="E912" t="s">
        <v>102</v>
      </c>
      <c r="F912" t="s">
        <v>608</v>
      </c>
      <c r="G912" t="s">
        <v>1424</v>
      </c>
      <c r="H912" t="s">
        <v>1425</v>
      </c>
      <c r="I912" s="137" t="s">
        <v>1480</v>
      </c>
      <c r="J912" t="s">
        <v>1426</v>
      </c>
      <c r="K912" t="s">
        <v>84</v>
      </c>
    </row>
    <row r="913" spans="1:14" ht="15.75" customHeight="1" x14ac:dyDescent="0.25">
      <c r="A913" t="s">
        <v>1417</v>
      </c>
      <c r="B913" t="s">
        <v>1479</v>
      </c>
      <c r="C913" t="s">
        <v>1427</v>
      </c>
      <c r="D913" t="s">
        <v>650</v>
      </c>
      <c r="E913" t="s">
        <v>102</v>
      </c>
      <c r="F913" t="s">
        <v>608</v>
      </c>
      <c r="G913" t="s">
        <v>1424</v>
      </c>
      <c r="H913" t="s">
        <v>1428</v>
      </c>
      <c r="I913" s="137" t="s">
        <v>1480</v>
      </c>
      <c r="J913" t="s">
        <v>1474</v>
      </c>
      <c r="K913" t="s">
        <v>84</v>
      </c>
    </row>
    <row r="914" spans="1:14" ht="15.75" customHeight="1" x14ac:dyDescent="0.25">
      <c r="A914" t="s">
        <v>1417</v>
      </c>
      <c r="B914" t="s">
        <v>1479</v>
      </c>
      <c r="C914" t="s">
        <v>1430</v>
      </c>
      <c r="D914" t="s">
        <v>650</v>
      </c>
      <c r="E914" t="s">
        <v>102</v>
      </c>
      <c r="F914" t="s">
        <v>608</v>
      </c>
      <c r="G914" t="s">
        <v>1424</v>
      </c>
      <c r="H914" t="s">
        <v>1431</v>
      </c>
      <c r="I914" s="137" t="s">
        <v>1480</v>
      </c>
      <c r="J914" t="s">
        <v>1432</v>
      </c>
      <c r="K914" t="s">
        <v>84</v>
      </c>
    </row>
    <row r="915" spans="1:14" ht="15.75" customHeight="1" x14ac:dyDescent="0.25">
      <c r="A915" t="s">
        <v>1417</v>
      </c>
      <c r="B915" t="s">
        <v>1479</v>
      </c>
      <c r="C915" t="s">
        <v>1442</v>
      </c>
      <c r="D915" t="s">
        <v>650</v>
      </c>
      <c r="E915" t="s">
        <v>102</v>
      </c>
      <c r="F915" t="s">
        <v>608</v>
      </c>
      <c r="G915" t="s">
        <v>1424</v>
      </c>
      <c r="H915" t="s">
        <v>1443</v>
      </c>
      <c r="I915" s="137" t="s">
        <v>1495</v>
      </c>
      <c r="J915" t="s">
        <v>1496</v>
      </c>
      <c r="K915" t="s">
        <v>84</v>
      </c>
    </row>
    <row r="916" spans="1:14" ht="15.75" customHeight="1" x14ac:dyDescent="0.25">
      <c r="A916" t="s">
        <v>1417</v>
      </c>
      <c r="B916" t="s">
        <v>1479</v>
      </c>
      <c r="C916" t="s">
        <v>1433</v>
      </c>
      <c r="D916" t="s">
        <v>650</v>
      </c>
      <c r="E916" t="s">
        <v>102</v>
      </c>
      <c r="F916" t="s">
        <v>608</v>
      </c>
      <c r="G916" t="s">
        <v>1424</v>
      </c>
      <c r="H916" t="s">
        <v>1434</v>
      </c>
      <c r="I916" s="137" t="s">
        <v>1495</v>
      </c>
      <c r="J916" t="s">
        <v>1474</v>
      </c>
      <c r="K916" t="s">
        <v>84</v>
      </c>
    </row>
    <row r="917" spans="1:14" ht="15.75" customHeight="1" x14ac:dyDescent="0.25">
      <c r="A917" t="s">
        <v>1417</v>
      </c>
      <c r="B917" t="s">
        <v>1479</v>
      </c>
      <c r="C917" t="s">
        <v>1436</v>
      </c>
      <c r="D917" t="s">
        <v>650</v>
      </c>
      <c r="E917" t="s">
        <v>102</v>
      </c>
      <c r="F917" t="s">
        <v>608</v>
      </c>
      <c r="G917" t="s">
        <v>1437</v>
      </c>
      <c r="H917" t="s">
        <v>1438</v>
      </c>
      <c r="I917" s="137" t="s">
        <v>1497</v>
      </c>
      <c r="J917"/>
      <c r="K917" t="s">
        <v>71</v>
      </c>
      <c r="L917" t="s">
        <v>1440</v>
      </c>
      <c r="M917" t="s">
        <v>1441</v>
      </c>
    </row>
    <row r="918" spans="1:14" ht="15.75" customHeight="1" x14ac:dyDescent="0.25">
      <c r="A918" t="s">
        <v>1417</v>
      </c>
      <c r="B918" t="s">
        <v>1498</v>
      </c>
      <c r="C918" t="s">
        <v>603</v>
      </c>
      <c r="D918" t="s">
        <v>598</v>
      </c>
      <c r="E918" t="s">
        <v>68</v>
      </c>
      <c r="F918" t="s">
        <v>49</v>
      </c>
      <c r="G918" t="s">
        <v>604</v>
      </c>
      <c r="H918" t="s">
        <v>605</v>
      </c>
      <c r="I918" s="137">
        <v>11012010</v>
      </c>
      <c r="J918" t="s">
        <v>1499</v>
      </c>
      <c r="K918" t="s">
        <v>84</v>
      </c>
    </row>
    <row r="919" spans="1:14" ht="15.75" customHeight="1" x14ac:dyDescent="0.25">
      <c r="A919" t="s">
        <v>1417</v>
      </c>
      <c r="B919" t="s">
        <v>1498</v>
      </c>
      <c r="C919" t="s">
        <v>607</v>
      </c>
      <c r="D919" t="s">
        <v>598</v>
      </c>
      <c r="E919" t="s">
        <v>68</v>
      </c>
      <c r="F919" t="s">
        <v>608</v>
      </c>
      <c r="G919" t="s">
        <v>609</v>
      </c>
      <c r="I919" s="137">
        <v>11012010</v>
      </c>
      <c r="J919" t="s">
        <v>1500</v>
      </c>
      <c r="K919" t="s">
        <v>84</v>
      </c>
    </row>
    <row r="920" spans="1:14" ht="15.75" customHeight="1" x14ac:dyDescent="0.25">
      <c r="A920" t="s">
        <v>1417</v>
      </c>
      <c r="B920" t="s">
        <v>1498</v>
      </c>
      <c r="C920" t="s">
        <v>611</v>
      </c>
      <c r="D920" t="s">
        <v>598</v>
      </c>
      <c r="E920" t="s">
        <v>68</v>
      </c>
      <c r="F920" t="s">
        <v>142</v>
      </c>
      <c r="G920" t="s">
        <v>612</v>
      </c>
      <c r="H920" t="s">
        <v>547</v>
      </c>
      <c r="I920" s="137">
        <v>11012010</v>
      </c>
      <c r="J920">
        <v>12352200</v>
      </c>
      <c r="K920" t="s">
        <v>84</v>
      </c>
    </row>
    <row r="921" spans="1:14" ht="15.75" customHeight="1" x14ac:dyDescent="0.25">
      <c r="A921" t="s">
        <v>1417</v>
      </c>
      <c r="B921" t="s">
        <v>1498</v>
      </c>
      <c r="C921" t="s">
        <v>73</v>
      </c>
      <c r="D921" t="s">
        <v>613</v>
      </c>
      <c r="E921" t="s">
        <v>68</v>
      </c>
      <c r="F921" t="s">
        <v>608</v>
      </c>
      <c r="G921" t="s">
        <v>911</v>
      </c>
      <c r="H921" t="s">
        <v>912</v>
      </c>
      <c r="I921" s="137">
        <v>11012010</v>
      </c>
      <c r="J921" t="s">
        <v>1501</v>
      </c>
      <c r="K921" t="s">
        <v>71</v>
      </c>
      <c r="L921" t="s">
        <v>914</v>
      </c>
      <c r="M921" t="s">
        <v>915</v>
      </c>
    </row>
    <row r="922" spans="1:14" ht="15.75" customHeight="1" x14ac:dyDescent="0.25">
      <c r="A922" t="s">
        <v>1417</v>
      </c>
      <c r="B922" t="s">
        <v>1498</v>
      </c>
      <c r="C922" t="s">
        <v>1423</v>
      </c>
      <c r="D922" t="s">
        <v>613</v>
      </c>
      <c r="E922" t="s">
        <v>68</v>
      </c>
      <c r="F922" t="s">
        <v>608</v>
      </c>
      <c r="G922" t="s">
        <v>1424</v>
      </c>
      <c r="H922" t="s">
        <v>1425</v>
      </c>
      <c r="I922" s="137">
        <v>11012010</v>
      </c>
      <c r="J922" t="s">
        <v>1426</v>
      </c>
      <c r="K922" t="s">
        <v>84</v>
      </c>
    </row>
    <row r="923" spans="1:14" ht="15.75" customHeight="1" x14ac:dyDescent="0.25">
      <c r="A923" t="s">
        <v>1417</v>
      </c>
      <c r="B923" t="s">
        <v>1498</v>
      </c>
      <c r="C923" t="s">
        <v>1427</v>
      </c>
      <c r="D923" t="s">
        <v>613</v>
      </c>
      <c r="E923" t="s">
        <v>68</v>
      </c>
      <c r="F923" t="s">
        <v>608</v>
      </c>
      <c r="G923" t="s">
        <v>1424</v>
      </c>
      <c r="H923" t="s">
        <v>1428</v>
      </c>
      <c r="I923" s="137">
        <v>11012010</v>
      </c>
      <c r="J923" t="s">
        <v>1444</v>
      </c>
      <c r="K923" t="s">
        <v>84</v>
      </c>
    </row>
    <row r="924" spans="1:14" ht="15.75" customHeight="1" x14ac:dyDescent="0.25">
      <c r="A924" t="s">
        <v>1417</v>
      </c>
      <c r="B924" t="s">
        <v>1498</v>
      </c>
      <c r="C924" t="s">
        <v>1430</v>
      </c>
      <c r="D924" t="s">
        <v>613</v>
      </c>
      <c r="E924" t="s">
        <v>68</v>
      </c>
      <c r="F924" t="s">
        <v>608</v>
      </c>
      <c r="G924" t="s">
        <v>1424</v>
      </c>
      <c r="H924" t="s">
        <v>1431</v>
      </c>
      <c r="I924" s="137">
        <v>11012010</v>
      </c>
      <c r="J924" t="s">
        <v>1502</v>
      </c>
      <c r="K924" t="s">
        <v>84</v>
      </c>
    </row>
    <row r="925" spans="1:14" ht="15.75" customHeight="1" x14ac:dyDescent="0.25">
      <c r="A925" t="s">
        <v>1417</v>
      </c>
      <c r="B925" t="s">
        <v>1498</v>
      </c>
      <c r="C925" t="s">
        <v>1433</v>
      </c>
      <c r="D925" t="s">
        <v>613</v>
      </c>
      <c r="E925" t="s">
        <v>68</v>
      </c>
      <c r="F925" t="s">
        <v>608</v>
      </c>
      <c r="G925" t="s">
        <v>1424</v>
      </c>
      <c r="H925" t="s">
        <v>1434</v>
      </c>
      <c r="I925" s="137">
        <v>11012010</v>
      </c>
      <c r="J925" t="s">
        <v>1444</v>
      </c>
      <c r="K925" t="s">
        <v>84</v>
      </c>
    </row>
    <row r="926" spans="1:14" ht="15.75" customHeight="1" x14ac:dyDescent="0.25">
      <c r="A926" t="s">
        <v>1417</v>
      </c>
      <c r="B926" t="s">
        <v>1498</v>
      </c>
      <c r="C926" t="s">
        <v>131</v>
      </c>
      <c r="D926" t="s">
        <v>613</v>
      </c>
      <c r="E926" t="s">
        <v>68</v>
      </c>
      <c r="F926" t="s">
        <v>608</v>
      </c>
      <c r="G926" t="s">
        <v>760</v>
      </c>
      <c r="H926" t="s">
        <v>761</v>
      </c>
      <c r="I926" s="137">
        <v>11012010</v>
      </c>
      <c r="J926" t="s">
        <v>908</v>
      </c>
      <c r="K926" t="s">
        <v>71</v>
      </c>
      <c r="L926" t="s">
        <v>762</v>
      </c>
      <c r="M926" t="s">
        <v>763</v>
      </c>
      <c r="N926" t="s">
        <v>763</v>
      </c>
    </row>
    <row r="927" spans="1:14" ht="15.75" customHeight="1" x14ac:dyDescent="0.25">
      <c r="A927" t="s">
        <v>1417</v>
      </c>
      <c r="B927" t="s">
        <v>1498</v>
      </c>
      <c r="C927" t="s">
        <v>1442</v>
      </c>
      <c r="D927" t="s">
        <v>627</v>
      </c>
      <c r="E927" t="s">
        <v>81</v>
      </c>
      <c r="F927" t="s">
        <v>608</v>
      </c>
      <c r="G927" t="s">
        <v>1424</v>
      </c>
      <c r="H927" t="s">
        <v>1443</v>
      </c>
      <c r="I927" s="137">
        <v>11012010</v>
      </c>
      <c r="J927" t="s">
        <v>1503</v>
      </c>
      <c r="K927" t="s">
        <v>84</v>
      </c>
    </row>
    <row r="928" spans="1:14" ht="15.75" customHeight="1" x14ac:dyDescent="0.25">
      <c r="A928" t="s">
        <v>1417</v>
      </c>
      <c r="B928" t="s">
        <v>1498</v>
      </c>
      <c r="C928" t="s">
        <v>1436</v>
      </c>
      <c r="D928" t="s">
        <v>627</v>
      </c>
      <c r="E928" t="s">
        <v>81</v>
      </c>
      <c r="F928" t="s">
        <v>608</v>
      </c>
      <c r="G928" t="s">
        <v>1437</v>
      </c>
      <c r="H928" t="s">
        <v>1438</v>
      </c>
      <c r="I928" s="137">
        <v>11012010</v>
      </c>
      <c r="J928" t="s">
        <v>1439</v>
      </c>
      <c r="K928" t="s">
        <v>71</v>
      </c>
      <c r="L928" t="s">
        <v>1440</v>
      </c>
      <c r="M928" t="s">
        <v>1441</v>
      </c>
    </row>
    <row r="929" spans="1:13" ht="15.75" customHeight="1" x14ac:dyDescent="0.25">
      <c r="A929" t="s">
        <v>1417</v>
      </c>
      <c r="B929" t="s">
        <v>1498</v>
      </c>
      <c r="C929" t="s">
        <v>123</v>
      </c>
      <c r="D929" t="s">
        <v>627</v>
      </c>
      <c r="E929" t="s">
        <v>81</v>
      </c>
      <c r="F929" t="s">
        <v>608</v>
      </c>
      <c r="G929" t="s">
        <v>709</v>
      </c>
      <c r="I929" s="137">
        <v>11012010</v>
      </c>
      <c r="J929" t="s">
        <v>124</v>
      </c>
      <c r="K929" t="s">
        <v>84</v>
      </c>
    </row>
    <row r="930" spans="1:13" ht="15.75" customHeight="1" x14ac:dyDescent="0.25">
      <c r="A930" t="s">
        <v>1417</v>
      </c>
      <c r="B930" t="s">
        <v>1498</v>
      </c>
      <c r="C930" t="s">
        <v>129</v>
      </c>
      <c r="D930" t="s">
        <v>627</v>
      </c>
      <c r="E930" t="s">
        <v>81</v>
      </c>
      <c r="F930" t="s">
        <v>608</v>
      </c>
      <c r="G930" t="s">
        <v>647</v>
      </c>
      <c r="I930" s="137">
        <v>11012010</v>
      </c>
      <c r="J930" t="s">
        <v>1445</v>
      </c>
      <c r="K930" t="s">
        <v>84</v>
      </c>
    </row>
    <row r="931" spans="1:13" ht="15.75" customHeight="1" x14ac:dyDescent="0.25">
      <c r="A931" t="s">
        <v>1417</v>
      </c>
      <c r="B931" t="s">
        <v>1504</v>
      </c>
      <c r="C931" t="s">
        <v>603</v>
      </c>
      <c r="D931" t="s">
        <v>598</v>
      </c>
      <c r="E931" t="s">
        <v>68</v>
      </c>
      <c r="F931" t="s">
        <v>49</v>
      </c>
      <c r="G931" t="s">
        <v>604</v>
      </c>
      <c r="H931" t="s">
        <v>605</v>
      </c>
      <c r="I931" s="137" t="s">
        <v>1505</v>
      </c>
      <c r="J931" t="s">
        <v>1506</v>
      </c>
      <c r="K931" t="s">
        <v>84</v>
      </c>
    </row>
    <row r="932" spans="1:13" ht="15.75" customHeight="1" x14ac:dyDescent="0.25">
      <c r="A932" t="s">
        <v>1417</v>
      </c>
      <c r="B932" t="s">
        <v>1504</v>
      </c>
      <c r="C932" t="s">
        <v>607</v>
      </c>
      <c r="D932" t="s">
        <v>598</v>
      </c>
      <c r="E932" t="s">
        <v>68</v>
      </c>
      <c r="F932" t="s">
        <v>608</v>
      </c>
      <c r="G932" t="s">
        <v>609</v>
      </c>
      <c r="I932" s="137" t="s">
        <v>1505</v>
      </c>
      <c r="J932" t="s">
        <v>1507</v>
      </c>
      <c r="K932" t="s">
        <v>84</v>
      </c>
    </row>
    <row r="933" spans="1:13" ht="15.75" customHeight="1" x14ac:dyDescent="0.25">
      <c r="A933" t="s">
        <v>1417</v>
      </c>
      <c r="B933" t="s">
        <v>1504</v>
      </c>
      <c r="C933" t="s">
        <v>611</v>
      </c>
      <c r="D933" t="s">
        <v>598</v>
      </c>
      <c r="E933" t="s">
        <v>68</v>
      </c>
      <c r="F933" t="s">
        <v>142</v>
      </c>
      <c r="G933" t="s">
        <v>612</v>
      </c>
      <c r="H933" t="s">
        <v>547</v>
      </c>
      <c r="I933" s="137" t="s">
        <v>1505</v>
      </c>
      <c r="J933">
        <v>12352200</v>
      </c>
      <c r="K933" t="s">
        <v>84</v>
      </c>
    </row>
    <row r="934" spans="1:13" ht="15.75" customHeight="1" x14ac:dyDescent="0.25">
      <c r="A934" t="s">
        <v>1417</v>
      </c>
      <c r="B934" t="s">
        <v>1504</v>
      </c>
      <c r="C934" t="s">
        <v>73</v>
      </c>
      <c r="D934" t="s">
        <v>613</v>
      </c>
      <c r="E934" t="s">
        <v>68</v>
      </c>
      <c r="F934" t="s">
        <v>608</v>
      </c>
      <c r="G934" t="s">
        <v>911</v>
      </c>
      <c r="H934" t="s">
        <v>912</v>
      </c>
      <c r="I934" s="137" t="s">
        <v>1505</v>
      </c>
      <c r="J934" t="s">
        <v>128</v>
      </c>
      <c r="K934" t="s">
        <v>71</v>
      </c>
      <c r="L934" t="s">
        <v>914</v>
      </c>
      <c r="M934" t="s">
        <v>915</v>
      </c>
    </row>
    <row r="935" spans="1:13" ht="15.75" customHeight="1" x14ac:dyDescent="0.25">
      <c r="A935" t="s">
        <v>1417</v>
      </c>
      <c r="B935" t="s">
        <v>1504</v>
      </c>
      <c r="C935" t="s">
        <v>1423</v>
      </c>
      <c r="D935" t="s">
        <v>613</v>
      </c>
      <c r="E935" t="s">
        <v>68</v>
      </c>
      <c r="F935" t="s">
        <v>608</v>
      </c>
      <c r="G935" t="s">
        <v>1424</v>
      </c>
      <c r="H935" t="s">
        <v>1425</v>
      </c>
      <c r="I935" s="137" t="s">
        <v>1505</v>
      </c>
      <c r="J935" t="s">
        <v>1508</v>
      </c>
      <c r="K935" t="s">
        <v>84</v>
      </c>
    </row>
    <row r="936" spans="1:13" ht="15.75" customHeight="1" x14ac:dyDescent="0.25">
      <c r="A936" t="s">
        <v>1417</v>
      </c>
      <c r="B936" t="s">
        <v>1504</v>
      </c>
      <c r="C936" t="s">
        <v>1427</v>
      </c>
      <c r="D936" t="s">
        <v>613</v>
      </c>
      <c r="E936" t="s">
        <v>68</v>
      </c>
      <c r="F936" t="s">
        <v>608</v>
      </c>
      <c r="G936" t="s">
        <v>1424</v>
      </c>
      <c r="H936" t="s">
        <v>1428</v>
      </c>
      <c r="I936" s="137" t="s">
        <v>1505</v>
      </c>
      <c r="J936" t="s">
        <v>1509</v>
      </c>
      <c r="K936" t="s">
        <v>84</v>
      </c>
    </row>
    <row r="937" spans="1:13" ht="15.75" customHeight="1" x14ac:dyDescent="0.25">
      <c r="A937" t="s">
        <v>1417</v>
      </c>
      <c r="B937" t="s">
        <v>1504</v>
      </c>
      <c r="C937" t="s">
        <v>1430</v>
      </c>
      <c r="D937" t="s">
        <v>613</v>
      </c>
      <c r="E937" t="s">
        <v>68</v>
      </c>
      <c r="F937" t="s">
        <v>608</v>
      </c>
      <c r="G937" t="s">
        <v>1424</v>
      </c>
      <c r="H937" t="s">
        <v>1431</v>
      </c>
      <c r="I937" s="137" t="s">
        <v>1505</v>
      </c>
      <c r="J937" t="s">
        <v>1510</v>
      </c>
      <c r="K937" t="s">
        <v>84</v>
      </c>
    </row>
    <row r="938" spans="1:13" ht="15.75" customHeight="1" x14ac:dyDescent="0.25">
      <c r="A938" t="s">
        <v>1417</v>
      </c>
      <c r="B938" t="s">
        <v>1504</v>
      </c>
      <c r="C938" t="s">
        <v>1436</v>
      </c>
      <c r="D938" t="s">
        <v>627</v>
      </c>
      <c r="E938" t="s">
        <v>81</v>
      </c>
      <c r="F938" t="s">
        <v>608</v>
      </c>
      <c r="G938" t="s">
        <v>1437</v>
      </c>
      <c r="H938" t="s">
        <v>1438</v>
      </c>
      <c r="I938" s="137" t="s">
        <v>1511</v>
      </c>
      <c r="J938" t="s">
        <v>1512</v>
      </c>
      <c r="K938" t="s">
        <v>71</v>
      </c>
      <c r="L938" t="s">
        <v>1440</v>
      </c>
      <c r="M938" t="s">
        <v>1441</v>
      </c>
    </row>
    <row r="939" spans="1:13" ht="15.75" customHeight="1" x14ac:dyDescent="0.25">
      <c r="A939" t="s">
        <v>1417</v>
      </c>
      <c r="B939" t="s">
        <v>1504</v>
      </c>
      <c r="C939" t="s">
        <v>123</v>
      </c>
      <c r="D939" t="s">
        <v>627</v>
      </c>
      <c r="E939" t="s">
        <v>81</v>
      </c>
      <c r="F939" t="s">
        <v>608</v>
      </c>
      <c r="G939" t="s">
        <v>709</v>
      </c>
      <c r="I939" s="137" t="s">
        <v>1505</v>
      </c>
      <c r="J939" t="s">
        <v>124</v>
      </c>
      <c r="K939" t="s">
        <v>84</v>
      </c>
    </row>
    <row r="940" spans="1:13" ht="15.75" customHeight="1" x14ac:dyDescent="0.25">
      <c r="A940" t="s">
        <v>1417</v>
      </c>
      <c r="B940" t="s">
        <v>1504</v>
      </c>
      <c r="C940" t="s">
        <v>129</v>
      </c>
      <c r="D940" t="s">
        <v>627</v>
      </c>
      <c r="E940" t="s">
        <v>81</v>
      </c>
      <c r="F940" t="s">
        <v>608</v>
      </c>
      <c r="G940" t="s">
        <v>647</v>
      </c>
      <c r="I940" s="137" t="s">
        <v>1505</v>
      </c>
      <c r="J940" t="s">
        <v>1445</v>
      </c>
      <c r="K940" t="s">
        <v>84</v>
      </c>
    </row>
    <row r="941" spans="1:13" ht="15.75" customHeight="1" x14ac:dyDescent="0.25">
      <c r="A941" t="s">
        <v>1417</v>
      </c>
      <c r="B941" t="s">
        <v>1513</v>
      </c>
      <c r="C941" t="s">
        <v>603</v>
      </c>
      <c r="D941" t="s">
        <v>598</v>
      </c>
      <c r="E941" t="s">
        <v>68</v>
      </c>
      <c r="F941" t="s">
        <v>49</v>
      </c>
      <c r="G941" t="s">
        <v>604</v>
      </c>
      <c r="H941" t="s">
        <v>605</v>
      </c>
      <c r="I941" s="137" t="s">
        <v>1514</v>
      </c>
      <c r="J941" t="s">
        <v>1515</v>
      </c>
      <c r="K941" t="s">
        <v>84</v>
      </c>
    </row>
    <row r="942" spans="1:13" ht="15.75" customHeight="1" x14ac:dyDescent="0.25">
      <c r="A942" t="s">
        <v>1417</v>
      </c>
      <c r="B942" t="s">
        <v>1513</v>
      </c>
      <c r="C942" t="s">
        <v>607</v>
      </c>
      <c r="D942" t="s">
        <v>598</v>
      </c>
      <c r="E942" t="s">
        <v>68</v>
      </c>
      <c r="F942" t="s">
        <v>608</v>
      </c>
      <c r="G942" t="s">
        <v>609</v>
      </c>
      <c r="I942" s="137" t="s">
        <v>1514</v>
      </c>
      <c r="J942" t="s">
        <v>1516</v>
      </c>
      <c r="K942" t="s">
        <v>84</v>
      </c>
    </row>
    <row r="943" spans="1:13" ht="15.75" customHeight="1" x14ac:dyDescent="0.25">
      <c r="A943" t="s">
        <v>1417</v>
      </c>
      <c r="B943" t="s">
        <v>1513</v>
      </c>
      <c r="C943" t="s">
        <v>611</v>
      </c>
      <c r="D943" t="s">
        <v>598</v>
      </c>
      <c r="E943" t="s">
        <v>68</v>
      </c>
      <c r="F943" t="s">
        <v>142</v>
      </c>
      <c r="G943" t="s">
        <v>612</v>
      </c>
      <c r="H943" t="s">
        <v>547</v>
      </c>
      <c r="I943" s="137" t="s">
        <v>1514</v>
      </c>
      <c r="J943">
        <v>41161500</v>
      </c>
      <c r="K943" t="s">
        <v>84</v>
      </c>
    </row>
    <row r="944" spans="1:13" ht="15.75" customHeight="1" x14ac:dyDescent="0.25">
      <c r="A944" t="s">
        <v>1417</v>
      </c>
      <c r="B944" t="s">
        <v>1513</v>
      </c>
      <c r="C944" t="s">
        <v>73</v>
      </c>
      <c r="D944" t="s">
        <v>613</v>
      </c>
      <c r="E944" t="s">
        <v>68</v>
      </c>
      <c r="F944" t="s">
        <v>608</v>
      </c>
      <c r="G944" t="s">
        <v>911</v>
      </c>
      <c r="H944" t="s">
        <v>912</v>
      </c>
      <c r="I944" s="137" t="s">
        <v>1514</v>
      </c>
      <c r="J944" t="s">
        <v>1517</v>
      </c>
      <c r="K944" t="s">
        <v>71</v>
      </c>
      <c r="L944" t="s">
        <v>914</v>
      </c>
      <c r="M944" t="s">
        <v>915</v>
      </c>
    </row>
    <row r="945" spans="1:14" ht="15.75" customHeight="1" x14ac:dyDescent="0.25">
      <c r="A945" t="s">
        <v>1417</v>
      </c>
      <c r="B945" t="s">
        <v>1513</v>
      </c>
      <c r="C945" t="s">
        <v>1423</v>
      </c>
      <c r="D945" t="s">
        <v>613</v>
      </c>
      <c r="E945" t="s">
        <v>68</v>
      </c>
      <c r="F945" t="s">
        <v>608</v>
      </c>
      <c r="G945" t="s">
        <v>1424</v>
      </c>
      <c r="H945" t="s">
        <v>1425</v>
      </c>
      <c r="I945" s="137" t="s">
        <v>1518</v>
      </c>
      <c r="J945" t="s">
        <v>1508</v>
      </c>
      <c r="K945" t="s">
        <v>84</v>
      </c>
    </row>
    <row r="946" spans="1:14" ht="15.75" customHeight="1" x14ac:dyDescent="0.25">
      <c r="A946" t="s">
        <v>1417</v>
      </c>
      <c r="B946" t="s">
        <v>1513</v>
      </c>
      <c r="C946" t="s">
        <v>1430</v>
      </c>
      <c r="D946" t="s">
        <v>613</v>
      </c>
      <c r="E946" t="s">
        <v>68</v>
      </c>
      <c r="F946" t="s">
        <v>608</v>
      </c>
      <c r="G946" t="s">
        <v>1424</v>
      </c>
      <c r="H946" t="s">
        <v>1431</v>
      </c>
      <c r="I946" s="137" t="s">
        <v>1514</v>
      </c>
      <c r="J946" t="s">
        <v>1519</v>
      </c>
      <c r="K946" t="s">
        <v>84</v>
      </c>
    </row>
    <row r="947" spans="1:14" ht="15.75" customHeight="1" x14ac:dyDescent="0.25">
      <c r="A947" t="s">
        <v>1417</v>
      </c>
      <c r="B947" t="s">
        <v>1513</v>
      </c>
      <c r="C947" t="s">
        <v>1436</v>
      </c>
      <c r="D947" t="s">
        <v>613</v>
      </c>
      <c r="E947" t="s">
        <v>68</v>
      </c>
      <c r="F947" t="s">
        <v>608</v>
      </c>
      <c r="G947" t="s">
        <v>1437</v>
      </c>
      <c r="H947" t="s">
        <v>1438</v>
      </c>
      <c r="I947" s="137" t="s">
        <v>1518</v>
      </c>
      <c r="J947" t="s">
        <v>1520</v>
      </c>
      <c r="K947" t="s">
        <v>71</v>
      </c>
      <c r="L947" t="s">
        <v>1440</v>
      </c>
      <c r="M947" t="s">
        <v>1441</v>
      </c>
    </row>
    <row r="948" spans="1:14" ht="15.75" customHeight="1" x14ac:dyDescent="0.25">
      <c r="A948" t="s">
        <v>1417</v>
      </c>
      <c r="B948" t="s">
        <v>1513</v>
      </c>
      <c r="C948" t="s">
        <v>131</v>
      </c>
      <c r="D948" t="s">
        <v>613</v>
      </c>
      <c r="E948" t="s">
        <v>68</v>
      </c>
      <c r="F948" t="s">
        <v>608</v>
      </c>
      <c r="G948" t="s">
        <v>760</v>
      </c>
      <c r="H948" t="s">
        <v>761</v>
      </c>
      <c r="I948" s="137" t="s">
        <v>1514</v>
      </c>
      <c r="J948" t="s">
        <v>908</v>
      </c>
      <c r="K948" t="s">
        <v>71</v>
      </c>
      <c r="L948" t="s">
        <v>762</v>
      </c>
      <c r="M948" t="s">
        <v>763</v>
      </c>
      <c r="N948" t="s">
        <v>763</v>
      </c>
    </row>
    <row r="949" spans="1:14" ht="15.75" customHeight="1" x14ac:dyDescent="0.25">
      <c r="A949" t="s">
        <v>1417</v>
      </c>
      <c r="B949" t="s">
        <v>1513</v>
      </c>
      <c r="C949" t="s">
        <v>1427</v>
      </c>
      <c r="D949" t="s">
        <v>627</v>
      </c>
      <c r="E949" t="s">
        <v>81</v>
      </c>
      <c r="F949" t="s">
        <v>608</v>
      </c>
      <c r="G949" t="s">
        <v>1424</v>
      </c>
      <c r="H949" t="s">
        <v>1428</v>
      </c>
      <c r="I949" s="137" t="s">
        <v>1518</v>
      </c>
      <c r="J949" t="s">
        <v>1521</v>
      </c>
      <c r="K949" t="s">
        <v>84</v>
      </c>
    </row>
    <row r="950" spans="1:14" ht="15.75" customHeight="1" x14ac:dyDescent="0.25">
      <c r="A950" t="s">
        <v>1417</v>
      </c>
      <c r="B950" t="s">
        <v>1513</v>
      </c>
      <c r="C950" t="s">
        <v>114</v>
      </c>
      <c r="D950" t="s">
        <v>627</v>
      </c>
      <c r="E950" t="s">
        <v>81</v>
      </c>
      <c r="F950" t="s">
        <v>608</v>
      </c>
      <c r="G950" t="s">
        <v>700</v>
      </c>
      <c r="H950" t="s">
        <v>701</v>
      </c>
      <c r="I950" s="137" t="s">
        <v>1514</v>
      </c>
      <c r="J950" t="s">
        <v>1522</v>
      </c>
      <c r="K950" t="s">
        <v>71</v>
      </c>
      <c r="L950" t="s">
        <v>114</v>
      </c>
      <c r="M950" t="s">
        <v>703</v>
      </c>
      <c r="N950" t="s">
        <v>703</v>
      </c>
    </row>
    <row r="951" spans="1:14" ht="15.75" customHeight="1" x14ac:dyDescent="0.25">
      <c r="A951" t="s">
        <v>1417</v>
      </c>
      <c r="B951" t="s">
        <v>1513</v>
      </c>
      <c r="C951" t="s">
        <v>123</v>
      </c>
      <c r="D951" t="s">
        <v>627</v>
      </c>
      <c r="E951" t="s">
        <v>81</v>
      </c>
      <c r="F951" t="s">
        <v>608</v>
      </c>
      <c r="G951" t="s">
        <v>709</v>
      </c>
      <c r="I951" s="137" t="s">
        <v>1514</v>
      </c>
      <c r="J951" t="s">
        <v>124</v>
      </c>
      <c r="K951" t="s">
        <v>84</v>
      </c>
    </row>
    <row r="952" spans="1:14" ht="15.75" customHeight="1" x14ac:dyDescent="0.25">
      <c r="A952" t="s">
        <v>1417</v>
      </c>
      <c r="B952" t="s">
        <v>1513</v>
      </c>
      <c r="C952" t="s">
        <v>129</v>
      </c>
      <c r="D952" t="s">
        <v>627</v>
      </c>
      <c r="E952" t="s">
        <v>81</v>
      </c>
      <c r="F952" t="s">
        <v>608</v>
      </c>
      <c r="G952" t="s">
        <v>647</v>
      </c>
      <c r="I952" s="137" t="s">
        <v>1514</v>
      </c>
      <c r="J952" t="s">
        <v>130</v>
      </c>
      <c r="K952" t="s">
        <v>84</v>
      </c>
    </row>
    <row r="953" spans="1:14" ht="15.75" customHeight="1" x14ac:dyDescent="0.25">
      <c r="A953" t="s">
        <v>1417</v>
      </c>
      <c r="B953" t="s">
        <v>1523</v>
      </c>
      <c r="C953" t="s">
        <v>603</v>
      </c>
      <c r="D953" t="s">
        <v>598</v>
      </c>
      <c r="E953" t="s">
        <v>68</v>
      </c>
      <c r="F953" t="s">
        <v>49</v>
      </c>
      <c r="G953" t="s">
        <v>604</v>
      </c>
      <c r="H953" t="s">
        <v>605</v>
      </c>
      <c r="I953" s="137">
        <v>66540001</v>
      </c>
      <c r="J953" t="s">
        <v>1524</v>
      </c>
      <c r="K953" t="s">
        <v>84</v>
      </c>
    </row>
    <row r="954" spans="1:14" ht="15.75" customHeight="1" x14ac:dyDescent="0.25">
      <c r="A954" t="s">
        <v>1417</v>
      </c>
      <c r="B954" t="s">
        <v>1523</v>
      </c>
      <c r="C954" t="s">
        <v>607</v>
      </c>
      <c r="D954" t="s">
        <v>598</v>
      </c>
      <c r="E954" t="s">
        <v>68</v>
      </c>
      <c r="F954" t="s">
        <v>608</v>
      </c>
      <c r="G954" t="s">
        <v>609</v>
      </c>
      <c r="I954" s="137">
        <v>66540001</v>
      </c>
      <c r="J954" t="s">
        <v>1525</v>
      </c>
      <c r="K954" t="s">
        <v>84</v>
      </c>
    </row>
    <row r="955" spans="1:14" ht="15.75" customHeight="1" x14ac:dyDescent="0.25">
      <c r="A955" t="s">
        <v>1417</v>
      </c>
      <c r="B955" t="s">
        <v>1523</v>
      </c>
      <c r="C955" t="s">
        <v>611</v>
      </c>
      <c r="D955" t="s">
        <v>598</v>
      </c>
      <c r="E955" t="s">
        <v>68</v>
      </c>
      <c r="F955" t="s">
        <v>142</v>
      </c>
      <c r="G955" t="s">
        <v>612</v>
      </c>
      <c r="H955" t="s">
        <v>547</v>
      </c>
      <c r="I955" s="137">
        <v>66540001</v>
      </c>
      <c r="J955">
        <v>12352200</v>
      </c>
      <c r="K955" t="s">
        <v>84</v>
      </c>
    </row>
    <row r="956" spans="1:14" ht="15.75" customHeight="1" x14ac:dyDescent="0.25">
      <c r="A956" t="s">
        <v>1417</v>
      </c>
      <c r="B956" t="s">
        <v>1523</v>
      </c>
      <c r="C956" t="s">
        <v>73</v>
      </c>
      <c r="D956" t="s">
        <v>613</v>
      </c>
      <c r="E956" t="s">
        <v>68</v>
      </c>
      <c r="F956" t="s">
        <v>608</v>
      </c>
      <c r="G956" t="s">
        <v>911</v>
      </c>
      <c r="H956" t="s">
        <v>912</v>
      </c>
      <c r="I956" s="137">
        <v>66540001</v>
      </c>
      <c r="J956" t="s">
        <v>1526</v>
      </c>
      <c r="K956" t="s">
        <v>71</v>
      </c>
      <c r="L956" t="s">
        <v>914</v>
      </c>
      <c r="M956" t="s">
        <v>915</v>
      </c>
    </row>
    <row r="957" spans="1:14" ht="15.75" customHeight="1" x14ac:dyDescent="0.25">
      <c r="A957" t="s">
        <v>1417</v>
      </c>
      <c r="B957" t="s">
        <v>1523</v>
      </c>
      <c r="C957" t="s">
        <v>1446</v>
      </c>
      <c r="D957" t="s">
        <v>613</v>
      </c>
      <c r="E957" t="s">
        <v>68</v>
      </c>
      <c r="F957" t="s">
        <v>608</v>
      </c>
      <c r="G957" t="s">
        <v>1424</v>
      </c>
      <c r="H957" t="s">
        <v>1453</v>
      </c>
      <c r="I957" s="137">
        <v>66540001</v>
      </c>
      <c r="J957" t="s">
        <v>1448</v>
      </c>
      <c r="K957" t="s">
        <v>84</v>
      </c>
    </row>
    <row r="958" spans="1:14" ht="15.75" customHeight="1" x14ac:dyDescent="0.25">
      <c r="A958" t="s">
        <v>1417</v>
      </c>
      <c r="B958" t="s">
        <v>1523</v>
      </c>
      <c r="C958" t="s">
        <v>1423</v>
      </c>
      <c r="D958" t="s">
        <v>613</v>
      </c>
      <c r="E958" t="s">
        <v>68</v>
      </c>
      <c r="F958" t="s">
        <v>608</v>
      </c>
      <c r="G958" t="s">
        <v>1424</v>
      </c>
      <c r="H958" t="s">
        <v>1425</v>
      </c>
      <c r="I958" s="137">
        <v>66540001</v>
      </c>
      <c r="J958" t="s">
        <v>1527</v>
      </c>
      <c r="K958" t="s">
        <v>84</v>
      </c>
    </row>
    <row r="959" spans="1:14" ht="15.75" customHeight="1" x14ac:dyDescent="0.25">
      <c r="A959" t="s">
        <v>1417</v>
      </c>
      <c r="B959" t="s">
        <v>1523</v>
      </c>
      <c r="C959" t="s">
        <v>1436</v>
      </c>
      <c r="D959" t="s">
        <v>613</v>
      </c>
      <c r="E959" t="s">
        <v>68</v>
      </c>
      <c r="F959" t="s">
        <v>608</v>
      </c>
      <c r="G959" t="s">
        <v>1437</v>
      </c>
      <c r="H959" t="s">
        <v>1438</v>
      </c>
      <c r="I959" s="137">
        <v>66540001</v>
      </c>
      <c r="J959" t="s">
        <v>1528</v>
      </c>
      <c r="K959" t="s">
        <v>71</v>
      </c>
      <c r="L959" t="s">
        <v>1440</v>
      </c>
      <c r="M959" t="s">
        <v>1441</v>
      </c>
    </row>
    <row r="960" spans="1:14" ht="15.75" customHeight="1" x14ac:dyDescent="0.25">
      <c r="A960" t="s">
        <v>1417</v>
      </c>
      <c r="B960" t="s">
        <v>1523</v>
      </c>
      <c r="C960" t="s">
        <v>1456</v>
      </c>
      <c r="D960" t="s">
        <v>613</v>
      </c>
      <c r="E960" t="s">
        <v>68</v>
      </c>
      <c r="F960" t="s">
        <v>608</v>
      </c>
      <c r="G960" t="s">
        <v>1457</v>
      </c>
      <c r="I960" s="137">
        <v>66540001</v>
      </c>
      <c r="J960" t="s">
        <v>1529</v>
      </c>
      <c r="K960" t="s">
        <v>71</v>
      </c>
      <c r="L960" t="s">
        <v>1459</v>
      </c>
    </row>
    <row r="961" spans="1:14" ht="15.75" customHeight="1" x14ac:dyDescent="0.25">
      <c r="A961" t="s">
        <v>1417</v>
      </c>
      <c r="B961" t="s">
        <v>1523</v>
      </c>
      <c r="C961" t="s">
        <v>131</v>
      </c>
      <c r="D961" t="s">
        <v>613</v>
      </c>
      <c r="E961" t="s">
        <v>68</v>
      </c>
      <c r="F961" t="s">
        <v>608</v>
      </c>
      <c r="G961" t="s">
        <v>760</v>
      </c>
      <c r="H961" t="s">
        <v>761</v>
      </c>
      <c r="I961" s="137">
        <v>66540001</v>
      </c>
      <c r="J961" t="s">
        <v>1530</v>
      </c>
      <c r="K961" t="s">
        <v>71</v>
      </c>
      <c r="L961" t="s">
        <v>762</v>
      </c>
      <c r="M961" t="s">
        <v>763</v>
      </c>
      <c r="N961" t="s">
        <v>763</v>
      </c>
    </row>
    <row r="962" spans="1:14" ht="15.75" customHeight="1" x14ac:dyDescent="0.25">
      <c r="A962" t="s">
        <v>1417</v>
      </c>
      <c r="B962" t="s">
        <v>1523</v>
      </c>
      <c r="C962" t="s">
        <v>109</v>
      </c>
      <c r="D962" t="s">
        <v>627</v>
      </c>
      <c r="E962" t="s">
        <v>81</v>
      </c>
      <c r="F962" t="s">
        <v>608</v>
      </c>
      <c r="G962" t="s">
        <v>734</v>
      </c>
      <c r="H962" t="s">
        <v>735</v>
      </c>
      <c r="I962" s="137">
        <v>66540001</v>
      </c>
      <c r="J962" t="s">
        <v>1531</v>
      </c>
      <c r="K962" t="s">
        <v>71</v>
      </c>
      <c r="L962" t="s">
        <v>738</v>
      </c>
      <c r="M962" t="s">
        <v>739</v>
      </c>
      <c r="N962" t="s">
        <v>739</v>
      </c>
    </row>
    <row r="963" spans="1:14" ht="15.75" customHeight="1" x14ac:dyDescent="0.25">
      <c r="A963" t="s">
        <v>1417</v>
      </c>
      <c r="B963" t="s">
        <v>1523</v>
      </c>
      <c r="C963" t="s">
        <v>123</v>
      </c>
      <c r="D963" t="s">
        <v>627</v>
      </c>
      <c r="E963" t="s">
        <v>81</v>
      </c>
      <c r="F963" t="s">
        <v>608</v>
      </c>
      <c r="G963" t="s">
        <v>709</v>
      </c>
      <c r="I963" s="137">
        <v>66540001</v>
      </c>
      <c r="J963" t="s">
        <v>124</v>
      </c>
      <c r="K963" t="s">
        <v>84</v>
      </c>
    </row>
    <row r="964" spans="1:14" ht="15.75" customHeight="1" x14ac:dyDescent="0.25">
      <c r="A964" t="s">
        <v>1417</v>
      </c>
      <c r="B964" t="s">
        <v>1523</v>
      </c>
      <c r="C964" t="s">
        <v>129</v>
      </c>
      <c r="D964" t="s">
        <v>627</v>
      </c>
      <c r="E964" t="s">
        <v>81</v>
      </c>
      <c r="F964" t="s">
        <v>608</v>
      </c>
      <c r="G964" t="s">
        <v>647</v>
      </c>
      <c r="I964" s="137">
        <v>66540001</v>
      </c>
      <c r="J964" t="s">
        <v>1445</v>
      </c>
      <c r="K964" t="s">
        <v>84</v>
      </c>
    </row>
    <row r="965" spans="1:14" ht="15.75" customHeight="1" x14ac:dyDescent="0.25">
      <c r="A965" t="s">
        <v>1417</v>
      </c>
      <c r="B965" t="s">
        <v>1523</v>
      </c>
      <c r="C965" t="s">
        <v>1532</v>
      </c>
      <c r="D965" t="s">
        <v>650</v>
      </c>
      <c r="E965" t="s">
        <v>102</v>
      </c>
      <c r="F965" t="s">
        <v>608</v>
      </c>
      <c r="G965" t="s">
        <v>1533</v>
      </c>
      <c r="H965" t="s">
        <v>1534</v>
      </c>
      <c r="I965" s="137">
        <v>66540001</v>
      </c>
      <c r="J965" t="s">
        <v>1535</v>
      </c>
      <c r="K965" t="s">
        <v>84</v>
      </c>
    </row>
    <row r="966" spans="1:14" ht="15.75" customHeight="1" x14ac:dyDescent="0.25">
      <c r="A966" t="s">
        <v>1536</v>
      </c>
      <c r="B966" t="s">
        <v>1537</v>
      </c>
      <c r="C966" t="s">
        <v>603</v>
      </c>
      <c r="D966" t="s">
        <v>598</v>
      </c>
      <c r="E966" t="s">
        <v>68</v>
      </c>
      <c r="F966" t="s">
        <v>49</v>
      </c>
      <c r="G966" t="s">
        <v>604</v>
      </c>
      <c r="H966" t="s">
        <v>605</v>
      </c>
      <c r="I966" s="137" t="s">
        <v>1538</v>
      </c>
      <c r="J966" t="s">
        <v>1539</v>
      </c>
      <c r="K966" t="s">
        <v>84</v>
      </c>
    </row>
    <row r="967" spans="1:14" ht="15.75" customHeight="1" x14ac:dyDescent="0.25">
      <c r="A967" t="s">
        <v>1536</v>
      </c>
      <c r="B967" t="s">
        <v>1537</v>
      </c>
      <c r="C967" t="s">
        <v>607</v>
      </c>
      <c r="D967" t="s">
        <v>598</v>
      </c>
      <c r="E967" t="s">
        <v>68</v>
      </c>
      <c r="F967" t="s">
        <v>608</v>
      </c>
      <c r="G967" t="s">
        <v>609</v>
      </c>
      <c r="I967" s="137" t="s">
        <v>1538</v>
      </c>
      <c r="J967" t="s">
        <v>1540</v>
      </c>
      <c r="K967" t="s">
        <v>84</v>
      </c>
    </row>
    <row r="968" spans="1:14" ht="15.75" customHeight="1" x14ac:dyDescent="0.25">
      <c r="A968" t="s">
        <v>1536</v>
      </c>
      <c r="B968" t="s">
        <v>1537</v>
      </c>
      <c r="C968" t="s">
        <v>611</v>
      </c>
      <c r="D968" t="s">
        <v>598</v>
      </c>
      <c r="E968" t="s">
        <v>68</v>
      </c>
      <c r="F968" t="s">
        <v>142</v>
      </c>
      <c r="G968" t="s">
        <v>612</v>
      </c>
      <c r="H968" t="s">
        <v>547</v>
      </c>
      <c r="I968" s="137" t="s">
        <v>1538</v>
      </c>
      <c r="J968">
        <v>41103911</v>
      </c>
      <c r="K968" t="s">
        <v>84</v>
      </c>
    </row>
    <row r="969" spans="1:14" ht="15.75" customHeight="1" x14ac:dyDescent="0.25">
      <c r="A969" t="s">
        <v>1536</v>
      </c>
      <c r="B969" t="s">
        <v>1537</v>
      </c>
      <c r="C969" t="s">
        <v>689</v>
      </c>
      <c r="D969" t="s">
        <v>613</v>
      </c>
      <c r="E969" t="s">
        <v>68</v>
      </c>
      <c r="F969" t="s">
        <v>608</v>
      </c>
      <c r="G969" t="s">
        <v>690</v>
      </c>
      <c r="H969" t="s">
        <v>691</v>
      </c>
      <c r="I969" s="137" t="s">
        <v>1538</v>
      </c>
      <c r="J969" t="s">
        <v>1541</v>
      </c>
      <c r="K969" t="s">
        <v>71</v>
      </c>
      <c r="L969" t="s">
        <v>689</v>
      </c>
    </row>
    <row r="970" spans="1:14" ht="15.75" customHeight="1" x14ac:dyDescent="0.25">
      <c r="A970" t="s">
        <v>1536</v>
      </c>
      <c r="B970" t="s">
        <v>1537</v>
      </c>
      <c r="C970" t="s">
        <v>109</v>
      </c>
      <c r="D970" t="s">
        <v>613</v>
      </c>
      <c r="E970" t="s">
        <v>68</v>
      </c>
      <c r="F970" t="s">
        <v>608</v>
      </c>
      <c r="G970" t="s">
        <v>734</v>
      </c>
      <c r="H970" t="s">
        <v>735</v>
      </c>
      <c r="I970" s="137" t="s">
        <v>1538</v>
      </c>
      <c r="J970" t="s">
        <v>1542</v>
      </c>
      <c r="K970" t="s">
        <v>71</v>
      </c>
      <c r="L970" t="s">
        <v>738</v>
      </c>
      <c r="M970" t="s">
        <v>739</v>
      </c>
      <c r="N970" t="s">
        <v>739</v>
      </c>
    </row>
    <row r="971" spans="1:14" ht="15.75" customHeight="1" x14ac:dyDescent="0.25">
      <c r="A971" t="s">
        <v>1536</v>
      </c>
      <c r="B971" t="s">
        <v>1537</v>
      </c>
      <c r="C971" t="s">
        <v>1072</v>
      </c>
      <c r="D971" t="s">
        <v>613</v>
      </c>
      <c r="E971" t="s">
        <v>68</v>
      </c>
      <c r="F971" t="s">
        <v>608</v>
      </c>
      <c r="G971" t="s">
        <v>1073</v>
      </c>
      <c r="I971" s="137"/>
      <c r="J971"/>
      <c r="K971" t="s">
        <v>71</v>
      </c>
      <c r="L971" t="s">
        <v>1130</v>
      </c>
    </row>
    <row r="972" spans="1:14" ht="15.75" customHeight="1" x14ac:dyDescent="0.25">
      <c r="A972" t="s">
        <v>1536</v>
      </c>
      <c r="B972" t="s">
        <v>1543</v>
      </c>
      <c r="C972" t="s">
        <v>603</v>
      </c>
      <c r="D972" t="s">
        <v>598</v>
      </c>
      <c r="E972" t="s">
        <v>68</v>
      </c>
      <c r="F972" t="s">
        <v>49</v>
      </c>
      <c r="G972" t="s">
        <v>604</v>
      </c>
      <c r="H972" t="s">
        <v>605</v>
      </c>
      <c r="I972" s="137" t="s">
        <v>1544</v>
      </c>
      <c r="J972" t="s">
        <v>1545</v>
      </c>
      <c r="K972" t="s">
        <v>84</v>
      </c>
    </row>
    <row r="973" spans="1:14" ht="15.75" customHeight="1" x14ac:dyDescent="0.25">
      <c r="A973" t="s">
        <v>1536</v>
      </c>
      <c r="B973" t="s">
        <v>1543</v>
      </c>
      <c r="C973" t="s">
        <v>607</v>
      </c>
      <c r="D973" t="s">
        <v>598</v>
      </c>
      <c r="E973" t="s">
        <v>68</v>
      </c>
      <c r="F973" t="s">
        <v>608</v>
      </c>
      <c r="G973" t="s">
        <v>609</v>
      </c>
      <c r="I973" s="137" t="s">
        <v>1544</v>
      </c>
      <c r="J973" t="s">
        <v>1546</v>
      </c>
      <c r="K973" t="s">
        <v>84</v>
      </c>
    </row>
    <row r="974" spans="1:14" ht="15.75" customHeight="1" x14ac:dyDescent="0.25">
      <c r="A974" t="s">
        <v>1536</v>
      </c>
      <c r="B974" t="s">
        <v>1543</v>
      </c>
      <c r="C974" t="s">
        <v>611</v>
      </c>
      <c r="D974" t="s">
        <v>598</v>
      </c>
      <c r="E974" t="s">
        <v>68</v>
      </c>
      <c r="F974" t="s">
        <v>142</v>
      </c>
      <c r="G974" t="s">
        <v>612</v>
      </c>
      <c r="H974" t="s">
        <v>547</v>
      </c>
      <c r="I974" s="137" t="s">
        <v>1544</v>
      </c>
      <c r="J974">
        <v>41103910</v>
      </c>
      <c r="K974" t="s">
        <v>84</v>
      </c>
    </row>
    <row r="975" spans="1:14" ht="15.75" customHeight="1" x14ac:dyDescent="0.25">
      <c r="A975" t="s">
        <v>1536</v>
      </c>
      <c r="B975" t="s">
        <v>1543</v>
      </c>
      <c r="C975" t="s">
        <v>689</v>
      </c>
      <c r="D975" t="s">
        <v>613</v>
      </c>
      <c r="E975" t="s">
        <v>68</v>
      </c>
      <c r="F975" t="s">
        <v>608</v>
      </c>
      <c r="G975" t="s">
        <v>690</v>
      </c>
      <c r="H975" t="s">
        <v>691</v>
      </c>
      <c r="I975" s="137" t="s">
        <v>1544</v>
      </c>
      <c r="J975" t="s">
        <v>1547</v>
      </c>
      <c r="K975" t="s">
        <v>71</v>
      </c>
      <c r="L975" t="s">
        <v>689</v>
      </c>
    </row>
    <row r="976" spans="1:14" ht="15.75" customHeight="1" x14ac:dyDescent="0.25">
      <c r="A976" t="s">
        <v>1536</v>
      </c>
      <c r="B976" t="s">
        <v>1543</v>
      </c>
      <c r="C976" t="s">
        <v>109</v>
      </c>
      <c r="D976" t="s">
        <v>613</v>
      </c>
      <c r="E976" t="s">
        <v>68</v>
      </c>
      <c r="F976" t="s">
        <v>608</v>
      </c>
      <c r="G976" t="s">
        <v>734</v>
      </c>
      <c r="H976" t="s">
        <v>735</v>
      </c>
      <c r="I976" s="137" t="s">
        <v>1544</v>
      </c>
      <c r="J976" t="s">
        <v>1548</v>
      </c>
      <c r="K976" t="s">
        <v>71</v>
      </c>
      <c r="L976" t="s">
        <v>738</v>
      </c>
      <c r="M976" t="s">
        <v>739</v>
      </c>
      <c r="N976" t="s">
        <v>739</v>
      </c>
    </row>
    <row r="977" spans="1:14" ht="15.75" customHeight="1" x14ac:dyDescent="0.25">
      <c r="A977" t="s">
        <v>1536</v>
      </c>
      <c r="B977" t="s">
        <v>1543</v>
      </c>
      <c r="C977" t="s">
        <v>1072</v>
      </c>
      <c r="D977" t="s">
        <v>613</v>
      </c>
      <c r="E977" t="s">
        <v>68</v>
      </c>
      <c r="F977" t="s">
        <v>608</v>
      </c>
      <c r="G977" t="s">
        <v>1073</v>
      </c>
      <c r="I977" s="137"/>
      <c r="J977"/>
      <c r="K977" t="s">
        <v>71</v>
      </c>
      <c r="L977" t="s">
        <v>1130</v>
      </c>
    </row>
    <row r="978" spans="1:14" ht="15.75" customHeight="1" x14ac:dyDescent="0.25">
      <c r="A978" t="s">
        <v>1536</v>
      </c>
      <c r="B978" t="s">
        <v>1543</v>
      </c>
      <c r="C978" t="s">
        <v>714</v>
      </c>
      <c r="D978" t="s">
        <v>650</v>
      </c>
      <c r="E978" t="s">
        <v>102</v>
      </c>
      <c r="F978" t="s">
        <v>608</v>
      </c>
      <c r="G978" t="s">
        <v>715</v>
      </c>
      <c r="H978" t="s">
        <v>1549</v>
      </c>
      <c r="I978" s="137" t="s">
        <v>1544</v>
      </c>
      <c r="J978" t="s">
        <v>1550</v>
      </c>
      <c r="K978" t="s">
        <v>84</v>
      </c>
    </row>
    <row r="979" spans="1:14" ht="15.75" customHeight="1" x14ac:dyDescent="0.25">
      <c r="A979" t="s">
        <v>1536</v>
      </c>
      <c r="B979" t="s">
        <v>1551</v>
      </c>
      <c r="C979" t="s">
        <v>603</v>
      </c>
      <c r="D979" t="s">
        <v>598</v>
      </c>
      <c r="E979" t="s">
        <v>68</v>
      </c>
      <c r="F979" t="s">
        <v>49</v>
      </c>
      <c r="G979" t="s">
        <v>604</v>
      </c>
      <c r="H979" t="s">
        <v>605</v>
      </c>
      <c r="I979" s="137" t="s">
        <v>1552</v>
      </c>
      <c r="J979" t="s">
        <v>1553</v>
      </c>
      <c r="K979" t="s">
        <v>84</v>
      </c>
    </row>
    <row r="980" spans="1:14" ht="15.75" customHeight="1" x14ac:dyDescent="0.25">
      <c r="A980" t="s">
        <v>1536</v>
      </c>
      <c r="B980" t="s">
        <v>1551</v>
      </c>
      <c r="C980" t="s">
        <v>607</v>
      </c>
      <c r="D980" t="s">
        <v>598</v>
      </c>
      <c r="E980" t="s">
        <v>68</v>
      </c>
      <c r="F980" t="s">
        <v>608</v>
      </c>
      <c r="G980" t="s">
        <v>609</v>
      </c>
      <c r="I980" s="137" t="s">
        <v>1552</v>
      </c>
      <c r="J980" s="2" t="s">
        <v>1554</v>
      </c>
      <c r="K980" t="s">
        <v>84</v>
      </c>
    </row>
    <row r="981" spans="1:14" ht="15.75" customHeight="1" x14ac:dyDescent="0.25">
      <c r="A981" t="s">
        <v>1536</v>
      </c>
      <c r="B981" t="s">
        <v>1551</v>
      </c>
      <c r="C981" t="s">
        <v>611</v>
      </c>
      <c r="D981" t="s">
        <v>598</v>
      </c>
      <c r="E981" t="s">
        <v>68</v>
      </c>
      <c r="F981" t="s">
        <v>142</v>
      </c>
      <c r="G981" t="s">
        <v>612</v>
      </c>
      <c r="H981" t="s">
        <v>547</v>
      </c>
      <c r="I981" s="137" t="s">
        <v>1552</v>
      </c>
      <c r="J981">
        <v>41103913</v>
      </c>
      <c r="K981" t="s">
        <v>84</v>
      </c>
    </row>
    <row r="982" spans="1:14" ht="15.75" customHeight="1" x14ac:dyDescent="0.25">
      <c r="A982" t="s">
        <v>1536</v>
      </c>
      <c r="B982" t="s">
        <v>1551</v>
      </c>
      <c r="C982" t="s">
        <v>689</v>
      </c>
      <c r="D982" t="s">
        <v>613</v>
      </c>
      <c r="E982" t="s">
        <v>68</v>
      </c>
      <c r="F982" t="s">
        <v>608</v>
      </c>
      <c r="G982" t="s">
        <v>690</v>
      </c>
      <c r="H982" t="s">
        <v>691</v>
      </c>
      <c r="I982" s="137" t="s">
        <v>1552</v>
      </c>
      <c r="J982" t="s">
        <v>1555</v>
      </c>
      <c r="K982" t="s">
        <v>71</v>
      </c>
      <c r="L982" t="s">
        <v>689</v>
      </c>
    </row>
    <row r="983" spans="1:14" ht="15.75" customHeight="1" x14ac:dyDescent="0.25">
      <c r="A983" t="s">
        <v>1536</v>
      </c>
      <c r="B983" t="s">
        <v>1551</v>
      </c>
      <c r="C983" t="s">
        <v>109</v>
      </c>
      <c r="D983" t="s">
        <v>613</v>
      </c>
      <c r="E983" t="s">
        <v>68</v>
      </c>
      <c r="F983" t="s">
        <v>608</v>
      </c>
      <c r="G983" t="s">
        <v>734</v>
      </c>
      <c r="H983" t="s">
        <v>735</v>
      </c>
      <c r="I983" s="137" t="s">
        <v>1552</v>
      </c>
      <c r="J983" t="s">
        <v>1556</v>
      </c>
      <c r="K983" t="s">
        <v>71</v>
      </c>
      <c r="L983" t="s">
        <v>738</v>
      </c>
      <c r="M983" t="s">
        <v>739</v>
      </c>
      <c r="N983" t="s">
        <v>739</v>
      </c>
    </row>
    <row r="984" spans="1:14" ht="15.75" customHeight="1" x14ac:dyDescent="0.25">
      <c r="A984" t="s">
        <v>1536</v>
      </c>
      <c r="B984" t="s">
        <v>1551</v>
      </c>
      <c r="C984" t="s">
        <v>1072</v>
      </c>
      <c r="D984" t="s">
        <v>613</v>
      </c>
      <c r="E984" t="s">
        <v>68</v>
      </c>
      <c r="F984" t="s">
        <v>608</v>
      </c>
      <c r="G984" t="s">
        <v>1073</v>
      </c>
      <c r="I984" s="137"/>
      <c r="J984"/>
      <c r="K984" t="s">
        <v>71</v>
      </c>
      <c r="L984" t="s">
        <v>1130</v>
      </c>
    </row>
    <row r="985" spans="1:14" ht="15.75" customHeight="1" x14ac:dyDescent="0.25">
      <c r="A985" t="s">
        <v>1536</v>
      </c>
      <c r="B985" t="s">
        <v>1557</v>
      </c>
      <c r="C985" t="s">
        <v>603</v>
      </c>
      <c r="D985" t="s">
        <v>598</v>
      </c>
      <c r="E985" t="s">
        <v>68</v>
      </c>
      <c r="F985" t="s">
        <v>49</v>
      </c>
      <c r="G985" t="s">
        <v>604</v>
      </c>
      <c r="H985" t="s">
        <v>605</v>
      </c>
      <c r="I985" s="137" t="s">
        <v>1558</v>
      </c>
      <c r="J985" t="s">
        <v>1559</v>
      </c>
      <c r="K985" t="s">
        <v>84</v>
      </c>
    </row>
    <row r="986" spans="1:14" ht="15.75" customHeight="1" x14ac:dyDescent="0.25">
      <c r="A986" t="s">
        <v>1536</v>
      </c>
      <c r="B986" t="s">
        <v>1557</v>
      </c>
      <c r="C986" t="s">
        <v>607</v>
      </c>
      <c r="D986" t="s">
        <v>598</v>
      </c>
      <c r="E986" t="s">
        <v>68</v>
      </c>
      <c r="F986" t="s">
        <v>608</v>
      </c>
      <c r="G986" t="s">
        <v>609</v>
      </c>
      <c r="I986" s="137" t="s">
        <v>1558</v>
      </c>
      <c r="J986" t="s">
        <v>1560</v>
      </c>
      <c r="K986" t="s">
        <v>84</v>
      </c>
    </row>
    <row r="987" spans="1:14" ht="15.75" customHeight="1" x14ac:dyDescent="0.25">
      <c r="A987" t="s">
        <v>1536</v>
      </c>
      <c r="B987" t="s">
        <v>1557</v>
      </c>
      <c r="C987" t="s">
        <v>611</v>
      </c>
      <c r="D987" t="s">
        <v>598</v>
      </c>
      <c r="E987" t="s">
        <v>68</v>
      </c>
      <c r="F987" t="s">
        <v>142</v>
      </c>
      <c r="G987" t="s">
        <v>612</v>
      </c>
      <c r="H987" t="s">
        <v>547</v>
      </c>
      <c r="I987" s="137" t="s">
        <v>1558</v>
      </c>
      <c r="J987">
        <v>40161701</v>
      </c>
      <c r="K987" t="s">
        <v>84</v>
      </c>
    </row>
    <row r="988" spans="1:14" ht="15.75" customHeight="1" x14ac:dyDescent="0.25">
      <c r="A988" t="s">
        <v>1536</v>
      </c>
      <c r="B988" t="s">
        <v>1557</v>
      </c>
      <c r="C988" t="s">
        <v>1561</v>
      </c>
      <c r="D988" t="s">
        <v>613</v>
      </c>
      <c r="E988" t="s">
        <v>68</v>
      </c>
      <c r="F988" t="s">
        <v>608</v>
      </c>
      <c r="G988" t="s">
        <v>1562</v>
      </c>
      <c r="I988" s="137" t="s">
        <v>1563</v>
      </c>
      <c r="J988" t="s">
        <v>1564</v>
      </c>
      <c r="K988" t="s">
        <v>71</v>
      </c>
      <c r="L988" t="s">
        <v>1565</v>
      </c>
    </row>
    <row r="989" spans="1:14" ht="15.75" customHeight="1" x14ac:dyDescent="0.25">
      <c r="A989" t="s">
        <v>1536</v>
      </c>
      <c r="B989" t="s">
        <v>1557</v>
      </c>
      <c r="C989" t="s">
        <v>714</v>
      </c>
      <c r="D989" t="s">
        <v>613</v>
      </c>
      <c r="E989" t="s">
        <v>68</v>
      </c>
      <c r="F989" t="s">
        <v>608</v>
      </c>
      <c r="G989" t="s">
        <v>715</v>
      </c>
      <c r="H989" t="s">
        <v>1566</v>
      </c>
      <c r="I989" s="137" t="s">
        <v>1558</v>
      </c>
      <c r="J989" t="s">
        <v>1567</v>
      </c>
      <c r="K989" t="s">
        <v>84</v>
      </c>
    </row>
    <row r="990" spans="1:14" ht="15.75" customHeight="1" x14ac:dyDescent="0.25">
      <c r="A990" t="s">
        <v>1536</v>
      </c>
      <c r="B990" t="s">
        <v>1557</v>
      </c>
      <c r="C990" t="s">
        <v>109</v>
      </c>
      <c r="D990" t="s">
        <v>613</v>
      </c>
      <c r="E990" t="s">
        <v>68</v>
      </c>
      <c r="F990" t="s">
        <v>608</v>
      </c>
      <c r="G990" t="s">
        <v>734</v>
      </c>
      <c r="H990" t="s">
        <v>735</v>
      </c>
      <c r="I990" s="137" t="s">
        <v>1558</v>
      </c>
      <c r="J990" t="s">
        <v>1568</v>
      </c>
      <c r="K990" t="s">
        <v>71</v>
      </c>
      <c r="L990" t="s">
        <v>738</v>
      </c>
      <c r="M990" t="s">
        <v>739</v>
      </c>
      <c r="N990" t="s">
        <v>739</v>
      </c>
    </row>
    <row r="991" spans="1:14" ht="15.75" customHeight="1" x14ac:dyDescent="0.25">
      <c r="A991" t="s">
        <v>1536</v>
      </c>
      <c r="B991" t="s">
        <v>1557</v>
      </c>
      <c r="C991" t="s">
        <v>1072</v>
      </c>
      <c r="D991" t="s">
        <v>613</v>
      </c>
      <c r="E991" t="s">
        <v>68</v>
      </c>
      <c r="F991" t="s">
        <v>608</v>
      </c>
      <c r="G991" t="s">
        <v>1073</v>
      </c>
      <c r="I991" s="137" t="s">
        <v>1558</v>
      </c>
      <c r="J991" t="s">
        <v>1536</v>
      </c>
      <c r="K991" t="s">
        <v>71</v>
      </c>
      <c r="L991" t="s">
        <v>1130</v>
      </c>
    </row>
    <row r="992" spans="1:14" ht="15.75" customHeight="1" x14ac:dyDescent="0.25">
      <c r="A992" t="s">
        <v>1536</v>
      </c>
      <c r="B992" t="s">
        <v>1557</v>
      </c>
      <c r="C992" t="s">
        <v>817</v>
      </c>
      <c r="D992" t="s">
        <v>650</v>
      </c>
      <c r="E992" t="s">
        <v>102</v>
      </c>
      <c r="F992" t="s">
        <v>608</v>
      </c>
      <c r="G992" t="s">
        <v>818</v>
      </c>
      <c r="I992" s="137" t="s">
        <v>1558</v>
      </c>
      <c r="J992" t="s">
        <v>1569</v>
      </c>
      <c r="K992" t="s">
        <v>84</v>
      </c>
    </row>
    <row r="993" spans="1:14" ht="15.75" customHeight="1" x14ac:dyDescent="0.25">
      <c r="A993" t="s">
        <v>1536</v>
      </c>
      <c r="B993" t="s">
        <v>1570</v>
      </c>
      <c r="C993" t="s">
        <v>603</v>
      </c>
      <c r="D993" t="s">
        <v>598</v>
      </c>
      <c r="E993" t="s">
        <v>68</v>
      </c>
      <c r="F993" t="s">
        <v>49</v>
      </c>
      <c r="G993" t="s">
        <v>604</v>
      </c>
      <c r="H993" t="s">
        <v>605</v>
      </c>
      <c r="I993" s="137" t="s">
        <v>1571</v>
      </c>
      <c r="J993" t="s">
        <v>1572</v>
      </c>
      <c r="K993" t="s">
        <v>84</v>
      </c>
    </row>
    <row r="994" spans="1:14" ht="15.75" customHeight="1" x14ac:dyDescent="0.25">
      <c r="A994" t="s">
        <v>1536</v>
      </c>
      <c r="B994" t="s">
        <v>1570</v>
      </c>
      <c r="C994" t="s">
        <v>607</v>
      </c>
      <c r="D994" t="s">
        <v>598</v>
      </c>
      <c r="E994" t="s">
        <v>68</v>
      </c>
      <c r="F994" t="s">
        <v>608</v>
      </c>
      <c r="G994" t="s">
        <v>609</v>
      </c>
      <c r="I994" s="137" t="s">
        <v>1571</v>
      </c>
      <c r="J994" t="s">
        <v>1573</v>
      </c>
      <c r="K994" t="s">
        <v>84</v>
      </c>
    </row>
    <row r="995" spans="1:14" ht="15.75" customHeight="1" x14ac:dyDescent="0.25">
      <c r="A995" t="s">
        <v>1536</v>
      </c>
      <c r="B995" t="s">
        <v>1570</v>
      </c>
      <c r="C995" t="s">
        <v>611</v>
      </c>
      <c r="D995" t="s">
        <v>598</v>
      </c>
      <c r="E995" t="s">
        <v>68</v>
      </c>
      <c r="F995" t="s">
        <v>142</v>
      </c>
      <c r="G995" t="s">
        <v>612</v>
      </c>
      <c r="H995" t="s">
        <v>547</v>
      </c>
      <c r="I995" s="137" t="s">
        <v>1571</v>
      </c>
      <c r="J995">
        <v>41103909</v>
      </c>
      <c r="K995" t="s">
        <v>84</v>
      </c>
    </row>
    <row r="996" spans="1:14" ht="15.75" customHeight="1" x14ac:dyDescent="0.25">
      <c r="A996" t="s">
        <v>1536</v>
      </c>
      <c r="B996" t="s">
        <v>1570</v>
      </c>
      <c r="C996" t="s">
        <v>689</v>
      </c>
      <c r="D996" t="s">
        <v>613</v>
      </c>
      <c r="E996" t="s">
        <v>68</v>
      </c>
      <c r="F996" t="s">
        <v>608</v>
      </c>
      <c r="G996" t="s">
        <v>690</v>
      </c>
      <c r="H996" t="s">
        <v>691</v>
      </c>
      <c r="I996" s="137" t="s">
        <v>1574</v>
      </c>
      <c r="J996" t="s">
        <v>1575</v>
      </c>
      <c r="K996" t="s">
        <v>71</v>
      </c>
      <c r="L996" t="s">
        <v>689</v>
      </c>
    </row>
    <row r="997" spans="1:14" ht="15.75" customHeight="1" x14ac:dyDescent="0.25">
      <c r="A997" t="s">
        <v>1536</v>
      </c>
      <c r="B997" t="s">
        <v>1570</v>
      </c>
      <c r="C997" t="s">
        <v>109</v>
      </c>
      <c r="D997" t="s">
        <v>613</v>
      </c>
      <c r="E997" t="s">
        <v>68</v>
      </c>
      <c r="F997" t="s">
        <v>608</v>
      </c>
      <c r="G997" t="s">
        <v>734</v>
      </c>
      <c r="H997" t="s">
        <v>735</v>
      </c>
      <c r="I997" s="137" t="s">
        <v>1571</v>
      </c>
      <c r="J997" t="s">
        <v>1576</v>
      </c>
      <c r="K997" t="s">
        <v>71</v>
      </c>
      <c r="L997" t="s">
        <v>738</v>
      </c>
      <c r="M997" t="s">
        <v>739</v>
      </c>
      <c r="N997" t="s">
        <v>739</v>
      </c>
    </row>
    <row r="998" spans="1:14" ht="15.75" customHeight="1" x14ac:dyDescent="0.25">
      <c r="A998" t="s">
        <v>1536</v>
      </c>
      <c r="B998" t="s">
        <v>1570</v>
      </c>
      <c r="C998" t="s">
        <v>1072</v>
      </c>
      <c r="D998" t="s">
        <v>613</v>
      </c>
      <c r="E998" t="s">
        <v>68</v>
      </c>
      <c r="F998" t="s">
        <v>608</v>
      </c>
      <c r="G998" t="s">
        <v>1073</v>
      </c>
      <c r="I998" s="137"/>
      <c r="J998"/>
      <c r="K998" t="s">
        <v>71</v>
      </c>
      <c r="L998" t="s">
        <v>1130</v>
      </c>
    </row>
    <row r="999" spans="1:14" ht="15.75" customHeight="1" x14ac:dyDescent="0.25">
      <c r="A999" t="s">
        <v>1536</v>
      </c>
      <c r="B999" t="s">
        <v>1570</v>
      </c>
      <c r="C999" t="s">
        <v>714</v>
      </c>
      <c r="D999" t="s">
        <v>650</v>
      </c>
      <c r="E999" t="s">
        <v>102</v>
      </c>
      <c r="F999" t="s">
        <v>608</v>
      </c>
      <c r="G999" t="s">
        <v>715</v>
      </c>
      <c r="H999" t="s">
        <v>1577</v>
      </c>
      <c r="I999" s="137" t="s">
        <v>1571</v>
      </c>
      <c r="J999" t="s">
        <v>1578</v>
      </c>
      <c r="K999" t="s">
        <v>84</v>
      </c>
    </row>
    <row r="1000" spans="1:14" ht="15.75" customHeight="1" x14ac:dyDescent="0.25">
      <c r="A1000" t="s">
        <v>1536</v>
      </c>
      <c r="B1000" t="s">
        <v>1570</v>
      </c>
      <c r="C1000" t="s">
        <v>817</v>
      </c>
      <c r="D1000" t="s">
        <v>650</v>
      </c>
      <c r="E1000" t="s">
        <v>102</v>
      </c>
      <c r="F1000" t="s">
        <v>608</v>
      </c>
      <c r="G1000" t="s">
        <v>818</v>
      </c>
      <c r="I1000" s="137" t="s">
        <v>1574</v>
      </c>
      <c r="J1000" t="s">
        <v>1579</v>
      </c>
      <c r="K1000" t="s">
        <v>84</v>
      </c>
    </row>
    <row r="1001" spans="1:14" ht="15.75" customHeight="1" x14ac:dyDescent="0.25">
      <c r="A1001" t="s">
        <v>1536</v>
      </c>
      <c r="C1001" t="s">
        <v>603</v>
      </c>
      <c r="D1001" t="s">
        <v>598</v>
      </c>
      <c r="E1001" t="s">
        <v>68</v>
      </c>
      <c r="F1001" t="s">
        <v>49</v>
      </c>
      <c r="G1001" t="s">
        <v>604</v>
      </c>
      <c r="H1001" t="s">
        <v>605</v>
      </c>
      <c r="I1001" s="137"/>
      <c r="J1001" s="2"/>
      <c r="K1001" t="s">
        <v>524</v>
      </c>
    </row>
    <row r="1002" spans="1:14" ht="15.75" customHeight="1" x14ac:dyDescent="0.25">
      <c r="A1002" t="s">
        <v>1536</v>
      </c>
      <c r="C1002" t="s">
        <v>607</v>
      </c>
      <c r="D1002" t="s">
        <v>598</v>
      </c>
      <c r="E1002" t="s">
        <v>68</v>
      </c>
      <c r="F1002" t="s">
        <v>608</v>
      </c>
      <c r="G1002" t="s">
        <v>609</v>
      </c>
      <c r="I1002" s="137"/>
      <c r="J1002"/>
      <c r="K1002" t="s">
        <v>524</v>
      </c>
    </row>
    <row r="1003" spans="1:14" ht="15.75" customHeight="1" x14ac:dyDescent="0.25">
      <c r="A1003" t="s">
        <v>1536</v>
      </c>
      <c r="C1003" t="s">
        <v>611</v>
      </c>
      <c r="D1003" t="s">
        <v>598</v>
      </c>
      <c r="E1003" t="s">
        <v>68</v>
      </c>
      <c r="F1003" t="s">
        <v>142</v>
      </c>
      <c r="G1003" t="s">
        <v>612</v>
      </c>
      <c r="H1003" t="s">
        <v>547</v>
      </c>
      <c r="I1003" s="137"/>
      <c r="J1003"/>
      <c r="K1003" t="s">
        <v>524</v>
      </c>
    </row>
    <row r="1004" spans="1:14" ht="15.75" customHeight="1" x14ac:dyDescent="0.25">
      <c r="A1004" t="s">
        <v>1536</v>
      </c>
      <c r="C1004" t="s">
        <v>1561</v>
      </c>
      <c r="D1004" t="s">
        <v>613</v>
      </c>
      <c r="E1004" t="s">
        <v>68</v>
      </c>
      <c r="F1004" t="s">
        <v>608</v>
      </c>
      <c r="G1004" t="s">
        <v>1562</v>
      </c>
      <c r="I1004" s="137"/>
      <c r="J1004"/>
      <c r="K1004" t="s">
        <v>524</v>
      </c>
    </row>
    <row r="1005" spans="1:14" ht="15.75" customHeight="1" x14ac:dyDescent="0.25">
      <c r="A1005" t="s">
        <v>1536</v>
      </c>
      <c r="C1005" t="s">
        <v>714</v>
      </c>
      <c r="D1005" t="s">
        <v>613</v>
      </c>
      <c r="E1005" t="s">
        <v>68</v>
      </c>
      <c r="F1005" t="s">
        <v>608</v>
      </c>
      <c r="G1005" t="s">
        <v>715</v>
      </c>
      <c r="H1005" t="s">
        <v>1577</v>
      </c>
      <c r="I1005" s="137"/>
      <c r="J1005"/>
      <c r="K1005" t="s">
        <v>524</v>
      </c>
    </row>
    <row r="1006" spans="1:14" ht="15.75" customHeight="1" x14ac:dyDescent="0.25">
      <c r="A1006" t="s">
        <v>1536</v>
      </c>
      <c r="C1006" t="s">
        <v>109</v>
      </c>
      <c r="D1006" t="s">
        <v>613</v>
      </c>
      <c r="E1006" t="s">
        <v>68</v>
      </c>
      <c r="F1006" t="s">
        <v>608</v>
      </c>
      <c r="G1006" t="s">
        <v>734</v>
      </c>
      <c r="H1006" t="s">
        <v>735</v>
      </c>
      <c r="I1006" s="137"/>
      <c r="J1006"/>
    </row>
    <row r="1007" spans="1:14" ht="15.75" customHeight="1" x14ac:dyDescent="0.25">
      <c r="A1007" t="s">
        <v>1536</v>
      </c>
      <c r="C1007" t="s">
        <v>1072</v>
      </c>
      <c r="D1007" t="s">
        <v>613</v>
      </c>
      <c r="E1007" t="s">
        <v>68</v>
      </c>
      <c r="F1007" t="s">
        <v>608</v>
      </c>
      <c r="G1007" t="s">
        <v>1073</v>
      </c>
      <c r="I1007" s="137"/>
      <c r="J1007"/>
      <c r="K1007" t="s">
        <v>71</v>
      </c>
      <c r="L1007" t="s">
        <v>1130</v>
      </c>
    </row>
    <row r="1008" spans="1:14" ht="15.75" customHeight="1" x14ac:dyDescent="0.25">
      <c r="A1008" t="s">
        <v>1536</v>
      </c>
      <c r="C1008" t="s">
        <v>817</v>
      </c>
      <c r="D1008" t="s">
        <v>650</v>
      </c>
      <c r="E1008" t="s">
        <v>102</v>
      </c>
      <c r="F1008" t="s">
        <v>608</v>
      </c>
      <c r="G1008" t="s">
        <v>818</v>
      </c>
      <c r="I1008" s="137"/>
      <c r="J1008"/>
      <c r="K1008" t="s">
        <v>524</v>
      </c>
    </row>
    <row r="1009" spans="1:14" ht="15.75" customHeight="1" x14ac:dyDescent="0.25">
      <c r="A1009" t="s">
        <v>1580</v>
      </c>
      <c r="C1009" t="s">
        <v>597</v>
      </c>
      <c r="D1009" t="s">
        <v>598</v>
      </c>
      <c r="E1009" t="s">
        <v>68</v>
      </c>
      <c r="F1009" t="s">
        <v>599</v>
      </c>
      <c r="G1009" t="s">
        <v>600</v>
      </c>
      <c r="H1009" t="s">
        <v>601</v>
      </c>
      <c r="I1009" s="137">
        <v>43815</v>
      </c>
      <c r="J1009" t="s">
        <v>1581</v>
      </c>
      <c r="K1009" t="s">
        <v>84</v>
      </c>
    </row>
    <row r="1010" spans="1:14" ht="15.75" customHeight="1" x14ac:dyDescent="0.25">
      <c r="A1010" t="s">
        <v>1580</v>
      </c>
      <c r="C1010" t="s">
        <v>603</v>
      </c>
      <c r="D1010" t="s">
        <v>598</v>
      </c>
      <c r="E1010" t="s">
        <v>68</v>
      </c>
      <c r="F1010" t="s">
        <v>49</v>
      </c>
      <c r="G1010" t="s">
        <v>604</v>
      </c>
      <c r="H1010" t="s">
        <v>605</v>
      </c>
      <c r="I1010" s="137">
        <v>43815</v>
      </c>
      <c r="J1010" t="s">
        <v>1582</v>
      </c>
      <c r="K1010" t="s">
        <v>84</v>
      </c>
    </row>
    <row r="1011" spans="1:14" ht="15.75" customHeight="1" x14ac:dyDescent="0.25">
      <c r="A1011" t="s">
        <v>1580</v>
      </c>
      <c r="C1011" t="s">
        <v>607</v>
      </c>
      <c r="D1011" t="s">
        <v>598</v>
      </c>
      <c r="E1011" t="s">
        <v>68</v>
      </c>
      <c r="F1011" t="s">
        <v>608</v>
      </c>
      <c r="G1011" t="s">
        <v>609</v>
      </c>
      <c r="I1011" s="137">
        <v>43815</v>
      </c>
      <c r="J1011" t="s">
        <v>1583</v>
      </c>
      <c r="K1011" t="s">
        <v>84</v>
      </c>
    </row>
    <row r="1012" spans="1:14" ht="15.75" customHeight="1" x14ac:dyDescent="0.25">
      <c r="A1012" t="s">
        <v>1580</v>
      </c>
      <c r="C1012" t="s">
        <v>611</v>
      </c>
      <c r="D1012" t="s">
        <v>598</v>
      </c>
      <c r="E1012" t="s">
        <v>68</v>
      </c>
      <c r="F1012" t="s">
        <v>142</v>
      </c>
      <c r="G1012" t="s">
        <v>612</v>
      </c>
      <c r="H1012" t="s">
        <v>547</v>
      </c>
      <c r="I1012" s="137">
        <v>43815</v>
      </c>
      <c r="J1012">
        <v>12352200</v>
      </c>
      <c r="K1012" t="s">
        <v>84</v>
      </c>
    </row>
    <row r="1013" spans="1:14" ht="15.75" customHeight="1" x14ac:dyDescent="0.25">
      <c r="A1013" t="s">
        <v>1580</v>
      </c>
      <c r="C1013" t="s">
        <v>909</v>
      </c>
      <c r="D1013" t="s">
        <v>613</v>
      </c>
      <c r="E1013" t="s">
        <v>68</v>
      </c>
      <c r="F1013" t="s">
        <v>608</v>
      </c>
      <c r="G1013" t="s">
        <v>910</v>
      </c>
      <c r="I1013" s="137">
        <v>63689</v>
      </c>
      <c r="J1013" t="s">
        <v>1584</v>
      </c>
      <c r="K1013" t="s">
        <v>71</v>
      </c>
      <c r="L1013" t="s">
        <v>164</v>
      </c>
    </row>
    <row r="1014" spans="1:14" ht="15.75" customHeight="1" x14ac:dyDescent="0.25">
      <c r="A1014" t="s">
        <v>1580</v>
      </c>
      <c r="C1014" t="s">
        <v>620</v>
      </c>
      <c r="D1014" t="s">
        <v>613</v>
      </c>
      <c r="E1014" t="s">
        <v>68</v>
      </c>
      <c r="F1014" t="s">
        <v>608</v>
      </c>
      <c r="G1014" t="s">
        <v>621</v>
      </c>
      <c r="H1014" t="s">
        <v>622</v>
      </c>
      <c r="I1014" s="137">
        <v>63689</v>
      </c>
      <c r="J1014" t="s">
        <v>899</v>
      </c>
      <c r="K1014" t="s">
        <v>71</v>
      </c>
      <c r="L1014" t="s">
        <v>620</v>
      </c>
    </row>
    <row r="1015" spans="1:14" ht="15.75" customHeight="1" x14ac:dyDescent="0.25">
      <c r="A1015" t="s">
        <v>1580</v>
      </c>
      <c r="C1015" t="s">
        <v>131</v>
      </c>
      <c r="D1015" t="s">
        <v>613</v>
      </c>
      <c r="E1015" t="s">
        <v>68</v>
      </c>
      <c r="F1015" t="s">
        <v>608</v>
      </c>
      <c r="G1015" t="s">
        <v>760</v>
      </c>
      <c r="H1015" t="s">
        <v>761</v>
      </c>
      <c r="I1015" s="137">
        <v>63689</v>
      </c>
      <c r="J1015" t="s">
        <v>1585</v>
      </c>
      <c r="K1015" t="s">
        <v>71</v>
      </c>
      <c r="L1015" t="s">
        <v>762</v>
      </c>
      <c r="M1015" t="s">
        <v>763</v>
      </c>
      <c r="N1015" t="s">
        <v>763</v>
      </c>
    </row>
    <row r="1016" spans="1:14" ht="15.75" customHeight="1" x14ac:dyDescent="0.25">
      <c r="A1016" t="s">
        <v>1580</v>
      </c>
      <c r="C1016" t="s">
        <v>656</v>
      </c>
      <c r="D1016" t="s">
        <v>627</v>
      </c>
      <c r="E1016" t="s">
        <v>81</v>
      </c>
      <c r="F1016" t="s">
        <v>608</v>
      </c>
      <c r="G1016" t="s">
        <v>657</v>
      </c>
      <c r="I1016" s="137">
        <v>43815</v>
      </c>
      <c r="J1016" t="s">
        <v>1586</v>
      </c>
      <c r="K1016" t="s">
        <v>84</v>
      </c>
    </row>
    <row r="1017" spans="1:14" ht="15.75" customHeight="1" x14ac:dyDescent="0.25">
      <c r="A1017" t="s">
        <v>1580</v>
      </c>
      <c r="C1017" t="s">
        <v>626</v>
      </c>
      <c r="D1017" t="s">
        <v>627</v>
      </c>
      <c r="E1017" t="s">
        <v>81</v>
      </c>
      <c r="F1017" t="s">
        <v>608</v>
      </c>
      <c r="G1017" t="s">
        <v>628</v>
      </c>
      <c r="I1017" s="137">
        <v>43815</v>
      </c>
      <c r="J1017" t="s">
        <v>1587</v>
      </c>
      <c r="K1017" t="s">
        <v>71</v>
      </c>
      <c r="L1017" t="s">
        <v>630</v>
      </c>
    </row>
    <row r="1018" spans="1:14" ht="15.75" customHeight="1" x14ac:dyDescent="0.25">
      <c r="A1018" t="s">
        <v>1580</v>
      </c>
      <c r="C1018" t="s">
        <v>93</v>
      </c>
      <c r="D1018" t="s">
        <v>627</v>
      </c>
      <c r="E1018" t="s">
        <v>81</v>
      </c>
      <c r="F1018" t="s">
        <v>608</v>
      </c>
      <c r="G1018" t="s">
        <v>616</v>
      </c>
      <c r="I1018" s="137">
        <v>63689</v>
      </c>
      <c r="J1018" t="s">
        <v>95</v>
      </c>
      <c r="K1018" t="s">
        <v>71</v>
      </c>
      <c r="L1018" t="s">
        <v>618</v>
      </c>
    </row>
    <row r="1019" spans="1:14" ht="15.75" customHeight="1" x14ac:dyDescent="0.25">
      <c r="A1019" t="s">
        <v>1580</v>
      </c>
      <c r="C1019" t="s">
        <v>669</v>
      </c>
      <c r="D1019" t="s">
        <v>627</v>
      </c>
      <c r="E1019" t="s">
        <v>81</v>
      </c>
      <c r="F1019" t="s">
        <v>608</v>
      </c>
      <c r="G1019" t="s">
        <v>670</v>
      </c>
      <c r="I1019" s="137">
        <v>43815</v>
      </c>
      <c r="J1019" t="s">
        <v>1588</v>
      </c>
      <c r="K1019" t="s">
        <v>84</v>
      </c>
    </row>
    <row r="1020" spans="1:14" ht="15.75" customHeight="1" x14ac:dyDescent="0.25">
      <c r="A1020" t="s">
        <v>1580</v>
      </c>
      <c r="C1020" t="s">
        <v>631</v>
      </c>
      <c r="D1020" t="s">
        <v>627</v>
      </c>
      <c r="E1020" t="s">
        <v>81</v>
      </c>
      <c r="F1020" t="s">
        <v>142</v>
      </c>
      <c r="G1020" t="s">
        <v>632</v>
      </c>
      <c r="H1020" t="s">
        <v>601</v>
      </c>
      <c r="I1020" s="137">
        <v>43815</v>
      </c>
      <c r="J1020" t="s">
        <v>1589</v>
      </c>
      <c r="K1020" t="s">
        <v>84</v>
      </c>
    </row>
    <row r="1021" spans="1:14" ht="15.75" customHeight="1" x14ac:dyDescent="0.25">
      <c r="A1021" t="s">
        <v>1580</v>
      </c>
      <c r="C1021" t="s">
        <v>634</v>
      </c>
      <c r="D1021" t="s">
        <v>627</v>
      </c>
      <c r="E1021" t="s">
        <v>81</v>
      </c>
      <c r="F1021" t="s">
        <v>142</v>
      </c>
      <c r="G1021" t="s">
        <v>635</v>
      </c>
      <c r="H1021" t="s">
        <v>601</v>
      </c>
      <c r="I1021" s="137">
        <v>43815</v>
      </c>
      <c r="J1021" t="s">
        <v>1590</v>
      </c>
      <c r="K1021" t="s">
        <v>84</v>
      </c>
    </row>
    <row r="1022" spans="1:14" ht="15.75" customHeight="1" x14ac:dyDescent="0.25">
      <c r="A1022" t="s">
        <v>1580</v>
      </c>
      <c r="C1022" t="s">
        <v>672</v>
      </c>
      <c r="D1022" t="s">
        <v>627</v>
      </c>
      <c r="E1022" t="s">
        <v>81</v>
      </c>
      <c r="F1022" t="s">
        <v>608</v>
      </c>
      <c r="G1022" t="s">
        <v>673</v>
      </c>
      <c r="I1022" s="137">
        <v>43815</v>
      </c>
      <c r="J1022" t="s">
        <v>1591</v>
      </c>
      <c r="K1022" t="s">
        <v>71</v>
      </c>
      <c r="L1022" t="s">
        <v>672</v>
      </c>
    </row>
    <row r="1023" spans="1:14" ht="15.75" customHeight="1" x14ac:dyDescent="0.25">
      <c r="A1023" t="s">
        <v>1580</v>
      </c>
      <c r="C1023" t="s">
        <v>637</v>
      </c>
      <c r="D1023" t="s">
        <v>627</v>
      </c>
      <c r="E1023" t="s">
        <v>81</v>
      </c>
      <c r="F1023" t="s">
        <v>608</v>
      </c>
      <c r="G1023" t="s">
        <v>638</v>
      </c>
      <c r="I1023" s="137">
        <v>43815</v>
      </c>
      <c r="J1023" t="s">
        <v>1592</v>
      </c>
      <c r="K1023" t="s">
        <v>71</v>
      </c>
      <c r="L1023" t="s">
        <v>637</v>
      </c>
    </row>
    <row r="1024" spans="1:14" ht="15.75" customHeight="1" x14ac:dyDescent="0.25">
      <c r="A1024" t="s">
        <v>1580</v>
      </c>
      <c r="C1024" t="s">
        <v>644</v>
      </c>
      <c r="D1024" t="s">
        <v>627</v>
      </c>
      <c r="E1024" t="s">
        <v>81</v>
      </c>
      <c r="F1024" t="s">
        <v>608</v>
      </c>
      <c r="G1024" t="s">
        <v>645</v>
      </c>
      <c r="I1024" s="137">
        <v>43815</v>
      </c>
      <c r="J1024" t="s">
        <v>1593</v>
      </c>
      <c r="K1024" t="s">
        <v>84</v>
      </c>
    </row>
    <row r="1025" spans="1:13" ht="15.75" customHeight="1" x14ac:dyDescent="0.25">
      <c r="A1025" t="s">
        <v>1580</v>
      </c>
      <c r="C1025" t="s">
        <v>129</v>
      </c>
      <c r="D1025" t="s">
        <v>627</v>
      </c>
      <c r="E1025" t="s">
        <v>81</v>
      </c>
      <c r="F1025" t="s">
        <v>608</v>
      </c>
      <c r="G1025" t="s">
        <v>647</v>
      </c>
      <c r="I1025" s="137">
        <v>43815</v>
      </c>
      <c r="J1025" t="s">
        <v>856</v>
      </c>
      <c r="K1025" t="s">
        <v>84</v>
      </c>
    </row>
    <row r="1026" spans="1:13" ht="15.75" customHeight="1" x14ac:dyDescent="0.25">
      <c r="A1026" t="s">
        <v>1580</v>
      </c>
      <c r="C1026" t="s">
        <v>117</v>
      </c>
      <c r="D1026" t="s">
        <v>650</v>
      </c>
      <c r="E1026" t="s">
        <v>102</v>
      </c>
      <c r="F1026" t="s">
        <v>608</v>
      </c>
      <c r="G1026" t="s">
        <v>869</v>
      </c>
      <c r="I1026" s="137">
        <v>63689</v>
      </c>
      <c r="J1026" t="s">
        <v>1594</v>
      </c>
      <c r="K1026" t="s">
        <v>71</v>
      </c>
      <c r="L1026" t="s">
        <v>117</v>
      </c>
    </row>
    <row r="1027" spans="1:13" ht="15.75" customHeight="1" x14ac:dyDescent="0.25">
      <c r="A1027" t="s">
        <v>1580</v>
      </c>
      <c r="C1027" t="s">
        <v>640</v>
      </c>
      <c r="D1027" t="s">
        <v>650</v>
      </c>
      <c r="E1027" t="s">
        <v>102</v>
      </c>
      <c r="F1027" t="s">
        <v>142</v>
      </c>
      <c r="G1027" t="s">
        <v>641</v>
      </c>
      <c r="H1027" t="s">
        <v>642</v>
      </c>
      <c r="I1027" s="137">
        <v>43815</v>
      </c>
      <c r="J1027" t="s">
        <v>1595</v>
      </c>
      <c r="K1027" t="s">
        <v>84</v>
      </c>
    </row>
    <row r="1028" spans="1:13" ht="15.75" customHeight="1" x14ac:dyDescent="0.25">
      <c r="A1028" t="s">
        <v>1580</v>
      </c>
      <c r="C1028" t="s">
        <v>1596</v>
      </c>
      <c r="D1028" t="s">
        <v>650</v>
      </c>
      <c r="E1028" t="s">
        <v>102</v>
      </c>
      <c r="F1028" t="s">
        <v>608</v>
      </c>
      <c r="G1028" t="s">
        <v>1597</v>
      </c>
      <c r="I1028" s="137">
        <v>43815</v>
      </c>
      <c r="J1028" t="s">
        <v>1598</v>
      </c>
      <c r="K1028" t="s">
        <v>84</v>
      </c>
    </row>
    <row r="1029" spans="1:13" ht="15.75" customHeight="1" x14ac:dyDescent="0.25">
      <c r="A1029" t="s">
        <v>1599</v>
      </c>
      <c r="C1029" t="s">
        <v>603</v>
      </c>
      <c r="D1029" t="s">
        <v>598</v>
      </c>
      <c r="E1029" t="s">
        <v>68</v>
      </c>
      <c r="F1029" t="s">
        <v>49</v>
      </c>
      <c r="G1029" t="s">
        <v>604</v>
      </c>
      <c r="H1029" t="s">
        <v>605</v>
      </c>
      <c r="I1029" s="137">
        <v>22476</v>
      </c>
      <c r="J1029" t="s">
        <v>1600</v>
      </c>
      <c r="K1029" t="s">
        <v>84</v>
      </c>
    </row>
    <row r="1030" spans="1:13" ht="15.75" customHeight="1" x14ac:dyDescent="0.25">
      <c r="A1030" t="s">
        <v>1599</v>
      </c>
      <c r="C1030" t="s">
        <v>607</v>
      </c>
      <c r="D1030" t="s">
        <v>598</v>
      </c>
      <c r="E1030" t="s">
        <v>68</v>
      </c>
      <c r="F1030" t="s">
        <v>608</v>
      </c>
      <c r="G1030" t="s">
        <v>609</v>
      </c>
      <c r="I1030" s="137">
        <v>22476</v>
      </c>
      <c r="J1030" t="s">
        <v>1601</v>
      </c>
      <c r="K1030" t="s">
        <v>84</v>
      </c>
    </row>
    <row r="1031" spans="1:13" ht="15.75" customHeight="1" x14ac:dyDescent="0.25">
      <c r="A1031" t="s">
        <v>1599</v>
      </c>
      <c r="C1031" t="s">
        <v>611</v>
      </c>
      <c r="D1031" t="s">
        <v>598</v>
      </c>
      <c r="E1031" t="s">
        <v>68</v>
      </c>
      <c r="F1031" t="s">
        <v>142</v>
      </c>
      <c r="G1031" t="s">
        <v>612</v>
      </c>
      <c r="H1031" t="s">
        <v>547</v>
      </c>
      <c r="I1031" s="137">
        <v>22476</v>
      </c>
      <c r="J1031">
        <v>41121815</v>
      </c>
      <c r="K1031" t="s">
        <v>84</v>
      </c>
    </row>
    <row r="1032" spans="1:13" ht="15.75" customHeight="1" x14ac:dyDescent="0.25">
      <c r="A1032" t="s">
        <v>1599</v>
      </c>
      <c r="C1032" t="s">
        <v>909</v>
      </c>
      <c r="D1032" t="s">
        <v>613</v>
      </c>
      <c r="E1032" t="s">
        <v>68</v>
      </c>
      <c r="F1032" t="s">
        <v>608</v>
      </c>
      <c r="G1032" t="s">
        <v>910</v>
      </c>
      <c r="I1032" s="137">
        <v>24304</v>
      </c>
      <c r="J1032" t="s">
        <v>1602</v>
      </c>
      <c r="K1032" t="s">
        <v>71</v>
      </c>
      <c r="L1032" t="s">
        <v>164</v>
      </c>
    </row>
    <row r="1033" spans="1:13" ht="15.75" customHeight="1" x14ac:dyDescent="0.25">
      <c r="A1033" t="s">
        <v>1599</v>
      </c>
      <c r="C1033" t="s">
        <v>828</v>
      </c>
      <c r="D1033" t="s">
        <v>613</v>
      </c>
      <c r="E1033" t="s">
        <v>68</v>
      </c>
      <c r="F1033" t="s">
        <v>608</v>
      </c>
      <c r="G1033" t="s">
        <v>741</v>
      </c>
      <c r="H1033" t="s">
        <v>829</v>
      </c>
      <c r="I1033" s="137">
        <v>22476</v>
      </c>
      <c r="J1033" t="s">
        <v>1603</v>
      </c>
    </row>
    <row r="1034" spans="1:13" ht="15.75" customHeight="1" x14ac:dyDescent="0.25">
      <c r="A1034" t="s">
        <v>1604</v>
      </c>
      <c r="C1034" t="s">
        <v>603</v>
      </c>
      <c r="D1034" t="s">
        <v>598</v>
      </c>
      <c r="E1034" t="s">
        <v>68</v>
      </c>
      <c r="F1034" t="s">
        <v>49</v>
      </c>
      <c r="G1034" t="s">
        <v>604</v>
      </c>
      <c r="H1034" t="s">
        <v>605</v>
      </c>
      <c r="I1034" s="137" t="s">
        <v>1605</v>
      </c>
      <c r="J1034" t="s">
        <v>1606</v>
      </c>
      <c r="K1034" t="s">
        <v>84</v>
      </c>
    </row>
    <row r="1035" spans="1:13" ht="15.75" customHeight="1" x14ac:dyDescent="0.25">
      <c r="A1035" t="s">
        <v>1604</v>
      </c>
      <c r="C1035" t="s">
        <v>607</v>
      </c>
      <c r="D1035" t="s">
        <v>598</v>
      </c>
      <c r="E1035" t="s">
        <v>68</v>
      </c>
      <c r="F1035" t="s">
        <v>608</v>
      </c>
      <c r="G1035" t="s">
        <v>609</v>
      </c>
      <c r="I1035" s="137" t="s">
        <v>1605</v>
      </c>
      <c r="J1035" t="s">
        <v>1607</v>
      </c>
      <c r="K1035" t="s">
        <v>84</v>
      </c>
    </row>
    <row r="1036" spans="1:13" ht="15.75" customHeight="1" x14ac:dyDescent="0.25">
      <c r="A1036" t="s">
        <v>1604</v>
      </c>
      <c r="C1036" t="s">
        <v>611</v>
      </c>
      <c r="D1036" t="s">
        <v>598</v>
      </c>
      <c r="E1036" t="s">
        <v>68</v>
      </c>
      <c r="F1036" t="s">
        <v>142</v>
      </c>
      <c r="G1036" t="s">
        <v>612</v>
      </c>
      <c r="H1036" t="s">
        <v>547</v>
      </c>
      <c r="I1036" s="137" t="s">
        <v>1605</v>
      </c>
      <c r="J1036">
        <v>41122413</v>
      </c>
      <c r="K1036" t="s">
        <v>84</v>
      </c>
    </row>
    <row r="1037" spans="1:13" ht="15.75" customHeight="1" x14ac:dyDescent="0.25">
      <c r="A1037" t="s">
        <v>1604</v>
      </c>
      <c r="C1037" t="s">
        <v>689</v>
      </c>
      <c r="D1037" t="s">
        <v>613</v>
      </c>
      <c r="E1037" t="s">
        <v>68</v>
      </c>
      <c r="F1037" t="s">
        <v>608</v>
      </c>
      <c r="G1037" t="s">
        <v>690</v>
      </c>
      <c r="H1037" t="s">
        <v>691</v>
      </c>
      <c r="I1037" s="137" t="s">
        <v>1608</v>
      </c>
      <c r="J1037" t="s">
        <v>1609</v>
      </c>
      <c r="K1037" t="s">
        <v>71</v>
      </c>
      <c r="L1037" t="s">
        <v>689</v>
      </c>
      <c r="M1037" t="s">
        <v>691</v>
      </c>
    </row>
    <row r="1038" spans="1:13" ht="15.75" customHeight="1" x14ac:dyDescent="0.25">
      <c r="A1038" t="s">
        <v>1604</v>
      </c>
      <c r="C1038" t="s">
        <v>1610</v>
      </c>
      <c r="D1038" t="s">
        <v>613</v>
      </c>
      <c r="E1038" t="s">
        <v>68</v>
      </c>
      <c r="F1038" t="s">
        <v>608</v>
      </c>
      <c r="G1038" t="s">
        <v>741</v>
      </c>
      <c r="H1038" t="s">
        <v>1611</v>
      </c>
      <c r="I1038" s="137" t="s">
        <v>1605</v>
      </c>
      <c r="J1038" t="s">
        <v>1612</v>
      </c>
      <c r="K1038" t="s">
        <v>84</v>
      </c>
    </row>
    <row r="1039" spans="1:13" ht="15.75" customHeight="1" x14ac:dyDescent="0.25">
      <c r="A1039" t="s">
        <v>1604</v>
      </c>
      <c r="C1039" t="s">
        <v>1613</v>
      </c>
      <c r="D1039" t="s">
        <v>627</v>
      </c>
      <c r="E1039" t="s">
        <v>81</v>
      </c>
      <c r="F1039" t="s">
        <v>608</v>
      </c>
      <c r="G1039" t="s">
        <v>741</v>
      </c>
      <c r="H1039" t="s">
        <v>1614</v>
      </c>
      <c r="I1039" s="137"/>
      <c r="J1039"/>
    </row>
    <row r="1040" spans="1:13" ht="15.75" customHeight="1" x14ac:dyDescent="0.25">
      <c r="A1040" t="s">
        <v>1604</v>
      </c>
      <c r="C1040" t="s">
        <v>723</v>
      </c>
      <c r="D1040" t="s">
        <v>627</v>
      </c>
      <c r="E1040" t="s">
        <v>81</v>
      </c>
      <c r="F1040" t="s">
        <v>608</v>
      </c>
      <c r="G1040" t="s">
        <v>724</v>
      </c>
      <c r="H1040" t="s">
        <v>725</v>
      </c>
      <c r="I1040" s="137" t="s">
        <v>1615</v>
      </c>
      <c r="J1040" t="s">
        <v>1616</v>
      </c>
      <c r="K1040" t="s">
        <v>71</v>
      </c>
      <c r="L1040" t="s">
        <v>1244</v>
      </c>
    </row>
    <row r="1041" spans="1:11" ht="15.75" customHeight="1" x14ac:dyDescent="0.25">
      <c r="A1041" t="s">
        <v>1604</v>
      </c>
      <c r="C1041" t="s">
        <v>714</v>
      </c>
      <c r="D1041" t="s">
        <v>650</v>
      </c>
      <c r="E1041" t="s">
        <v>102</v>
      </c>
      <c r="F1041" t="s">
        <v>608</v>
      </c>
      <c r="G1041" t="s">
        <v>715</v>
      </c>
      <c r="H1041" t="s">
        <v>1617</v>
      </c>
      <c r="I1041" s="137" t="s">
        <v>1618</v>
      </c>
      <c r="J1041" t="s">
        <v>1619</v>
      </c>
      <c r="K1041" t="s">
        <v>84</v>
      </c>
    </row>
    <row r="1042" spans="1:11" ht="15.75" customHeight="1" x14ac:dyDescent="0.25">
      <c r="A1042" s="283" t="s">
        <v>1620</v>
      </c>
      <c r="B1042" s="283" t="s">
        <v>1621</v>
      </c>
      <c r="C1042" s="283" t="s">
        <v>611</v>
      </c>
      <c r="D1042" t="s">
        <v>598</v>
      </c>
      <c r="E1042" s="283" t="s">
        <v>68</v>
      </c>
      <c r="F1042" t="s">
        <v>142</v>
      </c>
      <c r="G1042" t="s">
        <v>612</v>
      </c>
      <c r="H1042" t="s">
        <v>547</v>
      </c>
    </row>
    <row r="1043" spans="1:11" ht="15.75" customHeight="1" x14ac:dyDescent="0.25">
      <c r="A1043" s="283" t="s">
        <v>1620</v>
      </c>
      <c r="B1043" s="283" t="s">
        <v>1621</v>
      </c>
      <c r="C1043" t="s">
        <v>695</v>
      </c>
      <c r="D1043" s="283" t="s">
        <v>613</v>
      </c>
      <c r="E1043" s="283" t="s">
        <v>68</v>
      </c>
      <c r="F1043" t="s">
        <v>608</v>
      </c>
      <c r="G1043" t="s">
        <v>696</v>
      </c>
    </row>
    <row r="1044" spans="1:11" ht="15.75" customHeight="1" x14ac:dyDescent="0.25">
      <c r="A1044" s="283" t="s">
        <v>1620</v>
      </c>
      <c r="B1044" s="283" t="s">
        <v>1621</v>
      </c>
      <c r="C1044" t="s">
        <v>923</v>
      </c>
      <c r="D1044" s="283" t="s">
        <v>627</v>
      </c>
      <c r="E1044" s="283" t="s">
        <v>81</v>
      </c>
      <c r="F1044" t="s">
        <v>608</v>
      </c>
      <c r="G1044" t="s">
        <v>924</v>
      </c>
      <c r="H1044" t="s">
        <v>925</v>
      </c>
    </row>
    <row r="1045" spans="1:11" ht="15.75" customHeight="1" x14ac:dyDescent="0.25">
      <c r="A1045" s="283" t="s">
        <v>1620</v>
      </c>
      <c r="B1045" s="283" t="s">
        <v>1621</v>
      </c>
      <c r="C1045" s="283" t="s">
        <v>714</v>
      </c>
      <c r="D1045" s="283" t="s">
        <v>613</v>
      </c>
      <c r="E1045" s="283" t="s">
        <v>68</v>
      </c>
      <c r="F1045" t="s">
        <v>608</v>
      </c>
      <c r="G1045" t="s">
        <v>715</v>
      </c>
      <c r="H1045" t="s">
        <v>1067</v>
      </c>
    </row>
    <row r="1046" spans="1:11" ht="15.75" customHeight="1" x14ac:dyDescent="0.25">
      <c r="A1046" s="283" t="s">
        <v>1620</v>
      </c>
      <c r="B1046" s="283" t="s">
        <v>1621</v>
      </c>
      <c r="C1046" s="283" t="s">
        <v>1622</v>
      </c>
      <c r="D1046" s="283" t="s">
        <v>650</v>
      </c>
      <c r="E1046" s="283" t="s">
        <v>102</v>
      </c>
      <c r="F1046" t="s">
        <v>608</v>
      </c>
      <c r="G1046" t="s">
        <v>1623</v>
      </c>
    </row>
    <row r="1047" spans="1:11" ht="15.75" customHeight="1" x14ac:dyDescent="0.25">
      <c r="A1047" s="283" t="s">
        <v>1620</v>
      </c>
      <c r="B1047" s="283" t="s">
        <v>1621</v>
      </c>
      <c r="C1047" s="283" t="s">
        <v>114</v>
      </c>
      <c r="D1047" s="283" t="s">
        <v>627</v>
      </c>
      <c r="E1047" s="283" t="s">
        <v>81</v>
      </c>
      <c r="F1047" t="s">
        <v>608</v>
      </c>
      <c r="G1047" t="s">
        <v>700</v>
      </c>
      <c r="H1047" t="s">
        <v>701</v>
      </c>
    </row>
    <row r="1048" spans="1:11" ht="15.75" customHeight="1" x14ac:dyDescent="0.25">
      <c r="A1048" s="283" t="s">
        <v>1620</v>
      </c>
      <c r="B1048" s="283" t="s">
        <v>1621</v>
      </c>
      <c r="C1048" s="283" t="s">
        <v>607</v>
      </c>
      <c r="D1048" s="283" t="s">
        <v>598</v>
      </c>
      <c r="E1048" t="s">
        <v>68</v>
      </c>
      <c r="F1048" t="s">
        <v>608</v>
      </c>
      <c r="G1048" t="s">
        <v>609</v>
      </c>
    </row>
    <row r="1049" spans="1:11" ht="15.75" customHeight="1" x14ac:dyDescent="0.25">
      <c r="A1049" s="283" t="s">
        <v>1620</v>
      </c>
      <c r="B1049" s="283" t="s">
        <v>1621</v>
      </c>
      <c r="C1049" s="283" t="s">
        <v>109</v>
      </c>
      <c r="D1049" s="283" t="s">
        <v>627</v>
      </c>
      <c r="E1049" s="283" t="s">
        <v>81</v>
      </c>
      <c r="F1049" t="s">
        <v>608</v>
      </c>
      <c r="G1049" t="s">
        <v>734</v>
      </c>
      <c r="H1049" t="s">
        <v>735</v>
      </c>
    </row>
    <row r="1050" spans="1:11" ht="15.75" customHeight="1" x14ac:dyDescent="0.25">
      <c r="A1050" s="283" t="s">
        <v>1620</v>
      </c>
      <c r="B1050" s="283" t="s">
        <v>1621</v>
      </c>
      <c r="C1050" s="283" t="s">
        <v>603</v>
      </c>
      <c r="D1050" s="283" t="s">
        <v>598</v>
      </c>
      <c r="E1050" t="s">
        <v>68</v>
      </c>
      <c r="F1050" t="s">
        <v>49</v>
      </c>
      <c r="G1050" t="s">
        <v>604</v>
      </c>
      <c r="H1050" t="s">
        <v>605</v>
      </c>
    </row>
    <row r="1051" spans="1:11" ht="15.75" customHeight="1" x14ac:dyDescent="0.25">
      <c r="A1051" s="283" t="s">
        <v>1620</v>
      </c>
      <c r="B1051" s="283" t="s">
        <v>1621</v>
      </c>
      <c r="C1051" s="283" t="s">
        <v>858</v>
      </c>
      <c r="D1051" s="283" t="s">
        <v>627</v>
      </c>
      <c r="E1051" s="283" t="s">
        <v>81</v>
      </c>
      <c r="F1051" t="s">
        <v>608</v>
      </c>
      <c r="G1051" t="s">
        <v>724</v>
      </c>
      <c r="H1051" t="s">
        <v>1624</v>
      </c>
    </row>
    <row r="1052" spans="1:11" ht="15.75" customHeight="1" x14ac:dyDescent="0.25">
      <c r="A1052" s="283" t="s">
        <v>1620</v>
      </c>
      <c r="B1052" s="283" t="s">
        <v>1621</v>
      </c>
      <c r="C1052" s="283" t="s">
        <v>723</v>
      </c>
      <c r="D1052" s="283" t="s">
        <v>613</v>
      </c>
      <c r="E1052" s="283" t="s">
        <v>68</v>
      </c>
      <c r="F1052" t="s">
        <v>608</v>
      </c>
      <c r="G1052" t="s">
        <v>724</v>
      </c>
      <c r="H1052" t="s">
        <v>725</v>
      </c>
    </row>
    <row r="1053" spans="1:11" ht="15.75" customHeight="1" x14ac:dyDescent="0.25">
      <c r="A1053" s="283" t="s">
        <v>1620</v>
      </c>
      <c r="B1053" s="283" t="s">
        <v>1621</v>
      </c>
      <c r="C1053" s="283" t="s">
        <v>689</v>
      </c>
      <c r="D1053" s="283" t="s">
        <v>613</v>
      </c>
      <c r="E1053" s="283" t="s">
        <v>68</v>
      </c>
      <c r="F1053" t="s">
        <v>608</v>
      </c>
      <c r="G1053" t="s">
        <v>690</v>
      </c>
      <c r="H1053" t="s">
        <v>691</v>
      </c>
    </row>
    <row r="1054" spans="1:11" ht="15.75" customHeight="1" x14ac:dyDescent="0.25">
      <c r="A1054" s="283" t="s">
        <v>1620</v>
      </c>
      <c r="B1054" s="283" t="s">
        <v>1621</v>
      </c>
      <c r="C1054" s="283" t="s">
        <v>1625</v>
      </c>
      <c r="D1054" s="283" t="s">
        <v>613</v>
      </c>
      <c r="E1054" s="283" t="s">
        <v>68</v>
      </c>
      <c r="F1054" t="s">
        <v>608</v>
      </c>
      <c r="G1054" t="s">
        <v>741</v>
      </c>
      <c r="H1054" t="s">
        <v>1626</v>
      </c>
    </row>
    <row r="1055" spans="1:11" ht="15.75" customHeight="1" x14ac:dyDescent="0.25">
      <c r="A1055" s="283" t="s">
        <v>1620</v>
      </c>
      <c r="B1055" s="283" t="s">
        <v>1621</v>
      </c>
      <c r="C1055" s="283" t="s">
        <v>1627</v>
      </c>
      <c r="D1055" s="283" t="s">
        <v>650</v>
      </c>
      <c r="E1055" s="283" t="s">
        <v>102</v>
      </c>
      <c r="F1055" t="s">
        <v>608</v>
      </c>
      <c r="G1055" t="s">
        <v>1628</v>
      </c>
    </row>
    <row r="1056" spans="1:11" ht="15.75" customHeight="1" x14ac:dyDescent="0.25">
      <c r="A1056" t="s">
        <v>1620</v>
      </c>
      <c r="B1056" t="s">
        <v>1629</v>
      </c>
      <c r="C1056" t="s">
        <v>603</v>
      </c>
      <c r="D1056" t="s">
        <v>598</v>
      </c>
      <c r="E1056" t="s">
        <v>68</v>
      </c>
      <c r="F1056" t="s">
        <v>49</v>
      </c>
      <c r="G1056" t="s">
        <v>604</v>
      </c>
      <c r="H1056" t="s">
        <v>605</v>
      </c>
      <c r="I1056" s="137" t="s">
        <v>1630</v>
      </c>
      <c r="J1056" t="s">
        <v>1631</v>
      </c>
      <c r="K1056" t="s">
        <v>84</v>
      </c>
    </row>
    <row r="1057" spans="1:14" ht="15.75" customHeight="1" x14ac:dyDescent="0.25">
      <c r="A1057" t="s">
        <v>1620</v>
      </c>
      <c r="B1057" t="s">
        <v>1629</v>
      </c>
      <c r="C1057" t="s">
        <v>607</v>
      </c>
      <c r="D1057" t="s">
        <v>598</v>
      </c>
      <c r="E1057" t="s">
        <v>68</v>
      </c>
      <c r="F1057" t="s">
        <v>608</v>
      </c>
      <c r="G1057" t="s">
        <v>609</v>
      </c>
      <c r="I1057" s="137" t="s">
        <v>1630</v>
      </c>
      <c r="J1057" t="s">
        <v>1632</v>
      </c>
      <c r="K1057" t="s">
        <v>84</v>
      </c>
    </row>
    <row r="1058" spans="1:14" ht="15.75" customHeight="1" x14ac:dyDescent="0.25">
      <c r="A1058" t="s">
        <v>1620</v>
      </c>
      <c r="B1058" t="s">
        <v>1629</v>
      </c>
      <c r="C1058" t="s">
        <v>611</v>
      </c>
      <c r="D1058" t="s">
        <v>598</v>
      </c>
      <c r="E1058" t="s">
        <v>68</v>
      </c>
      <c r="F1058" t="s">
        <v>142</v>
      </c>
      <c r="G1058" t="s">
        <v>612</v>
      </c>
      <c r="H1058" t="s">
        <v>547</v>
      </c>
      <c r="I1058" s="137" t="s">
        <v>1605</v>
      </c>
      <c r="J1058">
        <v>41121800</v>
      </c>
      <c r="K1058" t="s">
        <v>84</v>
      </c>
    </row>
    <row r="1059" spans="1:14" ht="15.75" customHeight="1" x14ac:dyDescent="0.25">
      <c r="A1059" t="s">
        <v>1620</v>
      </c>
      <c r="B1059" t="s">
        <v>1629</v>
      </c>
      <c r="C1059" t="s">
        <v>858</v>
      </c>
      <c r="D1059" t="s">
        <v>613</v>
      </c>
      <c r="E1059" t="s">
        <v>68</v>
      </c>
      <c r="F1059" t="s">
        <v>608</v>
      </c>
      <c r="G1059" t="s">
        <v>724</v>
      </c>
      <c r="H1059" t="s">
        <v>1624</v>
      </c>
      <c r="I1059" s="137" t="s">
        <v>1605</v>
      </c>
      <c r="J1059" t="s">
        <v>1633</v>
      </c>
      <c r="K1059" t="s">
        <v>71</v>
      </c>
      <c r="L1059" t="s">
        <v>861</v>
      </c>
    </row>
    <row r="1060" spans="1:14" ht="15.75" customHeight="1" x14ac:dyDescent="0.25">
      <c r="A1060" t="s">
        <v>1620</v>
      </c>
      <c r="B1060" t="s">
        <v>1629</v>
      </c>
      <c r="C1060" t="s">
        <v>779</v>
      </c>
      <c r="D1060" t="s">
        <v>613</v>
      </c>
      <c r="E1060" t="s">
        <v>68</v>
      </c>
      <c r="F1060" t="s">
        <v>608</v>
      </c>
      <c r="G1060" t="s">
        <v>741</v>
      </c>
      <c r="H1060" t="s">
        <v>780</v>
      </c>
      <c r="I1060" s="137" t="s">
        <v>1634</v>
      </c>
      <c r="J1060" t="s">
        <v>1635</v>
      </c>
      <c r="K1060" t="s">
        <v>71</v>
      </c>
      <c r="L1060" t="s">
        <v>782</v>
      </c>
      <c r="M1060" t="s">
        <v>783</v>
      </c>
    </row>
    <row r="1061" spans="1:14" ht="15.75" customHeight="1" x14ac:dyDescent="0.25">
      <c r="A1061" t="s">
        <v>1620</v>
      </c>
      <c r="B1061" t="s">
        <v>1629</v>
      </c>
      <c r="C1061" t="s">
        <v>714</v>
      </c>
      <c r="D1061" t="s">
        <v>613</v>
      </c>
      <c r="E1061" t="s">
        <v>68</v>
      </c>
      <c r="F1061" t="s">
        <v>608</v>
      </c>
      <c r="G1061" t="s">
        <v>715</v>
      </c>
      <c r="H1061" t="s">
        <v>1067</v>
      </c>
      <c r="I1061" s="137" t="s">
        <v>1605</v>
      </c>
      <c r="J1061" t="s">
        <v>1636</v>
      </c>
      <c r="K1061" t="s">
        <v>84</v>
      </c>
    </row>
    <row r="1062" spans="1:14" ht="15.75" customHeight="1" x14ac:dyDescent="0.25">
      <c r="A1062" t="s">
        <v>1620</v>
      </c>
      <c r="B1062" t="s">
        <v>1629</v>
      </c>
      <c r="C1062" t="s">
        <v>723</v>
      </c>
      <c r="D1062" t="s">
        <v>613</v>
      </c>
      <c r="E1062" t="s">
        <v>68</v>
      </c>
      <c r="F1062" t="s">
        <v>608</v>
      </c>
      <c r="G1062" t="s">
        <v>724</v>
      </c>
      <c r="H1062" t="s">
        <v>725</v>
      </c>
      <c r="I1062" s="137" t="s">
        <v>1637</v>
      </c>
      <c r="J1062" t="s">
        <v>1638</v>
      </c>
      <c r="K1062" t="s">
        <v>71</v>
      </c>
      <c r="L1062" t="s">
        <v>1639</v>
      </c>
    </row>
    <row r="1063" spans="1:14" ht="15.75" customHeight="1" x14ac:dyDescent="0.25">
      <c r="A1063" t="s">
        <v>1620</v>
      </c>
      <c r="B1063" t="s">
        <v>1629</v>
      </c>
      <c r="C1063" t="s">
        <v>109</v>
      </c>
      <c r="D1063" t="s">
        <v>627</v>
      </c>
      <c r="E1063" t="s">
        <v>81</v>
      </c>
      <c r="F1063" t="s">
        <v>608</v>
      </c>
      <c r="G1063" t="s">
        <v>734</v>
      </c>
      <c r="H1063" t="s">
        <v>735</v>
      </c>
      <c r="I1063" s="137" t="s">
        <v>1640</v>
      </c>
      <c r="J1063" t="s">
        <v>1641</v>
      </c>
      <c r="K1063" t="s">
        <v>71</v>
      </c>
      <c r="L1063" t="s">
        <v>738</v>
      </c>
      <c r="M1063" t="s">
        <v>739</v>
      </c>
      <c r="N1063" t="s">
        <v>739</v>
      </c>
    </row>
    <row r="1064" spans="1:14" ht="15.75" customHeight="1" x14ac:dyDescent="0.25">
      <c r="A1064" t="s">
        <v>1620</v>
      </c>
      <c r="B1064" t="s">
        <v>1629</v>
      </c>
      <c r="C1064" t="s">
        <v>114</v>
      </c>
      <c r="D1064" t="s">
        <v>627</v>
      </c>
      <c r="E1064" t="s">
        <v>81</v>
      </c>
      <c r="F1064" t="s">
        <v>608</v>
      </c>
      <c r="G1064" t="s">
        <v>700</v>
      </c>
      <c r="H1064" t="s">
        <v>701</v>
      </c>
      <c r="I1064" s="137" t="s">
        <v>1605</v>
      </c>
      <c r="J1064" t="s">
        <v>1642</v>
      </c>
      <c r="K1064" t="s">
        <v>71</v>
      </c>
      <c r="L1064" t="s">
        <v>114</v>
      </c>
      <c r="M1064" t="s">
        <v>703</v>
      </c>
      <c r="N1064" t="s">
        <v>703</v>
      </c>
    </row>
    <row r="1065" spans="1:14" ht="15.75" customHeight="1" x14ac:dyDescent="0.25">
      <c r="A1065" t="s">
        <v>1620</v>
      </c>
      <c r="B1065" t="s">
        <v>1643</v>
      </c>
      <c r="C1065" t="s">
        <v>603</v>
      </c>
      <c r="D1065" t="s">
        <v>598</v>
      </c>
      <c r="E1065" t="s">
        <v>68</v>
      </c>
      <c r="F1065" t="s">
        <v>49</v>
      </c>
      <c r="G1065" t="s">
        <v>604</v>
      </c>
      <c r="H1065" t="s">
        <v>605</v>
      </c>
      <c r="I1065" s="137" t="s">
        <v>1644</v>
      </c>
      <c r="J1065" t="s">
        <v>1645</v>
      </c>
      <c r="K1065" t="s">
        <v>84</v>
      </c>
    </row>
    <row r="1066" spans="1:14" ht="15.75" customHeight="1" x14ac:dyDescent="0.25">
      <c r="A1066" t="s">
        <v>1620</v>
      </c>
      <c r="B1066" t="s">
        <v>1643</v>
      </c>
      <c r="C1066" t="s">
        <v>607</v>
      </c>
      <c r="D1066" t="s">
        <v>598</v>
      </c>
      <c r="E1066" t="s">
        <v>68</v>
      </c>
      <c r="F1066" t="s">
        <v>608</v>
      </c>
      <c r="G1066" t="s">
        <v>609</v>
      </c>
      <c r="I1066" s="137" t="s">
        <v>1644</v>
      </c>
      <c r="J1066" t="s">
        <v>1646</v>
      </c>
      <c r="K1066" t="s">
        <v>84</v>
      </c>
    </row>
    <row r="1067" spans="1:14" ht="15.75" customHeight="1" x14ac:dyDescent="0.25">
      <c r="A1067" t="s">
        <v>1620</v>
      </c>
      <c r="B1067" t="s">
        <v>1643</v>
      </c>
      <c r="C1067" t="s">
        <v>611</v>
      </c>
      <c r="D1067" t="s">
        <v>598</v>
      </c>
      <c r="E1067" t="s">
        <v>68</v>
      </c>
      <c r="F1067" t="s">
        <v>142</v>
      </c>
      <c r="G1067" t="s">
        <v>612</v>
      </c>
      <c r="H1067" t="s">
        <v>547</v>
      </c>
      <c r="I1067" s="137" t="s">
        <v>1644</v>
      </c>
      <c r="J1067">
        <v>41122104</v>
      </c>
      <c r="K1067" t="s">
        <v>84</v>
      </c>
    </row>
    <row r="1068" spans="1:14" ht="15.75" customHeight="1" x14ac:dyDescent="0.25">
      <c r="A1068" t="s">
        <v>1620</v>
      </c>
      <c r="B1068" t="s">
        <v>1643</v>
      </c>
      <c r="C1068" t="s">
        <v>858</v>
      </c>
      <c r="D1068" t="s">
        <v>613</v>
      </c>
      <c r="E1068" t="s">
        <v>68</v>
      </c>
      <c r="F1068" t="s">
        <v>608</v>
      </c>
      <c r="G1068" t="s">
        <v>724</v>
      </c>
      <c r="H1068" t="s">
        <v>1624</v>
      </c>
      <c r="I1068" s="137" t="s">
        <v>1644</v>
      </c>
      <c r="J1068" t="s">
        <v>1647</v>
      </c>
      <c r="K1068" t="s">
        <v>71</v>
      </c>
      <c r="L1068" t="s">
        <v>861</v>
      </c>
    </row>
    <row r="1069" spans="1:14" ht="15.75" customHeight="1" x14ac:dyDescent="0.25">
      <c r="A1069" t="s">
        <v>1620</v>
      </c>
      <c r="B1069" t="s">
        <v>1643</v>
      </c>
      <c r="C1069" t="s">
        <v>714</v>
      </c>
      <c r="D1069" t="s">
        <v>613</v>
      </c>
      <c r="E1069" t="s">
        <v>68</v>
      </c>
      <c r="F1069" t="s">
        <v>608</v>
      </c>
      <c r="G1069" t="s">
        <v>715</v>
      </c>
      <c r="H1069" t="s">
        <v>1067</v>
      </c>
      <c r="I1069" s="137" t="s">
        <v>1644</v>
      </c>
      <c r="J1069" t="s">
        <v>1648</v>
      </c>
      <c r="K1069" t="s">
        <v>84</v>
      </c>
    </row>
    <row r="1070" spans="1:14" ht="15.75" customHeight="1" x14ac:dyDescent="0.25">
      <c r="A1070" t="s">
        <v>1620</v>
      </c>
      <c r="B1070" t="s">
        <v>1643</v>
      </c>
      <c r="C1070" t="s">
        <v>695</v>
      </c>
      <c r="D1070" t="s">
        <v>613</v>
      </c>
      <c r="E1070" t="s">
        <v>68</v>
      </c>
      <c r="F1070" t="s">
        <v>608</v>
      </c>
      <c r="G1070" t="s">
        <v>696</v>
      </c>
      <c r="I1070" s="137" t="s">
        <v>1649</v>
      </c>
      <c r="J1070" t="s">
        <v>1650</v>
      </c>
      <c r="K1070" t="s">
        <v>524</v>
      </c>
      <c r="M1070" t="s">
        <v>698</v>
      </c>
      <c r="N1070" t="s">
        <v>699</v>
      </c>
    </row>
    <row r="1071" spans="1:14" ht="15.75" customHeight="1" x14ac:dyDescent="0.25">
      <c r="A1071" t="s">
        <v>1620</v>
      </c>
      <c r="B1071" t="s">
        <v>1643</v>
      </c>
      <c r="C1071" t="s">
        <v>723</v>
      </c>
      <c r="D1071" t="s">
        <v>613</v>
      </c>
      <c r="E1071" t="s">
        <v>68</v>
      </c>
      <c r="F1071" t="s">
        <v>608</v>
      </c>
      <c r="G1071" t="s">
        <v>724</v>
      </c>
      <c r="H1071" t="s">
        <v>725</v>
      </c>
      <c r="I1071" s="137" t="s">
        <v>1644</v>
      </c>
      <c r="J1071" t="s">
        <v>1651</v>
      </c>
      <c r="K1071" t="s">
        <v>71</v>
      </c>
    </row>
    <row r="1072" spans="1:14" ht="15.75" customHeight="1" x14ac:dyDescent="0.25">
      <c r="A1072" t="s">
        <v>1620</v>
      </c>
      <c r="B1072" t="s">
        <v>1643</v>
      </c>
      <c r="C1072" t="s">
        <v>1652</v>
      </c>
      <c r="D1072" t="s">
        <v>613</v>
      </c>
      <c r="E1072" t="s">
        <v>68</v>
      </c>
      <c r="F1072" t="s">
        <v>608</v>
      </c>
      <c r="G1072" t="s">
        <v>741</v>
      </c>
      <c r="H1072" t="s">
        <v>1653</v>
      </c>
      <c r="I1072" s="137" t="s">
        <v>1654</v>
      </c>
      <c r="J1072" t="s">
        <v>1655</v>
      </c>
      <c r="K1072" t="s">
        <v>71</v>
      </c>
      <c r="L1072" t="s">
        <v>782</v>
      </c>
      <c r="M1072" t="s">
        <v>783</v>
      </c>
    </row>
    <row r="1073" spans="1:14" ht="15.75" customHeight="1" x14ac:dyDescent="0.25">
      <c r="A1073" t="s">
        <v>1620</v>
      </c>
      <c r="B1073" t="s">
        <v>1643</v>
      </c>
      <c r="C1073" t="s">
        <v>923</v>
      </c>
      <c r="D1073" t="s">
        <v>613</v>
      </c>
      <c r="E1073" t="s">
        <v>68</v>
      </c>
      <c r="F1073" t="s">
        <v>608</v>
      </c>
      <c r="G1073" t="s">
        <v>924</v>
      </c>
      <c r="H1073" t="s">
        <v>925</v>
      </c>
      <c r="I1073" s="137" t="s">
        <v>1644</v>
      </c>
      <c r="J1073" t="s">
        <v>1053</v>
      </c>
      <c r="K1073" t="s">
        <v>71</v>
      </c>
      <c r="L1073" t="s">
        <v>927</v>
      </c>
    </row>
    <row r="1074" spans="1:14" ht="15.75" customHeight="1" x14ac:dyDescent="0.25">
      <c r="A1074" t="s">
        <v>1620</v>
      </c>
      <c r="B1074" t="s">
        <v>1643</v>
      </c>
      <c r="C1074" t="s">
        <v>109</v>
      </c>
      <c r="D1074" t="s">
        <v>627</v>
      </c>
      <c r="E1074" t="s">
        <v>81</v>
      </c>
      <c r="F1074" t="s">
        <v>608</v>
      </c>
      <c r="G1074" t="s">
        <v>734</v>
      </c>
      <c r="H1074" t="s">
        <v>735</v>
      </c>
      <c r="I1074" s="137" t="s">
        <v>1644</v>
      </c>
      <c r="J1074" t="s">
        <v>1656</v>
      </c>
      <c r="K1074" t="s">
        <v>71</v>
      </c>
      <c r="L1074" t="s">
        <v>738</v>
      </c>
      <c r="M1074" t="s">
        <v>739</v>
      </c>
      <c r="N1074" t="s">
        <v>739</v>
      </c>
    </row>
    <row r="1075" spans="1:14" ht="15.75" customHeight="1" x14ac:dyDescent="0.25">
      <c r="A1075" t="s">
        <v>1620</v>
      </c>
      <c r="B1075" t="s">
        <v>1643</v>
      </c>
      <c r="C1075" t="s">
        <v>114</v>
      </c>
      <c r="D1075" t="s">
        <v>627</v>
      </c>
      <c r="E1075" t="s">
        <v>81</v>
      </c>
      <c r="F1075" t="s">
        <v>608</v>
      </c>
      <c r="G1075" t="s">
        <v>700</v>
      </c>
      <c r="H1075" t="s">
        <v>701</v>
      </c>
      <c r="I1075" s="137" t="s">
        <v>1644</v>
      </c>
      <c r="J1075" t="s">
        <v>1657</v>
      </c>
      <c r="K1075" t="s">
        <v>71</v>
      </c>
      <c r="L1075" t="s">
        <v>114</v>
      </c>
      <c r="M1075" t="s">
        <v>703</v>
      </c>
      <c r="N1075" t="s">
        <v>703</v>
      </c>
    </row>
    <row r="1076" spans="1:14" ht="15.75" customHeight="1" x14ac:dyDescent="0.25">
      <c r="A1076" t="s">
        <v>1620</v>
      </c>
      <c r="B1076" t="s">
        <v>1658</v>
      </c>
      <c r="C1076" t="s">
        <v>603</v>
      </c>
      <c r="D1076" t="s">
        <v>598</v>
      </c>
      <c r="E1076" t="s">
        <v>68</v>
      </c>
      <c r="F1076" t="s">
        <v>49</v>
      </c>
      <c r="G1076" t="s">
        <v>604</v>
      </c>
      <c r="H1076" t="s">
        <v>605</v>
      </c>
      <c r="I1076" s="137">
        <v>1.09222</v>
      </c>
      <c r="J1076" t="s">
        <v>1659</v>
      </c>
      <c r="K1076" t="s">
        <v>84</v>
      </c>
    </row>
    <row r="1077" spans="1:14" ht="15.75" customHeight="1" x14ac:dyDescent="0.25">
      <c r="A1077" t="s">
        <v>1620</v>
      </c>
      <c r="B1077" t="s">
        <v>1658</v>
      </c>
      <c r="C1077" t="s">
        <v>607</v>
      </c>
      <c r="D1077" t="s">
        <v>598</v>
      </c>
      <c r="E1077" t="s">
        <v>68</v>
      </c>
      <c r="F1077" t="s">
        <v>608</v>
      </c>
      <c r="G1077" t="s">
        <v>609</v>
      </c>
      <c r="I1077" s="137">
        <v>1.09222</v>
      </c>
      <c r="J1077" t="s">
        <v>1660</v>
      </c>
      <c r="K1077" t="s">
        <v>84</v>
      </c>
    </row>
    <row r="1078" spans="1:14" ht="15.75" customHeight="1" x14ac:dyDescent="0.25">
      <c r="A1078" t="s">
        <v>1620</v>
      </c>
      <c r="B1078" t="s">
        <v>1658</v>
      </c>
      <c r="C1078" t="s">
        <v>611</v>
      </c>
      <c r="D1078" t="s">
        <v>598</v>
      </c>
      <c r="E1078" t="s">
        <v>68</v>
      </c>
      <c r="F1078" t="s">
        <v>142</v>
      </c>
      <c r="G1078" t="s">
        <v>612</v>
      </c>
      <c r="H1078" t="s">
        <v>547</v>
      </c>
      <c r="I1078" s="137">
        <v>1191490001</v>
      </c>
      <c r="J1078">
        <v>41122409</v>
      </c>
      <c r="K1078" t="s">
        <v>84</v>
      </c>
    </row>
    <row r="1079" spans="1:14" ht="15.75" customHeight="1" x14ac:dyDescent="0.25">
      <c r="A1079" t="s">
        <v>1620</v>
      </c>
      <c r="B1079" t="s">
        <v>1658</v>
      </c>
      <c r="C1079" t="s">
        <v>689</v>
      </c>
      <c r="D1079" t="s">
        <v>613</v>
      </c>
      <c r="E1079" t="s">
        <v>68</v>
      </c>
      <c r="F1079" t="s">
        <v>608</v>
      </c>
      <c r="G1079" t="s">
        <v>690</v>
      </c>
      <c r="H1079" t="s">
        <v>691</v>
      </c>
      <c r="I1079" s="137">
        <v>1.09222</v>
      </c>
      <c r="J1079" t="s">
        <v>1661</v>
      </c>
      <c r="K1079" t="s">
        <v>71</v>
      </c>
      <c r="L1079" t="s">
        <v>689</v>
      </c>
    </row>
    <row r="1080" spans="1:14" ht="15.75" customHeight="1" x14ac:dyDescent="0.25">
      <c r="A1080" t="s">
        <v>1620</v>
      </c>
      <c r="B1080" t="s">
        <v>1658</v>
      </c>
      <c r="C1080" t="s">
        <v>714</v>
      </c>
      <c r="D1080" t="s">
        <v>627</v>
      </c>
      <c r="E1080" t="s">
        <v>81</v>
      </c>
      <c r="F1080" t="s">
        <v>608</v>
      </c>
      <c r="G1080" t="s">
        <v>715</v>
      </c>
      <c r="H1080" t="s">
        <v>1662</v>
      </c>
      <c r="I1080" s="137">
        <v>1.09222</v>
      </c>
      <c r="J1080" t="s">
        <v>1162</v>
      </c>
      <c r="K1080" t="s">
        <v>84</v>
      </c>
    </row>
    <row r="1081" spans="1:14" ht="15.75" customHeight="1" x14ac:dyDescent="0.25">
      <c r="A1081" t="s">
        <v>1620</v>
      </c>
      <c r="B1081" t="s">
        <v>1658</v>
      </c>
      <c r="C1081" t="s">
        <v>723</v>
      </c>
      <c r="D1081" t="s">
        <v>650</v>
      </c>
      <c r="E1081" t="s">
        <v>102</v>
      </c>
      <c r="F1081" t="s">
        <v>608</v>
      </c>
      <c r="G1081" t="s">
        <v>724</v>
      </c>
      <c r="H1081" t="s">
        <v>725</v>
      </c>
      <c r="I1081" s="137">
        <v>1.09222</v>
      </c>
      <c r="J1081" t="s">
        <v>1663</v>
      </c>
      <c r="K1081" t="s">
        <v>71</v>
      </c>
    </row>
    <row r="1082" spans="1:14" ht="15.75" customHeight="1" x14ac:dyDescent="0.25">
      <c r="A1082" t="s">
        <v>1620</v>
      </c>
      <c r="B1082" t="s">
        <v>1658</v>
      </c>
      <c r="C1082" t="s">
        <v>740</v>
      </c>
      <c r="D1082" t="s">
        <v>650</v>
      </c>
      <c r="E1082" t="s">
        <v>102</v>
      </c>
      <c r="F1082" t="s">
        <v>608</v>
      </c>
      <c r="G1082" t="s">
        <v>741</v>
      </c>
      <c r="H1082" t="s">
        <v>742</v>
      </c>
      <c r="I1082" s="137">
        <v>1.09222</v>
      </c>
      <c r="J1082" t="s">
        <v>1664</v>
      </c>
      <c r="K1082" t="s">
        <v>71</v>
      </c>
      <c r="L1082" t="s">
        <v>744</v>
      </c>
      <c r="M1082" t="s">
        <v>745</v>
      </c>
    </row>
    <row r="1083" spans="1:14" ht="15.75" customHeight="1" x14ac:dyDescent="0.25">
      <c r="A1083" t="s">
        <v>1620</v>
      </c>
      <c r="B1083" t="s">
        <v>1658</v>
      </c>
      <c r="C1083" t="s">
        <v>123</v>
      </c>
      <c r="D1083" t="s">
        <v>650</v>
      </c>
      <c r="E1083" t="s">
        <v>102</v>
      </c>
      <c r="F1083" t="s">
        <v>608</v>
      </c>
      <c r="G1083" t="s">
        <v>709</v>
      </c>
      <c r="I1083" s="137">
        <v>1191490001</v>
      </c>
      <c r="J1083" t="s">
        <v>1665</v>
      </c>
      <c r="K1083" t="s">
        <v>84</v>
      </c>
    </row>
    <row r="1084" spans="1:14" ht="15.75" customHeight="1" x14ac:dyDescent="0.25">
      <c r="A1084" t="s">
        <v>1620</v>
      </c>
      <c r="B1084" t="s">
        <v>1658</v>
      </c>
      <c r="C1084" t="s">
        <v>941</v>
      </c>
      <c r="D1084" t="s">
        <v>650</v>
      </c>
      <c r="E1084" t="s">
        <v>102</v>
      </c>
      <c r="F1084" t="s">
        <v>608</v>
      </c>
      <c r="G1084" t="s">
        <v>942</v>
      </c>
      <c r="I1084" s="137">
        <v>1.09213</v>
      </c>
      <c r="J1084" t="s">
        <v>1666</v>
      </c>
      <c r="K1084" t="s">
        <v>84</v>
      </c>
    </row>
    <row r="1085" spans="1:14" ht="15.75" customHeight="1" x14ac:dyDescent="0.25">
      <c r="A1085" t="s">
        <v>1620</v>
      </c>
      <c r="B1085" t="s">
        <v>1658</v>
      </c>
      <c r="C1085" t="s">
        <v>129</v>
      </c>
      <c r="D1085" t="s">
        <v>650</v>
      </c>
      <c r="E1085" t="s">
        <v>102</v>
      </c>
      <c r="F1085" t="s">
        <v>608</v>
      </c>
      <c r="G1085" t="s">
        <v>647</v>
      </c>
      <c r="I1085" s="137">
        <v>1.09222</v>
      </c>
      <c r="J1085" t="s">
        <v>1666</v>
      </c>
      <c r="K1085" t="s">
        <v>84</v>
      </c>
    </row>
    <row r="1086" spans="1:14" ht="15.75" customHeight="1" x14ac:dyDescent="0.25">
      <c r="A1086" t="s">
        <v>1620</v>
      </c>
      <c r="B1086" t="s">
        <v>1667</v>
      </c>
      <c r="C1086" t="s">
        <v>603</v>
      </c>
      <c r="D1086" t="s">
        <v>598</v>
      </c>
      <c r="E1086" t="s">
        <v>68</v>
      </c>
      <c r="F1086" t="s">
        <v>49</v>
      </c>
      <c r="G1086" t="s">
        <v>604</v>
      </c>
      <c r="H1086" t="s">
        <v>605</v>
      </c>
      <c r="I1086" s="137" t="s">
        <v>1668</v>
      </c>
      <c r="J1086" t="s">
        <v>1669</v>
      </c>
      <c r="K1086" t="s">
        <v>84</v>
      </c>
    </row>
    <row r="1087" spans="1:14" ht="15.75" customHeight="1" x14ac:dyDescent="0.25">
      <c r="A1087" t="s">
        <v>1620</v>
      </c>
      <c r="B1087" t="s">
        <v>1667</v>
      </c>
      <c r="C1087" t="s">
        <v>607</v>
      </c>
      <c r="D1087" t="s">
        <v>598</v>
      </c>
      <c r="E1087" t="s">
        <v>68</v>
      </c>
      <c r="F1087" t="s">
        <v>608</v>
      </c>
      <c r="G1087" t="s">
        <v>609</v>
      </c>
      <c r="I1087" s="137" t="s">
        <v>1668</v>
      </c>
      <c r="J1087" t="s">
        <v>1670</v>
      </c>
      <c r="K1087" t="s">
        <v>84</v>
      </c>
    </row>
    <row r="1088" spans="1:14" ht="15.75" customHeight="1" x14ac:dyDescent="0.25">
      <c r="A1088" t="s">
        <v>1620</v>
      </c>
      <c r="B1088" t="s">
        <v>1667</v>
      </c>
      <c r="C1088" t="s">
        <v>611</v>
      </c>
      <c r="D1088" t="s">
        <v>598</v>
      </c>
      <c r="E1088" t="s">
        <v>68</v>
      </c>
      <c r="F1088" t="s">
        <v>142</v>
      </c>
      <c r="G1088" t="s">
        <v>612</v>
      </c>
      <c r="H1088" t="s">
        <v>547</v>
      </c>
      <c r="I1088" s="137" t="s">
        <v>1671</v>
      </c>
      <c r="J1088">
        <v>41121800</v>
      </c>
      <c r="K1088" t="s">
        <v>84</v>
      </c>
    </row>
    <row r="1089" spans="1:14" ht="15.75" customHeight="1" x14ac:dyDescent="0.25">
      <c r="A1089" t="s">
        <v>1620</v>
      </c>
      <c r="B1089" t="s">
        <v>1667</v>
      </c>
      <c r="C1089" t="s">
        <v>689</v>
      </c>
      <c r="D1089" t="s">
        <v>613</v>
      </c>
      <c r="E1089" t="s">
        <v>68</v>
      </c>
      <c r="F1089" t="s">
        <v>608</v>
      </c>
      <c r="G1089" t="s">
        <v>690</v>
      </c>
      <c r="H1089" t="s">
        <v>691</v>
      </c>
      <c r="I1089" s="137" t="s">
        <v>1672</v>
      </c>
      <c r="J1089" t="s">
        <v>1673</v>
      </c>
      <c r="K1089" t="s">
        <v>71</v>
      </c>
      <c r="L1089" t="s">
        <v>689</v>
      </c>
    </row>
    <row r="1090" spans="1:14" ht="15.75" customHeight="1" x14ac:dyDescent="0.25">
      <c r="A1090" t="s">
        <v>1620</v>
      </c>
      <c r="B1090" t="s">
        <v>1667</v>
      </c>
      <c r="C1090" t="s">
        <v>1625</v>
      </c>
      <c r="D1090" t="s">
        <v>613</v>
      </c>
      <c r="E1090" t="s">
        <v>68</v>
      </c>
      <c r="F1090" t="s">
        <v>608</v>
      </c>
      <c r="G1090" t="s">
        <v>741</v>
      </c>
      <c r="H1090" t="s">
        <v>1626</v>
      </c>
      <c r="I1090" s="137" t="s">
        <v>1668</v>
      </c>
      <c r="J1090" t="s">
        <v>1674</v>
      </c>
      <c r="K1090" t="s">
        <v>71</v>
      </c>
      <c r="L1090" t="s">
        <v>782</v>
      </c>
      <c r="M1090" t="s">
        <v>783</v>
      </c>
    </row>
    <row r="1091" spans="1:14" ht="15.75" customHeight="1" x14ac:dyDescent="0.25">
      <c r="A1091" t="s">
        <v>1620</v>
      </c>
      <c r="B1091" t="s">
        <v>1667</v>
      </c>
      <c r="C1091" t="s">
        <v>714</v>
      </c>
      <c r="D1091" t="s">
        <v>613</v>
      </c>
      <c r="E1091" t="s">
        <v>68</v>
      </c>
      <c r="F1091" t="s">
        <v>608</v>
      </c>
      <c r="G1091" t="s">
        <v>715</v>
      </c>
      <c r="H1091" t="s">
        <v>1675</v>
      </c>
      <c r="I1091" s="137" t="s">
        <v>1676</v>
      </c>
      <c r="J1091" t="s">
        <v>1677</v>
      </c>
      <c r="K1091" t="s">
        <v>71</v>
      </c>
      <c r="L1091" t="s">
        <v>878</v>
      </c>
    </row>
    <row r="1092" spans="1:14" ht="15.75" customHeight="1" x14ac:dyDescent="0.25">
      <c r="A1092" t="s">
        <v>1620</v>
      </c>
      <c r="B1092" t="s">
        <v>1667</v>
      </c>
      <c r="C1092" t="s">
        <v>695</v>
      </c>
      <c r="D1092" t="s">
        <v>613</v>
      </c>
      <c r="E1092" t="s">
        <v>68</v>
      </c>
      <c r="F1092" t="s">
        <v>608</v>
      </c>
      <c r="G1092" t="s">
        <v>696</v>
      </c>
      <c r="I1092" s="137" t="s">
        <v>1678</v>
      </c>
      <c r="J1092" t="s">
        <v>1679</v>
      </c>
      <c r="K1092" t="s">
        <v>524</v>
      </c>
      <c r="M1092" t="s">
        <v>698</v>
      </c>
      <c r="N1092" t="s">
        <v>699</v>
      </c>
    </row>
    <row r="1093" spans="1:14" ht="15.75" customHeight="1" x14ac:dyDescent="0.25">
      <c r="A1093" t="s">
        <v>1620</v>
      </c>
      <c r="B1093" t="s">
        <v>1667</v>
      </c>
      <c r="C1093" t="s">
        <v>723</v>
      </c>
      <c r="D1093" t="s">
        <v>613</v>
      </c>
      <c r="E1093" t="s">
        <v>68</v>
      </c>
      <c r="F1093" t="s">
        <v>608</v>
      </c>
      <c r="G1093" t="s">
        <v>724</v>
      </c>
      <c r="H1093" t="s">
        <v>725</v>
      </c>
      <c r="I1093" s="137" t="s">
        <v>1680</v>
      </c>
      <c r="J1093" t="s">
        <v>1681</v>
      </c>
      <c r="K1093" t="s">
        <v>71</v>
      </c>
    </row>
    <row r="1094" spans="1:14" ht="15.75" customHeight="1" x14ac:dyDescent="0.25">
      <c r="A1094" t="s">
        <v>1620</v>
      </c>
      <c r="B1094" t="s">
        <v>1667</v>
      </c>
      <c r="C1094" t="s">
        <v>858</v>
      </c>
      <c r="D1094" t="s">
        <v>627</v>
      </c>
      <c r="E1094" t="s">
        <v>81</v>
      </c>
      <c r="F1094" t="s">
        <v>608</v>
      </c>
      <c r="G1094" t="s">
        <v>724</v>
      </c>
      <c r="H1094" t="s">
        <v>1624</v>
      </c>
      <c r="I1094" s="137" t="s">
        <v>1682</v>
      </c>
      <c r="J1094" t="s">
        <v>1683</v>
      </c>
      <c r="K1094" t="s">
        <v>71</v>
      </c>
      <c r="L1094" t="s">
        <v>861</v>
      </c>
    </row>
    <row r="1095" spans="1:14" ht="15.75" customHeight="1" x14ac:dyDescent="0.25">
      <c r="A1095" t="s">
        <v>1620</v>
      </c>
      <c r="B1095" t="s">
        <v>1667</v>
      </c>
      <c r="C1095" t="s">
        <v>109</v>
      </c>
      <c r="D1095" t="s">
        <v>627</v>
      </c>
      <c r="E1095" t="s">
        <v>81</v>
      </c>
      <c r="F1095" t="s">
        <v>608</v>
      </c>
      <c r="G1095" t="s">
        <v>734</v>
      </c>
      <c r="H1095" t="s">
        <v>735</v>
      </c>
      <c r="I1095" s="137" t="s">
        <v>1668</v>
      </c>
      <c r="J1095" t="s">
        <v>1684</v>
      </c>
      <c r="K1095" t="s">
        <v>71</v>
      </c>
      <c r="L1095" t="s">
        <v>738</v>
      </c>
      <c r="M1095" t="s">
        <v>739</v>
      </c>
      <c r="N1095" t="s">
        <v>739</v>
      </c>
    </row>
    <row r="1096" spans="1:14" ht="15.75" customHeight="1" x14ac:dyDescent="0.25">
      <c r="A1096" t="s">
        <v>1620</v>
      </c>
      <c r="B1096" t="s">
        <v>1667</v>
      </c>
      <c r="C1096" t="s">
        <v>114</v>
      </c>
      <c r="D1096" t="s">
        <v>627</v>
      </c>
      <c r="E1096" t="s">
        <v>81</v>
      </c>
      <c r="F1096" t="s">
        <v>608</v>
      </c>
      <c r="G1096" t="s">
        <v>700</v>
      </c>
      <c r="H1096" t="s">
        <v>701</v>
      </c>
      <c r="I1096" s="137" t="s">
        <v>1685</v>
      </c>
      <c r="J1096" t="s">
        <v>1686</v>
      </c>
      <c r="K1096" t="s">
        <v>71</v>
      </c>
      <c r="L1096" t="s">
        <v>114</v>
      </c>
      <c r="M1096" t="s">
        <v>703</v>
      </c>
      <c r="N1096" t="s">
        <v>703</v>
      </c>
    </row>
    <row r="1097" spans="1:14" ht="15.75" customHeight="1" x14ac:dyDescent="0.25">
      <c r="A1097" t="s">
        <v>1620</v>
      </c>
      <c r="B1097" t="s">
        <v>1667</v>
      </c>
      <c r="C1097" t="s">
        <v>923</v>
      </c>
      <c r="D1097" t="s">
        <v>627</v>
      </c>
      <c r="E1097" t="s">
        <v>81</v>
      </c>
      <c r="F1097" t="s">
        <v>608</v>
      </c>
      <c r="G1097" t="s">
        <v>924</v>
      </c>
      <c r="H1097" t="s">
        <v>925</v>
      </c>
      <c r="I1097" s="137" t="s">
        <v>1687</v>
      </c>
      <c r="J1097" t="s">
        <v>1202</v>
      </c>
      <c r="K1097" t="s">
        <v>71</v>
      </c>
      <c r="L1097" t="s">
        <v>927</v>
      </c>
    </row>
    <row r="1098" spans="1:14" ht="15.75" customHeight="1" x14ac:dyDescent="0.25">
      <c r="A1098" t="s">
        <v>1620</v>
      </c>
      <c r="B1098" t="s">
        <v>1667</v>
      </c>
      <c r="C1098" t="s">
        <v>1627</v>
      </c>
      <c r="D1098" t="s">
        <v>650</v>
      </c>
      <c r="E1098" t="s">
        <v>102</v>
      </c>
      <c r="F1098" t="s">
        <v>608</v>
      </c>
      <c r="G1098" t="s">
        <v>1628</v>
      </c>
      <c r="I1098" s="137" t="s">
        <v>1688</v>
      </c>
      <c r="J1098" t="s">
        <v>1689</v>
      </c>
      <c r="K1098" t="s">
        <v>84</v>
      </c>
    </row>
    <row r="1099" spans="1:14" ht="15.75" customHeight="1" x14ac:dyDescent="0.25">
      <c r="A1099" t="s">
        <v>1620</v>
      </c>
      <c r="B1099" t="s">
        <v>1667</v>
      </c>
      <c r="C1099" t="s">
        <v>1622</v>
      </c>
      <c r="D1099" t="s">
        <v>650</v>
      </c>
      <c r="E1099" t="s">
        <v>102</v>
      </c>
      <c r="F1099" t="s">
        <v>608</v>
      </c>
      <c r="G1099" t="s">
        <v>1623</v>
      </c>
      <c r="I1099" s="137" t="s">
        <v>1671</v>
      </c>
      <c r="J1099" t="s">
        <v>1690</v>
      </c>
      <c r="K1099" t="s">
        <v>84</v>
      </c>
    </row>
    <row r="1100" spans="1:14" ht="15.75" customHeight="1" x14ac:dyDescent="0.25">
      <c r="A1100" t="s">
        <v>1620</v>
      </c>
      <c r="B1100" t="s">
        <v>1691</v>
      </c>
      <c r="C1100" t="s">
        <v>603</v>
      </c>
      <c r="D1100" t="s">
        <v>598</v>
      </c>
      <c r="E1100" t="s">
        <v>68</v>
      </c>
      <c r="F1100" t="s">
        <v>49</v>
      </c>
      <c r="G1100" t="s">
        <v>604</v>
      </c>
      <c r="H1100" t="s">
        <v>605</v>
      </c>
      <c r="I1100" s="137" t="s">
        <v>1692</v>
      </c>
      <c r="J1100" t="s">
        <v>1693</v>
      </c>
      <c r="K1100" t="s">
        <v>84</v>
      </c>
    </row>
    <row r="1101" spans="1:14" ht="15.75" customHeight="1" x14ac:dyDescent="0.25">
      <c r="A1101" t="s">
        <v>1620</v>
      </c>
      <c r="B1101" t="s">
        <v>1691</v>
      </c>
      <c r="C1101" t="s">
        <v>607</v>
      </c>
      <c r="D1101" t="s">
        <v>598</v>
      </c>
      <c r="E1101" t="s">
        <v>68</v>
      </c>
      <c r="F1101" t="s">
        <v>608</v>
      </c>
      <c r="G1101" t="s">
        <v>609</v>
      </c>
      <c r="I1101" s="137" t="s">
        <v>1692</v>
      </c>
      <c r="J1101" t="s">
        <v>1694</v>
      </c>
      <c r="K1101" t="s">
        <v>84</v>
      </c>
    </row>
    <row r="1102" spans="1:14" ht="15.75" customHeight="1" x14ac:dyDescent="0.25">
      <c r="A1102" t="s">
        <v>1620</v>
      </c>
      <c r="B1102" t="s">
        <v>1691</v>
      </c>
      <c r="C1102" t="s">
        <v>611</v>
      </c>
      <c r="D1102" t="s">
        <v>598</v>
      </c>
      <c r="E1102" t="s">
        <v>68</v>
      </c>
      <c r="F1102" t="s">
        <v>142</v>
      </c>
      <c r="G1102" t="s">
        <v>612</v>
      </c>
      <c r="H1102" t="s">
        <v>547</v>
      </c>
      <c r="I1102" s="137" t="s">
        <v>1695</v>
      </c>
      <c r="J1102">
        <v>41100000</v>
      </c>
      <c r="K1102" t="s">
        <v>84</v>
      </c>
    </row>
    <row r="1103" spans="1:14" ht="15.75" customHeight="1" x14ac:dyDescent="0.25">
      <c r="A1103" t="s">
        <v>1620</v>
      </c>
      <c r="B1103" t="s">
        <v>1691</v>
      </c>
      <c r="C1103" t="s">
        <v>858</v>
      </c>
      <c r="D1103" t="s">
        <v>613</v>
      </c>
      <c r="E1103" t="s">
        <v>68</v>
      </c>
      <c r="F1103" t="s">
        <v>608</v>
      </c>
      <c r="G1103" t="s">
        <v>724</v>
      </c>
      <c r="H1103" t="s">
        <v>1624</v>
      </c>
      <c r="I1103" s="137" t="s">
        <v>1696</v>
      </c>
      <c r="J1103" t="s">
        <v>1697</v>
      </c>
      <c r="K1103" t="s">
        <v>71</v>
      </c>
      <c r="L1103" t="s">
        <v>861</v>
      </c>
    </row>
    <row r="1104" spans="1:14" ht="15.75" customHeight="1" x14ac:dyDescent="0.25">
      <c r="A1104" t="s">
        <v>1620</v>
      </c>
      <c r="B1104" t="s">
        <v>1691</v>
      </c>
      <c r="C1104" t="s">
        <v>714</v>
      </c>
      <c r="D1104" t="s">
        <v>613</v>
      </c>
      <c r="E1104" t="s">
        <v>68</v>
      </c>
      <c r="F1104" t="s">
        <v>608</v>
      </c>
      <c r="G1104" t="s">
        <v>715</v>
      </c>
      <c r="H1104" t="s">
        <v>1067</v>
      </c>
      <c r="I1104" s="137" t="s">
        <v>1696</v>
      </c>
      <c r="J1104" t="s">
        <v>1698</v>
      </c>
      <c r="K1104" t="s">
        <v>84</v>
      </c>
    </row>
    <row r="1105" spans="1:14" ht="15.75" customHeight="1" x14ac:dyDescent="0.25">
      <c r="A1105" t="s">
        <v>1620</v>
      </c>
      <c r="B1105" t="s">
        <v>1691</v>
      </c>
      <c r="C1105" t="s">
        <v>440</v>
      </c>
      <c r="D1105" t="s">
        <v>613</v>
      </c>
      <c r="E1105" t="s">
        <v>68</v>
      </c>
      <c r="F1105" t="s">
        <v>608</v>
      </c>
      <c r="G1105" t="s">
        <v>741</v>
      </c>
      <c r="H1105" t="s">
        <v>1699</v>
      </c>
      <c r="I1105" s="137" t="s">
        <v>1695</v>
      </c>
      <c r="J1105" t="s">
        <v>1700</v>
      </c>
      <c r="K1105" t="s">
        <v>71</v>
      </c>
      <c r="L1105" t="s">
        <v>1701</v>
      </c>
      <c r="M1105" t="s">
        <v>1702</v>
      </c>
    </row>
    <row r="1106" spans="1:14" ht="15.75" customHeight="1" x14ac:dyDescent="0.25">
      <c r="A1106" t="s">
        <v>1620</v>
      </c>
      <c r="B1106" t="s">
        <v>1691</v>
      </c>
      <c r="C1106" t="s">
        <v>721</v>
      </c>
      <c r="D1106" t="s">
        <v>613</v>
      </c>
      <c r="E1106" t="s">
        <v>68</v>
      </c>
      <c r="F1106" t="s">
        <v>608</v>
      </c>
      <c r="G1106" t="s">
        <v>722</v>
      </c>
      <c r="I1106" s="137"/>
      <c r="J1106"/>
    </row>
    <row r="1107" spans="1:14" ht="15.75" customHeight="1" x14ac:dyDescent="0.25">
      <c r="A1107" t="s">
        <v>1620</v>
      </c>
      <c r="B1107" t="s">
        <v>1691</v>
      </c>
      <c r="C1107" t="s">
        <v>723</v>
      </c>
      <c r="D1107" t="s">
        <v>613</v>
      </c>
      <c r="E1107" t="s">
        <v>68</v>
      </c>
      <c r="F1107" t="s">
        <v>608</v>
      </c>
      <c r="G1107" t="s">
        <v>724</v>
      </c>
      <c r="H1107" t="s">
        <v>725</v>
      </c>
      <c r="I1107" s="137" t="s">
        <v>1692</v>
      </c>
      <c r="J1107" t="s">
        <v>1703</v>
      </c>
      <c r="K1107" t="s">
        <v>71</v>
      </c>
    </row>
    <row r="1108" spans="1:14" ht="15.75" customHeight="1" x14ac:dyDescent="0.25">
      <c r="A1108" t="s">
        <v>1620</v>
      </c>
      <c r="B1108" t="s">
        <v>1691</v>
      </c>
      <c r="C1108" t="s">
        <v>923</v>
      </c>
      <c r="D1108" t="s">
        <v>613</v>
      </c>
      <c r="E1108" t="s">
        <v>68</v>
      </c>
      <c r="F1108" t="s">
        <v>608</v>
      </c>
      <c r="G1108" t="s">
        <v>924</v>
      </c>
      <c r="H1108" t="s">
        <v>925</v>
      </c>
      <c r="I1108" s="137" t="s">
        <v>1704</v>
      </c>
      <c r="J1108" t="s">
        <v>1053</v>
      </c>
      <c r="K1108" t="s">
        <v>71</v>
      </c>
      <c r="L1108" t="s">
        <v>927</v>
      </c>
    </row>
    <row r="1109" spans="1:14" ht="15.75" customHeight="1" x14ac:dyDescent="0.25">
      <c r="A1109" t="s">
        <v>1620</v>
      </c>
      <c r="B1109" t="s">
        <v>1691</v>
      </c>
      <c r="C1109" t="s">
        <v>1705</v>
      </c>
      <c r="D1109" t="s">
        <v>627</v>
      </c>
      <c r="E1109" t="s">
        <v>81</v>
      </c>
      <c r="F1109" t="s">
        <v>608</v>
      </c>
      <c r="G1109" t="s">
        <v>741</v>
      </c>
      <c r="H1109" t="s">
        <v>1706</v>
      </c>
      <c r="I1109" s="137" t="s">
        <v>1695</v>
      </c>
      <c r="J1109" t="s">
        <v>1707</v>
      </c>
      <c r="K1109" t="s">
        <v>71</v>
      </c>
      <c r="L1109" t="s">
        <v>782</v>
      </c>
      <c r="M1109" t="s">
        <v>783</v>
      </c>
    </row>
    <row r="1110" spans="1:14" ht="15.75" customHeight="1" x14ac:dyDescent="0.25">
      <c r="A1110" t="s">
        <v>1620</v>
      </c>
      <c r="B1110" t="s">
        <v>1691</v>
      </c>
      <c r="C1110" t="s">
        <v>695</v>
      </c>
      <c r="D1110" t="s">
        <v>627</v>
      </c>
      <c r="E1110" t="s">
        <v>81</v>
      </c>
      <c r="F1110" t="s">
        <v>608</v>
      </c>
      <c r="G1110" t="s">
        <v>696</v>
      </c>
      <c r="I1110" s="137" t="s">
        <v>1708</v>
      </c>
      <c r="J1110" t="s">
        <v>1709</v>
      </c>
      <c r="K1110" t="s">
        <v>524</v>
      </c>
      <c r="M1110" t="s">
        <v>698</v>
      </c>
      <c r="N1110" t="s">
        <v>699</v>
      </c>
    </row>
    <row r="1111" spans="1:14" ht="15.75" customHeight="1" x14ac:dyDescent="0.25">
      <c r="A1111" t="s">
        <v>1620</v>
      </c>
      <c r="B1111" t="s">
        <v>1691</v>
      </c>
      <c r="C1111" t="s">
        <v>109</v>
      </c>
      <c r="D1111" t="s">
        <v>627</v>
      </c>
      <c r="E1111" t="s">
        <v>81</v>
      </c>
      <c r="F1111" t="s">
        <v>608</v>
      </c>
      <c r="G1111" t="s">
        <v>734</v>
      </c>
      <c r="H1111" t="s">
        <v>735</v>
      </c>
      <c r="I1111" s="137" t="s">
        <v>1695</v>
      </c>
      <c r="J1111" t="s">
        <v>1710</v>
      </c>
      <c r="K1111" t="s">
        <v>71</v>
      </c>
      <c r="L1111" t="s">
        <v>738</v>
      </c>
      <c r="M1111" t="s">
        <v>739</v>
      </c>
      <c r="N1111" t="s">
        <v>739</v>
      </c>
    </row>
    <row r="1112" spans="1:14" ht="15.75" customHeight="1" x14ac:dyDescent="0.25">
      <c r="A1112" t="s">
        <v>1620</v>
      </c>
      <c r="B1112" t="s">
        <v>1691</v>
      </c>
      <c r="C1112" t="s">
        <v>114</v>
      </c>
      <c r="D1112" t="s">
        <v>627</v>
      </c>
      <c r="E1112" t="s">
        <v>81</v>
      </c>
      <c r="F1112" t="s">
        <v>608</v>
      </c>
      <c r="G1112" t="s">
        <v>700</v>
      </c>
      <c r="H1112" t="s">
        <v>701</v>
      </c>
      <c r="I1112" s="137" t="s">
        <v>1695</v>
      </c>
      <c r="J1112" t="s">
        <v>1711</v>
      </c>
      <c r="K1112" t="s">
        <v>71</v>
      </c>
      <c r="L1112" t="s">
        <v>114</v>
      </c>
      <c r="M1112" t="s">
        <v>703</v>
      </c>
      <c r="N1112" t="s">
        <v>703</v>
      </c>
    </row>
    <row r="1113" spans="1:14" ht="15.75" customHeight="1" x14ac:dyDescent="0.25">
      <c r="A1113" t="s">
        <v>1620</v>
      </c>
      <c r="B1113" t="s">
        <v>1691</v>
      </c>
      <c r="C1113" t="s">
        <v>1712</v>
      </c>
      <c r="D1113" t="s">
        <v>627</v>
      </c>
      <c r="E1113" t="s">
        <v>81</v>
      </c>
      <c r="F1113" t="s">
        <v>608</v>
      </c>
      <c r="G1113" t="s">
        <v>741</v>
      </c>
      <c r="H1113" t="s">
        <v>1713</v>
      </c>
      <c r="I1113" s="137" t="s">
        <v>1695</v>
      </c>
      <c r="J1113" t="s">
        <v>1714</v>
      </c>
      <c r="K1113" t="s">
        <v>71</v>
      </c>
      <c r="L1113" t="s">
        <v>782</v>
      </c>
      <c r="M1113" t="s">
        <v>783</v>
      </c>
    </row>
    <row r="1114" spans="1:14" ht="15.75" customHeight="1" x14ac:dyDescent="0.25">
      <c r="A1114" t="s">
        <v>1620</v>
      </c>
      <c r="B1114" t="s">
        <v>1715</v>
      </c>
      <c r="C1114" t="s">
        <v>603</v>
      </c>
      <c r="D1114" t="s">
        <v>598</v>
      </c>
      <c r="E1114" t="s">
        <v>68</v>
      </c>
      <c r="F1114" t="s">
        <v>49</v>
      </c>
      <c r="G1114" t="s">
        <v>604</v>
      </c>
      <c r="H1114" t="s">
        <v>605</v>
      </c>
      <c r="I1114" s="137" t="s">
        <v>1716</v>
      </c>
      <c r="J1114" t="s">
        <v>1717</v>
      </c>
      <c r="K1114" t="s">
        <v>84</v>
      </c>
    </row>
    <row r="1115" spans="1:14" ht="15.75" customHeight="1" x14ac:dyDescent="0.25">
      <c r="A1115" t="s">
        <v>1620</v>
      </c>
      <c r="B1115" t="s">
        <v>1715</v>
      </c>
      <c r="C1115" t="s">
        <v>607</v>
      </c>
      <c r="D1115" t="s">
        <v>598</v>
      </c>
      <c r="E1115" t="s">
        <v>68</v>
      </c>
      <c r="F1115" t="s">
        <v>608</v>
      </c>
      <c r="G1115" t="s">
        <v>609</v>
      </c>
      <c r="I1115" s="137" t="s">
        <v>1716</v>
      </c>
      <c r="J1115" t="s">
        <v>1718</v>
      </c>
      <c r="K1115" t="s">
        <v>84</v>
      </c>
    </row>
    <row r="1116" spans="1:14" ht="15.75" customHeight="1" x14ac:dyDescent="0.25">
      <c r="A1116" t="s">
        <v>1620</v>
      </c>
      <c r="B1116" t="s">
        <v>1715</v>
      </c>
      <c r="C1116" t="s">
        <v>611</v>
      </c>
      <c r="D1116" t="s">
        <v>598</v>
      </c>
      <c r="E1116" t="s">
        <v>68</v>
      </c>
      <c r="F1116" t="s">
        <v>142</v>
      </c>
      <c r="G1116" t="s">
        <v>612</v>
      </c>
      <c r="H1116" t="s">
        <v>547</v>
      </c>
      <c r="I1116" s="137" t="s">
        <v>1719</v>
      </c>
      <c r="J1116">
        <v>41121800</v>
      </c>
      <c r="K1116" t="s">
        <v>84</v>
      </c>
    </row>
    <row r="1117" spans="1:14" ht="15.75" customHeight="1" x14ac:dyDescent="0.25">
      <c r="A1117" t="s">
        <v>1620</v>
      </c>
      <c r="B1117" t="s">
        <v>1715</v>
      </c>
      <c r="C1117" t="s">
        <v>714</v>
      </c>
      <c r="D1117" t="s">
        <v>613</v>
      </c>
      <c r="E1117" t="s">
        <v>68</v>
      </c>
      <c r="F1117" t="s">
        <v>608</v>
      </c>
      <c r="G1117" t="s">
        <v>715</v>
      </c>
      <c r="H1117" t="s">
        <v>1067</v>
      </c>
      <c r="I1117" s="137" t="s">
        <v>1716</v>
      </c>
      <c r="J1117" t="s">
        <v>1648</v>
      </c>
      <c r="K1117" t="s">
        <v>84</v>
      </c>
    </row>
    <row r="1118" spans="1:14" ht="15.75" customHeight="1" x14ac:dyDescent="0.25">
      <c r="A1118" t="s">
        <v>1620</v>
      </c>
      <c r="B1118" t="s">
        <v>1715</v>
      </c>
      <c r="C1118" t="s">
        <v>723</v>
      </c>
      <c r="D1118" t="s">
        <v>613</v>
      </c>
      <c r="E1118" t="s">
        <v>68</v>
      </c>
      <c r="F1118" t="s">
        <v>608</v>
      </c>
      <c r="G1118" t="s">
        <v>724</v>
      </c>
      <c r="H1118" t="s">
        <v>725</v>
      </c>
      <c r="I1118" s="137" t="s">
        <v>1716</v>
      </c>
      <c r="J1118" t="s">
        <v>1720</v>
      </c>
      <c r="K1118" t="s">
        <v>524</v>
      </c>
    </row>
    <row r="1119" spans="1:14" ht="15.75" customHeight="1" x14ac:dyDescent="0.25">
      <c r="A1119" t="s">
        <v>1620</v>
      </c>
      <c r="B1119" t="s">
        <v>1715</v>
      </c>
      <c r="C1119" t="s">
        <v>923</v>
      </c>
      <c r="D1119" t="s">
        <v>613</v>
      </c>
      <c r="E1119" t="s">
        <v>68</v>
      </c>
      <c r="F1119" t="s">
        <v>608</v>
      </c>
      <c r="G1119" t="s">
        <v>924</v>
      </c>
      <c r="H1119" t="s">
        <v>925</v>
      </c>
      <c r="I1119" s="137" t="s">
        <v>1716</v>
      </c>
      <c r="J1119" t="s">
        <v>1053</v>
      </c>
      <c r="K1119" t="s">
        <v>71</v>
      </c>
      <c r="L1119" t="s">
        <v>927</v>
      </c>
    </row>
    <row r="1120" spans="1:14" ht="15.75" customHeight="1" x14ac:dyDescent="0.25">
      <c r="A1120" t="s">
        <v>1620</v>
      </c>
      <c r="B1120" t="s">
        <v>1715</v>
      </c>
      <c r="C1120" t="s">
        <v>779</v>
      </c>
      <c r="D1120" t="s">
        <v>627</v>
      </c>
      <c r="E1120" t="s">
        <v>81</v>
      </c>
      <c r="F1120" t="s">
        <v>608</v>
      </c>
      <c r="G1120" t="s">
        <v>741</v>
      </c>
      <c r="H1120" t="s">
        <v>780</v>
      </c>
      <c r="I1120" s="137" t="s">
        <v>1721</v>
      </c>
      <c r="J1120" t="s">
        <v>1722</v>
      </c>
      <c r="K1120" t="s">
        <v>71</v>
      </c>
    </row>
    <row r="1121" spans="1:14" ht="15.75" customHeight="1" x14ac:dyDescent="0.25">
      <c r="A1121" t="s">
        <v>1620</v>
      </c>
      <c r="B1121" t="s">
        <v>1715</v>
      </c>
      <c r="C1121" t="s">
        <v>695</v>
      </c>
      <c r="D1121" t="s">
        <v>627</v>
      </c>
      <c r="E1121" t="s">
        <v>81</v>
      </c>
      <c r="F1121" t="s">
        <v>608</v>
      </c>
      <c r="G1121" t="s">
        <v>696</v>
      </c>
      <c r="I1121" s="137" t="s">
        <v>1723</v>
      </c>
      <c r="J1121" t="s">
        <v>1724</v>
      </c>
      <c r="K1121" t="s">
        <v>524</v>
      </c>
      <c r="M1121" t="s">
        <v>698</v>
      </c>
      <c r="N1121" t="s">
        <v>699</v>
      </c>
    </row>
    <row r="1122" spans="1:14" ht="15.75" customHeight="1" x14ac:dyDescent="0.25">
      <c r="A1122" t="s">
        <v>1620</v>
      </c>
      <c r="B1122" t="s">
        <v>1715</v>
      </c>
      <c r="C1122" t="s">
        <v>828</v>
      </c>
      <c r="D1122" t="s">
        <v>627</v>
      </c>
      <c r="E1122" t="s">
        <v>81</v>
      </c>
      <c r="F1122" t="s">
        <v>608</v>
      </c>
      <c r="G1122" t="s">
        <v>741</v>
      </c>
      <c r="H1122" t="s">
        <v>829</v>
      </c>
      <c r="I1122" s="137" t="s">
        <v>1725</v>
      </c>
      <c r="J1122" t="s">
        <v>1726</v>
      </c>
      <c r="K1122" t="s">
        <v>71</v>
      </c>
      <c r="L1122" t="s">
        <v>832</v>
      </c>
      <c r="M1122" t="s">
        <v>833</v>
      </c>
      <c r="N1122" t="s">
        <v>834</v>
      </c>
    </row>
    <row r="1123" spans="1:14" ht="15.75" customHeight="1" x14ac:dyDescent="0.25">
      <c r="A1123" t="s">
        <v>1620</v>
      </c>
      <c r="B1123" t="s">
        <v>1715</v>
      </c>
      <c r="C1123" t="s">
        <v>109</v>
      </c>
      <c r="D1123" t="s">
        <v>627</v>
      </c>
      <c r="E1123" t="s">
        <v>81</v>
      </c>
      <c r="F1123" t="s">
        <v>608</v>
      </c>
      <c r="G1123" t="s">
        <v>734</v>
      </c>
      <c r="H1123" t="s">
        <v>735</v>
      </c>
      <c r="I1123" s="137" t="s">
        <v>1716</v>
      </c>
      <c r="J1123" t="s">
        <v>1727</v>
      </c>
      <c r="K1123" t="s">
        <v>71</v>
      </c>
      <c r="L1123" t="s">
        <v>738</v>
      </c>
      <c r="M1123" t="s">
        <v>739</v>
      </c>
      <c r="N1123" t="s">
        <v>739</v>
      </c>
    </row>
    <row r="1124" spans="1:14" ht="15.75" customHeight="1" x14ac:dyDescent="0.25">
      <c r="A1124" t="s">
        <v>1620</v>
      </c>
      <c r="B1124" t="s">
        <v>1715</v>
      </c>
      <c r="C1124" t="s">
        <v>740</v>
      </c>
      <c r="D1124" t="s">
        <v>627</v>
      </c>
      <c r="E1124" t="s">
        <v>81</v>
      </c>
      <c r="F1124" t="s">
        <v>608</v>
      </c>
      <c r="G1124" t="s">
        <v>741</v>
      </c>
      <c r="H1124" t="s">
        <v>742</v>
      </c>
      <c r="I1124" s="137"/>
      <c r="J1124" t="s">
        <v>1728</v>
      </c>
      <c r="K1124" t="s">
        <v>71</v>
      </c>
      <c r="L1124" t="s">
        <v>744</v>
      </c>
      <c r="M1124" t="s">
        <v>745</v>
      </c>
    </row>
    <row r="1125" spans="1:14" ht="15.75" customHeight="1" x14ac:dyDescent="0.25">
      <c r="A1125" t="s">
        <v>1620</v>
      </c>
      <c r="B1125" t="s">
        <v>1715</v>
      </c>
      <c r="C1125" t="s">
        <v>114</v>
      </c>
      <c r="D1125" t="s">
        <v>627</v>
      </c>
      <c r="E1125" t="s">
        <v>81</v>
      </c>
      <c r="F1125" t="s">
        <v>608</v>
      </c>
      <c r="G1125" t="s">
        <v>700</v>
      </c>
      <c r="H1125" t="s">
        <v>701</v>
      </c>
      <c r="I1125" s="137" t="s">
        <v>1716</v>
      </c>
      <c r="J1125" t="s">
        <v>1729</v>
      </c>
      <c r="K1125" t="s">
        <v>71</v>
      </c>
      <c r="L1125" t="s">
        <v>114</v>
      </c>
      <c r="M1125" t="s">
        <v>703</v>
      </c>
      <c r="N1125" t="s">
        <v>703</v>
      </c>
    </row>
    <row r="1126" spans="1:14" ht="15.75" customHeight="1" x14ac:dyDescent="0.25">
      <c r="A1126" t="s">
        <v>1620</v>
      </c>
      <c r="B1126" t="s">
        <v>1715</v>
      </c>
      <c r="C1126" t="s">
        <v>817</v>
      </c>
      <c r="D1126" t="s">
        <v>627</v>
      </c>
      <c r="E1126" t="s">
        <v>81</v>
      </c>
      <c r="F1126" t="s">
        <v>608</v>
      </c>
      <c r="G1126" t="s">
        <v>818</v>
      </c>
      <c r="I1126" s="137" t="s">
        <v>1719</v>
      </c>
      <c r="J1126" t="s">
        <v>1730</v>
      </c>
      <c r="K1126" t="s">
        <v>84</v>
      </c>
    </row>
    <row r="1127" spans="1:14" ht="15.75" customHeight="1" x14ac:dyDescent="0.25">
      <c r="A1127" t="s">
        <v>1620</v>
      </c>
      <c r="B1127" t="s">
        <v>1715</v>
      </c>
      <c r="C1127" t="s">
        <v>858</v>
      </c>
      <c r="D1127" t="s">
        <v>650</v>
      </c>
      <c r="E1127" t="s">
        <v>102</v>
      </c>
      <c r="F1127" t="s">
        <v>608</v>
      </c>
      <c r="G1127" t="s">
        <v>724</v>
      </c>
      <c r="H1127" t="s">
        <v>1624</v>
      </c>
      <c r="I1127" s="137" t="s">
        <v>1716</v>
      </c>
      <c r="J1127" t="s">
        <v>1731</v>
      </c>
      <c r="K1127" t="s">
        <v>71</v>
      </c>
      <c r="L1127" t="s">
        <v>861</v>
      </c>
    </row>
    <row r="1128" spans="1:14" ht="15.75" customHeight="1" x14ac:dyDescent="0.25">
      <c r="A1128" t="s">
        <v>1620</v>
      </c>
      <c r="B1128" t="s">
        <v>1732</v>
      </c>
      <c r="C1128" t="s">
        <v>603</v>
      </c>
      <c r="D1128" t="s">
        <v>598</v>
      </c>
      <c r="E1128" t="s">
        <v>68</v>
      </c>
      <c r="F1128" t="s">
        <v>49</v>
      </c>
      <c r="G1128" t="s">
        <v>604</v>
      </c>
      <c r="H1128" t="s">
        <v>605</v>
      </c>
      <c r="I1128" s="137" t="s">
        <v>1733</v>
      </c>
      <c r="J1128" t="s">
        <v>1734</v>
      </c>
      <c r="K1128" t="s">
        <v>84</v>
      </c>
    </row>
    <row r="1129" spans="1:14" ht="15.75" customHeight="1" x14ac:dyDescent="0.25">
      <c r="A1129" t="s">
        <v>1620</v>
      </c>
      <c r="B1129" t="s">
        <v>1732</v>
      </c>
      <c r="C1129" t="s">
        <v>607</v>
      </c>
      <c r="D1129" t="s">
        <v>598</v>
      </c>
      <c r="E1129" t="s">
        <v>68</v>
      </c>
      <c r="F1129" t="s">
        <v>608</v>
      </c>
      <c r="G1129" t="s">
        <v>609</v>
      </c>
      <c r="I1129" s="137" t="s">
        <v>1733</v>
      </c>
      <c r="J1129" t="s">
        <v>1735</v>
      </c>
      <c r="K1129" t="s">
        <v>84</v>
      </c>
    </row>
    <row r="1130" spans="1:14" ht="15.75" customHeight="1" x14ac:dyDescent="0.25">
      <c r="A1130" t="s">
        <v>1620</v>
      </c>
      <c r="B1130" t="s">
        <v>1732</v>
      </c>
      <c r="C1130" t="s">
        <v>611</v>
      </c>
      <c r="D1130" t="s">
        <v>598</v>
      </c>
      <c r="E1130" t="s">
        <v>68</v>
      </c>
      <c r="F1130" t="s">
        <v>142</v>
      </c>
      <c r="G1130" t="s">
        <v>612</v>
      </c>
      <c r="H1130" t="s">
        <v>547</v>
      </c>
      <c r="I1130" s="137" t="s">
        <v>1736</v>
      </c>
      <c r="J1130">
        <v>12142200</v>
      </c>
      <c r="K1130" t="s">
        <v>84</v>
      </c>
    </row>
    <row r="1131" spans="1:14" ht="15.75" customHeight="1" x14ac:dyDescent="0.25">
      <c r="A1131" t="s">
        <v>1620</v>
      </c>
      <c r="B1131" t="s">
        <v>1732</v>
      </c>
      <c r="C1131" t="s">
        <v>721</v>
      </c>
      <c r="D1131" t="s">
        <v>613</v>
      </c>
      <c r="E1131" t="s">
        <v>68</v>
      </c>
      <c r="F1131" t="s">
        <v>608</v>
      </c>
      <c r="G1131" t="s">
        <v>722</v>
      </c>
      <c r="I1131" s="137"/>
      <c r="J1131"/>
    </row>
    <row r="1132" spans="1:14" ht="15.75" customHeight="1" x14ac:dyDescent="0.25">
      <c r="A1132" t="s">
        <v>1620</v>
      </c>
      <c r="B1132" t="s">
        <v>1732</v>
      </c>
      <c r="C1132" t="s">
        <v>695</v>
      </c>
      <c r="D1132" t="s">
        <v>627</v>
      </c>
      <c r="E1132" t="s">
        <v>81</v>
      </c>
      <c r="F1132" t="s">
        <v>608</v>
      </c>
      <c r="G1132" t="s">
        <v>696</v>
      </c>
      <c r="I1132" s="137" t="s">
        <v>1736</v>
      </c>
      <c r="J1132" t="s">
        <v>1737</v>
      </c>
      <c r="K1132" t="s">
        <v>524</v>
      </c>
      <c r="M1132" t="s">
        <v>698</v>
      </c>
      <c r="N1132" t="s">
        <v>699</v>
      </c>
    </row>
    <row r="1133" spans="1:14" ht="15.75" customHeight="1" x14ac:dyDescent="0.25">
      <c r="A1133" t="s">
        <v>1620</v>
      </c>
      <c r="B1133" t="s">
        <v>1732</v>
      </c>
      <c r="C1133" t="s">
        <v>723</v>
      </c>
      <c r="D1133" t="s">
        <v>627</v>
      </c>
      <c r="E1133" t="s">
        <v>81</v>
      </c>
      <c r="F1133" t="s">
        <v>608</v>
      </c>
      <c r="G1133" t="s">
        <v>724</v>
      </c>
      <c r="H1133" t="s">
        <v>725</v>
      </c>
      <c r="I1133" s="137" t="s">
        <v>1733</v>
      </c>
      <c r="J1133" t="s">
        <v>1738</v>
      </c>
      <c r="K1133" t="s">
        <v>71</v>
      </c>
      <c r="L1133" t="s">
        <v>1244</v>
      </c>
    </row>
    <row r="1134" spans="1:14" ht="15.75" customHeight="1" x14ac:dyDescent="0.25">
      <c r="A1134" t="s">
        <v>1620</v>
      </c>
      <c r="B1134" t="s">
        <v>1732</v>
      </c>
      <c r="C1134" t="s">
        <v>817</v>
      </c>
      <c r="D1134" t="s">
        <v>627</v>
      </c>
      <c r="E1134" t="s">
        <v>81</v>
      </c>
      <c r="F1134" t="s">
        <v>608</v>
      </c>
      <c r="G1134" t="s">
        <v>818</v>
      </c>
      <c r="I1134" s="137" t="s">
        <v>1736</v>
      </c>
      <c r="J1134" t="s">
        <v>1739</v>
      </c>
      <c r="K1134" t="s">
        <v>84</v>
      </c>
    </row>
    <row r="1135" spans="1:14" ht="15.75" customHeight="1" x14ac:dyDescent="0.25">
      <c r="A1135" t="s">
        <v>1740</v>
      </c>
      <c r="C1135" t="s">
        <v>597</v>
      </c>
      <c r="D1135" t="s">
        <v>598</v>
      </c>
      <c r="E1135" t="s">
        <v>68</v>
      </c>
      <c r="F1135" t="s">
        <v>599</v>
      </c>
      <c r="G1135" t="s">
        <v>600</v>
      </c>
      <c r="H1135" t="s">
        <v>601</v>
      </c>
      <c r="I1135" s="137">
        <v>235768</v>
      </c>
      <c r="J1135">
        <v>317069</v>
      </c>
    </row>
    <row r="1136" spans="1:14" ht="15.75" customHeight="1" x14ac:dyDescent="0.25">
      <c r="A1136" t="s">
        <v>1740</v>
      </c>
      <c r="C1136" t="s">
        <v>603</v>
      </c>
      <c r="D1136" t="s">
        <v>598</v>
      </c>
      <c r="E1136" t="s">
        <v>68</v>
      </c>
      <c r="F1136" t="s">
        <v>49</v>
      </c>
      <c r="G1136" t="s">
        <v>604</v>
      </c>
      <c r="H1136" t="s">
        <v>605</v>
      </c>
      <c r="I1136" s="137">
        <v>235768</v>
      </c>
      <c r="J1136" t="s">
        <v>1741</v>
      </c>
    </row>
    <row r="1137" spans="1:12" ht="15.75" customHeight="1" x14ac:dyDescent="0.25">
      <c r="A1137" t="s">
        <v>1740</v>
      </c>
      <c r="C1137" t="s">
        <v>607</v>
      </c>
      <c r="D1137" t="s">
        <v>598</v>
      </c>
      <c r="E1137" t="s">
        <v>68</v>
      </c>
      <c r="F1137" t="s">
        <v>608</v>
      </c>
      <c r="G1137" t="s">
        <v>609</v>
      </c>
      <c r="I1137" s="137">
        <v>235768</v>
      </c>
      <c r="J1137">
        <v>0.98</v>
      </c>
    </row>
    <row r="1138" spans="1:12" ht="15.75" customHeight="1" x14ac:dyDescent="0.25">
      <c r="A1138" t="s">
        <v>1740</v>
      </c>
      <c r="C1138" t="s">
        <v>611</v>
      </c>
      <c r="D1138" t="s">
        <v>598</v>
      </c>
      <c r="E1138" t="s">
        <v>68</v>
      </c>
      <c r="F1138" t="s">
        <v>142</v>
      </c>
      <c r="G1138" t="s">
        <v>612</v>
      </c>
      <c r="H1138" t="s">
        <v>547</v>
      </c>
      <c r="I1138" s="137">
        <v>175595</v>
      </c>
      <c r="J1138">
        <v>12352103</v>
      </c>
    </row>
    <row r="1139" spans="1:12" ht="15.75" customHeight="1" x14ac:dyDescent="0.25">
      <c r="A1139" t="s">
        <v>1740</v>
      </c>
      <c r="C1139" t="s">
        <v>631</v>
      </c>
      <c r="D1139" t="s">
        <v>627</v>
      </c>
      <c r="E1139" t="s">
        <v>81</v>
      </c>
      <c r="F1139" t="s">
        <v>142</v>
      </c>
      <c r="G1139" t="s">
        <v>632</v>
      </c>
      <c r="H1139" t="s">
        <v>601</v>
      </c>
      <c r="I1139" s="137">
        <v>235768</v>
      </c>
      <c r="J1139" t="s">
        <v>1742</v>
      </c>
    </row>
    <row r="1140" spans="1:12" ht="15.75" customHeight="1" x14ac:dyDescent="0.25">
      <c r="A1140" t="s">
        <v>1740</v>
      </c>
      <c r="C1140" t="s">
        <v>634</v>
      </c>
      <c r="D1140" t="s">
        <v>627</v>
      </c>
      <c r="E1140" t="s">
        <v>81</v>
      </c>
      <c r="F1140" t="s">
        <v>142</v>
      </c>
      <c r="G1140" t="s">
        <v>635</v>
      </c>
      <c r="H1140" t="s">
        <v>601</v>
      </c>
      <c r="I1140" s="137">
        <v>235768</v>
      </c>
      <c r="J1140" t="s">
        <v>1743</v>
      </c>
    </row>
    <row r="1141" spans="1:12" ht="15.75" customHeight="1" x14ac:dyDescent="0.25">
      <c r="A1141" t="s">
        <v>1740</v>
      </c>
      <c r="C1141" t="s">
        <v>640</v>
      </c>
      <c r="D1141" t="s">
        <v>627</v>
      </c>
      <c r="E1141" t="s">
        <v>81</v>
      </c>
      <c r="F1141" t="s">
        <v>142</v>
      </c>
      <c r="G1141" t="s">
        <v>641</v>
      </c>
      <c r="H1141" t="s">
        <v>642</v>
      </c>
      <c r="I1141" s="137">
        <v>235768</v>
      </c>
      <c r="J1141" t="s">
        <v>1744</v>
      </c>
    </row>
    <row r="1142" spans="1:12" ht="15.75" customHeight="1" x14ac:dyDescent="0.25">
      <c r="A1142" t="s">
        <v>1740</v>
      </c>
      <c r="C1142" t="s">
        <v>659</v>
      </c>
      <c r="D1142" t="s">
        <v>650</v>
      </c>
      <c r="E1142" t="s">
        <v>102</v>
      </c>
      <c r="F1142" t="s">
        <v>608</v>
      </c>
      <c r="G1142" t="s">
        <v>660</v>
      </c>
      <c r="I1142" s="137">
        <v>235768</v>
      </c>
      <c r="J1142" t="s">
        <v>1745</v>
      </c>
    </row>
    <row r="1143" spans="1:12" ht="15.75" customHeight="1" x14ac:dyDescent="0.25">
      <c r="A1143" t="s">
        <v>1740</v>
      </c>
      <c r="C1143" t="s">
        <v>666</v>
      </c>
      <c r="D1143" t="s">
        <v>650</v>
      </c>
      <c r="E1143" t="s">
        <v>102</v>
      </c>
      <c r="F1143" t="s">
        <v>608</v>
      </c>
      <c r="G1143" t="s">
        <v>667</v>
      </c>
      <c r="I1143" s="137">
        <v>235768</v>
      </c>
      <c r="J1143" t="s">
        <v>1746</v>
      </c>
    </row>
    <row r="1144" spans="1:12" ht="15.75" customHeight="1" x14ac:dyDescent="0.25">
      <c r="A1144" t="s">
        <v>1740</v>
      </c>
      <c r="C1144" t="s">
        <v>672</v>
      </c>
      <c r="D1144" t="s">
        <v>650</v>
      </c>
      <c r="E1144" t="s">
        <v>102</v>
      </c>
      <c r="F1144" t="s">
        <v>608</v>
      </c>
      <c r="G1144" t="s">
        <v>673</v>
      </c>
      <c r="I1144" s="137">
        <v>235695</v>
      </c>
      <c r="J1144" t="s">
        <v>1747</v>
      </c>
    </row>
    <row r="1145" spans="1:12" ht="15.75" customHeight="1" x14ac:dyDescent="0.25">
      <c r="A1145" t="s">
        <v>1740</v>
      </c>
      <c r="C1145" t="s">
        <v>675</v>
      </c>
      <c r="D1145" t="s">
        <v>650</v>
      </c>
      <c r="E1145" t="s">
        <v>102</v>
      </c>
      <c r="F1145" t="s">
        <v>608</v>
      </c>
      <c r="G1145" t="s">
        <v>676</v>
      </c>
      <c r="I1145" s="137">
        <v>235768</v>
      </c>
      <c r="J1145" t="s">
        <v>1748</v>
      </c>
    </row>
    <row r="1146" spans="1:12" ht="15.75" customHeight="1" x14ac:dyDescent="0.25">
      <c r="A1146" t="s">
        <v>1749</v>
      </c>
      <c r="C1146" t="s">
        <v>597</v>
      </c>
      <c r="D1146" t="s">
        <v>598</v>
      </c>
      <c r="E1146" t="s">
        <v>68</v>
      </c>
      <c r="F1146" t="s">
        <v>599</v>
      </c>
      <c r="G1146" t="s">
        <v>600</v>
      </c>
      <c r="H1146" t="s">
        <v>601</v>
      </c>
      <c r="I1146" s="137" t="s">
        <v>1750</v>
      </c>
      <c r="J1146" t="s">
        <v>1751</v>
      </c>
      <c r="K1146" t="s">
        <v>84</v>
      </c>
    </row>
    <row r="1147" spans="1:12" ht="15.75" customHeight="1" x14ac:dyDescent="0.25">
      <c r="A1147" t="s">
        <v>1749</v>
      </c>
      <c r="C1147" t="s">
        <v>603</v>
      </c>
      <c r="D1147" t="s">
        <v>598</v>
      </c>
      <c r="E1147" t="s">
        <v>68</v>
      </c>
      <c r="F1147" t="s">
        <v>49</v>
      </c>
      <c r="G1147" t="s">
        <v>604</v>
      </c>
      <c r="H1147" t="s">
        <v>605</v>
      </c>
      <c r="I1147" t="s">
        <v>1750</v>
      </c>
      <c r="J1147" t="s">
        <v>1752</v>
      </c>
      <c r="K1147" t="s">
        <v>84</v>
      </c>
    </row>
    <row r="1148" spans="1:12" ht="15.75" customHeight="1" x14ac:dyDescent="0.25">
      <c r="A1148" t="s">
        <v>1749</v>
      </c>
      <c r="C1148" t="s">
        <v>607</v>
      </c>
      <c r="D1148" t="s">
        <v>598</v>
      </c>
      <c r="E1148" t="s">
        <v>68</v>
      </c>
      <c r="F1148" t="s">
        <v>608</v>
      </c>
      <c r="G1148" t="s">
        <v>609</v>
      </c>
      <c r="I1148" t="s">
        <v>1750</v>
      </c>
      <c r="J1148" t="s">
        <v>1753</v>
      </c>
      <c r="K1148" t="s">
        <v>84</v>
      </c>
    </row>
    <row r="1149" spans="1:12" ht="15.75" customHeight="1" x14ac:dyDescent="0.25">
      <c r="A1149" t="s">
        <v>1749</v>
      </c>
      <c r="C1149" t="s">
        <v>611</v>
      </c>
      <c r="D1149" t="s">
        <v>598</v>
      </c>
      <c r="E1149" t="s">
        <v>68</v>
      </c>
      <c r="F1149" t="s">
        <v>142</v>
      </c>
      <c r="G1149" t="s">
        <v>612</v>
      </c>
      <c r="H1149" t="s">
        <v>547</v>
      </c>
      <c r="I1149" s="137" t="s">
        <v>1754</v>
      </c>
      <c r="J1149">
        <v>41106305</v>
      </c>
      <c r="K1149" t="s">
        <v>84</v>
      </c>
    </row>
    <row r="1150" spans="1:12" ht="15.75" customHeight="1" x14ac:dyDescent="0.25">
      <c r="A1150" t="s">
        <v>1749</v>
      </c>
      <c r="C1150" t="s">
        <v>626</v>
      </c>
      <c r="D1150" t="s">
        <v>627</v>
      </c>
      <c r="E1150" t="s">
        <v>81</v>
      </c>
      <c r="F1150" t="s">
        <v>608</v>
      </c>
      <c r="G1150" t="s">
        <v>628</v>
      </c>
      <c r="I1150" s="137" t="s">
        <v>1750</v>
      </c>
      <c r="J1150" t="s">
        <v>1755</v>
      </c>
      <c r="K1150" t="s">
        <v>71</v>
      </c>
      <c r="L1150" t="s">
        <v>630</v>
      </c>
    </row>
    <row r="1151" spans="1:12" ht="15.75" customHeight="1" x14ac:dyDescent="0.25">
      <c r="A1151" t="s">
        <v>1749</v>
      </c>
      <c r="C1151" t="s">
        <v>644</v>
      </c>
      <c r="D1151" t="s">
        <v>627</v>
      </c>
      <c r="E1151" t="s">
        <v>81</v>
      </c>
      <c r="F1151" t="s">
        <v>608</v>
      </c>
      <c r="G1151" t="s">
        <v>645</v>
      </c>
      <c r="I1151" s="137" t="s">
        <v>1750</v>
      </c>
      <c r="J1151" t="s">
        <v>1756</v>
      </c>
      <c r="K1151" t="s">
        <v>84</v>
      </c>
    </row>
    <row r="1152" spans="1:12" ht="15.75" customHeight="1" x14ac:dyDescent="0.25">
      <c r="A1152" t="s">
        <v>1749</v>
      </c>
      <c r="C1152" t="s">
        <v>129</v>
      </c>
      <c r="D1152" t="s">
        <v>627</v>
      </c>
      <c r="E1152" t="s">
        <v>81</v>
      </c>
      <c r="F1152" t="s">
        <v>608</v>
      </c>
      <c r="G1152" t="s">
        <v>647</v>
      </c>
      <c r="I1152" s="137" t="s">
        <v>1750</v>
      </c>
      <c r="J1152" t="s">
        <v>130</v>
      </c>
      <c r="K1152" t="s">
        <v>84</v>
      </c>
    </row>
    <row r="1153" spans="1:13" ht="15.75" customHeight="1" x14ac:dyDescent="0.25">
      <c r="A1153" t="s">
        <v>1749</v>
      </c>
      <c r="C1153" t="s">
        <v>73</v>
      </c>
      <c r="D1153" t="s">
        <v>650</v>
      </c>
      <c r="E1153" t="s">
        <v>102</v>
      </c>
      <c r="F1153" t="s">
        <v>608</v>
      </c>
      <c r="G1153" t="s">
        <v>911</v>
      </c>
      <c r="H1153" t="s">
        <v>912</v>
      </c>
      <c r="I1153" t="s">
        <v>1750</v>
      </c>
      <c r="J1153" t="s">
        <v>1757</v>
      </c>
      <c r="K1153" t="s">
        <v>71</v>
      </c>
      <c r="L1153" t="s">
        <v>914</v>
      </c>
      <c r="M1153" t="s">
        <v>915</v>
      </c>
    </row>
    <row r="1154" spans="1:13" ht="15.75" customHeight="1" x14ac:dyDescent="0.25">
      <c r="A1154" t="s">
        <v>1749</v>
      </c>
      <c r="C1154" t="s">
        <v>858</v>
      </c>
      <c r="D1154" t="s">
        <v>650</v>
      </c>
      <c r="E1154" t="s">
        <v>102</v>
      </c>
      <c r="F1154" t="s">
        <v>608</v>
      </c>
      <c r="G1154" t="s">
        <v>859</v>
      </c>
      <c r="I1154" s="137" t="s">
        <v>1758</v>
      </c>
      <c r="J1154" t="s">
        <v>1633</v>
      </c>
      <c r="K1154" t="s">
        <v>71</v>
      </c>
      <c r="L1154" t="s">
        <v>861</v>
      </c>
    </row>
    <row r="1155" spans="1:13" ht="15.75" customHeight="1" x14ac:dyDescent="0.25">
      <c r="A1155" t="s">
        <v>1749</v>
      </c>
      <c r="C1155" t="s">
        <v>93</v>
      </c>
      <c r="D1155" t="s">
        <v>650</v>
      </c>
      <c r="E1155" t="s">
        <v>102</v>
      </c>
      <c r="F1155" t="s">
        <v>608</v>
      </c>
      <c r="G1155" t="s">
        <v>616</v>
      </c>
      <c r="I1155" s="137" t="s">
        <v>1750</v>
      </c>
      <c r="J1155" t="s">
        <v>1759</v>
      </c>
      <c r="K1155" t="s">
        <v>71</v>
      </c>
      <c r="L1155" t="s">
        <v>618</v>
      </c>
    </row>
    <row r="1156" spans="1:13" ht="15.75" customHeight="1" x14ac:dyDescent="0.25">
      <c r="A1156" t="s">
        <v>1749</v>
      </c>
      <c r="C1156" t="s">
        <v>631</v>
      </c>
      <c r="D1156" t="s">
        <v>650</v>
      </c>
      <c r="E1156" t="s">
        <v>102</v>
      </c>
      <c r="F1156" t="s">
        <v>142</v>
      </c>
      <c r="G1156" t="s">
        <v>632</v>
      </c>
      <c r="H1156" t="s">
        <v>601</v>
      </c>
      <c r="I1156" s="137" t="s">
        <v>1750</v>
      </c>
      <c r="J1156" t="s">
        <v>1760</v>
      </c>
      <c r="K1156" t="s">
        <v>84</v>
      </c>
    </row>
    <row r="1157" spans="1:13" ht="15.75" customHeight="1" x14ac:dyDescent="0.25">
      <c r="A1157" t="s">
        <v>1749</v>
      </c>
      <c r="C1157" t="s">
        <v>634</v>
      </c>
      <c r="D1157" t="s">
        <v>650</v>
      </c>
      <c r="E1157" t="s">
        <v>102</v>
      </c>
      <c r="F1157" t="s">
        <v>142</v>
      </c>
      <c r="G1157" t="s">
        <v>635</v>
      </c>
      <c r="H1157" t="s">
        <v>601</v>
      </c>
      <c r="I1157" s="137" t="s">
        <v>1750</v>
      </c>
      <c r="J1157" t="s">
        <v>1761</v>
      </c>
      <c r="K1157" t="s">
        <v>84</v>
      </c>
    </row>
    <row r="1158" spans="1:13" ht="15.75" customHeight="1" x14ac:dyDescent="0.25">
      <c r="A1158" t="s">
        <v>1749</v>
      </c>
      <c r="C1158" t="s">
        <v>123</v>
      </c>
      <c r="D1158" t="s">
        <v>650</v>
      </c>
      <c r="E1158" t="s">
        <v>102</v>
      </c>
      <c r="F1158" t="s">
        <v>608</v>
      </c>
      <c r="G1158" t="s">
        <v>709</v>
      </c>
      <c r="I1158" s="137" t="s">
        <v>1754</v>
      </c>
      <c r="J1158" t="s">
        <v>124</v>
      </c>
      <c r="K1158" t="s">
        <v>84</v>
      </c>
    </row>
    <row r="1159" spans="1:13" ht="15.75" customHeight="1" x14ac:dyDescent="0.25">
      <c r="A1159" t="s">
        <v>1749</v>
      </c>
      <c r="C1159" t="s">
        <v>640</v>
      </c>
      <c r="D1159" t="s">
        <v>650</v>
      </c>
      <c r="E1159" t="s">
        <v>102</v>
      </c>
      <c r="F1159" t="s">
        <v>142</v>
      </c>
      <c r="G1159" t="s">
        <v>641</v>
      </c>
      <c r="H1159" t="s">
        <v>642</v>
      </c>
      <c r="I1159" s="137" t="s">
        <v>1750</v>
      </c>
      <c r="J1159" t="s">
        <v>1762</v>
      </c>
      <c r="K1159" t="s">
        <v>84</v>
      </c>
    </row>
    <row r="1160" spans="1:13" ht="15.75" customHeight="1" x14ac:dyDescent="0.25">
      <c r="A1160" t="s">
        <v>1763</v>
      </c>
      <c r="C1160" t="s">
        <v>603</v>
      </c>
      <c r="D1160" t="s">
        <v>598</v>
      </c>
      <c r="E1160" t="s">
        <v>68</v>
      </c>
      <c r="F1160" t="s">
        <v>49</v>
      </c>
      <c r="G1160" t="s">
        <v>604</v>
      </c>
      <c r="H1160" t="s">
        <v>605</v>
      </c>
      <c r="I1160" s="137"/>
      <c r="J1160"/>
    </row>
    <row r="1161" spans="1:13" ht="15.75" customHeight="1" x14ac:dyDescent="0.25">
      <c r="A1161" t="s">
        <v>1763</v>
      </c>
      <c r="C1161" t="s">
        <v>607</v>
      </c>
      <c r="D1161" t="s">
        <v>598</v>
      </c>
      <c r="E1161" t="s">
        <v>68</v>
      </c>
      <c r="F1161" t="s">
        <v>608</v>
      </c>
      <c r="G1161" t="s">
        <v>609</v>
      </c>
      <c r="I1161" s="137"/>
      <c r="J1161"/>
    </row>
    <row r="1162" spans="1:13" ht="15.75" customHeight="1" x14ac:dyDescent="0.25">
      <c r="A1162" t="s">
        <v>1763</v>
      </c>
      <c r="C1162" t="s">
        <v>117</v>
      </c>
      <c r="D1162" t="s">
        <v>598</v>
      </c>
      <c r="E1162" t="s">
        <v>68</v>
      </c>
      <c r="F1162" t="s">
        <v>608</v>
      </c>
      <c r="G1162" t="s">
        <v>869</v>
      </c>
      <c r="I1162" s="137"/>
      <c r="J1162"/>
    </row>
    <row r="1163" spans="1:13" ht="15.75" customHeight="1" x14ac:dyDescent="0.25">
      <c r="A1163" t="s">
        <v>1763</v>
      </c>
      <c r="C1163" t="s">
        <v>131</v>
      </c>
      <c r="D1163" t="s">
        <v>598</v>
      </c>
      <c r="E1163" t="s">
        <v>68</v>
      </c>
      <c r="F1163" t="s">
        <v>608</v>
      </c>
      <c r="G1163" t="s">
        <v>760</v>
      </c>
      <c r="H1163" t="s">
        <v>761</v>
      </c>
      <c r="I1163" s="137"/>
      <c r="J1163"/>
    </row>
    <row r="1164" spans="1:13" ht="15.75" customHeight="1" x14ac:dyDescent="0.25">
      <c r="A1164" t="s">
        <v>1763</v>
      </c>
      <c r="C1164" t="s">
        <v>611</v>
      </c>
      <c r="D1164" t="s">
        <v>598</v>
      </c>
      <c r="E1164" t="s">
        <v>68</v>
      </c>
      <c r="F1164" t="s">
        <v>142</v>
      </c>
      <c r="G1164" t="s">
        <v>612</v>
      </c>
      <c r="H1164" t="s">
        <v>547</v>
      </c>
      <c r="I1164" s="137"/>
      <c r="J1164"/>
    </row>
    <row r="1165" spans="1:13" ht="15.75" customHeight="1" x14ac:dyDescent="0.25">
      <c r="A1165" t="s">
        <v>1763</v>
      </c>
      <c r="C1165" t="s">
        <v>1079</v>
      </c>
      <c r="D1165" t="s">
        <v>627</v>
      </c>
      <c r="E1165" t="s">
        <v>81</v>
      </c>
      <c r="F1165" t="s">
        <v>608</v>
      </c>
      <c r="G1165" t="s">
        <v>741</v>
      </c>
      <c r="H1165" t="s">
        <v>1080</v>
      </c>
      <c r="I1165" s="137"/>
      <c r="J1165"/>
    </row>
    <row r="1166" spans="1:13" ht="15.75" customHeight="1" x14ac:dyDescent="0.25">
      <c r="A1166" t="s">
        <v>1763</v>
      </c>
      <c r="C1166" t="s">
        <v>841</v>
      </c>
      <c r="D1166" t="s">
        <v>627</v>
      </c>
      <c r="E1166" t="s">
        <v>81</v>
      </c>
      <c r="F1166" t="s">
        <v>608</v>
      </c>
      <c r="G1166" t="s">
        <v>741</v>
      </c>
      <c r="H1166" t="s">
        <v>842</v>
      </c>
      <c r="I1166" s="137"/>
      <c r="J1166"/>
    </row>
    <row r="1167" spans="1:13" ht="15.75" customHeight="1" x14ac:dyDescent="0.25">
      <c r="A1167" t="s">
        <v>1763</v>
      </c>
      <c r="C1167" t="s">
        <v>1764</v>
      </c>
      <c r="D1167" t="s">
        <v>627</v>
      </c>
      <c r="E1167" t="s">
        <v>81</v>
      </c>
      <c r="F1167" t="s">
        <v>608</v>
      </c>
      <c r="G1167" t="s">
        <v>741</v>
      </c>
      <c r="H1167" t="s">
        <v>1765</v>
      </c>
      <c r="I1167" s="137"/>
      <c r="J1167"/>
    </row>
    <row r="1168" spans="1:13" ht="15.75" customHeight="1" x14ac:dyDescent="0.25">
      <c r="A1168" t="s">
        <v>1763</v>
      </c>
      <c r="C1168" t="s">
        <v>1766</v>
      </c>
      <c r="D1168" t="s">
        <v>627</v>
      </c>
      <c r="E1168" t="s">
        <v>81</v>
      </c>
      <c r="F1168" t="s">
        <v>608</v>
      </c>
      <c r="G1168" t="s">
        <v>741</v>
      </c>
      <c r="H1168" t="s">
        <v>1767</v>
      </c>
      <c r="I1168" s="137"/>
      <c r="J1168"/>
    </row>
    <row r="1169" spans="1:14" ht="15.75" customHeight="1" x14ac:dyDescent="0.25">
      <c r="A1169" t="s">
        <v>1763</v>
      </c>
      <c r="C1169" t="s">
        <v>114</v>
      </c>
      <c r="D1169" t="s">
        <v>650</v>
      </c>
      <c r="E1169" t="s">
        <v>102</v>
      </c>
      <c r="F1169" t="s">
        <v>608</v>
      </c>
      <c r="G1169" t="s">
        <v>700</v>
      </c>
      <c r="H1169" t="s">
        <v>701</v>
      </c>
      <c r="I1169" s="137"/>
      <c r="J1169"/>
    </row>
    <row r="1170" spans="1:14" ht="15.75" customHeight="1" x14ac:dyDescent="0.25">
      <c r="A1170" t="s">
        <v>1768</v>
      </c>
      <c r="B1170" t="s">
        <v>1769</v>
      </c>
      <c r="C1170" t="s">
        <v>603</v>
      </c>
      <c r="D1170" t="s">
        <v>598</v>
      </c>
      <c r="E1170" t="s">
        <v>68</v>
      </c>
      <c r="F1170" t="s">
        <v>49</v>
      </c>
      <c r="G1170" t="s">
        <v>604</v>
      </c>
      <c r="H1170" t="s">
        <v>605</v>
      </c>
      <c r="I1170" s="137" t="s">
        <v>1770</v>
      </c>
      <c r="J1170" t="s">
        <v>1771</v>
      </c>
      <c r="K1170" t="s">
        <v>84</v>
      </c>
    </row>
    <row r="1171" spans="1:14" ht="15.75" customHeight="1" x14ac:dyDescent="0.25">
      <c r="A1171" t="s">
        <v>1768</v>
      </c>
      <c r="B1171" t="s">
        <v>1769</v>
      </c>
      <c r="C1171" t="s">
        <v>607</v>
      </c>
      <c r="D1171" t="s">
        <v>598</v>
      </c>
      <c r="E1171" t="s">
        <v>68</v>
      </c>
      <c r="F1171" t="s">
        <v>608</v>
      </c>
      <c r="G1171" t="s">
        <v>609</v>
      </c>
      <c r="I1171" s="137" t="s">
        <v>1770</v>
      </c>
      <c r="J1171" t="s">
        <v>1772</v>
      </c>
      <c r="K1171" t="s">
        <v>84</v>
      </c>
    </row>
    <row r="1172" spans="1:14" ht="15.75" customHeight="1" x14ac:dyDescent="0.25">
      <c r="A1172" t="s">
        <v>1768</v>
      </c>
      <c r="B1172" t="s">
        <v>1769</v>
      </c>
      <c r="C1172" t="s">
        <v>611</v>
      </c>
      <c r="D1172" t="s">
        <v>598</v>
      </c>
      <c r="E1172" t="s">
        <v>68</v>
      </c>
      <c r="F1172" t="s">
        <v>142</v>
      </c>
      <c r="G1172" t="s">
        <v>612</v>
      </c>
      <c r="H1172" t="s">
        <v>547</v>
      </c>
      <c r="I1172" s="137" t="s">
        <v>1770</v>
      </c>
      <c r="J1172">
        <v>12352200</v>
      </c>
      <c r="K1172" t="s">
        <v>84</v>
      </c>
    </row>
    <row r="1173" spans="1:14" ht="15.75" customHeight="1" x14ac:dyDescent="0.25">
      <c r="A1173" t="s">
        <v>1768</v>
      </c>
      <c r="B1173" t="s">
        <v>1769</v>
      </c>
      <c r="C1173" t="s">
        <v>666</v>
      </c>
      <c r="D1173" t="s">
        <v>613</v>
      </c>
      <c r="E1173" t="s">
        <v>68</v>
      </c>
      <c r="F1173" t="s">
        <v>608</v>
      </c>
      <c r="G1173" t="s">
        <v>667</v>
      </c>
      <c r="I1173" s="137" t="s">
        <v>1770</v>
      </c>
      <c r="J1173" t="s">
        <v>1773</v>
      </c>
      <c r="K1173" t="s">
        <v>84</v>
      </c>
    </row>
    <row r="1174" spans="1:14" ht="15.75" customHeight="1" x14ac:dyDescent="0.25">
      <c r="A1174" t="s">
        <v>1768</v>
      </c>
      <c r="B1174" t="s">
        <v>1769</v>
      </c>
      <c r="C1174" t="s">
        <v>93</v>
      </c>
      <c r="D1174" t="s">
        <v>613</v>
      </c>
      <c r="E1174" t="s">
        <v>68</v>
      </c>
      <c r="F1174" t="s">
        <v>608</v>
      </c>
      <c r="G1174" t="s">
        <v>616</v>
      </c>
      <c r="I1174" s="137" t="s">
        <v>1774</v>
      </c>
      <c r="J1174" t="s">
        <v>1775</v>
      </c>
      <c r="K1174" t="s">
        <v>71</v>
      </c>
      <c r="L1174" t="s">
        <v>618</v>
      </c>
    </row>
    <row r="1175" spans="1:14" ht="15.75" customHeight="1" x14ac:dyDescent="0.25">
      <c r="A1175" t="s">
        <v>1768</v>
      </c>
      <c r="B1175" t="s">
        <v>1769</v>
      </c>
      <c r="C1175" t="s">
        <v>923</v>
      </c>
      <c r="D1175" t="s">
        <v>613</v>
      </c>
      <c r="E1175" t="s">
        <v>68</v>
      </c>
      <c r="F1175" t="s">
        <v>608</v>
      </c>
      <c r="G1175" t="s">
        <v>924</v>
      </c>
      <c r="H1175" t="s">
        <v>925</v>
      </c>
      <c r="I1175" s="137" t="s">
        <v>1770</v>
      </c>
      <c r="J1175" t="s">
        <v>1776</v>
      </c>
      <c r="K1175" t="s">
        <v>71</v>
      </c>
      <c r="L1175" t="s">
        <v>927</v>
      </c>
    </row>
    <row r="1176" spans="1:14" ht="15.75" customHeight="1" x14ac:dyDescent="0.25">
      <c r="A1176" t="s">
        <v>1768</v>
      </c>
      <c r="B1176" t="s">
        <v>1769</v>
      </c>
      <c r="C1176" t="s">
        <v>131</v>
      </c>
      <c r="D1176" t="s">
        <v>613</v>
      </c>
      <c r="E1176" t="s">
        <v>68</v>
      </c>
      <c r="F1176" t="s">
        <v>608</v>
      </c>
      <c r="G1176" t="s">
        <v>760</v>
      </c>
      <c r="H1176" t="s">
        <v>761</v>
      </c>
      <c r="I1176" s="137" t="s">
        <v>1770</v>
      </c>
      <c r="J1176" t="s">
        <v>908</v>
      </c>
      <c r="K1176" t="s">
        <v>71</v>
      </c>
      <c r="L1176" t="s">
        <v>762</v>
      </c>
      <c r="M1176" t="s">
        <v>763</v>
      </c>
      <c r="N1176" t="s">
        <v>763</v>
      </c>
    </row>
    <row r="1177" spans="1:14" ht="15.75" customHeight="1" x14ac:dyDescent="0.25">
      <c r="A1177" t="s">
        <v>1768</v>
      </c>
      <c r="B1177" t="s">
        <v>1769</v>
      </c>
      <c r="C1177" t="s">
        <v>114</v>
      </c>
      <c r="D1177" t="s">
        <v>627</v>
      </c>
      <c r="E1177" t="s">
        <v>81</v>
      </c>
      <c r="F1177" t="s">
        <v>608</v>
      </c>
      <c r="G1177" t="s">
        <v>700</v>
      </c>
      <c r="H1177" t="s">
        <v>701</v>
      </c>
      <c r="I1177" s="137" t="s">
        <v>1774</v>
      </c>
      <c r="J1177" t="s">
        <v>1777</v>
      </c>
      <c r="K1177" t="s">
        <v>71</v>
      </c>
      <c r="L1177" t="s">
        <v>114</v>
      </c>
      <c r="M1177" t="s">
        <v>703</v>
      </c>
      <c r="N1177" t="s">
        <v>703</v>
      </c>
    </row>
    <row r="1178" spans="1:14" ht="15.75" customHeight="1" x14ac:dyDescent="0.25">
      <c r="A1178" t="s">
        <v>1768</v>
      </c>
      <c r="B1178" t="s">
        <v>1769</v>
      </c>
      <c r="C1178" t="s">
        <v>1267</v>
      </c>
      <c r="D1178" t="s">
        <v>627</v>
      </c>
      <c r="E1178" t="s">
        <v>81</v>
      </c>
      <c r="F1178" t="s">
        <v>608</v>
      </c>
      <c r="G1178" t="s">
        <v>1268</v>
      </c>
      <c r="I1178" s="137" t="s">
        <v>1774</v>
      </c>
      <c r="J1178" t="s">
        <v>1778</v>
      </c>
      <c r="K1178" t="s">
        <v>84</v>
      </c>
    </row>
    <row r="1179" spans="1:14" ht="15.75" customHeight="1" x14ac:dyDescent="0.25">
      <c r="A1179" t="s">
        <v>1768</v>
      </c>
      <c r="B1179" t="s">
        <v>1769</v>
      </c>
      <c r="C1179" t="s">
        <v>129</v>
      </c>
      <c r="D1179" t="s">
        <v>627</v>
      </c>
      <c r="E1179" t="s">
        <v>81</v>
      </c>
      <c r="F1179" t="s">
        <v>608</v>
      </c>
      <c r="G1179" t="s">
        <v>647</v>
      </c>
      <c r="I1179" s="137" t="s">
        <v>1770</v>
      </c>
      <c r="J1179" t="s">
        <v>856</v>
      </c>
      <c r="K1179" t="s">
        <v>84</v>
      </c>
    </row>
    <row r="1180" spans="1:14" ht="15.75" customHeight="1" x14ac:dyDescent="0.25">
      <c r="A1180" t="s">
        <v>1768</v>
      </c>
      <c r="B1180" t="s">
        <v>4695</v>
      </c>
      <c r="C1180" t="s">
        <v>1267</v>
      </c>
      <c r="D1180" t="s">
        <v>627</v>
      </c>
      <c r="E1180" t="s">
        <v>81</v>
      </c>
      <c r="F1180" t="s">
        <v>608</v>
      </c>
      <c r="G1180" t="s">
        <v>1268</v>
      </c>
    </row>
    <row r="1181" spans="1:14" ht="15.75" customHeight="1" x14ac:dyDescent="0.25">
      <c r="A1181" t="s">
        <v>1768</v>
      </c>
      <c r="B1181" t="s">
        <v>4695</v>
      </c>
      <c r="C1181" t="s">
        <v>109</v>
      </c>
      <c r="D1181" t="s">
        <v>650</v>
      </c>
      <c r="E1181" t="s">
        <v>68</v>
      </c>
      <c r="F1181" t="s">
        <v>608</v>
      </c>
      <c r="G1181" t="s">
        <v>734</v>
      </c>
    </row>
    <row r="1182" spans="1:14" ht="15.75" customHeight="1" x14ac:dyDescent="0.25">
      <c r="A1182" t="s">
        <v>1768</v>
      </c>
      <c r="B1182" t="s">
        <v>4695</v>
      </c>
      <c r="C1182" t="s">
        <v>129</v>
      </c>
      <c r="D1182" t="s">
        <v>627</v>
      </c>
      <c r="E1182" t="s">
        <v>81</v>
      </c>
      <c r="F1182" t="s">
        <v>608</v>
      </c>
      <c r="G1182" t="s">
        <v>647</v>
      </c>
    </row>
    <row r="1183" spans="1:14" ht="15.75" customHeight="1" x14ac:dyDescent="0.25">
      <c r="A1183" t="s">
        <v>1768</v>
      </c>
      <c r="B1183" t="s">
        <v>4695</v>
      </c>
      <c r="C1183" t="s">
        <v>923</v>
      </c>
      <c r="D1183" t="s">
        <v>627</v>
      </c>
      <c r="E1183" t="s">
        <v>81</v>
      </c>
      <c r="F1183" t="s">
        <v>608</v>
      </c>
      <c r="G1183" t="s">
        <v>924</v>
      </c>
    </row>
    <row r="1184" spans="1:14" ht="15.75" customHeight="1" x14ac:dyDescent="0.25">
      <c r="A1184" t="s">
        <v>1768</v>
      </c>
      <c r="B1184" t="s">
        <v>4695</v>
      </c>
      <c r="C1184" t="s">
        <v>123</v>
      </c>
      <c r="D1184" t="s">
        <v>627</v>
      </c>
      <c r="E1184" t="s">
        <v>81</v>
      </c>
      <c r="F1184" t="s">
        <v>608</v>
      </c>
      <c r="G1184" t="s">
        <v>709</v>
      </c>
    </row>
    <row r="1185" spans="1:7" ht="15.75" customHeight="1" x14ac:dyDescent="0.25">
      <c r="A1185" t="s">
        <v>1768</v>
      </c>
      <c r="B1185" t="s">
        <v>4695</v>
      </c>
      <c r="C1185" t="s">
        <v>649</v>
      </c>
      <c r="D1185" t="s">
        <v>650</v>
      </c>
      <c r="E1185" t="s">
        <v>68</v>
      </c>
      <c r="F1185" t="s">
        <v>608</v>
      </c>
      <c r="G1185" t="s">
        <v>651</v>
      </c>
    </row>
    <row r="1186" spans="1:7" ht="15.75" customHeight="1" x14ac:dyDescent="0.25">
      <c r="A1186" t="s">
        <v>1768</v>
      </c>
      <c r="B1186" t="s">
        <v>4695</v>
      </c>
      <c r="C1186" t="s">
        <v>904</v>
      </c>
      <c r="D1186" t="s">
        <v>613</v>
      </c>
      <c r="E1186" t="s">
        <v>68</v>
      </c>
      <c r="F1186" t="s">
        <v>608</v>
      </c>
      <c r="G1186" t="s">
        <v>905</v>
      </c>
    </row>
    <row r="1187" spans="1:7" ht="15.75" customHeight="1" x14ac:dyDescent="0.25">
      <c r="A1187" t="s">
        <v>1768</v>
      </c>
      <c r="B1187" t="s">
        <v>4695</v>
      </c>
      <c r="C1187" t="s">
        <v>714</v>
      </c>
      <c r="D1187" t="s">
        <v>650</v>
      </c>
      <c r="E1187" t="s">
        <v>102</v>
      </c>
      <c r="F1187" t="s">
        <v>608</v>
      </c>
      <c r="G1187" t="s">
        <v>715</v>
      </c>
    </row>
    <row r="1188" spans="1:7" ht="15.75" customHeight="1" x14ac:dyDescent="0.25">
      <c r="A1188" t="s">
        <v>1768</v>
      </c>
      <c r="B1188" t="s">
        <v>4695</v>
      </c>
      <c r="C1188" t="s">
        <v>4696</v>
      </c>
      <c r="D1188" t="s">
        <v>613</v>
      </c>
      <c r="E1188" t="s">
        <v>68</v>
      </c>
      <c r="F1188" t="s">
        <v>608</v>
      </c>
      <c r="G1188" t="s">
        <v>911</v>
      </c>
    </row>
    <row r="1189" spans="1:7" ht="15.75" customHeight="1" x14ac:dyDescent="0.25">
      <c r="A1189" t="s">
        <v>1768</v>
      </c>
      <c r="B1189" t="s">
        <v>4695</v>
      </c>
      <c r="C1189" t="s">
        <v>909</v>
      </c>
      <c r="D1189" t="s">
        <v>613</v>
      </c>
      <c r="E1189" t="s">
        <v>68</v>
      </c>
      <c r="F1189" t="s">
        <v>608</v>
      </c>
      <c r="G1189" t="s">
        <v>910</v>
      </c>
    </row>
    <row r="1190" spans="1:7" ht="15.75" customHeight="1" x14ac:dyDescent="0.25">
      <c r="A1190" t="s">
        <v>1768</v>
      </c>
      <c r="B1190" t="s">
        <v>4695</v>
      </c>
      <c r="C1190" t="s">
        <v>689</v>
      </c>
      <c r="D1190" t="s">
        <v>627</v>
      </c>
      <c r="E1190" t="s">
        <v>81</v>
      </c>
      <c r="F1190" t="s">
        <v>608</v>
      </c>
      <c r="G1190" t="s">
        <v>690</v>
      </c>
    </row>
    <row r="1191" spans="1:7" ht="15.75" customHeight="1" x14ac:dyDescent="0.25">
      <c r="A1191" t="s">
        <v>1768</v>
      </c>
      <c r="B1191" t="s">
        <v>4695</v>
      </c>
      <c r="C1191" t="s">
        <v>611</v>
      </c>
      <c r="D1191" t="s">
        <v>598</v>
      </c>
      <c r="E1191" t="s">
        <v>68</v>
      </c>
      <c r="F1191" t="s">
        <v>142</v>
      </c>
      <c r="G1191" t="s">
        <v>612</v>
      </c>
    </row>
    <row r="1192" spans="1:7" ht="15.75" customHeight="1" x14ac:dyDescent="0.25">
      <c r="A1192" t="s">
        <v>1768</v>
      </c>
      <c r="B1192" t="s">
        <v>4695</v>
      </c>
      <c r="C1192" t="s">
        <v>603</v>
      </c>
      <c r="D1192" t="s">
        <v>598</v>
      </c>
      <c r="E1192" t="s">
        <v>68</v>
      </c>
      <c r="F1192" t="s">
        <v>49</v>
      </c>
      <c r="G1192" t="s">
        <v>604</v>
      </c>
    </row>
    <row r="1193" spans="1:7" ht="15.75" customHeight="1" x14ac:dyDescent="0.25">
      <c r="A1193" t="s">
        <v>1768</v>
      </c>
      <c r="B1193" t="s">
        <v>4695</v>
      </c>
      <c r="C1193" t="s">
        <v>93</v>
      </c>
      <c r="D1193" t="s">
        <v>627</v>
      </c>
      <c r="E1193" t="s">
        <v>68</v>
      </c>
      <c r="F1193" t="s">
        <v>608</v>
      </c>
      <c r="G1193" t="s">
        <v>616</v>
      </c>
    </row>
    <row r="1194" spans="1:7" ht="15.75" customHeight="1" x14ac:dyDescent="0.25">
      <c r="A1194" t="s">
        <v>1768</v>
      </c>
      <c r="B1194" t="s">
        <v>4695</v>
      </c>
      <c r="C1194" t="s">
        <v>644</v>
      </c>
      <c r="D1194" t="s">
        <v>627</v>
      </c>
      <c r="E1194" t="s">
        <v>81</v>
      </c>
      <c r="F1194" t="s">
        <v>608</v>
      </c>
      <c r="G1194" t="s">
        <v>645</v>
      </c>
    </row>
    <row r="1195" spans="1:7" ht="15.75" customHeight="1" x14ac:dyDescent="0.25">
      <c r="A1195" t="s">
        <v>1768</v>
      </c>
      <c r="B1195" t="s">
        <v>4695</v>
      </c>
      <c r="C1195" t="s">
        <v>620</v>
      </c>
      <c r="D1195" t="s">
        <v>650</v>
      </c>
      <c r="E1195" t="s">
        <v>102</v>
      </c>
      <c r="F1195" t="s">
        <v>608</v>
      </c>
      <c r="G1195" t="s">
        <v>621</v>
      </c>
    </row>
    <row r="1196" spans="1:7" ht="15.75" customHeight="1" x14ac:dyDescent="0.25">
      <c r="A1196" t="s">
        <v>1768</v>
      </c>
      <c r="B1196" t="s">
        <v>4695</v>
      </c>
      <c r="C1196" t="s">
        <v>607</v>
      </c>
      <c r="D1196" t="s">
        <v>598</v>
      </c>
      <c r="E1196" t="s">
        <v>68</v>
      </c>
      <c r="F1196" t="s">
        <v>608</v>
      </c>
      <c r="G1196" t="s">
        <v>609</v>
      </c>
    </row>
    <row r="1197" spans="1:7" ht="15.75" customHeight="1" x14ac:dyDescent="0.25">
      <c r="A1197" t="s">
        <v>1768</v>
      </c>
      <c r="B1197" t="s">
        <v>4695</v>
      </c>
      <c r="C1197" t="s">
        <v>637</v>
      </c>
      <c r="D1197" t="s">
        <v>627</v>
      </c>
      <c r="E1197" t="s">
        <v>81</v>
      </c>
      <c r="F1197" t="s">
        <v>608</v>
      </c>
      <c r="G1197" t="s">
        <v>638</v>
      </c>
    </row>
    <row r="1198" spans="1:7" ht="15.75" customHeight="1" x14ac:dyDescent="0.25">
      <c r="A1198" t="s">
        <v>1768</v>
      </c>
      <c r="B1198" t="s">
        <v>4695</v>
      </c>
      <c r="C1198" t="s">
        <v>791</v>
      </c>
      <c r="D1198" t="s">
        <v>627</v>
      </c>
      <c r="E1198" t="s">
        <v>81</v>
      </c>
      <c r="F1198" t="s">
        <v>608</v>
      </c>
      <c r="G1198" t="s">
        <v>792</v>
      </c>
    </row>
    <row r="1199" spans="1:7" ht="15.75" customHeight="1" x14ac:dyDescent="0.25">
      <c r="A1199" t="s">
        <v>1768</v>
      </c>
      <c r="B1199" t="s">
        <v>4695</v>
      </c>
      <c r="C1199" t="s">
        <v>131</v>
      </c>
      <c r="D1199" t="s">
        <v>650</v>
      </c>
      <c r="E1199" t="s">
        <v>68</v>
      </c>
      <c r="F1199" t="s">
        <v>608</v>
      </c>
      <c r="G1199" t="s">
        <v>760</v>
      </c>
    </row>
    <row r="1200" spans="1:7" ht="15.75" customHeight="1" x14ac:dyDescent="0.25">
      <c r="A1200" t="s">
        <v>1768</v>
      </c>
      <c r="B1200" t="s">
        <v>4695</v>
      </c>
      <c r="C1200" t="s">
        <v>1805</v>
      </c>
      <c r="D1200" t="s">
        <v>627</v>
      </c>
      <c r="E1200" t="s">
        <v>81</v>
      </c>
      <c r="F1200" t="s">
        <v>608</v>
      </c>
      <c r="G1200" t="s">
        <v>1363</v>
      </c>
    </row>
    <row r="1201" spans="1:14" ht="15.75" customHeight="1" x14ac:dyDescent="0.25">
      <c r="A1201" t="s">
        <v>1768</v>
      </c>
      <c r="B1201" t="s">
        <v>1779</v>
      </c>
      <c r="C1201" t="s">
        <v>597</v>
      </c>
      <c r="D1201" t="s">
        <v>598</v>
      </c>
      <c r="E1201" t="s">
        <v>68</v>
      </c>
      <c r="F1201" t="s">
        <v>599</v>
      </c>
      <c r="G1201" t="s">
        <v>600</v>
      </c>
      <c r="H1201" t="s">
        <v>601</v>
      </c>
      <c r="I1201" s="137">
        <v>1.03979</v>
      </c>
      <c r="J1201" t="s">
        <v>1780</v>
      </c>
      <c r="K1201" t="s">
        <v>84</v>
      </c>
    </row>
    <row r="1202" spans="1:14" ht="15.75" customHeight="1" x14ac:dyDescent="0.25">
      <c r="A1202" t="s">
        <v>1768</v>
      </c>
      <c r="B1202" t="s">
        <v>1779</v>
      </c>
      <c r="C1202" t="s">
        <v>603</v>
      </c>
      <c r="D1202" t="s">
        <v>598</v>
      </c>
      <c r="E1202" t="s">
        <v>68</v>
      </c>
      <c r="F1202" t="s">
        <v>49</v>
      </c>
      <c r="G1202" t="s">
        <v>604</v>
      </c>
      <c r="H1202" t="s">
        <v>605</v>
      </c>
      <c r="I1202" s="137">
        <v>1.07006</v>
      </c>
      <c r="J1202" t="s">
        <v>1781</v>
      </c>
      <c r="K1202" t="s">
        <v>84</v>
      </c>
    </row>
    <row r="1203" spans="1:14" ht="15.75" customHeight="1" x14ac:dyDescent="0.25">
      <c r="A1203" t="s">
        <v>1768</v>
      </c>
      <c r="B1203" t="s">
        <v>1779</v>
      </c>
      <c r="C1203" t="s">
        <v>607</v>
      </c>
      <c r="D1203" t="s">
        <v>598</v>
      </c>
      <c r="E1203" t="s">
        <v>68</v>
      </c>
      <c r="F1203" t="s">
        <v>608</v>
      </c>
      <c r="G1203" t="s">
        <v>609</v>
      </c>
      <c r="I1203" s="137">
        <v>1.07006</v>
      </c>
      <c r="J1203" t="s">
        <v>1782</v>
      </c>
      <c r="K1203" t="s">
        <v>84</v>
      </c>
    </row>
    <row r="1204" spans="1:14" ht="15.75" customHeight="1" x14ac:dyDescent="0.25">
      <c r="A1204" t="s">
        <v>1768</v>
      </c>
      <c r="B1204" t="s">
        <v>1779</v>
      </c>
      <c r="C1204" t="s">
        <v>611</v>
      </c>
      <c r="D1204" t="s">
        <v>598</v>
      </c>
      <c r="E1204" t="s">
        <v>68</v>
      </c>
      <c r="F1204" t="s">
        <v>142</v>
      </c>
      <c r="G1204" t="s">
        <v>612</v>
      </c>
      <c r="H1204" t="s">
        <v>547</v>
      </c>
      <c r="I1204" s="137">
        <v>1.07006</v>
      </c>
      <c r="J1204">
        <v>41121800</v>
      </c>
      <c r="K1204" t="s">
        <v>84</v>
      </c>
    </row>
    <row r="1205" spans="1:14" ht="15.75" customHeight="1" x14ac:dyDescent="0.25">
      <c r="A1205" t="s">
        <v>1768</v>
      </c>
      <c r="B1205" t="s">
        <v>1779</v>
      </c>
      <c r="C1205" t="s">
        <v>93</v>
      </c>
      <c r="D1205" t="s">
        <v>613</v>
      </c>
      <c r="E1205" t="s">
        <v>68</v>
      </c>
      <c r="F1205" t="s">
        <v>608</v>
      </c>
      <c r="G1205" t="s">
        <v>616</v>
      </c>
      <c r="I1205" s="137">
        <v>1.03979</v>
      </c>
      <c r="J1205" t="s">
        <v>1783</v>
      </c>
      <c r="K1205" t="s">
        <v>71</v>
      </c>
      <c r="L1205" t="s">
        <v>618</v>
      </c>
    </row>
    <row r="1206" spans="1:14" ht="15.75" customHeight="1" x14ac:dyDescent="0.25">
      <c r="A1206" t="s">
        <v>1768</v>
      </c>
      <c r="B1206" t="s">
        <v>1779</v>
      </c>
      <c r="C1206" t="s">
        <v>904</v>
      </c>
      <c r="D1206" t="s">
        <v>613</v>
      </c>
      <c r="E1206" t="s">
        <v>68</v>
      </c>
      <c r="F1206" t="s">
        <v>608</v>
      </c>
      <c r="G1206" t="s">
        <v>1784</v>
      </c>
      <c r="I1206" s="137">
        <v>1.07006</v>
      </c>
      <c r="J1206" t="s">
        <v>1785</v>
      </c>
      <c r="K1206" t="s">
        <v>71</v>
      </c>
      <c r="L1206" t="s">
        <v>904</v>
      </c>
    </row>
    <row r="1207" spans="1:14" ht="15.75" customHeight="1" x14ac:dyDescent="0.25">
      <c r="A1207" t="s">
        <v>1768</v>
      </c>
      <c r="B1207" t="s">
        <v>1779</v>
      </c>
      <c r="C1207" t="s">
        <v>131</v>
      </c>
      <c r="D1207" t="s">
        <v>613</v>
      </c>
      <c r="E1207" t="s">
        <v>68</v>
      </c>
      <c r="F1207" t="s">
        <v>608</v>
      </c>
      <c r="G1207" t="s">
        <v>760</v>
      </c>
      <c r="H1207" t="s">
        <v>761</v>
      </c>
      <c r="I1207" s="137">
        <v>1.07006</v>
      </c>
      <c r="J1207" t="s">
        <v>1786</v>
      </c>
      <c r="K1207" t="s">
        <v>71</v>
      </c>
      <c r="L1207" t="s">
        <v>762</v>
      </c>
      <c r="M1207" t="s">
        <v>763</v>
      </c>
      <c r="N1207" t="s">
        <v>763</v>
      </c>
    </row>
    <row r="1208" spans="1:14" ht="15.75" customHeight="1" x14ac:dyDescent="0.25">
      <c r="A1208" t="s">
        <v>1768</v>
      </c>
      <c r="B1208" t="s">
        <v>1779</v>
      </c>
      <c r="C1208" t="s">
        <v>909</v>
      </c>
      <c r="D1208" t="s">
        <v>627</v>
      </c>
      <c r="E1208" t="s">
        <v>68</v>
      </c>
      <c r="F1208" t="s">
        <v>608</v>
      </c>
      <c r="G1208" t="s">
        <v>910</v>
      </c>
      <c r="I1208" s="137">
        <v>1.07006</v>
      </c>
      <c r="J1208" t="s">
        <v>1787</v>
      </c>
      <c r="K1208" t="s">
        <v>71</v>
      </c>
      <c r="L1208" t="s">
        <v>164</v>
      </c>
    </row>
    <row r="1209" spans="1:14" ht="15.75" customHeight="1" x14ac:dyDescent="0.25">
      <c r="A1209" t="s">
        <v>1768</v>
      </c>
      <c r="B1209" t="s">
        <v>1779</v>
      </c>
      <c r="C1209" t="s">
        <v>73</v>
      </c>
      <c r="D1209" t="s">
        <v>627</v>
      </c>
      <c r="E1209" t="s">
        <v>81</v>
      </c>
      <c r="F1209" t="s">
        <v>608</v>
      </c>
      <c r="G1209" t="s">
        <v>911</v>
      </c>
      <c r="H1209" t="s">
        <v>912</v>
      </c>
      <c r="I1209" s="137">
        <v>1.03979</v>
      </c>
      <c r="J1209" t="s">
        <v>1788</v>
      </c>
      <c r="K1209" t="s">
        <v>71</v>
      </c>
      <c r="L1209" t="s">
        <v>914</v>
      </c>
      <c r="M1209" t="s">
        <v>915</v>
      </c>
    </row>
    <row r="1210" spans="1:14" ht="15.75" customHeight="1" x14ac:dyDescent="0.25">
      <c r="A1210" t="s">
        <v>1768</v>
      </c>
      <c r="B1210" t="s">
        <v>1779</v>
      </c>
      <c r="C1210" t="s">
        <v>620</v>
      </c>
      <c r="D1210" t="s">
        <v>627</v>
      </c>
      <c r="E1210" t="s">
        <v>81</v>
      </c>
      <c r="F1210" t="s">
        <v>608</v>
      </c>
      <c r="G1210" t="s">
        <v>621</v>
      </c>
      <c r="H1210" t="s">
        <v>622</v>
      </c>
      <c r="I1210" s="137">
        <v>199303</v>
      </c>
      <c r="J1210" t="s">
        <v>1789</v>
      </c>
      <c r="K1210" t="s">
        <v>71</v>
      </c>
      <c r="L1210" t="s">
        <v>620</v>
      </c>
    </row>
    <row r="1211" spans="1:14" ht="15.75" customHeight="1" x14ac:dyDescent="0.25">
      <c r="A1211" t="s">
        <v>1768</v>
      </c>
      <c r="B1211" t="s">
        <v>1779</v>
      </c>
      <c r="C1211" t="s">
        <v>1267</v>
      </c>
      <c r="D1211" t="s">
        <v>627</v>
      </c>
      <c r="E1211" t="s">
        <v>81</v>
      </c>
      <c r="F1211" t="s">
        <v>608</v>
      </c>
      <c r="G1211" t="s">
        <v>1268</v>
      </c>
      <c r="I1211" s="137">
        <v>50195</v>
      </c>
      <c r="J1211" t="s">
        <v>1790</v>
      </c>
      <c r="K1211" t="s">
        <v>84</v>
      </c>
    </row>
    <row r="1212" spans="1:14" ht="15.75" customHeight="1" x14ac:dyDescent="0.25">
      <c r="A1212" t="s">
        <v>1768</v>
      </c>
      <c r="B1212" t="s">
        <v>1779</v>
      </c>
      <c r="C1212" t="s">
        <v>123</v>
      </c>
      <c r="D1212" t="s">
        <v>627</v>
      </c>
      <c r="E1212" t="s">
        <v>81</v>
      </c>
      <c r="F1212" t="s">
        <v>608</v>
      </c>
      <c r="G1212" t="s">
        <v>709</v>
      </c>
      <c r="I1212" s="137" t="s">
        <v>1791</v>
      </c>
      <c r="J1212" t="s">
        <v>124</v>
      </c>
      <c r="K1212" t="s">
        <v>84</v>
      </c>
    </row>
    <row r="1213" spans="1:14" ht="15.75" customHeight="1" x14ac:dyDescent="0.25">
      <c r="A1213" t="s">
        <v>1768</v>
      </c>
      <c r="B1213" t="s">
        <v>1779</v>
      </c>
      <c r="C1213" t="s">
        <v>644</v>
      </c>
      <c r="D1213" t="s">
        <v>627</v>
      </c>
      <c r="E1213" t="s">
        <v>81</v>
      </c>
      <c r="F1213" t="s">
        <v>608</v>
      </c>
      <c r="G1213" t="s">
        <v>645</v>
      </c>
      <c r="I1213" s="137">
        <v>1.00092</v>
      </c>
      <c r="J1213" t="s">
        <v>1792</v>
      </c>
      <c r="K1213" t="s">
        <v>84</v>
      </c>
    </row>
    <row r="1214" spans="1:14" ht="15.75" customHeight="1" x14ac:dyDescent="0.25">
      <c r="A1214" t="s">
        <v>1768</v>
      </c>
      <c r="B1214" t="s">
        <v>1779</v>
      </c>
      <c r="C1214" t="s">
        <v>923</v>
      </c>
      <c r="D1214" t="s">
        <v>627</v>
      </c>
      <c r="E1214" t="s">
        <v>81</v>
      </c>
      <c r="F1214" t="s">
        <v>608</v>
      </c>
      <c r="G1214" t="s">
        <v>924</v>
      </c>
      <c r="H1214" t="s">
        <v>925</v>
      </c>
      <c r="I1214" s="137">
        <v>51239</v>
      </c>
      <c r="J1214" t="s">
        <v>1053</v>
      </c>
      <c r="K1214" t="s">
        <v>71</v>
      </c>
      <c r="L1214" t="s">
        <v>927</v>
      </c>
    </row>
    <row r="1215" spans="1:14" ht="15.75" customHeight="1" x14ac:dyDescent="0.25">
      <c r="A1215" t="s">
        <v>1768</v>
      </c>
      <c r="B1215" t="s">
        <v>1779</v>
      </c>
      <c r="C1215" t="s">
        <v>129</v>
      </c>
      <c r="D1215" t="s">
        <v>627</v>
      </c>
      <c r="E1215" t="s">
        <v>81</v>
      </c>
      <c r="F1215" t="s">
        <v>608</v>
      </c>
      <c r="G1215" t="s">
        <v>647</v>
      </c>
      <c r="I1215" s="137">
        <v>1.07006</v>
      </c>
      <c r="J1215" t="s">
        <v>856</v>
      </c>
      <c r="K1215" t="s">
        <v>84</v>
      </c>
    </row>
    <row r="1216" spans="1:14" ht="15.75" customHeight="1" x14ac:dyDescent="0.25">
      <c r="A1216" t="s">
        <v>1768</v>
      </c>
      <c r="B1216" t="s">
        <v>1779</v>
      </c>
      <c r="C1216" t="s">
        <v>669</v>
      </c>
      <c r="D1216" t="s">
        <v>650</v>
      </c>
      <c r="E1216" t="s">
        <v>102</v>
      </c>
      <c r="F1216" t="s">
        <v>608</v>
      </c>
      <c r="G1216" t="s">
        <v>670</v>
      </c>
      <c r="I1216" s="137" t="s">
        <v>1793</v>
      </c>
      <c r="J1216" t="s">
        <v>1794</v>
      </c>
      <c r="K1216" t="s">
        <v>84</v>
      </c>
    </row>
    <row r="1217" spans="1:14" ht="15.75" customHeight="1" x14ac:dyDescent="0.25">
      <c r="A1217" t="s">
        <v>1768</v>
      </c>
      <c r="B1217" t="s">
        <v>1779</v>
      </c>
      <c r="C1217" t="s">
        <v>637</v>
      </c>
      <c r="D1217" t="s">
        <v>650</v>
      </c>
      <c r="E1217" t="s">
        <v>102</v>
      </c>
      <c r="F1217" t="s">
        <v>608</v>
      </c>
      <c r="G1217" t="s">
        <v>638</v>
      </c>
      <c r="I1217" s="137">
        <v>1.00092</v>
      </c>
      <c r="J1217" t="s">
        <v>1795</v>
      </c>
      <c r="K1217" t="s">
        <v>71</v>
      </c>
      <c r="L1217" t="s">
        <v>637</v>
      </c>
    </row>
    <row r="1218" spans="1:14" ht="15.75" customHeight="1" x14ac:dyDescent="0.25">
      <c r="A1218" t="s">
        <v>1768</v>
      </c>
      <c r="B1218" t="s">
        <v>1796</v>
      </c>
      <c r="C1218" t="s">
        <v>603</v>
      </c>
      <c r="D1218" t="s">
        <v>598</v>
      </c>
      <c r="E1218" t="s">
        <v>68</v>
      </c>
      <c r="F1218" t="s">
        <v>49</v>
      </c>
      <c r="G1218" t="s">
        <v>604</v>
      </c>
      <c r="H1218" t="s">
        <v>605</v>
      </c>
      <c r="I1218" s="137">
        <v>1.0987800000000001</v>
      </c>
      <c r="J1218" t="s">
        <v>1797</v>
      </c>
      <c r="K1218" t="s">
        <v>84</v>
      </c>
    </row>
    <row r="1219" spans="1:14" ht="15.75" customHeight="1" x14ac:dyDescent="0.25">
      <c r="A1219" t="s">
        <v>1768</v>
      </c>
      <c r="B1219" t="s">
        <v>1796</v>
      </c>
      <c r="C1219" t="s">
        <v>607</v>
      </c>
      <c r="D1219" t="s">
        <v>598</v>
      </c>
      <c r="E1219" t="s">
        <v>68</v>
      </c>
      <c r="F1219" t="s">
        <v>608</v>
      </c>
      <c r="G1219" t="s">
        <v>609</v>
      </c>
      <c r="I1219" s="137">
        <v>1.0987800000000001</v>
      </c>
      <c r="J1219" t="s">
        <v>1798</v>
      </c>
      <c r="K1219" t="s">
        <v>84</v>
      </c>
    </row>
    <row r="1220" spans="1:14" ht="15.75" customHeight="1" x14ac:dyDescent="0.25">
      <c r="A1220" t="s">
        <v>1768</v>
      </c>
      <c r="B1220" t="s">
        <v>1796</v>
      </c>
      <c r="C1220" t="s">
        <v>611</v>
      </c>
      <c r="D1220" t="s">
        <v>598</v>
      </c>
      <c r="E1220" t="s">
        <v>68</v>
      </c>
      <c r="F1220" t="s">
        <v>142</v>
      </c>
      <c r="G1220" t="s">
        <v>612</v>
      </c>
      <c r="H1220" t="s">
        <v>547</v>
      </c>
      <c r="I1220" s="137">
        <v>1.0987800000000001</v>
      </c>
      <c r="J1220">
        <v>41106213</v>
      </c>
      <c r="K1220" t="s">
        <v>84</v>
      </c>
    </row>
    <row r="1221" spans="1:14" ht="15.75" customHeight="1" x14ac:dyDescent="0.25">
      <c r="A1221" t="s">
        <v>1768</v>
      </c>
      <c r="B1221" t="s">
        <v>1796</v>
      </c>
      <c r="C1221" t="s">
        <v>649</v>
      </c>
      <c r="D1221" t="s">
        <v>613</v>
      </c>
      <c r="E1221" t="s">
        <v>68</v>
      </c>
      <c r="F1221" t="s">
        <v>608</v>
      </c>
      <c r="G1221" t="s">
        <v>651</v>
      </c>
      <c r="H1221" t="s">
        <v>652</v>
      </c>
      <c r="I1221" s="137">
        <v>1.0987800000000001</v>
      </c>
      <c r="J1221" t="s">
        <v>1799</v>
      </c>
      <c r="K1221" t="s">
        <v>71</v>
      </c>
      <c r="L1221" t="s">
        <v>654</v>
      </c>
    </row>
    <row r="1222" spans="1:14" ht="15.75" customHeight="1" x14ac:dyDescent="0.25">
      <c r="A1222" t="s">
        <v>1768</v>
      </c>
      <c r="B1222" t="s">
        <v>1796</v>
      </c>
      <c r="C1222" t="s">
        <v>909</v>
      </c>
      <c r="D1222" t="s">
        <v>613</v>
      </c>
      <c r="E1222" t="s">
        <v>68</v>
      </c>
      <c r="F1222" t="s">
        <v>608</v>
      </c>
      <c r="G1222" t="s">
        <v>910</v>
      </c>
      <c r="I1222" s="137">
        <v>1.0987800000000001</v>
      </c>
      <c r="J1222" t="s">
        <v>1350</v>
      </c>
      <c r="K1222" t="s">
        <v>71</v>
      </c>
      <c r="L1222" t="s">
        <v>164</v>
      </c>
    </row>
    <row r="1223" spans="1:14" ht="15.75" customHeight="1" x14ac:dyDescent="0.25">
      <c r="A1223" t="s">
        <v>1768</v>
      </c>
      <c r="B1223" t="s">
        <v>1796</v>
      </c>
      <c r="C1223" t="s">
        <v>93</v>
      </c>
      <c r="D1223" t="s">
        <v>613</v>
      </c>
      <c r="E1223" t="s">
        <v>68</v>
      </c>
      <c r="F1223" t="s">
        <v>608</v>
      </c>
      <c r="G1223" t="s">
        <v>616</v>
      </c>
      <c r="I1223" s="137">
        <v>1.0987800000000001</v>
      </c>
      <c r="J1223" t="s">
        <v>1800</v>
      </c>
      <c r="K1223" t="s">
        <v>71</v>
      </c>
      <c r="L1223" t="s">
        <v>618</v>
      </c>
    </row>
    <row r="1224" spans="1:14" ht="15.75" customHeight="1" x14ac:dyDescent="0.25">
      <c r="A1224" t="s">
        <v>1768</v>
      </c>
      <c r="B1224" t="s">
        <v>1796</v>
      </c>
      <c r="C1224" t="s">
        <v>904</v>
      </c>
      <c r="D1224" t="s">
        <v>613</v>
      </c>
      <c r="E1224" t="s">
        <v>68</v>
      </c>
      <c r="F1224" t="s">
        <v>608</v>
      </c>
      <c r="G1224" t="s">
        <v>1784</v>
      </c>
      <c r="I1224" s="137">
        <v>1.0987800000000001</v>
      </c>
      <c r="J1224" t="s">
        <v>1801</v>
      </c>
      <c r="K1224" t="s">
        <v>71</v>
      </c>
      <c r="L1224" t="s">
        <v>904</v>
      </c>
    </row>
    <row r="1225" spans="1:14" ht="15.75" customHeight="1" x14ac:dyDescent="0.25">
      <c r="A1225" t="s">
        <v>1768</v>
      </c>
      <c r="B1225" t="s">
        <v>1796</v>
      </c>
      <c r="C1225" t="s">
        <v>131</v>
      </c>
      <c r="D1225" t="s">
        <v>613</v>
      </c>
      <c r="E1225" t="s">
        <v>68</v>
      </c>
      <c r="F1225" t="s">
        <v>608</v>
      </c>
      <c r="G1225" t="s">
        <v>760</v>
      </c>
      <c r="H1225" t="s">
        <v>761</v>
      </c>
      <c r="I1225" s="137">
        <v>1.0987800000000001</v>
      </c>
      <c r="J1225" t="s">
        <v>1786</v>
      </c>
      <c r="K1225" t="s">
        <v>71</v>
      </c>
      <c r="L1225" t="s">
        <v>762</v>
      </c>
      <c r="M1225" t="s">
        <v>763</v>
      </c>
      <c r="N1225" t="s">
        <v>763</v>
      </c>
    </row>
    <row r="1226" spans="1:14" ht="15.75" customHeight="1" x14ac:dyDescent="0.25">
      <c r="A1226" t="s">
        <v>1768</v>
      </c>
      <c r="B1226" t="s">
        <v>1796</v>
      </c>
      <c r="C1226" t="s">
        <v>689</v>
      </c>
      <c r="D1226" t="s">
        <v>627</v>
      </c>
      <c r="E1226" t="s">
        <v>81</v>
      </c>
      <c r="F1226" t="s">
        <v>608</v>
      </c>
      <c r="G1226" t="s">
        <v>690</v>
      </c>
      <c r="H1226" t="s">
        <v>691</v>
      </c>
      <c r="I1226" s="137">
        <v>1.4653799999999999</v>
      </c>
      <c r="J1226" t="s">
        <v>1802</v>
      </c>
      <c r="K1226" t="s">
        <v>71</v>
      </c>
      <c r="L1226" t="s">
        <v>689</v>
      </c>
    </row>
    <row r="1227" spans="1:14" ht="15.75" customHeight="1" x14ac:dyDescent="0.25">
      <c r="A1227" t="s">
        <v>1768</v>
      </c>
      <c r="B1227" t="s">
        <v>1796</v>
      </c>
      <c r="C1227" t="s">
        <v>791</v>
      </c>
      <c r="D1227" t="s">
        <v>627</v>
      </c>
      <c r="E1227" t="s">
        <v>81</v>
      </c>
      <c r="F1227" t="s">
        <v>608</v>
      </c>
      <c r="G1227" t="s">
        <v>792</v>
      </c>
      <c r="I1227" s="137" t="s">
        <v>1803</v>
      </c>
      <c r="J1227" s="2" t="s">
        <v>1804</v>
      </c>
      <c r="K1227" t="s">
        <v>524</v>
      </c>
      <c r="L1227" t="s">
        <v>791</v>
      </c>
    </row>
    <row r="1228" spans="1:14" ht="15.75" customHeight="1" x14ac:dyDescent="0.25">
      <c r="A1228" t="s">
        <v>1768</v>
      </c>
      <c r="B1228" t="s">
        <v>1796</v>
      </c>
      <c r="C1228" t="s">
        <v>1805</v>
      </c>
      <c r="D1228" t="s">
        <v>627</v>
      </c>
      <c r="E1228" t="s">
        <v>81</v>
      </c>
      <c r="F1228" t="s">
        <v>608</v>
      </c>
      <c r="G1228" t="s">
        <v>1363</v>
      </c>
      <c r="H1228" t="s">
        <v>1806</v>
      </c>
      <c r="I1228" s="137">
        <v>1.46492</v>
      </c>
      <c r="J1228" t="s">
        <v>1807</v>
      </c>
      <c r="K1228" t="s">
        <v>84</v>
      </c>
    </row>
    <row r="1229" spans="1:14" ht="15.75" customHeight="1" x14ac:dyDescent="0.25">
      <c r="A1229" t="s">
        <v>1768</v>
      </c>
      <c r="B1229" t="s">
        <v>1796</v>
      </c>
      <c r="C1229" t="s">
        <v>620</v>
      </c>
      <c r="D1229" t="s">
        <v>627</v>
      </c>
      <c r="E1229" t="s">
        <v>81</v>
      </c>
      <c r="F1229" t="s">
        <v>608</v>
      </c>
      <c r="G1229" t="s">
        <v>621</v>
      </c>
      <c r="H1229" t="s">
        <v>622</v>
      </c>
      <c r="I1229" s="137" t="s">
        <v>1808</v>
      </c>
      <c r="J1229" t="s">
        <v>899</v>
      </c>
      <c r="K1229" t="s">
        <v>71</v>
      </c>
      <c r="L1229" t="s">
        <v>620</v>
      </c>
    </row>
    <row r="1230" spans="1:14" ht="15.75" customHeight="1" x14ac:dyDescent="0.25">
      <c r="A1230" t="s">
        <v>1768</v>
      </c>
      <c r="B1230" t="s">
        <v>1796</v>
      </c>
      <c r="C1230" t="s">
        <v>109</v>
      </c>
      <c r="D1230" t="s">
        <v>627</v>
      </c>
      <c r="E1230" t="s">
        <v>81</v>
      </c>
      <c r="F1230" t="s">
        <v>608</v>
      </c>
      <c r="G1230" t="s">
        <v>734</v>
      </c>
      <c r="H1230" t="s">
        <v>735</v>
      </c>
      <c r="I1230" s="137">
        <v>1.0987800000000001</v>
      </c>
      <c r="J1230" t="s">
        <v>1809</v>
      </c>
      <c r="K1230" t="s">
        <v>71</v>
      </c>
      <c r="L1230" t="s">
        <v>738</v>
      </c>
      <c r="M1230" t="s">
        <v>739</v>
      </c>
      <c r="N1230" t="s">
        <v>739</v>
      </c>
    </row>
    <row r="1231" spans="1:14" ht="15.75" customHeight="1" x14ac:dyDescent="0.25">
      <c r="A1231" t="s">
        <v>1768</v>
      </c>
      <c r="B1231" t="s">
        <v>1796</v>
      </c>
      <c r="C1231" t="s">
        <v>637</v>
      </c>
      <c r="D1231" t="s">
        <v>627</v>
      </c>
      <c r="E1231" t="s">
        <v>81</v>
      </c>
      <c r="F1231" t="s">
        <v>608</v>
      </c>
      <c r="G1231" t="s">
        <v>638</v>
      </c>
      <c r="I1231" s="137">
        <v>1.0987800000000001</v>
      </c>
      <c r="J1231" t="s">
        <v>1810</v>
      </c>
      <c r="K1231" t="s">
        <v>71</v>
      </c>
      <c r="L1231" t="s">
        <v>637</v>
      </c>
    </row>
    <row r="1232" spans="1:14" ht="15.75" customHeight="1" x14ac:dyDescent="0.25">
      <c r="A1232" t="s">
        <v>1768</v>
      </c>
      <c r="B1232" t="s">
        <v>1796</v>
      </c>
      <c r="C1232" t="s">
        <v>1267</v>
      </c>
      <c r="D1232" t="s">
        <v>627</v>
      </c>
      <c r="E1232" t="s">
        <v>81</v>
      </c>
      <c r="F1232" t="s">
        <v>608</v>
      </c>
      <c r="G1232" t="s">
        <v>1268</v>
      </c>
      <c r="I1232" s="137">
        <v>1.46492</v>
      </c>
      <c r="J1232" t="s">
        <v>1811</v>
      </c>
      <c r="K1232" t="s">
        <v>84</v>
      </c>
    </row>
    <row r="1233" spans="1:14" ht="15.75" customHeight="1" x14ac:dyDescent="0.25">
      <c r="A1233" t="s">
        <v>1768</v>
      </c>
      <c r="B1233" t="s">
        <v>1796</v>
      </c>
      <c r="C1233" t="s">
        <v>123</v>
      </c>
      <c r="D1233" t="s">
        <v>627</v>
      </c>
      <c r="E1233" t="s">
        <v>81</v>
      </c>
      <c r="F1233" t="s">
        <v>608</v>
      </c>
      <c r="G1233" t="s">
        <v>709</v>
      </c>
      <c r="I1233" s="137">
        <v>1.3235600000000001</v>
      </c>
      <c r="J1233" t="s">
        <v>1665</v>
      </c>
      <c r="K1233" t="s">
        <v>84</v>
      </c>
    </row>
    <row r="1234" spans="1:14" ht="15.75" customHeight="1" x14ac:dyDescent="0.25">
      <c r="A1234" t="s">
        <v>1768</v>
      </c>
      <c r="B1234" t="s">
        <v>1796</v>
      </c>
      <c r="C1234" t="s">
        <v>644</v>
      </c>
      <c r="D1234" t="s">
        <v>627</v>
      </c>
      <c r="E1234" t="s">
        <v>81</v>
      </c>
      <c r="F1234" t="s">
        <v>608</v>
      </c>
      <c r="G1234" t="s">
        <v>645</v>
      </c>
      <c r="I1234" s="137">
        <v>1.0987800000000001</v>
      </c>
      <c r="J1234" t="s">
        <v>1812</v>
      </c>
      <c r="K1234" t="s">
        <v>84</v>
      </c>
    </row>
    <row r="1235" spans="1:14" ht="15.75" customHeight="1" x14ac:dyDescent="0.25">
      <c r="A1235" t="s">
        <v>1768</v>
      </c>
      <c r="B1235" t="s">
        <v>1796</v>
      </c>
      <c r="C1235" t="s">
        <v>923</v>
      </c>
      <c r="D1235" t="s">
        <v>627</v>
      </c>
      <c r="E1235" t="s">
        <v>81</v>
      </c>
      <c r="F1235" t="s">
        <v>608</v>
      </c>
      <c r="G1235" t="s">
        <v>924</v>
      </c>
      <c r="H1235" t="s">
        <v>925</v>
      </c>
      <c r="I1235" s="137">
        <v>1.05443</v>
      </c>
      <c r="J1235" t="s">
        <v>1813</v>
      </c>
      <c r="K1235" t="s">
        <v>71</v>
      </c>
      <c r="L1235" t="s">
        <v>927</v>
      </c>
    </row>
    <row r="1236" spans="1:14" ht="15.75" customHeight="1" x14ac:dyDescent="0.25">
      <c r="A1236" t="s">
        <v>1768</v>
      </c>
      <c r="B1236" t="s">
        <v>1796</v>
      </c>
      <c r="C1236" t="s">
        <v>129</v>
      </c>
      <c r="D1236" t="s">
        <v>627</v>
      </c>
      <c r="E1236" t="s">
        <v>81</v>
      </c>
      <c r="F1236" t="s">
        <v>608</v>
      </c>
      <c r="G1236" t="s">
        <v>647</v>
      </c>
      <c r="I1236" s="137">
        <v>1.0987800000000001</v>
      </c>
      <c r="J1236" t="s">
        <v>648</v>
      </c>
      <c r="K1236" t="s">
        <v>84</v>
      </c>
    </row>
    <row r="1237" spans="1:14" ht="15.75" customHeight="1" x14ac:dyDescent="0.25">
      <c r="A1237" t="s">
        <v>1768</v>
      </c>
      <c r="B1237" t="s">
        <v>1796</v>
      </c>
      <c r="C1237" t="s">
        <v>714</v>
      </c>
      <c r="D1237" t="s">
        <v>650</v>
      </c>
      <c r="E1237" t="s">
        <v>102</v>
      </c>
      <c r="F1237" t="s">
        <v>608</v>
      </c>
      <c r="G1237" t="s">
        <v>715</v>
      </c>
      <c r="H1237" t="s">
        <v>1814</v>
      </c>
      <c r="I1237" s="137">
        <v>1.46492</v>
      </c>
      <c r="J1237" t="s">
        <v>1815</v>
      </c>
      <c r="K1237" t="s">
        <v>84</v>
      </c>
    </row>
    <row r="1238" spans="1:14" ht="15.75" customHeight="1" x14ac:dyDescent="0.25">
      <c r="A1238" t="s">
        <v>1768</v>
      </c>
      <c r="B1238" t="s">
        <v>1796</v>
      </c>
      <c r="C1238" t="s">
        <v>114</v>
      </c>
      <c r="D1238" t="s">
        <v>650</v>
      </c>
      <c r="E1238" t="s">
        <v>102</v>
      </c>
      <c r="F1238" t="s">
        <v>608</v>
      </c>
      <c r="G1238" t="s">
        <v>700</v>
      </c>
      <c r="H1238" t="s">
        <v>701</v>
      </c>
      <c r="I1238" s="137">
        <v>1.0987800000000001</v>
      </c>
      <c r="J1238" t="s">
        <v>1816</v>
      </c>
      <c r="K1238" t="s">
        <v>71</v>
      </c>
      <c r="L1238" t="s">
        <v>114</v>
      </c>
      <c r="M1238" t="s">
        <v>703</v>
      </c>
      <c r="N1238" t="s">
        <v>703</v>
      </c>
    </row>
    <row r="1239" spans="1:14" ht="15.75" customHeight="1" x14ac:dyDescent="0.25">
      <c r="A1239" t="s">
        <v>1768</v>
      </c>
      <c r="B1239" t="s">
        <v>4697</v>
      </c>
      <c r="C1239" t="s">
        <v>109</v>
      </c>
      <c r="D1239" t="s">
        <v>627</v>
      </c>
      <c r="E1239" t="s">
        <v>81</v>
      </c>
      <c r="F1239" t="s">
        <v>608</v>
      </c>
      <c r="G1239" t="s">
        <v>734</v>
      </c>
    </row>
    <row r="1240" spans="1:14" ht="15.75" customHeight="1" x14ac:dyDescent="0.25">
      <c r="A1240" t="s">
        <v>1768</v>
      </c>
      <c r="B1240" t="s">
        <v>4697</v>
      </c>
      <c r="C1240" t="s">
        <v>904</v>
      </c>
      <c r="D1240" t="s">
        <v>613</v>
      </c>
      <c r="E1240" t="s">
        <v>68</v>
      </c>
      <c r="F1240" t="s">
        <v>608</v>
      </c>
      <c r="G1240" t="s">
        <v>905</v>
      </c>
    </row>
    <row r="1241" spans="1:14" ht="15.75" customHeight="1" x14ac:dyDescent="0.25">
      <c r="A1241" t="s">
        <v>1768</v>
      </c>
      <c r="B1241" t="s">
        <v>4697</v>
      </c>
      <c r="C1241" t="s">
        <v>1805</v>
      </c>
      <c r="D1241" t="s">
        <v>627</v>
      </c>
      <c r="E1241" t="s">
        <v>81</v>
      </c>
      <c r="F1241" t="s">
        <v>608</v>
      </c>
      <c r="G1241" t="s">
        <v>1363</v>
      </c>
    </row>
    <row r="1242" spans="1:14" ht="15.75" customHeight="1" x14ac:dyDescent="0.25">
      <c r="A1242" t="s">
        <v>1768</v>
      </c>
      <c r="B1242" t="s">
        <v>4697</v>
      </c>
      <c r="C1242" t="s">
        <v>689</v>
      </c>
      <c r="D1242" t="s">
        <v>627</v>
      </c>
      <c r="E1242" t="s">
        <v>81</v>
      </c>
      <c r="F1242" t="s">
        <v>608</v>
      </c>
      <c r="G1242" t="s">
        <v>690</v>
      </c>
    </row>
    <row r="1243" spans="1:14" ht="15.75" customHeight="1" x14ac:dyDescent="0.25">
      <c r="A1243" t="s">
        <v>1768</v>
      </c>
      <c r="B1243" t="s">
        <v>4697</v>
      </c>
      <c r="C1243" t="s">
        <v>93</v>
      </c>
      <c r="D1243" t="s">
        <v>613</v>
      </c>
      <c r="E1243" t="s">
        <v>68</v>
      </c>
      <c r="F1243" t="s">
        <v>608</v>
      </c>
      <c r="G1243" t="s">
        <v>616</v>
      </c>
    </row>
    <row r="1244" spans="1:14" ht="15.75" customHeight="1" x14ac:dyDescent="0.25">
      <c r="A1244" t="s">
        <v>1768</v>
      </c>
      <c r="B1244" t="s">
        <v>4697</v>
      </c>
      <c r="C1244" t="s">
        <v>714</v>
      </c>
      <c r="D1244" t="s">
        <v>613</v>
      </c>
      <c r="E1244" t="s">
        <v>68</v>
      </c>
      <c r="F1244" t="s">
        <v>608</v>
      </c>
      <c r="G1244" t="s">
        <v>715</v>
      </c>
      <c r="H1244" t="s">
        <v>4699</v>
      </c>
    </row>
    <row r="1245" spans="1:14" ht="15.75" customHeight="1" x14ac:dyDescent="0.25">
      <c r="A1245" t="s">
        <v>1768</v>
      </c>
      <c r="B1245" t="s">
        <v>4697</v>
      </c>
      <c r="C1245" t="s">
        <v>603</v>
      </c>
      <c r="D1245" t="s">
        <v>598</v>
      </c>
      <c r="E1245" t="s">
        <v>68</v>
      </c>
      <c r="F1245" t="s">
        <v>49</v>
      </c>
      <c r="G1245" t="s">
        <v>604</v>
      </c>
    </row>
    <row r="1246" spans="1:14" ht="15.75" customHeight="1" x14ac:dyDescent="0.25">
      <c r="A1246" t="s">
        <v>1768</v>
      </c>
      <c r="B1246" t="s">
        <v>4697</v>
      </c>
      <c r="C1246" t="s">
        <v>727</v>
      </c>
      <c r="D1246" t="s">
        <v>613</v>
      </c>
      <c r="E1246" t="s">
        <v>68</v>
      </c>
      <c r="F1246" t="s">
        <v>608</v>
      </c>
      <c r="G1246" t="s">
        <v>728</v>
      </c>
      <c r="H1246" t="s">
        <v>727</v>
      </c>
    </row>
    <row r="1247" spans="1:14" ht="15.75" customHeight="1" x14ac:dyDescent="0.25">
      <c r="A1247" t="s">
        <v>1768</v>
      </c>
      <c r="B1247" t="s">
        <v>4697</v>
      </c>
      <c r="C1247" t="s">
        <v>1267</v>
      </c>
      <c r="D1247" t="s">
        <v>627</v>
      </c>
      <c r="E1247" t="s">
        <v>81</v>
      </c>
      <c r="F1247" t="s">
        <v>608</v>
      </c>
      <c r="G1247" t="s">
        <v>1268</v>
      </c>
    </row>
    <row r="1248" spans="1:14" ht="15.75" customHeight="1" x14ac:dyDescent="0.25">
      <c r="A1248" t="s">
        <v>1768</v>
      </c>
      <c r="B1248" t="s">
        <v>4697</v>
      </c>
      <c r="C1248" t="s">
        <v>620</v>
      </c>
      <c r="D1248" t="s">
        <v>650</v>
      </c>
      <c r="E1248" t="s">
        <v>102</v>
      </c>
      <c r="F1248" t="s">
        <v>608</v>
      </c>
      <c r="G1248" t="s">
        <v>621</v>
      </c>
    </row>
    <row r="1249" spans="1:8" ht="15.75" customHeight="1" x14ac:dyDescent="0.25">
      <c r="A1249" t="s">
        <v>1768</v>
      </c>
      <c r="B1249" t="s">
        <v>4697</v>
      </c>
      <c r="C1249" t="s">
        <v>791</v>
      </c>
      <c r="D1249" t="s">
        <v>627</v>
      </c>
      <c r="E1249" t="s">
        <v>81</v>
      </c>
      <c r="F1249" t="s">
        <v>608</v>
      </c>
      <c r="G1249" t="s">
        <v>792</v>
      </c>
    </row>
    <row r="1250" spans="1:8" ht="15.75" customHeight="1" x14ac:dyDescent="0.25">
      <c r="A1250" t="s">
        <v>1768</v>
      </c>
      <c r="B1250" t="s">
        <v>4697</v>
      </c>
      <c r="C1250" t="s">
        <v>123</v>
      </c>
      <c r="D1250" t="s">
        <v>627</v>
      </c>
      <c r="E1250" t="s">
        <v>81</v>
      </c>
      <c r="F1250" t="s">
        <v>608</v>
      </c>
      <c r="G1250" t="s">
        <v>709</v>
      </c>
    </row>
    <row r="1251" spans="1:8" ht="15.75" customHeight="1" x14ac:dyDescent="0.25">
      <c r="A1251" t="s">
        <v>1768</v>
      </c>
      <c r="B1251" t="s">
        <v>4697</v>
      </c>
      <c r="C1251" t="s">
        <v>909</v>
      </c>
      <c r="D1251" t="s">
        <v>613</v>
      </c>
      <c r="E1251" t="s">
        <v>68</v>
      </c>
      <c r="F1251" t="s">
        <v>608</v>
      </c>
      <c r="G1251" t="s">
        <v>910</v>
      </c>
    </row>
    <row r="1252" spans="1:8" ht="15.75" customHeight="1" x14ac:dyDescent="0.25">
      <c r="A1252" t="s">
        <v>1768</v>
      </c>
      <c r="B1252" t="s">
        <v>4697</v>
      </c>
      <c r="C1252" t="s">
        <v>114</v>
      </c>
      <c r="D1252" t="s">
        <v>613</v>
      </c>
      <c r="E1252" t="s">
        <v>68</v>
      </c>
      <c r="F1252" t="s">
        <v>608</v>
      </c>
      <c r="G1252" t="s">
        <v>700</v>
      </c>
    </row>
    <row r="1253" spans="1:8" ht="15.75" customHeight="1" x14ac:dyDescent="0.25">
      <c r="A1253" t="s">
        <v>1768</v>
      </c>
      <c r="B1253" t="s">
        <v>4697</v>
      </c>
      <c r="C1253" t="s">
        <v>131</v>
      </c>
      <c r="D1253" t="s">
        <v>650</v>
      </c>
      <c r="E1253" t="s">
        <v>68</v>
      </c>
      <c r="F1253" t="s">
        <v>608</v>
      </c>
      <c r="G1253" t="s">
        <v>760</v>
      </c>
    </row>
    <row r="1254" spans="1:8" ht="15.75" customHeight="1" x14ac:dyDescent="0.25">
      <c r="A1254" t="s">
        <v>1768</v>
      </c>
      <c r="B1254" t="s">
        <v>4697</v>
      </c>
      <c r="C1254" t="s">
        <v>727</v>
      </c>
      <c r="D1254" t="s">
        <v>613</v>
      </c>
      <c r="E1254" t="s">
        <v>68</v>
      </c>
      <c r="F1254" t="s">
        <v>608</v>
      </c>
      <c r="G1254" t="s">
        <v>728</v>
      </c>
      <c r="H1254" t="s">
        <v>4700</v>
      </c>
    </row>
    <row r="1255" spans="1:8" ht="15.75" customHeight="1" x14ac:dyDescent="0.25">
      <c r="A1255" t="s">
        <v>1768</v>
      </c>
      <c r="B1255" t="s">
        <v>4697</v>
      </c>
      <c r="C1255" t="s">
        <v>637</v>
      </c>
      <c r="D1255" t="s">
        <v>627</v>
      </c>
      <c r="E1255" t="s">
        <v>81</v>
      </c>
      <c r="F1255" t="s">
        <v>608</v>
      </c>
      <c r="G1255" t="s">
        <v>638</v>
      </c>
    </row>
    <row r="1256" spans="1:8" ht="15.75" customHeight="1" x14ac:dyDescent="0.25">
      <c r="A1256" t="s">
        <v>1768</v>
      </c>
      <c r="B1256" t="s">
        <v>4697</v>
      </c>
      <c r="C1256" t="s">
        <v>644</v>
      </c>
      <c r="D1256" t="s">
        <v>627</v>
      </c>
      <c r="E1256" t="s">
        <v>81</v>
      </c>
      <c r="F1256" t="s">
        <v>608</v>
      </c>
      <c r="G1256" t="s">
        <v>645</v>
      </c>
    </row>
    <row r="1257" spans="1:8" ht="15.75" customHeight="1" x14ac:dyDescent="0.25">
      <c r="A1257" t="s">
        <v>1768</v>
      </c>
      <c r="B1257" t="s">
        <v>4697</v>
      </c>
      <c r="C1257" t="s">
        <v>611</v>
      </c>
      <c r="D1257" t="s">
        <v>598</v>
      </c>
      <c r="E1257" t="s">
        <v>68</v>
      </c>
      <c r="F1257" t="s">
        <v>142</v>
      </c>
      <c r="G1257" t="s">
        <v>612</v>
      </c>
    </row>
    <row r="1258" spans="1:8" ht="15.75" customHeight="1" x14ac:dyDescent="0.25">
      <c r="A1258" t="s">
        <v>1768</v>
      </c>
      <c r="B1258" t="s">
        <v>4697</v>
      </c>
      <c r="C1258" t="s">
        <v>607</v>
      </c>
      <c r="D1258" t="s">
        <v>598</v>
      </c>
      <c r="E1258" t="s">
        <v>68</v>
      </c>
      <c r="F1258" t="s">
        <v>608</v>
      </c>
      <c r="G1258" t="s">
        <v>609</v>
      </c>
    </row>
    <row r="1259" spans="1:8" ht="15.75" customHeight="1" x14ac:dyDescent="0.25">
      <c r="A1259" t="s">
        <v>1768</v>
      </c>
      <c r="B1259" t="s">
        <v>4697</v>
      </c>
      <c r="C1259" t="s">
        <v>923</v>
      </c>
      <c r="D1259" t="s">
        <v>627</v>
      </c>
      <c r="E1259" t="s">
        <v>81</v>
      </c>
      <c r="F1259" t="s">
        <v>608</v>
      </c>
      <c r="G1259" t="s">
        <v>924</v>
      </c>
    </row>
    <row r="1260" spans="1:8" ht="15.75" customHeight="1" x14ac:dyDescent="0.25">
      <c r="A1260" t="s">
        <v>1768</v>
      </c>
      <c r="B1260" t="s">
        <v>4697</v>
      </c>
      <c r="C1260" t="s">
        <v>129</v>
      </c>
      <c r="D1260" t="s">
        <v>627</v>
      </c>
      <c r="E1260" t="s">
        <v>81</v>
      </c>
      <c r="F1260" t="s">
        <v>608</v>
      </c>
      <c r="G1260" t="s">
        <v>647</v>
      </c>
    </row>
    <row r="1261" spans="1:8" ht="15.75" customHeight="1" x14ac:dyDescent="0.25">
      <c r="A1261" t="s">
        <v>1768</v>
      </c>
      <c r="B1261" t="s">
        <v>4697</v>
      </c>
      <c r="C1261" t="s">
        <v>649</v>
      </c>
      <c r="D1261" t="s">
        <v>650</v>
      </c>
      <c r="E1261" t="s">
        <v>68</v>
      </c>
      <c r="F1261" t="s">
        <v>608</v>
      </c>
      <c r="G1261" t="s">
        <v>651</v>
      </c>
    </row>
    <row r="1262" spans="1:8" ht="15.75" customHeight="1" x14ac:dyDescent="0.25">
      <c r="A1262" t="s">
        <v>1768</v>
      </c>
      <c r="B1262" t="s">
        <v>4698</v>
      </c>
      <c r="C1262" t="s">
        <v>904</v>
      </c>
      <c r="D1262" t="s">
        <v>613</v>
      </c>
      <c r="E1262" t="s">
        <v>68</v>
      </c>
      <c r="F1262" t="s">
        <v>608</v>
      </c>
      <c r="G1262" t="s">
        <v>905</v>
      </c>
    </row>
    <row r="1263" spans="1:8" ht="15.75" customHeight="1" x14ac:dyDescent="0.25">
      <c r="A1263" t="s">
        <v>1768</v>
      </c>
      <c r="B1263" t="s">
        <v>4698</v>
      </c>
      <c r="C1263" t="s">
        <v>123</v>
      </c>
      <c r="D1263" t="s">
        <v>627</v>
      </c>
      <c r="E1263" t="s">
        <v>81</v>
      </c>
      <c r="F1263" t="s">
        <v>608</v>
      </c>
      <c r="G1263" t="s">
        <v>709</v>
      </c>
    </row>
    <row r="1264" spans="1:8" ht="15.75" customHeight="1" x14ac:dyDescent="0.25">
      <c r="A1264" t="s">
        <v>1768</v>
      </c>
      <c r="B1264" t="s">
        <v>4698</v>
      </c>
      <c r="C1264" t="s">
        <v>909</v>
      </c>
      <c r="D1264" t="s">
        <v>627</v>
      </c>
      <c r="E1264" t="s">
        <v>68</v>
      </c>
      <c r="F1264" t="s">
        <v>608</v>
      </c>
      <c r="G1264" t="s">
        <v>910</v>
      </c>
    </row>
    <row r="1265" spans="1:8" ht="15.75" customHeight="1" x14ac:dyDescent="0.25">
      <c r="A1265" t="s">
        <v>1768</v>
      </c>
      <c r="B1265" t="s">
        <v>4698</v>
      </c>
      <c r="C1265" t="s">
        <v>620</v>
      </c>
      <c r="D1265" t="s">
        <v>650</v>
      </c>
      <c r="E1265" t="s">
        <v>102</v>
      </c>
      <c r="F1265" t="s">
        <v>608</v>
      </c>
      <c r="G1265" t="s">
        <v>621</v>
      </c>
    </row>
    <row r="1266" spans="1:8" ht="15.75" customHeight="1" x14ac:dyDescent="0.25">
      <c r="A1266" t="s">
        <v>1768</v>
      </c>
      <c r="B1266" t="s">
        <v>4698</v>
      </c>
      <c r="C1266" t="s">
        <v>109</v>
      </c>
      <c r="D1266" t="s">
        <v>613</v>
      </c>
      <c r="E1266" t="s">
        <v>81</v>
      </c>
      <c r="F1266" t="s">
        <v>608</v>
      </c>
      <c r="G1266" t="s">
        <v>734</v>
      </c>
    </row>
    <row r="1267" spans="1:8" ht="15.75" customHeight="1" x14ac:dyDescent="0.25">
      <c r="A1267" t="s">
        <v>1768</v>
      </c>
      <c r="B1267" t="s">
        <v>4698</v>
      </c>
      <c r="C1267" t="s">
        <v>1805</v>
      </c>
      <c r="D1267" t="s">
        <v>613</v>
      </c>
      <c r="E1267" t="s">
        <v>81</v>
      </c>
      <c r="F1267" t="s">
        <v>608</v>
      </c>
      <c r="G1267" t="s">
        <v>1363</v>
      </c>
    </row>
    <row r="1268" spans="1:8" ht="15.75" customHeight="1" x14ac:dyDescent="0.25">
      <c r="A1268" t="s">
        <v>1768</v>
      </c>
      <c r="B1268" t="s">
        <v>4698</v>
      </c>
      <c r="C1268" t="s">
        <v>714</v>
      </c>
      <c r="D1268" t="s">
        <v>613</v>
      </c>
      <c r="E1268" t="s">
        <v>68</v>
      </c>
      <c r="F1268" t="s">
        <v>608</v>
      </c>
      <c r="G1268" t="s">
        <v>715</v>
      </c>
    </row>
    <row r="1269" spans="1:8" ht="15.75" customHeight="1" x14ac:dyDescent="0.25">
      <c r="A1269" t="s">
        <v>1768</v>
      </c>
      <c r="B1269" t="s">
        <v>4698</v>
      </c>
      <c r="C1269" t="s">
        <v>923</v>
      </c>
      <c r="D1269" t="s">
        <v>613</v>
      </c>
      <c r="E1269" t="s">
        <v>68</v>
      </c>
      <c r="F1269" t="s">
        <v>608</v>
      </c>
      <c r="G1269" t="s">
        <v>924</v>
      </c>
    </row>
    <row r="1270" spans="1:8" ht="15.75" customHeight="1" x14ac:dyDescent="0.25">
      <c r="A1270" t="s">
        <v>1768</v>
      </c>
      <c r="B1270" t="s">
        <v>4698</v>
      </c>
      <c r="C1270" t="s">
        <v>93</v>
      </c>
      <c r="D1270" t="s">
        <v>613</v>
      </c>
      <c r="E1270" t="s">
        <v>68</v>
      </c>
      <c r="F1270" t="s">
        <v>608</v>
      </c>
      <c r="G1270" t="s">
        <v>616</v>
      </c>
    </row>
    <row r="1271" spans="1:8" ht="15.75" customHeight="1" x14ac:dyDescent="0.25">
      <c r="A1271" t="s">
        <v>1768</v>
      </c>
      <c r="B1271" t="s">
        <v>4698</v>
      </c>
      <c r="C1271" t="s">
        <v>611</v>
      </c>
      <c r="D1271" t="s">
        <v>598</v>
      </c>
      <c r="E1271" t="s">
        <v>68</v>
      </c>
      <c r="F1271" t="s">
        <v>142</v>
      </c>
      <c r="G1271" t="s">
        <v>612</v>
      </c>
    </row>
    <row r="1272" spans="1:8" ht="15.75" customHeight="1" x14ac:dyDescent="0.25">
      <c r="A1272" t="s">
        <v>1768</v>
      </c>
      <c r="B1272" t="s">
        <v>4698</v>
      </c>
      <c r="C1272" t="s">
        <v>129</v>
      </c>
      <c r="D1272" t="s">
        <v>613</v>
      </c>
      <c r="E1272" t="s">
        <v>81</v>
      </c>
      <c r="F1272" t="s">
        <v>608</v>
      </c>
      <c r="G1272" t="s">
        <v>647</v>
      </c>
    </row>
    <row r="1273" spans="1:8" ht="15.75" customHeight="1" x14ac:dyDescent="0.25">
      <c r="A1273" t="s">
        <v>1768</v>
      </c>
      <c r="B1273" t="s">
        <v>4698</v>
      </c>
      <c r="C1273" t="s">
        <v>649</v>
      </c>
      <c r="D1273" t="s">
        <v>613</v>
      </c>
      <c r="E1273" t="s">
        <v>68</v>
      </c>
      <c r="F1273" t="s">
        <v>608</v>
      </c>
      <c r="G1273" t="s">
        <v>651</v>
      </c>
    </row>
    <row r="1274" spans="1:8" ht="15.75" customHeight="1" x14ac:dyDescent="0.25">
      <c r="A1274" t="s">
        <v>1768</v>
      </c>
      <c r="B1274" t="s">
        <v>4698</v>
      </c>
      <c r="C1274" t="s">
        <v>131</v>
      </c>
      <c r="D1274" t="s">
        <v>613</v>
      </c>
      <c r="E1274" t="s">
        <v>68</v>
      </c>
      <c r="F1274" t="s">
        <v>608</v>
      </c>
      <c r="G1274" t="s">
        <v>760</v>
      </c>
    </row>
    <row r="1275" spans="1:8" ht="15.75" customHeight="1" x14ac:dyDescent="0.25">
      <c r="A1275" t="s">
        <v>1768</v>
      </c>
      <c r="B1275" t="s">
        <v>4698</v>
      </c>
      <c r="C1275" t="s">
        <v>644</v>
      </c>
      <c r="D1275" t="s">
        <v>627</v>
      </c>
      <c r="E1275" t="s">
        <v>81</v>
      </c>
      <c r="F1275" t="s">
        <v>608</v>
      </c>
      <c r="G1275" t="s">
        <v>645</v>
      </c>
    </row>
    <row r="1276" spans="1:8" ht="15.75" customHeight="1" x14ac:dyDescent="0.25">
      <c r="A1276" t="s">
        <v>1768</v>
      </c>
      <c r="B1276" t="s">
        <v>4698</v>
      </c>
      <c r="C1276" t="s">
        <v>114</v>
      </c>
      <c r="D1276" t="s">
        <v>613</v>
      </c>
      <c r="E1276" t="s">
        <v>68</v>
      </c>
      <c r="F1276" t="s">
        <v>608</v>
      </c>
      <c r="G1276" t="s">
        <v>700</v>
      </c>
    </row>
    <row r="1277" spans="1:8" ht="15.75" customHeight="1" x14ac:dyDescent="0.25">
      <c r="A1277" t="s">
        <v>1768</v>
      </c>
      <c r="B1277" t="s">
        <v>4698</v>
      </c>
      <c r="C1277" t="s">
        <v>779</v>
      </c>
      <c r="D1277" t="s">
        <v>613</v>
      </c>
      <c r="E1277" t="s">
        <v>68</v>
      </c>
      <c r="F1277" t="s">
        <v>608</v>
      </c>
      <c r="G1277" t="s">
        <v>741</v>
      </c>
      <c r="H1277" t="s">
        <v>4701</v>
      </c>
    </row>
    <row r="1278" spans="1:8" ht="15.75" customHeight="1" x14ac:dyDescent="0.25">
      <c r="A1278" t="s">
        <v>1768</v>
      </c>
      <c r="B1278" t="s">
        <v>4698</v>
      </c>
      <c r="C1278" t="s">
        <v>637</v>
      </c>
      <c r="D1278" t="s">
        <v>627</v>
      </c>
      <c r="E1278" t="s">
        <v>81</v>
      </c>
      <c r="F1278" t="s">
        <v>608</v>
      </c>
      <c r="G1278" t="s">
        <v>638</v>
      </c>
    </row>
    <row r="1279" spans="1:8" ht="15.75" customHeight="1" x14ac:dyDescent="0.25">
      <c r="A1279" t="s">
        <v>1768</v>
      </c>
      <c r="B1279" t="s">
        <v>4698</v>
      </c>
      <c r="C1279" t="s">
        <v>603</v>
      </c>
      <c r="D1279" t="s">
        <v>598</v>
      </c>
      <c r="E1279" t="s">
        <v>68</v>
      </c>
      <c r="F1279" t="s">
        <v>49</v>
      </c>
      <c r="G1279" t="s">
        <v>604</v>
      </c>
    </row>
    <row r="1280" spans="1:8" ht="15.75" customHeight="1" x14ac:dyDescent="0.25">
      <c r="A1280" t="s">
        <v>1768</v>
      </c>
      <c r="B1280" t="s">
        <v>4698</v>
      </c>
      <c r="C1280" t="s">
        <v>607</v>
      </c>
      <c r="D1280" t="s">
        <v>598</v>
      </c>
      <c r="E1280" t="s">
        <v>68</v>
      </c>
      <c r="F1280" t="s">
        <v>608</v>
      </c>
      <c r="G1280" t="s">
        <v>609</v>
      </c>
    </row>
    <row r="1281" spans="1:14" ht="15.75" customHeight="1" x14ac:dyDescent="0.25">
      <c r="A1281" t="s">
        <v>1768</v>
      </c>
      <c r="B1281" t="s">
        <v>4698</v>
      </c>
      <c r="C1281" t="s">
        <v>1267</v>
      </c>
      <c r="D1281" t="s">
        <v>627</v>
      </c>
      <c r="E1281" t="s">
        <v>81</v>
      </c>
      <c r="F1281" t="s">
        <v>608</v>
      </c>
      <c r="G1281" t="s">
        <v>1268</v>
      </c>
    </row>
    <row r="1282" spans="1:14" ht="15.75" customHeight="1" x14ac:dyDescent="0.25">
      <c r="A1282" t="s">
        <v>1768</v>
      </c>
      <c r="B1282" t="s">
        <v>4698</v>
      </c>
      <c r="C1282" t="s">
        <v>791</v>
      </c>
      <c r="D1282" t="s">
        <v>627</v>
      </c>
      <c r="E1282" t="s">
        <v>81</v>
      </c>
      <c r="F1282" t="s">
        <v>608</v>
      </c>
      <c r="G1282" t="s">
        <v>792</v>
      </c>
    </row>
    <row r="1283" spans="1:14" ht="15.75" customHeight="1" x14ac:dyDescent="0.25">
      <c r="A1283" t="s">
        <v>1768</v>
      </c>
      <c r="B1283" t="s">
        <v>4698</v>
      </c>
      <c r="C1283" t="s">
        <v>791</v>
      </c>
      <c r="D1283" t="s">
        <v>613</v>
      </c>
      <c r="E1283" t="s">
        <v>68</v>
      </c>
      <c r="F1283" t="s">
        <v>608</v>
      </c>
      <c r="G1283" t="s">
        <v>792</v>
      </c>
    </row>
    <row r="1284" spans="1:14" ht="15.75" customHeight="1" x14ac:dyDescent="0.25">
      <c r="A1284" t="s">
        <v>1768</v>
      </c>
      <c r="B1284" t="s">
        <v>4698</v>
      </c>
      <c r="C1284" t="s">
        <v>923</v>
      </c>
      <c r="D1284" t="s">
        <v>627</v>
      </c>
      <c r="E1284" t="s">
        <v>81</v>
      </c>
      <c r="F1284" t="s">
        <v>608</v>
      </c>
      <c r="G1284" t="s">
        <v>924</v>
      </c>
    </row>
    <row r="1285" spans="1:14" ht="15.75" customHeight="1" x14ac:dyDescent="0.25">
      <c r="A1285" t="s">
        <v>1768</v>
      </c>
      <c r="B1285" t="s">
        <v>4698</v>
      </c>
      <c r="C1285" t="s">
        <v>909</v>
      </c>
      <c r="D1285" t="s">
        <v>613</v>
      </c>
      <c r="E1285" t="s">
        <v>68</v>
      </c>
      <c r="F1285" t="s">
        <v>608</v>
      </c>
      <c r="G1285" t="s">
        <v>910</v>
      </c>
    </row>
    <row r="1286" spans="1:14" ht="15.75" customHeight="1" x14ac:dyDescent="0.25">
      <c r="A1286" t="s">
        <v>1768</v>
      </c>
      <c r="B1286" t="s">
        <v>4698</v>
      </c>
      <c r="C1286" t="s">
        <v>689</v>
      </c>
      <c r="D1286" t="s">
        <v>627</v>
      </c>
      <c r="E1286" t="s">
        <v>81</v>
      </c>
      <c r="F1286" t="s">
        <v>608</v>
      </c>
      <c r="G1286" t="s">
        <v>690</v>
      </c>
    </row>
    <row r="1287" spans="1:14" ht="15.75" customHeight="1" x14ac:dyDescent="0.25">
      <c r="A1287" t="s">
        <v>1768</v>
      </c>
      <c r="C1287" t="s">
        <v>603</v>
      </c>
      <c r="D1287" t="s">
        <v>598</v>
      </c>
      <c r="E1287" t="s">
        <v>68</v>
      </c>
      <c r="F1287" t="s">
        <v>49</v>
      </c>
      <c r="G1287" t="s">
        <v>604</v>
      </c>
      <c r="H1287" t="s">
        <v>605</v>
      </c>
      <c r="I1287" s="137" t="s">
        <v>1817</v>
      </c>
      <c r="J1287" t="s">
        <v>1818</v>
      </c>
      <c r="K1287" t="s">
        <v>84</v>
      </c>
    </row>
    <row r="1288" spans="1:14" ht="15.75" customHeight="1" x14ac:dyDescent="0.25">
      <c r="A1288" t="s">
        <v>1768</v>
      </c>
      <c r="C1288" t="s">
        <v>607</v>
      </c>
      <c r="D1288" t="s">
        <v>598</v>
      </c>
      <c r="E1288" t="s">
        <v>68</v>
      </c>
      <c r="F1288" t="s">
        <v>608</v>
      </c>
      <c r="G1288" t="s">
        <v>609</v>
      </c>
      <c r="I1288" s="137" t="s">
        <v>1817</v>
      </c>
      <c r="J1288" t="s">
        <v>1819</v>
      </c>
      <c r="K1288" t="s">
        <v>84</v>
      </c>
    </row>
    <row r="1289" spans="1:14" ht="15.75" customHeight="1" x14ac:dyDescent="0.25">
      <c r="A1289" t="s">
        <v>1768</v>
      </c>
      <c r="C1289" t="s">
        <v>611</v>
      </c>
      <c r="D1289" t="s">
        <v>598</v>
      </c>
      <c r="E1289" t="s">
        <v>68</v>
      </c>
      <c r="F1289" t="s">
        <v>142</v>
      </c>
      <c r="G1289" t="s">
        <v>612</v>
      </c>
      <c r="H1289" t="s">
        <v>547</v>
      </c>
      <c r="I1289" s="137" t="s">
        <v>1817</v>
      </c>
      <c r="J1289">
        <v>12352207</v>
      </c>
      <c r="K1289" t="s">
        <v>84</v>
      </c>
    </row>
    <row r="1290" spans="1:14" ht="15.75" customHeight="1" x14ac:dyDescent="0.25">
      <c r="A1290" t="s">
        <v>1768</v>
      </c>
      <c r="C1290" t="s">
        <v>93</v>
      </c>
      <c r="D1290" t="s">
        <v>613</v>
      </c>
      <c r="E1290" t="s">
        <v>68</v>
      </c>
      <c r="F1290" t="s">
        <v>608</v>
      </c>
      <c r="G1290" t="s">
        <v>616</v>
      </c>
      <c r="I1290" s="137" t="s">
        <v>1817</v>
      </c>
      <c r="J1290" t="s">
        <v>95</v>
      </c>
      <c r="K1290" t="s">
        <v>71</v>
      </c>
      <c r="L1290" t="s">
        <v>618</v>
      </c>
    </row>
    <row r="1291" spans="1:14" ht="15.75" customHeight="1" x14ac:dyDescent="0.25">
      <c r="A1291" t="s">
        <v>1768</v>
      </c>
      <c r="C1291" t="s">
        <v>923</v>
      </c>
      <c r="D1291" t="s">
        <v>613</v>
      </c>
      <c r="E1291" t="s">
        <v>68</v>
      </c>
      <c r="F1291" t="s">
        <v>608</v>
      </c>
      <c r="G1291" t="s">
        <v>924</v>
      </c>
      <c r="H1291" t="s">
        <v>925</v>
      </c>
      <c r="I1291" s="137" t="s">
        <v>1817</v>
      </c>
      <c r="J1291" s="2" t="s">
        <v>1820</v>
      </c>
      <c r="K1291" t="s">
        <v>71</v>
      </c>
      <c r="L1291" t="s">
        <v>927</v>
      </c>
    </row>
    <row r="1292" spans="1:14" ht="15.75" customHeight="1" x14ac:dyDescent="0.25">
      <c r="A1292" t="s">
        <v>1768</v>
      </c>
      <c r="C1292" t="s">
        <v>904</v>
      </c>
      <c r="D1292" t="s">
        <v>613</v>
      </c>
      <c r="E1292" t="s">
        <v>68</v>
      </c>
      <c r="F1292" t="s">
        <v>608</v>
      </c>
      <c r="G1292" t="s">
        <v>1784</v>
      </c>
      <c r="I1292" s="137" t="s">
        <v>1821</v>
      </c>
      <c r="J1292" t="s">
        <v>1822</v>
      </c>
      <c r="K1292" t="s">
        <v>71</v>
      </c>
      <c r="L1292" t="s">
        <v>904</v>
      </c>
    </row>
    <row r="1293" spans="1:14" ht="15.75" customHeight="1" x14ac:dyDescent="0.25">
      <c r="A1293" t="s">
        <v>1768</v>
      </c>
      <c r="C1293" t="s">
        <v>131</v>
      </c>
      <c r="D1293" t="s">
        <v>613</v>
      </c>
      <c r="E1293" t="s">
        <v>68</v>
      </c>
      <c r="F1293" t="s">
        <v>608</v>
      </c>
      <c r="G1293" t="s">
        <v>760</v>
      </c>
      <c r="H1293" t="s">
        <v>761</v>
      </c>
      <c r="I1293" s="137" t="s">
        <v>1817</v>
      </c>
      <c r="J1293" t="s">
        <v>908</v>
      </c>
      <c r="K1293" t="s">
        <v>71</v>
      </c>
      <c r="L1293" t="s">
        <v>762</v>
      </c>
      <c r="M1293" t="s">
        <v>763</v>
      </c>
      <c r="N1293" t="s">
        <v>763</v>
      </c>
    </row>
    <row r="1294" spans="1:14" ht="15.75" customHeight="1" x14ac:dyDescent="0.25">
      <c r="A1294" t="s">
        <v>1768</v>
      </c>
      <c r="C1294" t="s">
        <v>909</v>
      </c>
      <c r="D1294" t="s">
        <v>650</v>
      </c>
      <c r="E1294" t="s">
        <v>68</v>
      </c>
      <c r="F1294" t="s">
        <v>608</v>
      </c>
      <c r="G1294" t="s">
        <v>910</v>
      </c>
      <c r="I1294" s="137" t="s">
        <v>1823</v>
      </c>
      <c r="J1294" t="s">
        <v>1602</v>
      </c>
      <c r="K1294" t="s">
        <v>71</v>
      </c>
      <c r="L1294" t="s">
        <v>164</v>
      </c>
    </row>
    <row r="1295" spans="1:14" ht="15.75" customHeight="1" x14ac:dyDescent="0.25">
      <c r="A1295" t="s">
        <v>1768</v>
      </c>
      <c r="C1295" t="s">
        <v>1824</v>
      </c>
      <c r="D1295" t="s">
        <v>627</v>
      </c>
      <c r="E1295" t="s">
        <v>81</v>
      </c>
      <c r="F1295" t="s">
        <v>608</v>
      </c>
      <c r="G1295" t="s">
        <v>1825</v>
      </c>
      <c r="H1295" t="s">
        <v>1826</v>
      </c>
      <c r="I1295" s="137" t="s">
        <v>1817</v>
      </c>
      <c r="J1295" t="s">
        <v>1827</v>
      </c>
      <c r="K1295" t="s">
        <v>84</v>
      </c>
    </row>
    <row r="1296" spans="1:14" ht="15.75" customHeight="1" x14ac:dyDescent="0.25">
      <c r="A1296" t="s">
        <v>1768</v>
      </c>
      <c r="C1296" t="s">
        <v>114</v>
      </c>
      <c r="D1296" t="s">
        <v>627</v>
      </c>
      <c r="E1296" t="s">
        <v>81</v>
      </c>
      <c r="F1296" t="s">
        <v>608</v>
      </c>
      <c r="G1296" t="s">
        <v>700</v>
      </c>
      <c r="H1296" t="s">
        <v>701</v>
      </c>
      <c r="I1296" s="137" t="s">
        <v>1828</v>
      </c>
      <c r="J1296" t="s">
        <v>1829</v>
      </c>
      <c r="K1296" t="s">
        <v>71</v>
      </c>
      <c r="L1296" t="s">
        <v>114</v>
      </c>
      <c r="M1296" t="s">
        <v>703</v>
      </c>
      <c r="N1296" t="s">
        <v>703</v>
      </c>
    </row>
    <row r="1297" spans="1:11" ht="15.75" customHeight="1" x14ac:dyDescent="0.25">
      <c r="A1297" t="s">
        <v>1768</v>
      </c>
      <c r="C1297" t="s">
        <v>1267</v>
      </c>
      <c r="D1297" t="s">
        <v>627</v>
      </c>
      <c r="E1297" t="s">
        <v>81</v>
      </c>
      <c r="F1297" t="s">
        <v>608</v>
      </c>
      <c r="G1297" t="s">
        <v>1268</v>
      </c>
      <c r="I1297" s="137" t="s">
        <v>1830</v>
      </c>
      <c r="J1297" s="2" t="s">
        <v>1831</v>
      </c>
      <c r="K1297" t="s">
        <v>84</v>
      </c>
    </row>
    <row r="1298" spans="1:11" ht="15.75" customHeight="1" x14ac:dyDescent="0.25">
      <c r="A1298" t="s">
        <v>1768</v>
      </c>
      <c r="C1298" t="s">
        <v>123</v>
      </c>
      <c r="D1298" t="s">
        <v>627</v>
      </c>
      <c r="E1298" t="s">
        <v>81</v>
      </c>
      <c r="F1298" t="s">
        <v>608</v>
      </c>
      <c r="G1298" t="s">
        <v>709</v>
      </c>
      <c r="I1298" s="137" t="s">
        <v>1817</v>
      </c>
      <c r="J1298" t="s">
        <v>1665</v>
      </c>
      <c r="K1298" t="s">
        <v>84</v>
      </c>
    </row>
    <row r="1299" spans="1:11" ht="15.75" customHeight="1" x14ac:dyDescent="0.25">
      <c r="A1299" t="s">
        <v>1768</v>
      </c>
      <c r="C1299" t="s">
        <v>129</v>
      </c>
      <c r="D1299" t="s">
        <v>627</v>
      </c>
      <c r="E1299" t="s">
        <v>81</v>
      </c>
      <c r="F1299" t="s">
        <v>608</v>
      </c>
      <c r="G1299" t="s">
        <v>647</v>
      </c>
      <c r="I1299" s="137" t="s">
        <v>1817</v>
      </c>
      <c r="J1299" t="s">
        <v>856</v>
      </c>
      <c r="K1299" t="s">
        <v>84</v>
      </c>
    </row>
    <row r="1300" spans="1:11" ht="15.75" customHeight="1" x14ac:dyDescent="0.25">
      <c r="A1300" t="s">
        <v>1768</v>
      </c>
      <c r="C1300" t="s">
        <v>80</v>
      </c>
      <c r="D1300" t="s">
        <v>650</v>
      </c>
      <c r="E1300" t="s">
        <v>102</v>
      </c>
      <c r="F1300" t="s">
        <v>608</v>
      </c>
      <c r="G1300" t="s">
        <v>614</v>
      </c>
      <c r="I1300" s="137" t="s">
        <v>1832</v>
      </c>
      <c r="J1300" t="s">
        <v>1833</v>
      </c>
      <c r="K1300" t="s">
        <v>84</v>
      </c>
    </row>
    <row r="1301" spans="1:11" ht="15.75" customHeight="1" x14ac:dyDescent="0.25">
      <c r="A1301" t="s">
        <v>1768</v>
      </c>
      <c r="C1301" t="s">
        <v>669</v>
      </c>
      <c r="D1301" t="s">
        <v>650</v>
      </c>
      <c r="E1301" t="s">
        <v>102</v>
      </c>
      <c r="F1301" t="s">
        <v>608</v>
      </c>
      <c r="G1301" t="s">
        <v>670</v>
      </c>
      <c r="I1301" s="137" t="s">
        <v>1817</v>
      </c>
      <c r="J1301" t="s">
        <v>934</v>
      </c>
      <c r="K1301" t="s">
        <v>84</v>
      </c>
    </row>
    <row r="1302" spans="1:11" ht="15.75" customHeight="1" x14ac:dyDescent="0.25">
      <c r="A1302" t="s">
        <v>1768</v>
      </c>
      <c r="C1302" t="s">
        <v>941</v>
      </c>
      <c r="D1302" t="s">
        <v>650</v>
      </c>
      <c r="E1302" t="s">
        <v>102</v>
      </c>
      <c r="F1302" t="s">
        <v>608</v>
      </c>
      <c r="G1302" t="s">
        <v>942</v>
      </c>
      <c r="I1302" s="137">
        <v>650275</v>
      </c>
      <c r="J1302" t="s">
        <v>1834</v>
      </c>
      <c r="K1302" t="s">
        <v>84</v>
      </c>
    </row>
    <row r="1303" spans="1:11" ht="15.75" customHeight="1" x14ac:dyDescent="0.25">
      <c r="A1303" t="s">
        <v>1835</v>
      </c>
      <c r="B1303" t="s">
        <v>1836</v>
      </c>
      <c r="C1303" t="s">
        <v>603</v>
      </c>
      <c r="D1303" t="s">
        <v>598</v>
      </c>
      <c r="E1303" t="s">
        <v>68</v>
      </c>
      <c r="F1303" t="s">
        <v>49</v>
      </c>
      <c r="G1303" t="s">
        <v>604</v>
      </c>
      <c r="H1303" t="s">
        <v>605</v>
      </c>
      <c r="I1303" s="137"/>
      <c r="J1303" s="2"/>
    </row>
    <row r="1304" spans="1:11" ht="15.75" customHeight="1" x14ac:dyDescent="0.25">
      <c r="A1304" t="s">
        <v>1835</v>
      </c>
      <c r="B1304" t="s">
        <v>1836</v>
      </c>
      <c r="C1304" t="s">
        <v>607</v>
      </c>
      <c r="D1304" t="s">
        <v>598</v>
      </c>
      <c r="E1304" t="s">
        <v>68</v>
      </c>
      <c r="F1304" t="s">
        <v>608</v>
      </c>
      <c r="G1304" t="s">
        <v>609</v>
      </c>
      <c r="I1304" s="137"/>
      <c r="J1304"/>
    </row>
    <row r="1305" spans="1:11" ht="15.75" customHeight="1" x14ac:dyDescent="0.25">
      <c r="A1305" t="s">
        <v>1835</v>
      </c>
      <c r="B1305" t="s">
        <v>1836</v>
      </c>
      <c r="C1305" t="s">
        <v>611</v>
      </c>
      <c r="D1305" t="s">
        <v>598</v>
      </c>
      <c r="E1305" t="s">
        <v>68</v>
      </c>
      <c r="F1305" t="s">
        <v>142</v>
      </c>
      <c r="G1305" t="s">
        <v>612</v>
      </c>
      <c r="H1305" t="s">
        <v>547</v>
      </c>
      <c r="I1305" s="137"/>
      <c r="J1305"/>
    </row>
    <row r="1306" spans="1:11" ht="15.75" customHeight="1" x14ac:dyDescent="0.25">
      <c r="A1306" t="s">
        <v>1835</v>
      </c>
      <c r="B1306" t="s">
        <v>1836</v>
      </c>
      <c r="C1306" t="s">
        <v>109</v>
      </c>
      <c r="D1306" t="s">
        <v>613</v>
      </c>
      <c r="E1306" t="s">
        <v>68</v>
      </c>
      <c r="F1306" t="s">
        <v>608</v>
      </c>
      <c r="G1306" t="s">
        <v>734</v>
      </c>
      <c r="H1306" t="s">
        <v>735</v>
      </c>
      <c r="I1306" s="137"/>
      <c r="J1306" s="2"/>
    </row>
    <row r="1307" spans="1:11" ht="15.75" customHeight="1" x14ac:dyDescent="0.25">
      <c r="A1307" t="s">
        <v>1835</v>
      </c>
      <c r="B1307" t="s">
        <v>1836</v>
      </c>
      <c r="C1307" t="s">
        <v>923</v>
      </c>
      <c r="D1307" t="s">
        <v>613</v>
      </c>
      <c r="E1307" t="s">
        <v>68</v>
      </c>
      <c r="F1307" t="s">
        <v>608</v>
      </c>
      <c r="G1307" t="s">
        <v>924</v>
      </c>
      <c r="H1307" t="s">
        <v>925</v>
      </c>
      <c r="I1307" s="137"/>
      <c r="J1307"/>
    </row>
    <row r="1308" spans="1:11" ht="15.75" customHeight="1" x14ac:dyDescent="0.25">
      <c r="A1308" t="s">
        <v>1835</v>
      </c>
      <c r="B1308" t="s">
        <v>1836</v>
      </c>
      <c r="C1308" t="s">
        <v>1837</v>
      </c>
      <c r="D1308" t="s">
        <v>627</v>
      </c>
      <c r="E1308" t="s">
        <v>68</v>
      </c>
      <c r="F1308" t="s">
        <v>608</v>
      </c>
      <c r="G1308" t="s">
        <v>728</v>
      </c>
      <c r="I1308" s="137"/>
      <c r="J1308"/>
    </row>
    <row r="1309" spans="1:11" ht="15.75" customHeight="1" x14ac:dyDescent="0.25">
      <c r="A1309" t="s">
        <v>1835</v>
      </c>
      <c r="B1309" t="s">
        <v>1836</v>
      </c>
      <c r="C1309" t="s">
        <v>723</v>
      </c>
      <c r="D1309" t="s">
        <v>627</v>
      </c>
      <c r="E1309" t="s">
        <v>68</v>
      </c>
      <c r="F1309" t="s">
        <v>608</v>
      </c>
      <c r="G1309" t="s">
        <v>724</v>
      </c>
      <c r="H1309" t="s">
        <v>725</v>
      </c>
      <c r="I1309" s="137"/>
      <c r="J1309"/>
    </row>
    <row r="1310" spans="1:11" ht="15.75" customHeight="1" x14ac:dyDescent="0.25">
      <c r="A1310" t="s">
        <v>1835</v>
      </c>
      <c r="B1310" t="s">
        <v>1836</v>
      </c>
      <c r="C1310" t="s">
        <v>1072</v>
      </c>
      <c r="D1310" t="s">
        <v>627</v>
      </c>
      <c r="E1310" t="s">
        <v>68</v>
      </c>
      <c r="F1310" t="s">
        <v>608</v>
      </c>
      <c r="G1310" t="s">
        <v>1073</v>
      </c>
      <c r="I1310" s="137"/>
      <c r="J1310"/>
    </row>
    <row r="1311" spans="1:11" ht="15.75" customHeight="1" x14ac:dyDescent="0.25">
      <c r="A1311" t="s">
        <v>1835</v>
      </c>
      <c r="B1311" t="s">
        <v>1836</v>
      </c>
      <c r="C1311" t="s">
        <v>1090</v>
      </c>
      <c r="D1311" t="s">
        <v>627</v>
      </c>
      <c r="E1311" t="s">
        <v>68</v>
      </c>
      <c r="F1311" t="s">
        <v>608</v>
      </c>
      <c r="G1311" t="s">
        <v>1091</v>
      </c>
      <c r="I1311" s="137"/>
      <c r="J1311"/>
    </row>
    <row r="1312" spans="1:11" ht="15.75" customHeight="1" x14ac:dyDescent="0.25">
      <c r="A1312" t="s">
        <v>1835</v>
      </c>
      <c r="B1312" t="s">
        <v>1836</v>
      </c>
      <c r="C1312" t="s">
        <v>727</v>
      </c>
      <c r="D1312" t="s">
        <v>627</v>
      </c>
      <c r="E1312" t="s">
        <v>81</v>
      </c>
      <c r="F1312" t="s">
        <v>608</v>
      </c>
      <c r="G1312" t="s">
        <v>728</v>
      </c>
      <c r="H1312" t="s">
        <v>729</v>
      </c>
      <c r="I1312" s="137"/>
      <c r="J1312"/>
    </row>
    <row r="1313" spans="1:12" ht="15.75" customHeight="1" x14ac:dyDescent="0.25">
      <c r="A1313" t="s">
        <v>1835</v>
      </c>
      <c r="B1313" t="s">
        <v>1836</v>
      </c>
      <c r="C1313" t="s">
        <v>114</v>
      </c>
      <c r="D1313" t="s">
        <v>650</v>
      </c>
      <c r="E1313" t="s">
        <v>102</v>
      </c>
      <c r="F1313" t="s">
        <v>608</v>
      </c>
      <c r="G1313" t="s">
        <v>700</v>
      </c>
      <c r="H1313" t="s">
        <v>701</v>
      </c>
      <c r="I1313" s="137"/>
      <c r="J1313"/>
    </row>
    <row r="1314" spans="1:12" ht="15.75" customHeight="1" x14ac:dyDescent="0.25">
      <c r="A1314" t="s">
        <v>1835</v>
      </c>
      <c r="B1314" t="s">
        <v>1838</v>
      </c>
      <c r="C1314" t="s">
        <v>603</v>
      </c>
      <c r="D1314" t="s">
        <v>598</v>
      </c>
      <c r="E1314" t="s">
        <v>68</v>
      </c>
      <c r="F1314" t="s">
        <v>49</v>
      </c>
      <c r="G1314" t="s">
        <v>604</v>
      </c>
      <c r="H1314" t="s">
        <v>605</v>
      </c>
      <c r="I1314" s="137"/>
      <c r="J1314"/>
    </row>
    <row r="1315" spans="1:12" ht="15.75" customHeight="1" x14ac:dyDescent="0.25">
      <c r="A1315" t="s">
        <v>1835</v>
      </c>
      <c r="B1315" t="s">
        <v>1838</v>
      </c>
      <c r="C1315" t="s">
        <v>607</v>
      </c>
      <c r="D1315" t="s">
        <v>598</v>
      </c>
      <c r="E1315" t="s">
        <v>68</v>
      </c>
      <c r="F1315" t="s">
        <v>608</v>
      </c>
      <c r="G1315" t="s">
        <v>609</v>
      </c>
      <c r="I1315" s="137"/>
      <c r="J1315"/>
    </row>
    <row r="1316" spans="1:12" ht="15.75" customHeight="1" x14ac:dyDescent="0.25">
      <c r="A1316" t="s">
        <v>1835</v>
      </c>
      <c r="B1316" t="s">
        <v>1838</v>
      </c>
      <c r="C1316" t="s">
        <v>611</v>
      </c>
      <c r="D1316" t="s">
        <v>598</v>
      </c>
      <c r="E1316" t="s">
        <v>68</v>
      </c>
      <c r="F1316" t="s">
        <v>142</v>
      </c>
      <c r="G1316" t="s">
        <v>612</v>
      </c>
      <c r="H1316" t="s">
        <v>547</v>
      </c>
      <c r="I1316" s="137"/>
      <c r="J1316" s="2"/>
    </row>
    <row r="1317" spans="1:12" ht="15.75" customHeight="1" x14ac:dyDescent="0.25">
      <c r="A1317" t="s">
        <v>1835</v>
      </c>
      <c r="B1317" t="s">
        <v>1838</v>
      </c>
      <c r="C1317" t="s">
        <v>714</v>
      </c>
      <c r="D1317" t="s">
        <v>613</v>
      </c>
      <c r="E1317" t="s">
        <v>68</v>
      </c>
      <c r="F1317" t="s">
        <v>608</v>
      </c>
      <c r="G1317" t="s">
        <v>715</v>
      </c>
      <c r="H1317" t="s">
        <v>1067</v>
      </c>
      <c r="I1317" s="137"/>
      <c r="J1317" s="2"/>
    </row>
    <row r="1318" spans="1:12" ht="15.75" customHeight="1" x14ac:dyDescent="0.25">
      <c r="A1318" t="s">
        <v>1835</v>
      </c>
      <c r="B1318" t="s">
        <v>1838</v>
      </c>
      <c r="C1318" t="s">
        <v>109</v>
      </c>
      <c r="D1318" t="s">
        <v>613</v>
      </c>
      <c r="E1318" t="s">
        <v>68</v>
      </c>
      <c r="F1318" t="s">
        <v>608</v>
      </c>
      <c r="G1318" t="s">
        <v>734</v>
      </c>
      <c r="H1318" t="s">
        <v>735</v>
      </c>
      <c r="I1318" s="137"/>
      <c r="J1318"/>
    </row>
    <row r="1319" spans="1:12" ht="15.75" customHeight="1" x14ac:dyDescent="0.25">
      <c r="A1319" t="s">
        <v>1835</v>
      </c>
      <c r="B1319" t="s">
        <v>1838</v>
      </c>
      <c r="C1319" t="s">
        <v>723</v>
      </c>
      <c r="D1319" t="s">
        <v>613</v>
      </c>
      <c r="E1319" t="s">
        <v>68</v>
      </c>
      <c r="F1319" t="s">
        <v>608</v>
      </c>
      <c r="G1319" t="s">
        <v>724</v>
      </c>
      <c r="H1319" t="s">
        <v>725</v>
      </c>
      <c r="I1319" s="137"/>
      <c r="J1319"/>
    </row>
    <row r="1320" spans="1:12" ht="15.75" customHeight="1" x14ac:dyDescent="0.25">
      <c r="A1320" t="s">
        <v>1835</v>
      </c>
      <c r="B1320" t="s">
        <v>1838</v>
      </c>
      <c r="C1320" t="s">
        <v>727</v>
      </c>
      <c r="D1320" t="s">
        <v>627</v>
      </c>
      <c r="E1320" t="s">
        <v>68</v>
      </c>
      <c r="F1320" t="s">
        <v>608</v>
      </c>
      <c r="G1320" t="s">
        <v>728</v>
      </c>
      <c r="H1320" t="s">
        <v>729</v>
      </c>
      <c r="I1320" s="137"/>
      <c r="J1320"/>
    </row>
    <row r="1321" spans="1:12" ht="15.75" customHeight="1" x14ac:dyDescent="0.25">
      <c r="A1321" t="s">
        <v>1835</v>
      </c>
      <c r="B1321" t="s">
        <v>1838</v>
      </c>
      <c r="C1321" t="s">
        <v>1072</v>
      </c>
      <c r="D1321" t="s">
        <v>627</v>
      </c>
      <c r="E1321" t="s">
        <v>68</v>
      </c>
      <c r="F1321" t="s">
        <v>608</v>
      </c>
      <c r="G1321" t="s">
        <v>1073</v>
      </c>
      <c r="I1321" s="137"/>
      <c r="J1321"/>
    </row>
    <row r="1322" spans="1:12" ht="15.75" customHeight="1" x14ac:dyDescent="0.25">
      <c r="A1322" t="s">
        <v>1835</v>
      </c>
      <c r="B1322" t="s">
        <v>1838</v>
      </c>
      <c r="C1322" t="s">
        <v>1090</v>
      </c>
      <c r="D1322" t="s">
        <v>627</v>
      </c>
      <c r="E1322" t="s">
        <v>68</v>
      </c>
      <c r="F1322" t="s">
        <v>608</v>
      </c>
      <c r="G1322" t="s">
        <v>1091</v>
      </c>
      <c r="I1322" s="137"/>
      <c r="J1322"/>
    </row>
    <row r="1323" spans="1:12" ht="15.75" customHeight="1" x14ac:dyDescent="0.25">
      <c r="A1323" t="s">
        <v>1835</v>
      </c>
      <c r="B1323" t="s">
        <v>1838</v>
      </c>
      <c r="C1323" t="s">
        <v>114</v>
      </c>
      <c r="D1323" t="s">
        <v>650</v>
      </c>
      <c r="E1323" t="s">
        <v>102</v>
      </c>
      <c r="F1323" t="s">
        <v>608</v>
      </c>
      <c r="G1323" t="s">
        <v>700</v>
      </c>
      <c r="H1323" t="s">
        <v>701</v>
      </c>
      <c r="I1323" s="137"/>
      <c r="J1323"/>
    </row>
    <row r="1324" spans="1:12" ht="15.75" customHeight="1" x14ac:dyDescent="0.25">
      <c r="A1324" t="s">
        <v>1839</v>
      </c>
      <c r="C1324" t="s">
        <v>597</v>
      </c>
      <c r="D1324" t="s">
        <v>598</v>
      </c>
      <c r="E1324" t="s">
        <v>68</v>
      </c>
      <c r="F1324" t="s">
        <v>599</v>
      </c>
      <c r="G1324" t="s">
        <v>600</v>
      </c>
      <c r="H1324" t="s">
        <v>601</v>
      </c>
      <c r="I1324" s="137">
        <v>435430</v>
      </c>
      <c r="J1324">
        <v>2594628</v>
      </c>
      <c r="K1324" t="s">
        <v>84</v>
      </c>
    </row>
    <row r="1325" spans="1:12" ht="15.75" customHeight="1" x14ac:dyDescent="0.25">
      <c r="A1325" t="s">
        <v>1839</v>
      </c>
      <c r="C1325" t="s">
        <v>603</v>
      </c>
      <c r="D1325" t="s">
        <v>598</v>
      </c>
      <c r="E1325" t="s">
        <v>68</v>
      </c>
      <c r="F1325" t="s">
        <v>49</v>
      </c>
      <c r="G1325" t="s">
        <v>604</v>
      </c>
      <c r="H1325" t="s">
        <v>605</v>
      </c>
      <c r="I1325" s="137">
        <v>93426</v>
      </c>
      <c r="J1325" t="s">
        <v>1840</v>
      </c>
      <c r="K1325" t="s">
        <v>84</v>
      </c>
    </row>
    <row r="1326" spans="1:12" ht="15.75" customHeight="1" x14ac:dyDescent="0.25">
      <c r="A1326" t="s">
        <v>1839</v>
      </c>
      <c r="C1326" t="s">
        <v>607</v>
      </c>
      <c r="D1326" t="s">
        <v>598</v>
      </c>
      <c r="E1326" t="s">
        <v>68</v>
      </c>
      <c r="F1326" t="s">
        <v>608</v>
      </c>
      <c r="G1326" t="s">
        <v>609</v>
      </c>
      <c r="I1326" s="137">
        <v>93426</v>
      </c>
      <c r="J1326" t="s">
        <v>1841</v>
      </c>
      <c r="K1326" t="s">
        <v>84</v>
      </c>
    </row>
    <row r="1327" spans="1:12" ht="15.75" customHeight="1" x14ac:dyDescent="0.25">
      <c r="A1327" t="s">
        <v>1839</v>
      </c>
      <c r="C1327" t="s">
        <v>611</v>
      </c>
      <c r="D1327" t="s">
        <v>598</v>
      </c>
      <c r="E1327" t="s">
        <v>68</v>
      </c>
      <c r="F1327" t="s">
        <v>142</v>
      </c>
      <c r="G1327" t="s">
        <v>612</v>
      </c>
      <c r="H1327" t="s">
        <v>547</v>
      </c>
      <c r="I1327" s="137">
        <v>93426</v>
      </c>
      <c r="J1327">
        <v>12352200</v>
      </c>
      <c r="K1327" t="s">
        <v>84</v>
      </c>
    </row>
    <row r="1328" spans="1:12" ht="15.75" customHeight="1" x14ac:dyDescent="0.25">
      <c r="A1328" t="s">
        <v>1839</v>
      </c>
      <c r="C1328" t="s">
        <v>909</v>
      </c>
      <c r="D1328" t="s">
        <v>613</v>
      </c>
      <c r="E1328" t="s">
        <v>68</v>
      </c>
      <c r="F1328" t="s">
        <v>608</v>
      </c>
      <c r="G1328" t="s">
        <v>910</v>
      </c>
      <c r="I1328" s="137">
        <v>93774</v>
      </c>
      <c r="J1328" t="s">
        <v>1842</v>
      </c>
      <c r="K1328" t="s">
        <v>71</v>
      </c>
      <c r="L1328" t="s">
        <v>164</v>
      </c>
    </row>
    <row r="1329" spans="1:14" ht="15.75" customHeight="1" x14ac:dyDescent="0.25">
      <c r="A1329" t="s">
        <v>1839</v>
      </c>
      <c r="C1329" t="s">
        <v>626</v>
      </c>
      <c r="D1329" t="s">
        <v>613</v>
      </c>
      <c r="E1329" t="s">
        <v>68</v>
      </c>
      <c r="F1329" t="s">
        <v>608</v>
      </c>
      <c r="G1329" t="s">
        <v>628</v>
      </c>
      <c r="I1329" s="137" t="s">
        <v>1843</v>
      </c>
      <c r="J1329" t="s">
        <v>1844</v>
      </c>
      <c r="K1329" t="s">
        <v>71</v>
      </c>
      <c r="L1329" t="s">
        <v>630</v>
      </c>
    </row>
    <row r="1330" spans="1:14" ht="15.75" customHeight="1" x14ac:dyDescent="0.25">
      <c r="A1330" t="s">
        <v>1839</v>
      </c>
      <c r="C1330" t="s">
        <v>93</v>
      </c>
      <c r="D1330" t="s">
        <v>613</v>
      </c>
      <c r="E1330" t="s">
        <v>68</v>
      </c>
      <c r="F1330" t="s">
        <v>608</v>
      </c>
      <c r="G1330" t="s">
        <v>616</v>
      </c>
      <c r="I1330" s="137">
        <v>480005</v>
      </c>
      <c r="J1330" t="s">
        <v>1116</v>
      </c>
      <c r="K1330" t="s">
        <v>71</v>
      </c>
      <c r="L1330" t="s">
        <v>618</v>
      </c>
    </row>
    <row r="1331" spans="1:14" ht="15.75" customHeight="1" x14ac:dyDescent="0.25">
      <c r="A1331" t="s">
        <v>1839</v>
      </c>
      <c r="C1331" t="s">
        <v>620</v>
      </c>
      <c r="D1331" t="s">
        <v>613</v>
      </c>
      <c r="E1331" t="s">
        <v>68</v>
      </c>
      <c r="F1331" t="s">
        <v>608</v>
      </c>
      <c r="G1331" t="s">
        <v>621</v>
      </c>
      <c r="H1331" t="s">
        <v>622</v>
      </c>
      <c r="I1331" s="137">
        <v>93426</v>
      </c>
      <c r="J1331" t="s">
        <v>899</v>
      </c>
      <c r="K1331" t="s">
        <v>71</v>
      </c>
      <c r="L1331" t="s">
        <v>620</v>
      </c>
    </row>
    <row r="1332" spans="1:14" ht="15.75" customHeight="1" x14ac:dyDescent="0.25">
      <c r="A1332" t="s">
        <v>1839</v>
      </c>
      <c r="C1332" t="s">
        <v>904</v>
      </c>
      <c r="D1332" t="s">
        <v>613</v>
      </c>
      <c r="E1332" t="s">
        <v>68</v>
      </c>
      <c r="F1332" t="s">
        <v>608</v>
      </c>
      <c r="G1332" t="s">
        <v>905</v>
      </c>
      <c r="I1332" s="137">
        <v>14578</v>
      </c>
      <c r="J1332" t="s">
        <v>1845</v>
      </c>
      <c r="K1332" t="s">
        <v>524</v>
      </c>
    </row>
    <row r="1333" spans="1:14" ht="15.75" customHeight="1" x14ac:dyDescent="0.25">
      <c r="A1333" t="s">
        <v>1839</v>
      </c>
      <c r="C1333" t="s">
        <v>131</v>
      </c>
      <c r="D1333" t="s">
        <v>613</v>
      </c>
      <c r="E1333" t="s">
        <v>68</v>
      </c>
      <c r="F1333" t="s">
        <v>608</v>
      </c>
      <c r="G1333" t="s">
        <v>760</v>
      </c>
      <c r="H1333" t="s">
        <v>761</v>
      </c>
      <c r="I1333" s="137">
        <v>93426</v>
      </c>
      <c r="J1333" t="s">
        <v>1846</v>
      </c>
      <c r="K1333" t="s">
        <v>71</v>
      </c>
      <c r="L1333" t="s">
        <v>762</v>
      </c>
      <c r="M1333" t="s">
        <v>763</v>
      </c>
      <c r="N1333" t="s">
        <v>763</v>
      </c>
    </row>
    <row r="1334" spans="1:14" ht="15.75" customHeight="1" x14ac:dyDescent="0.25">
      <c r="A1334" t="s">
        <v>1839</v>
      </c>
      <c r="C1334" t="s">
        <v>129</v>
      </c>
      <c r="D1334" t="s">
        <v>627</v>
      </c>
      <c r="E1334" t="s">
        <v>81</v>
      </c>
      <c r="F1334" t="s">
        <v>608</v>
      </c>
      <c r="G1334" t="s">
        <v>647</v>
      </c>
      <c r="I1334" s="137">
        <v>93426</v>
      </c>
      <c r="J1334" t="s">
        <v>856</v>
      </c>
      <c r="K1334" t="s">
        <v>84</v>
      </c>
    </row>
    <row r="1335" spans="1:14" ht="15.75" customHeight="1" x14ac:dyDescent="0.25">
      <c r="A1335" t="s">
        <v>1839</v>
      </c>
      <c r="C1335" t="s">
        <v>1847</v>
      </c>
      <c r="D1335" t="s">
        <v>650</v>
      </c>
      <c r="E1335" t="s">
        <v>102</v>
      </c>
      <c r="F1335" t="s">
        <v>608</v>
      </c>
      <c r="G1335" t="s">
        <v>1424</v>
      </c>
      <c r="H1335" t="s">
        <v>1848</v>
      </c>
      <c r="I1335" s="137">
        <v>93426</v>
      </c>
      <c r="J1335" s="2" t="s">
        <v>1849</v>
      </c>
      <c r="K1335" t="s">
        <v>84</v>
      </c>
    </row>
    <row r="1336" spans="1:14" ht="15.75" customHeight="1" x14ac:dyDescent="0.25">
      <c r="A1336" t="s">
        <v>1839</v>
      </c>
      <c r="C1336" t="s">
        <v>656</v>
      </c>
      <c r="D1336" t="s">
        <v>650</v>
      </c>
      <c r="E1336" t="s">
        <v>102</v>
      </c>
      <c r="F1336" t="s">
        <v>608</v>
      </c>
      <c r="G1336" t="s">
        <v>657</v>
      </c>
      <c r="I1336" s="137">
        <v>93426</v>
      </c>
      <c r="J1336" t="s">
        <v>1850</v>
      </c>
      <c r="K1336" t="s">
        <v>84</v>
      </c>
    </row>
    <row r="1337" spans="1:14" ht="15.75" customHeight="1" x14ac:dyDescent="0.25">
      <c r="A1337" t="s">
        <v>1839</v>
      </c>
      <c r="C1337" t="s">
        <v>801</v>
      </c>
      <c r="D1337" t="s">
        <v>650</v>
      </c>
      <c r="E1337" t="s">
        <v>102</v>
      </c>
      <c r="F1337" t="s">
        <v>608</v>
      </c>
      <c r="G1337" t="s">
        <v>802</v>
      </c>
      <c r="H1337" t="s">
        <v>803</v>
      </c>
      <c r="I1337" s="137" t="s">
        <v>1843</v>
      </c>
      <c r="J1337" t="s">
        <v>804</v>
      </c>
      <c r="K1337" t="s">
        <v>84</v>
      </c>
    </row>
    <row r="1338" spans="1:14" ht="15.75" customHeight="1" x14ac:dyDescent="0.25">
      <c r="A1338" t="s">
        <v>1839</v>
      </c>
      <c r="C1338" t="s">
        <v>73</v>
      </c>
      <c r="D1338" t="s">
        <v>650</v>
      </c>
      <c r="E1338" t="s">
        <v>102</v>
      </c>
      <c r="F1338" t="s">
        <v>608</v>
      </c>
      <c r="G1338" t="s">
        <v>911</v>
      </c>
      <c r="H1338" t="s">
        <v>912</v>
      </c>
      <c r="I1338" s="137" t="s">
        <v>1851</v>
      </c>
      <c r="J1338" t="s">
        <v>1852</v>
      </c>
      <c r="K1338" t="s">
        <v>71</v>
      </c>
      <c r="L1338" t="s">
        <v>914</v>
      </c>
      <c r="M1338" t="s">
        <v>915</v>
      </c>
    </row>
    <row r="1339" spans="1:14" ht="15.75" customHeight="1" x14ac:dyDescent="0.25">
      <c r="A1339" t="s">
        <v>1839</v>
      </c>
      <c r="C1339" t="s">
        <v>663</v>
      </c>
      <c r="D1339" t="s">
        <v>650</v>
      </c>
      <c r="E1339" t="s">
        <v>102</v>
      </c>
      <c r="F1339" t="s">
        <v>608</v>
      </c>
      <c r="G1339" t="s">
        <v>664</v>
      </c>
      <c r="I1339" s="137">
        <v>93426</v>
      </c>
      <c r="J1339" t="s">
        <v>1853</v>
      </c>
      <c r="K1339" t="s">
        <v>84</v>
      </c>
    </row>
    <row r="1340" spans="1:14" ht="15.75" customHeight="1" x14ac:dyDescent="0.25">
      <c r="A1340" t="s">
        <v>1839</v>
      </c>
      <c r="C1340" t="s">
        <v>1854</v>
      </c>
      <c r="D1340" t="s">
        <v>650</v>
      </c>
      <c r="E1340" t="s">
        <v>102</v>
      </c>
      <c r="F1340" t="s">
        <v>608</v>
      </c>
      <c r="G1340" t="s">
        <v>1855</v>
      </c>
      <c r="H1340" t="s">
        <v>1856</v>
      </c>
      <c r="I1340" s="137">
        <v>93426</v>
      </c>
      <c r="J1340" t="s">
        <v>1857</v>
      </c>
      <c r="K1340" t="s">
        <v>84</v>
      </c>
    </row>
    <row r="1341" spans="1:14" ht="15.75" customHeight="1" x14ac:dyDescent="0.25">
      <c r="A1341" t="s">
        <v>1839</v>
      </c>
      <c r="C1341" t="s">
        <v>666</v>
      </c>
      <c r="D1341" t="s">
        <v>650</v>
      </c>
      <c r="E1341" t="s">
        <v>102</v>
      </c>
      <c r="F1341" t="s">
        <v>608</v>
      </c>
      <c r="G1341" t="s">
        <v>667</v>
      </c>
      <c r="I1341" s="137">
        <v>93426</v>
      </c>
      <c r="J1341" t="s">
        <v>1858</v>
      </c>
      <c r="K1341" t="s">
        <v>84</v>
      </c>
    </row>
    <row r="1342" spans="1:14" ht="15.75" customHeight="1" x14ac:dyDescent="0.25">
      <c r="A1342" t="s">
        <v>1839</v>
      </c>
      <c r="C1342" t="s">
        <v>1532</v>
      </c>
      <c r="D1342" t="s">
        <v>650</v>
      </c>
      <c r="E1342" t="s">
        <v>102</v>
      </c>
      <c r="F1342" t="s">
        <v>608</v>
      </c>
      <c r="G1342" t="s">
        <v>1533</v>
      </c>
      <c r="H1342" t="s">
        <v>1859</v>
      </c>
      <c r="I1342" s="137">
        <v>436240</v>
      </c>
      <c r="J1342" t="s">
        <v>1860</v>
      </c>
      <c r="K1342" t="s">
        <v>84</v>
      </c>
    </row>
    <row r="1343" spans="1:14" ht="15.75" customHeight="1" x14ac:dyDescent="0.25">
      <c r="A1343" t="s">
        <v>1839</v>
      </c>
      <c r="C1343" t="s">
        <v>1861</v>
      </c>
      <c r="D1343" t="s">
        <v>650</v>
      </c>
      <c r="E1343" t="s">
        <v>102</v>
      </c>
      <c r="F1343" t="s">
        <v>608</v>
      </c>
      <c r="G1343" t="s">
        <v>1862</v>
      </c>
      <c r="I1343" s="137">
        <v>93426</v>
      </c>
      <c r="J1343">
        <v>13.5</v>
      </c>
      <c r="K1343" t="s">
        <v>84</v>
      </c>
    </row>
    <row r="1344" spans="1:14" ht="15.75" customHeight="1" x14ac:dyDescent="0.25">
      <c r="A1344" t="s">
        <v>1839</v>
      </c>
      <c r="C1344" t="s">
        <v>669</v>
      </c>
      <c r="D1344" t="s">
        <v>650</v>
      </c>
      <c r="E1344" t="s">
        <v>102</v>
      </c>
      <c r="F1344" t="s">
        <v>608</v>
      </c>
      <c r="G1344" t="s">
        <v>670</v>
      </c>
      <c r="I1344" s="137">
        <v>93426</v>
      </c>
      <c r="J1344" t="s">
        <v>1863</v>
      </c>
      <c r="K1344" t="s">
        <v>84</v>
      </c>
    </row>
    <row r="1345" spans="1:14" ht="15.75" customHeight="1" x14ac:dyDescent="0.25">
      <c r="A1345" t="s">
        <v>1839</v>
      </c>
      <c r="C1345" t="s">
        <v>631</v>
      </c>
      <c r="D1345" t="s">
        <v>650</v>
      </c>
      <c r="E1345" t="s">
        <v>102</v>
      </c>
      <c r="F1345" t="s">
        <v>142</v>
      </c>
      <c r="G1345" t="s">
        <v>632</v>
      </c>
      <c r="H1345" t="s">
        <v>601</v>
      </c>
      <c r="I1345" s="137">
        <v>93426</v>
      </c>
      <c r="J1345" t="s">
        <v>1864</v>
      </c>
      <c r="K1345" t="s">
        <v>84</v>
      </c>
    </row>
    <row r="1346" spans="1:14" ht="15.75" customHeight="1" x14ac:dyDescent="0.25">
      <c r="A1346" t="s">
        <v>1839</v>
      </c>
      <c r="C1346" t="s">
        <v>634</v>
      </c>
      <c r="D1346" t="s">
        <v>650</v>
      </c>
      <c r="E1346" t="s">
        <v>102</v>
      </c>
      <c r="F1346" t="s">
        <v>142</v>
      </c>
      <c r="G1346" t="s">
        <v>635</v>
      </c>
      <c r="H1346" t="s">
        <v>601</v>
      </c>
      <c r="I1346" s="137">
        <v>93426</v>
      </c>
      <c r="J1346" t="s">
        <v>1865</v>
      </c>
      <c r="K1346" t="s">
        <v>84</v>
      </c>
    </row>
    <row r="1347" spans="1:14" ht="15.75" customHeight="1" x14ac:dyDescent="0.25">
      <c r="A1347" t="s">
        <v>1839</v>
      </c>
      <c r="C1347" t="s">
        <v>110</v>
      </c>
      <c r="D1347" t="s">
        <v>650</v>
      </c>
      <c r="E1347" t="s">
        <v>102</v>
      </c>
      <c r="F1347" t="s">
        <v>608</v>
      </c>
      <c r="G1347" t="s">
        <v>960</v>
      </c>
      <c r="H1347" t="s">
        <v>961</v>
      </c>
      <c r="I1347" s="137">
        <v>93426</v>
      </c>
      <c r="J1347" t="s">
        <v>1866</v>
      </c>
      <c r="K1347" t="s">
        <v>84</v>
      </c>
    </row>
    <row r="1348" spans="1:14" ht="15.75" customHeight="1" x14ac:dyDescent="0.25">
      <c r="A1348" t="s">
        <v>1839</v>
      </c>
      <c r="C1348" t="s">
        <v>672</v>
      </c>
      <c r="D1348" t="s">
        <v>650</v>
      </c>
      <c r="E1348" t="s">
        <v>102</v>
      </c>
      <c r="F1348" t="s">
        <v>608</v>
      </c>
      <c r="G1348" t="s">
        <v>673</v>
      </c>
      <c r="I1348" s="137">
        <v>436240</v>
      </c>
      <c r="J1348" t="s">
        <v>1867</v>
      </c>
      <c r="K1348" t="s">
        <v>71</v>
      </c>
      <c r="L1348" t="s">
        <v>672</v>
      </c>
    </row>
    <row r="1349" spans="1:14" ht="15.75" customHeight="1" x14ac:dyDescent="0.25">
      <c r="A1349" t="s">
        <v>1839</v>
      </c>
      <c r="C1349" t="s">
        <v>117</v>
      </c>
      <c r="D1349" t="s">
        <v>650</v>
      </c>
      <c r="E1349" t="s">
        <v>102</v>
      </c>
      <c r="F1349" t="s">
        <v>608</v>
      </c>
      <c r="G1349" t="s">
        <v>869</v>
      </c>
      <c r="I1349" s="137">
        <v>480005</v>
      </c>
      <c r="J1349" t="s">
        <v>1868</v>
      </c>
      <c r="K1349" t="s">
        <v>71</v>
      </c>
      <c r="L1349" t="s">
        <v>117</v>
      </c>
    </row>
    <row r="1350" spans="1:14" ht="15.75" customHeight="1" x14ac:dyDescent="0.25">
      <c r="A1350" t="s">
        <v>1839</v>
      </c>
      <c r="C1350" t="s">
        <v>640</v>
      </c>
      <c r="D1350" t="s">
        <v>650</v>
      </c>
      <c r="E1350" t="s">
        <v>102</v>
      </c>
      <c r="F1350" t="s">
        <v>142</v>
      </c>
      <c r="G1350" t="s">
        <v>641</v>
      </c>
      <c r="H1350" t="s">
        <v>642</v>
      </c>
      <c r="I1350" s="137">
        <v>93426</v>
      </c>
      <c r="J1350" t="s">
        <v>1869</v>
      </c>
      <c r="K1350" t="s">
        <v>84</v>
      </c>
    </row>
    <row r="1351" spans="1:14" ht="15.75" customHeight="1" x14ac:dyDescent="0.25">
      <c r="A1351" t="s">
        <v>1839</v>
      </c>
      <c r="C1351" t="s">
        <v>644</v>
      </c>
      <c r="D1351" t="s">
        <v>650</v>
      </c>
      <c r="E1351" t="s">
        <v>102</v>
      </c>
      <c r="F1351" t="s">
        <v>608</v>
      </c>
      <c r="G1351" t="s">
        <v>645</v>
      </c>
      <c r="I1351" s="137">
        <v>93426</v>
      </c>
      <c r="J1351" t="s">
        <v>1870</v>
      </c>
      <c r="K1351" t="s">
        <v>84</v>
      </c>
    </row>
    <row r="1352" spans="1:14" ht="15.75" customHeight="1" x14ac:dyDescent="0.25">
      <c r="A1352" t="s">
        <v>1839</v>
      </c>
      <c r="C1352" t="s">
        <v>1871</v>
      </c>
      <c r="D1352" t="s">
        <v>650</v>
      </c>
      <c r="E1352" t="s">
        <v>102</v>
      </c>
      <c r="F1352" t="s">
        <v>608</v>
      </c>
      <c r="G1352" t="s">
        <v>1872</v>
      </c>
      <c r="I1352" s="137">
        <v>93426</v>
      </c>
      <c r="J1352" t="s">
        <v>1873</v>
      </c>
      <c r="K1352" t="s">
        <v>84</v>
      </c>
    </row>
    <row r="1353" spans="1:14" ht="15.75" customHeight="1" x14ac:dyDescent="0.25">
      <c r="A1353" t="s">
        <v>1839</v>
      </c>
      <c r="C1353" t="s">
        <v>1102</v>
      </c>
      <c r="D1353" t="s">
        <v>650</v>
      </c>
      <c r="E1353" t="s">
        <v>102</v>
      </c>
      <c r="F1353" t="s">
        <v>608</v>
      </c>
      <c r="G1353" t="s">
        <v>1103</v>
      </c>
      <c r="I1353" s="137">
        <v>435430</v>
      </c>
      <c r="J1353" t="s">
        <v>1874</v>
      </c>
      <c r="K1353" t="s">
        <v>84</v>
      </c>
    </row>
    <row r="1354" spans="1:14" ht="15.75" customHeight="1" x14ac:dyDescent="0.25">
      <c r="A1354" t="s">
        <v>1875</v>
      </c>
      <c r="B1354" t="s">
        <v>1876</v>
      </c>
      <c r="C1354" t="s">
        <v>603</v>
      </c>
      <c r="D1354" t="s">
        <v>598</v>
      </c>
      <c r="E1354" t="s">
        <v>68</v>
      </c>
      <c r="F1354" t="s">
        <v>49</v>
      </c>
      <c r="G1354" t="s">
        <v>604</v>
      </c>
      <c r="H1354" t="s">
        <v>605</v>
      </c>
      <c r="I1354" s="137" t="s">
        <v>1877</v>
      </c>
      <c r="J1354" t="s">
        <v>1878</v>
      </c>
      <c r="K1354" t="s">
        <v>84</v>
      </c>
    </row>
    <row r="1355" spans="1:14" ht="15.75" customHeight="1" x14ac:dyDescent="0.25">
      <c r="A1355" t="s">
        <v>1875</v>
      </c>
      <c r="B1355" t="s">
        <v>1876</v>
      </c>
      <c r="C1355" t="s">
        <v>607</v>
      </c>
      <c r="D1355" t="s">
        <v>598</v>
      </c>
      <c r="E1355" t="s">
        <v>68</v>
      </c>
      <c r="F1355" t="s">
        <v>608</v>
      </c>
      <c r="G1355" t="s">
        <v>609</v>
      </c>
      <c r="I1355" s="137" t="s">
        <v>1877</v>
      </c>
      <c r="J1355" t="s">
        <v>1879</v>
      </c>
      <c r="K1355" t="s">
        <v>84</v>
      </c>
    </row>
    <row r="1356" spans="1:14" ht="15.75" customHeight="1" x14ac:dyDescent="0.25">
      <c r="A1356" t="s">
        <v>1875</v>
      </c>
      <c r="B1356" t="s">
        <v>1876</v>
      </c>
      <c r="C1356" t="s">
        <v>611</v>
      </c>
      <c r="D1356" t="s">
        <v>598</v>
      </c>
      <c r="E1356" t="s">
        <v>68</v>
      </c>
      <c r="F1356" t="s">
        <v>142</v>
      </c>
      <c r="G1356" t="s">
        <v>612</v>
      </c>
      <c r="H1356" t="s">
        <v>547</v>
      </c>
      <c r="I1356" s="137" t="s">
        <v>1877</v>
      </c>
      <c r="J1356">
        <v>41122200</v>
      </c>
      <c r="K1356" t="s">
        <v>84</v>
      </c>
    </row>
    <row r="1357" spans="1:14" ht="15.75" customHeight="1" x14ac:dyDescent="0.25">
      <c r="A1357" t="s">
        <v>1875</v>
      </c>
      <c r="B1357" t="s">
        <v>1876</v>
      </c>
      <c r="C1357" t="s">
        <v>109</v>
      </c>
      <c r="D1357" t="s">
        <v>613</v>
      </c>
      <c r="E1357" t="s">
        <v>68</v>
      </c>
      <c r="F1357" t="s">
        <v>608</v>
      </c>
      <c r="G1357" t="s">
        <v>734</v>
      </c>
      <c r="H1357" t="s">
        <v>735</v>
      </c>
      <c r="I1357" s="137" t="s">
        <v>1877</v>
      </c>
      <c r="J1357" t="s">
        <v>1880</v>
      </c>
      <c r="K1357" t="s">
        <v>71</v>
      </c>
      <c r="L1357" t="s">
        <v>738</v>
      </c>
      <c r="M1357" t="s">
        <v>739</v>
      </c>
      <c r="N1357" t="s">
        <v>739</v>
      </c>
    </row>
    <row r="1358" spans="1:14" ht="15.75" customHeight="1" x14ac:dyDescent="0.25">
      <c r="A1358" t="s">
        <v>1875</v>
      </c>
      <c r="B1358" t="s">
        <v>1876</v>
      </c>
      <c r="C1358" t="s">
        <v>723</v>
      </c>
      <c r="D1358" t="s">
        <v>613</v>
      </c>
      <c r="E1358" t="s">
        <v>68</v>
      </c>
      <c r="F1358" t="s">
        <v>608</v>
      </c>
      <c r="G1358" t="s">
        <v>724</v>
      </c>
      <c r="H1358" t="s">
        <v>725</v>
      </c>
      <c r="I1358" s="137" t="s">
        <v>1877</v>
      </c>
      <c r="J1358" t="s">
        <v>1881</v>
      </c>
      <c r="K1358" t="s">
        <v>71</v>
      </c>
    </row>
    <row r="1359" spans="1:14" ht="15.75" customHeight="1" x14ac:dyDescent="0.25">
      <c r="A1359" t="s">
        <v>1875</v>
      </c>
      <c r="B1359" t="s">
        <v>1876</v>
      </c>
      <c r="C1359" t="s">
        <v>1072</v>
      </c>
      <c r="D1359" t="s">
        <v>613</v>
      </c>
      <c r="E1359" t="s">
        <v>68</v>
      </c>
      <c r="F1359" t="s">
        <v>608</v>
      </c>
      <c r="G1359" t="s">
        <v>1073</v>
      </c>
      <c r="H1359" t="s">
        <v>1882</v>
      </c>
      <c r="I1359" s="137" t="s">
        <v>1877</v>
      </c>
      <c r="J1359" t="s">
        <v>1883</v>
      </c>
      <c r="K1359" t="s">
        <v>71</v>
      </c>
      <c r="L1359" t="s">
        <v>1130</v>
      </c>
    </row>
    <row r="1360" spans="1:14" ht="15.75" customHeight="1" x14ac:dyDescent="0.25">
      <c r="A1360" t="s">
        <v>1875</v>
      </c>
      <c r="B1360" t="s">
        <v>1876</v>
      </c>
      <c r="C1360" t="s">
        <v>114</v>
      </c>
      <c r="D1360" t="s">
        <v>627</v>
      </c>
      <c r="E1360" t="s">
        <v>81</v>
      </c>
      <c r="F1360" t="s">
        <v>608</v>
      </c>
      <c r="G1360" t="s">
        <v>700</v>
      </c>
      <c r="H1360" t="s">
        <v>701</v>
      </c>
      <c r="I1360" s="137" t="s">
        <v>1884</v>
      </c>
      <c r="J1360" t="s">
        <v>1208</v>
      </c>
      <c r="K1360" t="s">
        <v>71</v>
      </c>
      <c r="L1360" t="s">
        <v>114</v>
      </c>
      <c r="M1360" t="s">
        <v>703</v>
      </c>
      <c r="N1360" t="s">
        <v>703</v>
      </c>
    </row>
    <row r="1361" spans="1:14" ht="15.75" customHeight="1" x14ac:dyDescent="0.25">
      <c r="A1361" t="s">
        <v>1875</v>
      </c>
      <c r="B1361" t="s">
        <v>1876</v>
      </c>
      <c r="C1361" t="s">
        <v>727</v>
      </c>
      <c r="D1361" t="s">
        <v>650</v>
      </c>
      <c r="E1361" t="s">
        <v>102</v>
      </c>
      <c r="F1361" t="s">
        <v>608</v>
      </c>
      <c r="G1361" t="s">
        <v>728</v>
      </c>
      <c r="H1361" t="s">
        <v>729</v>
      </c>
      <c r="I1361" s="137" t="s">
        <v>1877</v>
      </c>
      <c r="J1361" t="s">
        <v>1885</v>
      </c>
      <c r="K1361" t="s">
        <v>71</v>
      </c>
      <c r="L1361" t="s">
        <v>732</v>
      </c>
      <c r="M1361" t="s">
        <v>1048</v>
      </c>
    </row>
    <row r="1362" spans="1:14" ht="15.75" customHeight="1" x14ac:dyDescent="0.25">
      <c r="A1362" t="s">
        <v>1875</v>
      </c>
      <c r="B1362" t="s">
        <v>1876</v>
      </c>
      <c r="C1362" t="s">
        <v>779</v>
      </c>
      <c r="D1362" t="s">
        <v>650</v>
      </c>
      <c r="E1362" t="s">
        <v>102</v>
      </c>
      <c r="F1362" t="s">
        <v>608</v>
      </c>
      <c r="G1362" t="s">
        <v>741</v>
      </c>
      <c r="H1362" t="s">
        <v>780</v>
      </c>
      <c r="I1362" s="137" t="s">
        <v>1886</v>
      </c>
      <c r="J1362" t="s">
        <v>1887</v>
      </c>
      <c r="K1362" t="s">
        <v>71</v>
      </c>
      <c r="L1362" t="s">
        <v>782</v>
      </c>
      <c r="M1362" t="s">
        <v>783</v>
      </c>
    </row>
    <row r="1363" spans="1:14" ht="15.75" customHeight="1" x14ac:dyDescent="0.25">
      <c r="A1363" t="s">
        <v>1875</v>
      </c>
      <c r="B1363" t="s">
        <v>1876</v>
      </c>
      <c r="C1363" t="s">
        <v>1888</v>
      </c>
      <c r="D1363" t="s">
        <v>650</v>
      </c>
      <c r="E1363" t="s">
        <v>102</v>
      </c>
      <c r="F1363" t="s">
        <v>608</v>
      </c>
      <c r="G1363" t="s">
        <v>741</v>
      </c>
      <c r="H1363" t="s">
        <v>1889</v>
      </c>
      <c r="I1363" s="137" t="s">
        <v>1884</v>
      </c>
      <c r="J1363" t="s">
        <v>1890</v>
      </c>
      <c r="K1363" t="s">
        <v>71</v>
      </c>
      <c r="L1363" t="s">
        <v>1059</v>
      </c>
      <c r="M1363" t="s">
        <v>1060</v>
      </c>
    </row>
    <row r="1364" spans="1:14" ht="15.75" customHeight="1" x14ac:dyDescent="0.25">
      <c r="A1364" t="s">
        <v>1875</v>
      </c>
      <c r="B1364" t="s">
        <v>1876</v>
      </c>
      <c r="C1364" t="s">
        <v>704</v>
      </c>
      <c r="D1364" t="s">
        <v>650</v>
      </c>
      <c r="E1364" t="s">
        <v>102</v>
      </c>
      <c r="F1364" t="s">
        <v>608</v>
      </c>
      <c r="G1364" t="s">
        <v>705</v>
      </c>
      <c r="I1364" s="137" t="s">
        <v>1877</v>
      </c>
      <c r="J1364" t="s">
        <v>1891</v>
      </c>
      <c r="K1364" t="s">
        <v>71</v>
      </c>
      <c r="L1364" t="s">
        <v>707</v>
      </c>
      <c r="M1364" t="s">
        <v>708</v>
      </c>
    </row>
    <row r="1365" spans="1:14" ht="15.75" customHeight="1" x14ac:dyDescent="0.25">
      <c r="A1365" t="s">
        <v>1875</v>
      </c>
      <c r="B1365" t="s">
        <v>1892</v>
      </c>
      <c r="C1365" t="s">
        <v>603</v>
      </c>
      <c r="D1365" t="s">
        <v>598</v>
      </c>
      <c r="E1365" t="s">
        <v>68</v>
      </c>
      <c r="F1365" t="s">
        <v>49</v>
      </c>
      <c r="G1365" t="s">
        <v>604</v>
      </c>
      <c r="H1365" t="s">
        <v>605</v>
      </c>
      <c r="I1365" s="137" t="s">
        <v>1893</v>
      </c>
      <c r="J1365" t="s">
        <v>1894</v>
      </c>
      <c r="K1365" t="s">
        <v>84</v>
      </c>
    </row>
    <row r="1366" spans="1:14" ht="15.75" customHeight="1" x14ac:dyDescent="0.25">
      <c r="A1366" t="s">
        <v>1875</v>
      </c>
      <c r="B1366" t="s">
        <v>1892</v>
      </c>
      <c r="C1366" t="s">
        <v>607</v>
      </c>
      <c r="D1366" t="s">
        <v>598</v>
      </c>
      <c r="E1366" t="s">
        <v>68</v>
      </c>
      <c r="F1366" t="s">
        <v>608</v>
      </c>
      <c r="G1366" t="s">
        <v>609</v>
      </c>
      <c r="I1366" s="137" t="s">
        <v>1893</v>
      </c>
      <c r="J1366" t="s">
        <v>1895</v>
      </c>
      <c r="K1366" t="s">
        <v>84</v>
      </c>
    </row>
    <row r="1367" spans="1:14" ht="15.75" customHeight="1" x14ac:dyDescent="0.25">
      <c r="A1367" t="s">
        <v>1875</v>
      </c>
      <c r="B1367" t="s">
        <v>1892</v>
      </c>
      <c r="C1367" t="s">
        <v>611</v>
      </c>
      <c r="D1367" t="s">
        <v>598</v>
      </c>
      <c r="E1367" t="s">
        <v>68</v>
      </c>
      <c r="F1367" t="s">
        <v>142</v>
      </c>
      <c r="G1367" t="s">
        <v>612</v>
      </c>
      <c r="H1367" t="s">
        <v>547</v>
      </c>
      <c r="I1367" s="137" t="s">
        <v>1893</v>
      </c>
      <c r="J1367">
        <v>41121812</v>
      </c>
      <c r="K1367" t="s">
        <v>84</v>
      </c>
    </row>
    <row r="1368" spans="1:14" ht="15.75" customHeight="1" x14ac:dyDescent="0.25">
      <c r="A1368" t="s">
        <v>1875</v>
      </c>
      <c r="B1368" t="s">
        <v>1892</v>
      </c>
      <c r="C1368" t="s">
        <v>109</v>
      </c>
      <c r="D1368" t="s">
        <v>613</v>
      </c>
      <c r="E1368" t="s">
        <v>68</v>
      </c>
      <c r="F1368" t="s">
        <v>608</v>
      </c>
      <c r="G1368" t="s">
        <v>734</v>
      </c>
      <c r="H1368" t="s">
        <v>735</v>
      </c>
      <c r="I1368" s="137" t="s">
        <v>1893</v>
      </c>
      <c r="J1368" t="s">
        <v>1896</v>
      </c>
      <c r="K1368" t="s">
        <v>71</v>
      </c>
      <c r="L1368" t="s">
        <v>738</v>
      </c>
      <c r="M1368" t="s">
        <v>739</v>
      </c>
      <c r="N1368" t="s">
        <v>739</v>
      </c>
    </row>
    <row r="1369" spans="1:14" ht="15.75" customHeight="1" x14ac:dyDescent="0.25">
      <c r="A1369" t="s">
        <v>1875</v>
      </c>
      <c r="B1369" t="s">
        <v>1892</v>
      </c>
      <c r="C1369" t="s">
        <v>723</v>
      </c>
      <c r="D1369" t="s">
        <v>613</v>
      </c>
      <c r="E1369" t="s">
        <v>68</v>
      </c>
      <c r="F1369" t="s">
        <v>608</v>
      </c>
      <c r="G1369" t="s">
        <v>724</v>
      </c>
      <c r="H1369" t="s">
        <v>725</v>
      </c>
      <c r="I1369" s="137" t="s">
        <v>1893</v>
      </c>
      <c r="J1369" t="s">
        <v>1897</v>
      </c>
      <c r="K1369" t="s">
        <v>71</v>
      </c>
    </row>
    <row r="1370" spans="1:14" ht="15.75" customHeight="1" x14ac:dyDescent="0.25">
      <c r="A1370" t="s">
        <v>1875</v>
      </c>
      <c r="B1370" t="s">
        <v>1892</v>
      </c>
      <c r="C1370" t="s">
        <v>1072</v>
      </c>
      <c r="D1370" t="s">
        <v>613</v>
      </c>
      <c r="E1370" t="s">
        <v>68</v>
      </c>
      <c r="F1370" t="s">
        <v>608</v>
      </c>
      <c r="G1370" t="s">
        <v>1073</v>
      </c>
      <c r="I1370" s="137"/>
      <c r="J1370"/>
      <c r="K1370" t="s">
        <v>71</v>
      </c>
      <c r="L1370" t="s">
        <v>1130</v>
      </c>
    </row>
    <row r="1371" spans="1:14" ht="15.75" customHeight="1" x14ac:dyDescent="0.25">
      <c r="A1371" t="s">
        <v>1875</v>
      </c>
      <c r="B1371" t="s">
        <v>1892</v>
      </c>
      <c r="C1371" t="s">
        <v>1090</v>
      </c>
      <c r="D1371" t="s">
        <v>613</v>
      </c>
      <c r="E1371" t="s">
        <v>68</v>
      </c>
      <c r="F1371" t="s">
        <v>608</v>
      </c>
      <c r="G1371" t="s">
        <v>1091</v>
      </c>
      <c r="I1371" s="137"/>
      <c r="J1371"/>
    </row>
    <row r="1372" spans="1:14" ht="15.75" customHeight="1" x14ac:dyDescent="0.25">
      <c r="A1372" t="s">
        <v>1875</v>
      </c>
      <c r="B1372" t="s">
        <v>1892</v>
      </c>
      <c r="C1372" t="s">
        <v>114</v>
      </c>
      <c r="D1372" t="s">
        <v>627</v>
      </c>
      <c r="E1372" t="s">
        <v>81</v>
      </c>
      <c r="F1372" t="s">
        <v>608</v>
      </c>
      <c r="G1372" t="s">
        <v>700</v>
      </c>
      <c r="H1372" t="s">
        <v>701</v>
      </c>
      <c r="I1372" s="137" t="s">
        <v>1893</v>
      </c>
      <c r="J1372" t="s">
        <v>1217</v>
      </c>
      <c r="K1372" t="s">
        <v>71</v>
      </c>
      <c r="L1372" t="s">
        <v>114</v>
      </c>
      <c r="M1372" t="s">
        <v>703</v>
      </c>
      <c r="N1372" t="s">
        <v>703</v>
      </c>
    </row>
    <row r="1373" spans="1:14" ht="15.75" customHeight="1" x14ac:dyDescent="0.25">
      <c r="A1373" t="s">
        <v>1875</v>
      </c>
      <c r="B1373" t="s">
        <v>1892</v>
      </c>
      <c r="C1373" t="s">
        <v>727</v>
      </c>
      <c r="D1373" t="s">
        <v>650</v>
      </c>
      <c r="E1373" t="s">
        <v>102</v>
      </c>
      <c r="F1373" t="s">
        <v>608</v>
      </c>
      <c r="G1373" t="s">
        <v>728</v>
      </c>
      <c r="H1373" t="s">
        <v>729</v>
      </c>
      <c r="I1373" s="137" t="s">
        <v>1893</v>
      </c>
      <c r="J1373" t="s">
        <v>1895</v>
      </c>
      <c r="K1373" t="s">
        <v>71</v>
      </c>
      <c r="L1373" t="s">
        <v>732</v>
      </c>
      <c r="M1373" t="s">
        <v>1048</v>
      </c>
    </row>
    <row r="1374" spans="1:14" ht="15.75" customHeight="1" x14ac:dyDescent="0.25">
      <c r="A1374" t="s">
        <v>1875</v>
      </c>
      <c r="B1374" t="s">
        <v>1892</v>
      </c>
      <c r="C1374" t="s">
        <v>779</v>
      </c>
      <c r="D1374" t="s">
        <v>650</v>
      </c>
      <c r="E1374" t="s">
        <v>102</v>
      </c>
      <c r="F1374" t="s">
        <v>608</v>
      </c>
      <c r="G1374" t="s">
        <v>741</v>
      </c>
      <c r="H1374" t="s">
        <v>780</v>
      </c>
      <c r="I1374" s="137" t="s">
        <v>1893</v>
      </c>
      <c r="J1374" t="s">
        <v>1898</v>
      </c>
      <c r="K1374" t="s">
        <v>71</v>
      </c>
      <c r="L1374" t="s">
        <v>782</v>
      </c>
      <c r="M1374" t="s">
        <v>783</v>
      </c>
    </row>
    <row r="1375" spans="1:14" ht="15.75" customHeight="1" x14ac:dyDescent="0.25">
      <c r="A1375" t="s">
        <v>1875</v>
      </c>
      <c r="B1375" t="s">
        <v>1892</v>
      </c>
      <c r="C1375" t="s">
        <v>1888</v>
      </c>
      <c r="D1375" t="s">
        <v>650</v>
      </c>
      <c r="E1375" t="s">
        <v>102</v>
      </c>
      <c r="F1375" t="s">
        <v>608</v>
      </c>
      <c r="G1375" t="s">
        <v>741</v>
      </c>
      <c r="H1375" t="s">
        <v>1889</v>
      </c>
      <c r="I1375" s="137"/>
      <c r="J1375"/>
      <c r="K1375" t="s">
        <v>71</v>
      </c>
      <c r="L1375" t="s">
        <v>1059</v>
      </c>
      <c r="M1375" t="s">
        <v>1060</v>
      </c>
    </row>
    <row r="1376" spans="1:14" ht="15.75" customHeight="1" x14ac:dyDescent="0.25">
      <c r="A1376" t="s">
        <v>1875</v>
      </c>
      <c r="B1376" t="s">
        <v>1899</v>
      </c>
      <c r="C1376" t="s">
        <v>603</v>
      </c>
      <c r="D1376" t="s">
        <v>598</v>
      </c>
      <c r="E1376" t="s">
        <v>68</v>
      </c>
      <c r="F1376" t="s">
        <v>49</v>
      </c>
      <c r="G1376" t="s">
        <v>604</v>
      </c>
      <c r="H1376" t="s">
        <v>605</v>
      </c>
      <c r="I1376" s="137" t="s">
        <v>1900</v>
      </c>
      <c r="J1376" t="s">
        <v>1901</v>
      </c>
      <c r="K1376" t="s">
        <v>84</v>
      </c>
    </row>
    <row r="1377" spans="1:14" ht="15.75" customHeight="1" x14ac:dyDescent="0.25">
      <c r="A1377" t="s">
        <v>1875</v>
      </c>
      <c r="B1377" t="s">
        <v>1899</v>
      </c>
      <c r="C1377" t="s">
        <v>607</v>
      </c>
      <c r="D1377" t="s">
        <v>598</v>
      </c>
      <c r="E1377" t="s">
        <v>68</v>
      </c>
      <c r="F1377" t="s">
        <v>608</v>
      </c>
      <c r="G1377" t="s">
        <v>609</v>
      </c>
      <c r="I1377" s="137" t="s">
        <v>1900</v>
      </c>
      <c r="J1377" t="s">
        <v>1902</v>
      </c>
      <c r="K1377" t="s">
        <v>84</v>
      </c>
    </row>
    <row r="1378" spans="1:14" ht="15.75" customHeight="1" x14ac:dyDescent="0.25">
      <c r="A1378" t="s">
        <v>1875</v>
      </c>
      <c r="B1378" t="s">
        <v>1899</v>
      </c>
      <c r="C1378" t="s">
        <v>611</v>
      </c>
      <c r="D1378" t="s">
        <v>598</v>
      </c>
      <c r="E1378" t="s">
        <v>68</v>
      </c>
      <c r="F1378" t="s">
        <v>142</v>
      </c>
      <c r="G1378" t="s">
        <v>612</v>
      </c>
      <c r="H1378" t="s">
        <v>547</v>
      </c>
      <c r="I1378" s="137" t="s">
        <v>1900</v>
      </c>
      <c r="J1378">
        <v>41121812</v>
      </c>
      <c r="K1378" t="s">
        <v>84</v>
      </c>
    </row>
    <row r="1379" spans="1:14" ht="15.75" customHeight="1" x14ac:dyDescent="0.25">
      <c r="A1379" t="s">
        <v>1875</v>
      </c>
      <c r="B1379" t="s">
        <v>1899</v>
      </c>
      <c r="C1379" t="s">
        <v>1225</v>
      </c>
      <c r="D1379" t="s">
        <v>613</v>
      </c>
      <c r="E1379" t="s">
        <v>68</v>
      </c>
      <c r="F1379" t="s">
        <v>608</v>
      </c>
      <c r="G1379" t="s">
        <v>1226</v>
      </c>
      <c r="I1379" s="137" t="s">
        <v>1903</v>
      </c>
      <c r="J1379" t="s">
        <v>1904</v>
      </c>
      <c r="K1379" t="s">
        <v>71</v>
      </c>
      <c r="L1379" t="s">
        <v>1225</v>
      </c>
    </row>
    <row r="1380" spans="1:14" ht="15.75" customHeight="1" x14ac:dyDescent="0.25">
      <c r="A1380" t="s">
        <v>1875</v>
      </c>
      <c r="B1380" t="s">
        <v>1899</v>
      </c>
      <c r="C1380" t="s">
        <v>714</v>
      </c>
      <c r="D1380" t="s">
        <v>613</v>
      </c>
      <c r="E1380" t="s">
        <v>68</v>
      </c>
      <c r="F1380" t="s">
        <v>608</v>
      </c>
      <c r="G1380" t="s">
        <v>715</v>
      </c>
      <c r="H1380" t="s">
        <v>1905</v>
      </c>
      <c r="I1380" s="137" t="s">
        <v>1900</v>
      </c>
      <c r="J1380" t="s">
        <v>1906</v>
      </c>
      <c r="K1380" t="s">
        <v>84</v>
      </c>
    </row>
    <row r="1381" spans="1:14" ht="15.75" customHeight="1" x14ac:dyDescent="0.25">
      <c r="A1381" t="s">
        <v>1875</v>
      </c>
      <c r="B1381" t="s">
        <v>1899</v>
      </c>
      <c r="C1381" t="s">
        <v>109</v>
      </c>
      <c r="D1381" t="s">
        <v>613</v>
      </c>
      <c r="E1381" t="s">
        <v>68</v>
      </c>
      <c r="F1381" t="s">
        <v>608</v>
      </c>
      <c r="G1381" t="s">
        <v>734</v>
      </c>
      <c r="H1381" t="s">
        <v>735</v>
      </c>
      <c r="I1381" s="137" t="s">
        <v>1900</v>
      </c>
      <c r="J1381" t="s">
        <v>1907</v>
      </c>
      <c r="K1381" t="s">
        <v>71</v>
      </c>
      <c r="L1381" t="s">
        <v>738</v>
      </c>
      <c r="M1381" t="s">
        <v>739</v>
      </c>
      <c r="N1381" t="s">
        <v>739</v>
      </c>
    </row>
    <row r="1382" spans="1:14" ht="15.75" customHeight="1" x14ac:dyDescent="0.25">
      <c r="A1382" t="s">
        <v>1875</v>
      </c>
      <c r="B1382" t="s">
        <v>1899</v>
      </c>
      <c r="C1382" t="s">
        <v>723</v>
      </c>
      <c r="D1382" t="s">
        <v>613</v>
      </c>
      <c r="E1382" t="s">
        <v>68</v>
      </c>
      <c r="F1382" t="s">
        <v>608</v>
      </c>
      <c r="G1382" t="s">
        <v>724</v>
      </c>
      <c r="H1382" t="s">
        <v>725</v>
      </c>
      <c r="I1382" s="137" t="s">
        <v>1900</v>
      </c>
      <c r="J1382" t="s">
        <v>1908</v>
      </c>
      <c r="K1382" t="s">
        <v>71</v>
      </c>
      <c r="L1382" t="s">
        <v>1909</v>
      </c>
    </row>
    <row r="1383" spans="1:14" ht="15.75" customHeight="1" x14ac:dyDescent="0.25">
      <c r="A1383" t="s">
        <v>1875</v>
      </c>
      <c r="B1383" t="s">
        <v>1899</v>
      </c>
      <c r="C1383" t="s">
        <v>923</v>
      </c>
      <c r="D1383" t="s">
        <v>613</v>
      </c>
      <c r="E1383" t="s">
        <v>68</v>
      </c>
      <c r="F1383" t="s">
        <v>608</v>
      </c>
      <c r="G1383" t="s">
        <v>924</v>
      </c>
      <c r="H1383" t="s">
        <v>925</v>
      </c>
      <c r="I1383" s="137" t="s">
        <v>1900</v>
      </c>
      <c r="J1383" t="s">
        <v>1053</v>
      </c>
      <c r="K1383" t="s">
        <v>71</v>
      </c>
      <c r="L1383" t="s">
        <v>927</v>
      </c>
    </row>
    <row r="1384" spans="1:14" ht="15.75" customHeight="1" x14ac:dyDescent="0.25">
      <c r="A1384" t="s">
        <v>1875</v>
      </c>
      <c r="B1384" t="s">
        <v>1899</v>
      </c>
      <c r="C1384" t="s">
        <v>1072</v>
      </c>
      <c r="D1384" t="s">
        <v>613</v>
      </c>
      <c r="E1384" t="s">
        <v>68</v>
      </c>
      <c r="F1384" t="s">
        <v>608</v>
      </c>
      <c r="G1384" t="s">
        <v>1073</v>
      </c>
      <c r="I1384" s="137"/>
      <c r="J1384"/>
      <c r="K1384" t="s">
        <v>71</v>
      </c>
      <c r="L1384" t="s">
        <v>1130</v>
      </c>
    </row>
    <row r="1385" spans="1:14" ht="15.75" customHeight="1" x14ac:dyDescent="0.25">
      <c r="A1385" t="s">
        <v>1875</v>
      </c>
      <c r="B1385" t="s">
        <v>1899</v>
      </c>
      <c r="C1385" t="s">
        <v>1090</v>
      </c>
      <c r="D1385" t="s">
        <v>613</v>
      </c>
      <c r="E1385" t="s">
        <v>68</v>
      </c>
      <c r="F1385" t="s">
        <v>608</v>
      </c>
      <c r="G1385" t="s">
        <v>1091</v>
      </c>
      <c r="I1385" s="137"/>
      <c r="J1385"/>
    </row>
    <row r="1386" spans="1:14" ht="15.75" customHeight="1" x14ac:dyDescent="0.25">
      <c r="A1386" t="s">
        <v>1875</v>
      </c>
      <c r="B1386" t="s">
        <v>1899</v>
      </c>
      <c r="C1386" t="s">
        <v>114</v>
      </c>
      <c r="D1386" t="s">
        <v>627</v>
      </c>
      <c r="E1386" t="s">
        <v>81</v>
      </c>
      <c r="F1386" t="s">
        <v>608</v>
      </c>
      <c r="G1386" t="s">
        <v>700</v>
      </c>
      <c r="H1386" t="s">
        <v>701</v>
      </c>
      <c r="I1386" s="137" t="s">
        <v>1900</v>
      </c>
      <c r="J1386" t="s">
        <v>1910</v>
      </c>
      <c r="K1386" t="s">
        <v>71</v>
      </c>
      <c r="L1386" t="s">
        <v>114</v>
      </c>
      <c r="M1386" t="s">
        <v>703</v>
      </c>
      <c r="N1386" t="s">
        <v>703</v>
      </c>
    </row>
    <row r="1387" spans="1:14" ht="15.75" customHeight="1" x14ac:dyDescent="0.25">
      <c r="A1387" t="s">
        <v>1875</v>
      </c>
      <c r="B1387" t="s">
        <v>1899</v>
      </c>
      <c r="C1387" t="s">
        <v>727</v>
      </c>
      <c r="D1387" t="s">
        <v>650</v>
      </c>
      <c r="E1387" t="s">
        <v>102</v>
      </c>
      <c r="F1387" t="s">
        <v>608</v>
      </c>
      <c r="G1387" t="s">
        <v>728</v>
      </c>
      <c r="H1387" t="s">
        <v>729</v>
      </c>
      <c r="I1387" s="137" t="s">
        <v>1911</v>
      </c>
      <c r="J1387" t="s">
        <v>1912</v>
      </c>
      <c r="K1387" t="s">
        <v>71</v>
      </c>
      <c r="L1387" t="s">
        <v>732</v>
      </c>
      <c r="M1387" t="s">
        <v>1048</v>
      </c>
    </row>
    <row r="1388" spans="1:14" ht="15.75" customHeight="1" x14ac:dyDescent="0.25">
      <c r="A1388" t="s">
        <v>1875</v>
      </c>
      <c r="B1388" t="s">
        <v>1899</v>
      </c>
      <c r="C1388" t="s">
        <v>779</v>
      </c>
      <c r="D1388" t="s">
        <v>650</v>
      </c>
      <c r="E1388" t="s">
        <v>102</v>
      </c>
      <c r="F1388" t="s">
        <v>608</v>
      </c>
      <c r="G1388" t="s">
        <v>741</v>
      </c>
      <c r="H1388" t="s">
        <v>780</v>
      </c>
      <c r="I1388" s="137" t="s">
        <v>1900</v>
      </c>
      <c r="J1388" t="s">
        <v>1913</v>
      </c>
      <c r="K1388" t="s">
        <v>71</v>
      </c>
      <c r="L1388" t="s">
        <v>782</v>
      </c>
      <c r="M1388" t="s">
        <v>783</v>
      </c>
    </row>
    <row r="1389" spans="1:14" ht="15.75" customHeight="1" x14ac:dyDescent="0.25">
      <c r="A1389" t="s">
        <v>1875</v>
      </c>
      <c r="B1389" t="s">
        <v>1899</v>
      </c>
      <c r="C1389" t="s">
        <v>1888</v>
      </c>
      <c r="D1389" t="s">
        <v>650</v>
      </c>
      <c r="E1389" t="s">
        <v>102</v>
      </c>
      <c r="F1389" t="s">
        <v>608</v>
      </c>
      <c r="G1389" t="s">
        <v>741</v>
      </c>
      <c r="H1389" t="s">
        <v>1889</v>
      </c>
      <c r="I1389" s="137" t="s">
        <v>1900</v>
      </c>
      <c r="J1389" t="s">
        <v>1902</v>
      </c>
      <c r="K1389" t="s">
        <v>71</v>
      </c>
      <c r="L1389" t="s">
        <v>1059</v>
      </c>
      <c r="M1389" t="s">
        <v>1060</v>
      </c>
    </row>
    <row r="1390" spans="1:14" ht="15.75" customHeight="1" x14ac:dyDescent="0.25">
      <c r="A1390" t="s">
        <v>1875</v>
      </c>
      <c r="B1390" t="s">
        <v>1914</v>
      </c>
      <c r="C1390" t="s">
        <v>603</v>
      </c>
      <c r="D1390" t="s">
        <v>598</v>
      </c>
      <c r="E1390" t="s">
        <v>68</v>
      </c>
      <c r="F1390" t="s">
        <v>49</v>
      </c>
      <c r="G1390" t="s">
        <v>604</v>
      </c>
      <c r="H1390" t="s">
        <v>605</v>
      </c>
      <c r="I1390" s="137" t="s">
        <v>1915</v>
      </c>
      <c r="J1390" t="s">
        <v>1916</v>
      </c>
      <c r="K1390" t="s">
        <v>84</v>
      </c>
    </row>
    <row r="1391" spans="1:14" ht="15.75" customHeight="1" x14ac:dyDescent="0.25">
      <c r="A1391" t="s">
        <v>1875</v>
      </c>
      <c r="B1391" t="s">
        <v>1914</v>
      </c>
      <c r="C1391" t="s">
        <v>607</v>
      </c>
      <c r="D1391" t="s">
        <v>598</v>
      </c>
      <c r="E1391" t="s">
        <v>68</v>
      </c>
      <c r="F1391" t="s">
        <v>608</v>
      </c>
      <c r="G1391" t="s">
        <v>609</v>
      </c>
      <c r="I1391" s="137" t="s">
        <v>1915</v>
      </c>
      <c r="J1391" t="s">
        <v>1917</v>
      </c>
      <c r="K1391" t="s">
        <v>84</v>
      </c>
    </row>
    <row r="1392" spans="1:14" ht="15.75" customHeight="1" x14ac:dyDescent="0.25">
      <c r="A1392" t="s">
        <v>1875</v>
      </c>
      <c r="B1392" t="s">
        <v>1914</v>
      </c>
      <c r="C1392" t="s">
        <v>611</v>
      </c>
      <c r="D1392" t="s">
        <v>598</v>
      </c>
      <c r="E1392" t="s">
        <v>68</v>
      </c>
      <c r="F1392" t="s">
        <v>142</v>
      </c>
      <c r="G1392" t="s">
        <v>612</v>
      </c>
      <c r="H1392" t="s">
        <v>547</v>
      </c>
      <c r="I1392" s="137" t="s">
        <v>1915</v>
      </c>
      <c r="J1392">
        <v>41121812</v>
      </c>
      <c r="K1392" t="s">
        <v>84</v>
      </c>
    </row>
    <row r="1393" spans="1:14" ht="15.75" customHeight="1" x14ac:dyDescent="0.25">
      <c r="A1393" t="s">
        <v>1875</v>
      </c>
      <c r="B1393" t="s">
        <v>1914</v>
      </c>
      <c r="C1393" t="s">
        <v>109</v>
      </c>
      <c r="D1393" t="s">
        <v>613</v>
      </c>
      <c r="E1393" t="s">
        <v>68</v>
      </c>
      <c r="F1393" t="s">
        <v>608</v>
      </c>
      <c r="G1393" t="s">
        <v>734</v>
      </c>
      <c r="H1393" t="s">
        <v>735</v>
      </c>
      <c r="I1393" s="137" t="s">
        <v>1915</v>
      </c>
      <c r="J1393" t="s">
        <v>1918</v>
      </c>
      <c r="K1393" t="s">
        <v>71</v>
      </c>
      <c r="L1393" t="s">
        <v>738</v>
      </c>
      <c r="M1393" t="s">
        <v>739</v>
      </c>
      <c r="N1393" t="s">
        <v>739</v>
      </c>
    </row>
    <row r="1394" spans="1:14" ht="15.75" customHeight="1" x14ac:dyDescent="0.25">
      <c r="A1394" t="s">
        <v>1875</v>
      </c>
      <c r="B1394" t="s">
        <v>1914</v>
      </c>
      <c r="C1394" t="s">
        <v>723</v>
      </c>
      <c r="D1394" t="s">
        <v>613</v>
      </c>
      <c r="E1394" t="s">
        <v>68</v>
      </c>
      <c r="F1394" t="s">
        <v>608</v>
      </c>
      <c r="G1394" t="s">
        <v>724</v>
      </c>
      <c r="H1394" t="s">
        <v>725</v>
      </c>
      <c r="I1394" s="137" t="s">
        <v>1915</v>
      </c>
      <c r="J1394" t="s">
        <v>1919</v>
      </c>
      <c r="K1394" t="s">
        <v>71</v>
      </c>
      <c r="L1394" t="s">
        <v>1920</v>
      </c>
    </row>
    <row r="1395" spans="1:14" ht="15.75" customHeight="1" x14ac:dyDescent="0.25">
      <c r="A1395" t="s">
        <v>1875</v>
      </c>
      <c r="B1395" t="s">
        <v>1914</v>
      </c>
      <c r="C1395" t="s">
        <v>1072</v>
      </c>
      <c r="D1395" t="s">
        <v>613</v>
      </c>
      <c r="E1395" t="s">
        <v>68</v>
      </c>
      <c r="F1395" t="s">
        <v>608</v>
      </c>
      <c r="G1395" t="s">
        <v>1073</v>
      </c>
      <c r="I1395" s="137"/>
      <c r="J1395" s="2"/>
      <c r="K1395" t="s">
        <v>71</v>
      </c>
      <c r="L1395" t="s">
        <v>1130</v>
      </c>
    </row>
    <row r="1396" spans="1:14" ht="15.75" customHeight="1" x14ac:dyDescent="0.25">
      <c r="A1396" t="s">
        <v>1875</v>
      </c>
      <c r="B1396" t="s">
        <v>1914</v>
      </c>
      <c r="C1396" t="s">
        <v>114</v>
      </c>
      <c r="D1396" t="s">
        <v>627</v>
      </c>
      <c r="E1396" t="s">
        <v>81</v>
      </c>
      <c r="F1396" t="s">
        <v>608</v>
      </c>
      <c r="G1396" t="s">
        <v>700</v>
      </c>
      <c r="H1396" t="s">
        <v>701</v>
      </c>
      <c r="I1396" s="137" t="s">
        <v>1915</v>
      </c>
      <c r="J1396" t="s">
        <v>1243</v>
      </c>
      <c r="K1396" t="s">
        <v>71</v>
      </c>
      <c r="L1396" t="s">
        <v>114</v>
      </c>
      <c r="M1396" t="s">
        <v>703</v>
      </c>
      <c r="N1396" t="s">
        <v>703</v>
      </c>
    </row>
    <row r="1397" spans="1:14" ht="15.75" customHeight="1" x14ac:dyDescent="0.25">
      <c r="A1397" t="s">
        <v>1875</v>
      </c>
      <c r="B1397" t="s">
        <v>1914</v>
      </c>
      <c r="C1397" t="s">
        <v>727</v>
      </c>
      <c r="D1397" t="s">
        <v>650</v>
      </c>
      <c r="E1397" t="s">
        <v>102</v>
      </c>
      <c r="F1397" t="s">
        <v>608</v>
      </c>
      <c r="G1397" t="s">
        <v>728</v>
      </c>
      <c r="H1397" t="s">
        <v>729</v>
      </c>
      <c r="I1397" s="137" t="s">
        <v>1915</v>
      </c>
      <c r="J1397" t="s">
        <v>1921</v>
      </c>
      <c r="K1397" t="s">
        <v>84</v>
      </c>
    </row>
    <row r="1398" spans="1:14" ht="15.75" customHeight="1" x14ac:dyDescent="0.25">
      <c r="A1398" t="s">
        <v>1875</v>
      </c>
      <c r="B1398" t="s">
        <v>1914</v>
      </c>
      <c r="C1398" t="s">
        <v>779</v>
      </c>
      <c r="D1398" t="s">
        <v>650</v>
      </c>
      <c r="E1398" t="s">
        <v>102</v>
      </c>
      <c r="F1398" t="s">
        <v>608</v>
      </c>
      <c r="G1398" t="s">
        <v>741</v>
      </c>
      <c r="H1398" t="s">
        <v>780</v>
      </c>
      <c r="I1398" s="137"/>
      <c r="J1398"/>
      <c r="K1398" t="s">
        <v>71</v>
      </c>
      <c r="L1398" t="s">
        <v>782</v>
      </c>
      <c r="M1398" t="s">
        <v>783</v>
      </c>
    </row>
    <row r="1399" spans="1:14" ht="15.75" customHeight="1" x14ac:dyDescent="0.25">
      <c r="A1399" t="s">
        <v>1875</v>
      </c>
      <c r="B1399" t="s">
        <v>1914</v>
      </c>
      <c r="C1399" t="s">
        <v>1888</v>
      </c>
      <c r="D1399" t="s">
        <v>650</v>
      </c>
      <c r="E1399" t="s">
        <v>102</v>
      </c>
      <c r="F1399" t="s">
        <v>608</v>
      </c>
      <c r="G1399" t="s">
        <v>741</v>
      </c>
      <c r="H1399" t="s">
        <v>1889</v>
      </c>
      <c r="I1399" s="137" t="s">
        <v>1915</v>
      </c>
      <c r="J1399" t="s">
        <v>1922</v>
      </c>
      <c r="K1399" t="s">
        <v>71</v>
      </c>
      <c r="L1399" t="s">
        <v>1059</v>
      </c>
      <c r="M1399" t="s">
        <v>1060</v>
      </c>
    </row>
    <row r="1400" spans="1:14" ht="15.75" customHeight="1" x14ac:dyDescent="0.25">
      <c r="A1400" s="283" t="s">
        <v>1875</v>
      </c>
      <c r="B1400" s="283" t="s">
        <v>1715</v>
      </c>
      <c r="C1400" s="283" t="s">
        <v>607</v>
      </c>
      <c r="D1400" s="283" t="s">
        <v>598</v>
      </c>
      <c r="E1400" t="s">
        <v>68</v>
      </c>
      <c r="F1400" t="s">
        <v>608</v>
      </c>
      <c r="G1400" t="s">
        <v>609</v>
      </c>
    </row>
    <row r="1401" spans="1:14" ht="15.75" customHeight="1" x14ac:dyDescent="0.25">
      <c r="A1401" s="283" t="s">
        <v>1875</v>
      </c>
      <c r="B1401" s="283" t="s">
        <v>1715</v>
      </c>
      <c r="C1401" s="283" t="s">
        <v>611</v>
      </c>
      <c r="D1401" t="s">
        <v>598</v>
      </c>
      <c r="E1401" s="283" t="s">
        <v>68</v>
      </c>
      <c r="F1401" t="s">
        <v>142</v>
      </c>
      <c r="G1401" t="s">
        <v>612</v>
      </c>
      <c r="H1401" t="s">
        <v>547</v>
      </c>
    </row>
    <row r="1402" spans="1:14" ht="15.75" customHeight="1" x14ac:dyDescent="0.25">
      <c r="A1402" s="283" t="s">
        <v>1875</v>
      </c>
      <c r="B1402" s="283" t="s">
        <v>1715</v>
      </c>
      <c r="C1402" s="283" t="s">
        <v>1888</v>
      </c>
      <c r="D1402" s="283" t="s">
        <v>650</v>
      </c>
      <c r="E1402" s="283" t="s">
        <v>102</v>
      </c>
      <c r="F1402" t="s">
        <v>608</v>
      </c>
      <c r="G1402" t="s">
        <v>741</v>
      </c>
      <c r="H1402" t="s">
        <v>1889</v>
      </c>
    </row>
    <row r="1403" spans="1:14" ht="15.75" customHeight="1" x14ac:dyDescent="0.25">
      <c r="A1403" s="283" t="s">
        <v>1875</v>
      </c>
      <c r="B1403" s="283" t="s">
        <v>1715</v>
      </c>
      <c r="C1403" s="283" t="s">
        <v>603</v>
      </c>
      <c r="D1403" s="283" t="s">
        <v>598</v>
      </c>
      <c r="E1403" t="s">
        <v>68</v>
      </c>
      <c r="F1403" t="s">
        <v>49</v>
      </c>
      <c r="G1403" t="s">
        <v>604</v>
      </c>
      <c r="H1403" t="s">
        <v>605</v>
      </c>
    </row>
    <row r="1404" spans="1:14" ht="15.75" customHeight="1" x14ac:dyDescent="0.25">
      <c r="A1404" s="283" t="s">
        <v>1875</v>
      </c>
      <c r="B1404" s="283" t="s">
        <v>1715</v>
      </c>
      <c r="C1404" s="283" t="s">
        <v>1072</v>
      </c>
      <c r="D1404" s="283" t="s">
        <v>613</v>
      </c>
      <c r="E1404" s="283" t="s">
        <v>68</v>
      </c>
      <c r="F1404" t="s">
        <v>608</v>
      </c>
      <c r="G1404" t="s">
        <v>1073</v>
      </c>
    </row>
    <row r="1405" spans="1:14" ht="15.75" customHeight="1" x14ac:dyDescent="0.25">
      <c r="A1405" s="283" t="s">
        <v>1875</v>
      </c>
      <c r="B1405" s="283" t="s">
        <v>1715</v>
      </c>
      <c r="C1405" s="283" t="s">
        <v>1090</v>
      </c>
      <c r="D1405" s="283" t="s">
        <v>613</v>
      </c>
      <c r="E1405" s="283" t="s">
        <v>68</v>
      </c>
      <c r="F1405" t="s">
        <v>608</v>
      </c>
      <c r="G1405" t="s">
        <v>1091</v>
      </c>
    </row>
    <row r="1406" spans="1:14" ht="15.75" customHeight="1" x14ac:dyDescent="0.25">
      <c r="A1406" s="283" t="s">
        <v>1875</v>
      </c>
      <c r="B1406" s="283" t="s">
        <v>1715</v>
      </c>
      <c r="C1406" s="283" t="s">
        <v>109</v>
      </c>
      <c r="D1406" s="283" t="s">
        <v>613</v>
      </c>
      <c r="E1406" s="283" t="s">
        <v>68</v>
      </c>
      <c r="F1406" t="s">
        <v>608</v>
      </c>
      <c r="G1406" t="s">
        <v>734</v>
      </c>
      <c r="H1406" t="s">
        <v>735</v>
      </c>
    </row>
    <row r="1407" spans="1:14" ht="15.75" customHeight="1" x14ac:dyDescent="0.25">
      <c r="A1407" s="283" t="s">
        <v>1875</v>
      </c>
      <c r="B1407" s="283" t="s">
        <v>1715</v>
      </c>
      <c r="C1407" s="283" t="s">
        <v>723</v>
      </c>
      <c r="D1407" s="283" t="s">
        <v>613</v>
      </c>
      <c r="E1407" s="283" t="s">
        <v>68</v>
      </c>
      <c r="F1407" t="s">
        <v>608</v>
      </c>
      <c r="G1407" t="s">
        <v>724</v>
      </c>
      <c r="H1407" t="s">
        <v>725</v>
      </c>
    </row>
    <row r="1408" spans="1:14" ht="15.75" customHeight="1" x14ac:dyDescent="0.25">
      <c r="A1408" s="283" t="s">
        <v>1875</v>
      </c>
      <c r="B1408" s="283" t="s">
        <v>1715</v>
      </c>
      <c r="C1408" s="283" t="s">
        <v>114</v>
      </c>
      <c r="D1408" s="283" t="s">
        <v>627</v>
      </c>
      <c r="E1408" s="283" t="s">
        <v>81</v>
      </c>
      <c r="F1408" t="s">
        <v>608</v>
      </c>
      <c r="G1408" t="s">
        <v>700</v>
      </c>
      <c r="H1408" t="s">
        <v>701</v>
      </c>
    </row>
    <row r="1409" spans="1:14" ht="15.75" customHeight="1" x14ac:dyDescent="0.25">
      <c r="A1409" s="283" t="s">
        <v>1875</v>
      </c>
      <c r="B1409" s="283" t="s">
        <v>1715</v>
      </c>
      <c r="C1409" s="283" t="s">
        <v>779</v>
      </c>
      <c r="D1409" s="283" t="s">
        <v>650</v>
      </c>
      <c r="E1409" s="283" t="s">
        <v>102</v>
      </c>
      <c r="F1409" t="s">
        <v>608</v>
      </c>
      <c r="G1409" t="s">
        <v>741</v>
      </c>
      <c r="H1409" t="s">
        <v>780</v>
      </c>
    </row>
    <row r="1410" spans="1:14" ht="15.75" customHeight="1" x14ac:dyDescent="0.25">
      <c r="A1410" t="s">
        <v>1875</v>
      </c>
      <c r="B1410" t="s">
        <v>1923</v>
      </c>
      <c r="C1410" t="s">
        <v>603</v>
      </c>
      <c r="D1410" t="s">
        <v>598</v>
      </c>
      <c r="E1410" t="s">
        <v>68</v>
      </c>
      <c r="F1410" t="s">
        <v>49</v>
      </c>
      <c r="G1410" t="s">
        <v>604</v>
      </c>
      <c r="H1410" t="s">
        <v>605</v>
      </c>
      <c r="I1410" s="137" t="s">
        <v>1924</v>
      </c>
      <c r="J1410" t="s">
        <v>1925</v>
      </c>
      <c r="K1410" t="s">
        <v>84</v>
      </c>
    </row>
    <row r="1411" spans="1:14" ht="15.75" customHeight="1" x14ac:dyDescent="0.25">
      <c r="A1411" t="s">
        <v>1875</v>
      </c>
      <c r="B1411" t="s">
        <v>1923</v>
      </c>
      <c r="C1411" t="s">
        <v>607</v>
      </c>
      <c r="D1411" t="s">
        <v>598</v>
      </c>
      <c r="E1411" t="s">
        <v>68</v>
      </c>
      <c r="F1411" t="s">
        <v>608</v>
      </c>
      <c r="G1411" t="s">
        <v>609</v>
      </c>
      <c r="I1411" s="137" t="s">
        <v>1924</v>
      </c>
      <c r="J1411" t="s">
        <v>1926</v>
      </c>
      <c r="K1411" t="s">
        <v>84</v>
      </c>
    </row>
    <row r="1412" spans="1:14" ht="15.75" customHeight="1" x14ac:dyDescent="0.25">
      <c r="A1412" t="s">
        <v>1875</v>
      </c>
      <c r="B1412" t="s">
        <v>1923</v>
      </c>
      <c r="C1412" t="s">
        <v>611</v>
      </c>
      <c r="D1412" t="s">
        <v>598</v>
      </c>
      <c r="E1412" t="s">
        <v>68</v>
      </c>
      <c r="F1412" t="s">
        <v>142</v>
      </c>
      <c r="G1412" t="s">
        <v>612</v>
      </c>
      <c r="H1412" t="s">
        <v>547</v>
      </c>
      <c r="I1412" s="137" t="s">
        <v>1924</v>
      </c>
      <c r="J1412">
        <v>41121812</v>
      </c>
      <c r="K1412" t="s">
        <v>84</v>
      </c>
    </row>
    <row r="1413" spans="1:14" ht="15.75" customHeight="1" x14ac:dyDescent="0.25">
      <c r="A1413" t="s">
        <v>1875</v>
      </c>
      <c r="B1413" t="s">
        <v>1923</v>
      </c>
      <c r="C1413" t="s">
        <v>109</v>
      </c>
      <c r="D1413" t="s">
        <v>613</v>
      </c>
      <c r="E1413" t="s">
        <v>68</v>
      </c>
      <c r="F1413" t="s">
        <v>608</v>
      </c>
      <c r="G1413" t="s">
        <v>734</v>
      </c>
      <c r="H1413" t="s">
        <v>735</v>
      </c>
      <c r="I1413" s="137" t="s">
        <v>1924</v>
      </c>
      <c r="J1413" t="s">
        <v>1927</v>
      </c>
      <c r="K1413" t="s">
        <v>71</v>
      </c>
      <c r="L1413" t="s">
        <v>738</v>
      </c>
      <c r="M1413" t="s">
        <v>739</v>
      </c>
      <c r="N1413" t="s">
        <v>739</v>
      </c>
    </row>
    <row r="1414" spans="1:14" ht="15.75" customHeight="1" x14ac:dyDescent="0.25">
      <c r="A1414" t="s">
        <v>1875</v>
      </c>
      <c r="B1414" t="s">
        <v>1923</v>
      </c>
      <c r="C1414" t="s">
        <v>723</v>
      </c>
      <c r="D1414" t="s">
        <v>613</v>
      </c>
      <c r="E1414" t="s">
        <v>68</v>
      </c>
      <c r="F1414" t="s">
        <v>608</v>
      </c>
      <c r="G1414" t="s">
        <v>724</v>
      </c>
      <c r="H1414" t="s">
        <v>725</v>
      </c>
      <c r="I1414" s="137" t="s">
        <v>1924</v>
      </c>
      <c r="J1414" t="s">
        <v>1222</v>
      </c>
      <c r="K1414" t="s">
        <v>71</v>
      </c>
    </row>
    <row r="1415" spans="1:14" ht="15.75" customHeight="1" x14ac:dyDescent="0.25">
      <c r="A1415" t="s">
        <v>1875</v>
      </c>
      <c r="B1415" t="s">
        <v>1923</v>
      </c>
      <c r="C1415" t="s">
        <v>1072</v>
      </c>
      <c r="D1415" t="s">
        <v>613</v>
      </c>
      <c r="E1415" t="s">
        <v>68</v>
      </c>
      <c r="F1415" t="s">
        <v>608</v>
      </c>
      <c r="G1415" t="s">
        <v>1073</v>
      </c>
      <c r="I1415" s="137"/>
      <c r="J1415"/>
      <c r="K1415" t="s">
        <v>71</v>
      </c>
      <c r="L1415" t="s">
        <v>1130</v>
      </c>
    </row>
    <row r="1416" spans="1:14" ht="15.75" customHeight="1" x14ac:dyDescent="0.25">
      <c r="A1416" t="s">
        <v>1875</v>
      </c>
      <c r="B1416" t="s">
        <v>1923</v>
      </c>
      <c r="C1416" t="s">
        <v>1090</v>
      </c>
      <c r="D1416" t="s">
        <v>613</v>
      </c>
      <c r="E1416" t="s">
        <v>68</v>
      </c>
      <c r="F1416" t="s">
        <v>608</v>
      </c>
      <c r="G1416" t="s">
        <v>1091</v>
      </c>
      <c r="I1416" s="137"/>
      <c r="J1416"/>
    </row>
    <row r="1417" spans="1:14" ht="15.75" customHeight="1" x14ac:dyDescent="0.25">
      <c r="A1417" t="s">
        <v>1875</v>
      </c>
      <c r="B1417" t="s">
        <v>1923</v>
      </c>
      <c r="C1417" t="s">
        <v>114</v>
      </c>
      <c r="D1417" t="s">
        <v>627</v>
      </c>
      <c r="E1417" t="s">
        <v>81</v>
      </c>
      <c r="F1417" t="s">
        <v>608</v>
      </c>
      <c r="G1417" t="s">
        <v>700</v>
      </c>
      <c r="H1417" t="s">
        <v>701</v>
      </c>
      <c r="I1417" s="137" t="s">
        <v>1924</v>
      </c>
      <c r="J1417" t="s">
        <v>1928</v>
      </c>
      <c r="K1417" t="s">
        <v>71</v>
      </c>
      <c r="L1417" t="s">
        <v>114</v>
      </c>
      <c r="M1417" t="s">
        <v>703</v>
      </c>
      <c r="N1417" t="s">
        <v>703</v>
      </c>
    </row>
    <row r="1418" spans="1:14" ht="15.75" customHeight="1" x14ac:dyDescent="0.25">
      <c r="A1418" t="s">
        <v>1875</v>
      </c>
      <c r="B1418" t="s">
        <v>1923</v>
      </c>
      <c r="C1418" t="s">
        <v>779</v>
      </c>
      <c r="D1418" t="s">
        <v>650</v>
      </c>
      <c r="E1418" t="s">
        <v>102</v>
      </c>
      <c r="F1418" t="s">
        <v>608</v>
      </c>
      <c r="G1418" t="s">
        <v>741</v>
      </c>
      <c r="H1418" t="s">
        <v>780</v>
      </c>
      <c r="I1418" s="137" t="s">
        <v>1929</v>
      </c>
      <c r="J1418" t="s">
        <v>1930</v>
      </c>
      <c r="K1418" t="s">
        <v>71</v>
      </c>
      <c r="M1418" t="s">
        <v>783</v>
      </c>
    </row>
    <row r="1419" spans="1:14" ht="15.75" customHeight="1" x14ac:dyDescent="0.25">
      <c r="A1419" t="s">
        <v>1875</v>
      </c>
      <c r="B1419" t="s">
        <v>1923</v>
      </c>
      <c r="C1419" t="s">
        <v>1888</v>
      </c>
      <c r="D1419" t="s">
        <v>650</v>
      </c>
      <c r="E1419" t="s">
        <v>102</v>
      </c>
      <c r="F1419" t="s">
        <v>608</v>
      </c>
      <c r="G1419" t="s">
        <v>741</v>
      </c>
      <c r="H1419" t="s">
        <v>1889</v>
      </c>
      <c r="I1419" s="137" t="s">
        <v>1924</v>
      </c>
      <c r="J1419" t="s">
        <v>1931</v>
      </c>
      <c r="K1419" t="s">
        <v>71</v>
      </c>
      <c r="L1419" t="s">
        <v>1059</v>
      </c>
      <c r="M1419" t="s">
        <v>1060</v>
      </c>
    </row>
    <row r="1420" spans="1:14" ht="15.75" customHeight="1" x14ac:dyDescent="0.25">
      <c r="A1420" t="s">
        <v>1932</v>
      </c>
      <c r="B1420" t="s">
        <v>1933</v>
      </c>
      <c r="C1420" t="s">
        <v>603</v>
      </c>
      <c r="D1420" t="s">
        <v>598</v>
      </c>
      <c r="E1420" t="s">
        <v>68</v>
      </c>
      <c r="F1420" t="s">
        <v>49</v>
      </c>
      <c r="G1420" t="s">
        <v>604</v>
      </c>
      <c r="H1420" t="s">
        <v>605</v>
      </c>
      <c r="I1420" s="137" t="s">
        <v>1934</v>
      </c>
      <c r="J1420" t="s">
        <v>1935</v>
      </c>
      <c r="K1420" t="s">
        <v>84</v>
      </c>
    </row>
    <row r="1421" spans="1:14" ht="15.75" customHeight="1" x14ac:dyDescent="0.25">
      <c r="A1421" t="s">
        <v>1932</v>
      </c>
      <c r="B1421" t="s">
        <v>1933</v>
      </c>
      <c r="C1421" t="s">
        <v>607</v>
      </c>
      <c r="D1421" t="s">
        <v>598</v>
      </c>
      <c r="E1421" t="s">
        <v>68</v>
      </c>
      <c r="F1421" t="s">
        <v>608</v>
      </c>
      <c r="G1421" t="s">
        <v>609</v>
      </c>
      <c r="I1421" s="137" t="s">
        <v>1934</v>
      </c>
      <c r="J1421" t="s">
        <v>1936</v>
      </c>
      <c r="K1421" t="s">
        <v>84</v>
      </c>
    </row>
    <row r="1422" spans="1:14" ht="15.75" customHeight="1" x14ac:dyDescent="0.25">
      <c r="A1422" t="s">
        <v>1932</v>
      </c>
      <c r="B1422" t="s">
        <v>1933</v>
      </c>
      <c r="C1422" t="s">
        <v>611</v>
      </c>
      <c r="D1422" t="s">
        <v>598</v>
      </c>
      <c r="E1422" t="s">
        <v>68</v>
      </c>
      <c r="F1422" t="s">
        <v>142</v>
      </c>
      <c r="G1422" t="s">
        <v>612</v>
      </c>
      <c r="H1422" t="s">
        <v>547</v>
      </c>
      <c r="I1422" s="137" t="s">
        <v>1934</v>
      </c>
      <c r="J1422">
        <v>41121500</v>
      </c>
      <c r="K1422" t="s">
        <v>84</v>
      </c>
    </row>
    <row r="1423" spans="1:14" ht="15.75" customHeight="1" x14ac:dyDescent="0.25">
      <c r="A1423" t="s">
        <v>1932</v>
      </c>
      <c r="B1423" t="s">
        <v>1933</v>
      </c>
      <c r="C1423" t="s">
        <v>689</v>
      </c>
      <c r="D1423" t="s">
        <v>613</v>
      </c>
      <c r="E1423" t="s">
        <v>68</v>
      </c>
      <c r="F1423" t="s">
        <v>608</v>
      </c>
      <c r="G1423" t="s">
        <v>690</v>
      </c>
      <c r="H1423" t="s">
        <v>691</v>
      </c>
      <c r="I1423" s="137"/>
      <c r="J1423" t="s">
        <v>1937</v>
      </c>
      <c r="K1423" t="s">
        <v>71</v>
      </c>
      <c r="L1423" t="s">
        <v>689</v>
      </c>
    </row>
    <row r="1424" spans="1:14" ht="15.75" customHeight="1" x14ac:dyDescent="0.25">
      <c r="A1424" t="s">
        <v>1932</v>
      </c>
      <c r="B1424" t="s">
        <v>1933</v>
      </c>
      <c r="C1424" t="s">
        <v>109</v>
      </c>
      <c r="D1424" t="s">
        <v>613</v>
      </c>
      <c r="E1424" t="s">
        <v>68</v>
      </c>
      <c r="F1424" t="s">
        <v>608</v>
      </c>
      <c r="G1424" t="s">
        <v>734</v>
      </c>
      <c r="H1424" t="s">
        <v>735</v>
      </c>
      <c r="I1424" s="137" t="s">
        <v>1934</v>
      </c>
      <c r="J1424" t="s">
        <v>1938</v>
      </c>
      <c r="K1424" t="s">
        <v>71</v>
      </c>
      <c r="L1424" t="s">
        <v>738</v>
      </c>
      <c r="M1424" t="s">
        <v>739</v>
      </c>
      <c r="N1424" t="s">
        <v>739</v>
      </c>
    </row>
    <row r="1425" spans="1:14" ht="15.75" customHeight="1" x14ac:dyDescent="0.25">
      <c r="A1425" t="s">
        <v>1932</v>
      </c>
      <c r="B1425" t="s">
        <v>1933</v>
      </c>
      <c r="C1425" t="s">
        <v>836</v>
      </c>
      <c r="D1425" t="s">
        <v>613</v>
      </c>
      <c r="E1425" t="s">
        <v>68</v>
      </c>
      <c r="F1425" t="s">
        <v>608</v>
      </c>
      <c r="G1425" t="s">
        <v>741</v>
      </c>
      <c r="H1425" t="s">
        <v>837</v>
      </c>
      <c r="I1425" s="137"/>
      <c r="J1425"/>
      <c r="K1425" t="s">
        <v>71</v>
      </c>
      <c r="L1425" t="s">
        <v>839</v>
      </c>
      <c r="M1425" t="s">
        <v>840</v>
      </c>
    </row>
    <row r="1426" spans="1:14" ht="15.75" customHeight="1" x14ac:dyDescent="0.25">
      <c r="A1426" t="s">
        <v>1932</v>
      </c>
      <c r="B1426" t="s">
        <v>1933</v>
      </c>
      <c r="C1426" t="s">
        <v>1072</v>
      </c>
      <c r="D1426" t="s">
        <v>613</v>
      </c>
      <c r="E1426" t="s">
        <v>68</v>
      </c>
      <c r="F1426" t="s">
        <v>608</v>
      </c>
      <c r="G1426" t="s">
        <v>1073</v>
      </c>
      <c r="H1426" t="s">
        <v>1939</v>
      </c>
      <c r="I1426" s="137" t="s">
        <v>1934</v>
      </c>
      <c r="J1426" t="s">
        <v>1940</v>
      </c>
      <c r="K1426" t="s">
        <v>71</v>
      </c>
      <c r="L1426" t="s">
        <v>1130</v>
      </c>
    </row>
    <row r="1427" spans="1:14" ht="15.75" customHeight="1" x14ac:dyDescent="0.25">
      <c r="A1427" t="s">
        <v>1932</v>
      </c>
      <c r="B1427" t="s">
        <v>1933</v>
      </c>
      <c r="C1427" t="s">
        <v>714</v>
      </c>
      <c r="D1427" t="s">
        <v>627</v>
      </c>
      <c r="E1427" t="s">
        <v>81</v>
      </c>
      <c r="F1427" t="s">
        <v>608</v>
      </c>
      <c r="G1427" t="s">
        <v>715</v>
      </c>
      <c r="H1427" t="s">
        <v>1941</v>
      </c>
      <c r="I1427" s="137"/>
      <c r="J1427"/>
      <c r="K1427" t="s">
        <v>84</v>
      </c>
    </row>
    <row r="1428" spans="1:14" ht="15.75" customHeight="1" x14ac:dyDescent="0.25">
      <c r="A1428" t="s">
        <v>1932</v>
      </c>
      <c r="B1428" t="s">
        <v>1933</v>
      </c>
      <c r="C1428" t="s">
        <v>114</v>
      </c>
      <c r="D1428" t="s">
        <v>627</v>
      </c>
      <c r="E1428" t="s">
        <v>81</v>
      </c>
      <c r="F1428" t="s">
        <v>608</v>
      </c>
      <c r="G1428" t="s">
        <v>700</v>
      </c>
      <c r="H1428" t="s">
        <v>701</v>
      </c>
      <c r="I1428" s="137"/>
      <c r="J1428"/>
      <c r="K1428" t="s">
        <v>71</v>
      </c>
      <c r="L1428" t="s">
        <v>114</v>
      </c>
      <c r="M1428" t="s">
        <v>703</v>
      </c>
      <c r="N1428" t="s">
        <v>703</v>
      </c>
    </row>
    <row r="1429" spans="1:14" ht="15.75" customHeight="1" x14ac:dyDescent="0.25">
      <c r="A1429" t="s">
        <v>1932</v>
      </c>
      <c r="B1429" t="s">
        <v>1933</v>
      </c>
      <c r="C1429" t="s">
        <v>695</v>
      </c>
      <c r="D1429" t="s">
        <v>650</v>
      </c>
      <c r="E1429" t="s">
        <v>102</v>
      </c>
      <c r="F1429" t="s">
        <v>608</v>
      </c>
      <c r="G1429" t="s">
        <v>696</v>
      </c>
      <c r="I1429" s="137"/>
      <c r="J1429"/>
      <c r="K1429" t="s">
        <v>524</v>
      </c>
      <c r="M1429" t="s">
        <v>698</v>
      </c>
      <c r="N1429" t="s">
        <v>699</v>
      </c>
    </row>
    <row r="1430" spans="1:14" ht="15.75" customHeight="1" x14ac:dyDescent="0.25">
      <c r="A1430" t="s">
        <v>1932</v>
      </c>
      <c r="B1430" t="s">
        <v>1942</v>
      </c>
      <c r="C1430" t="s">
        <v>603</v>
      </c>
      <c r="D1430" t="s">
        <v>598</v>
      </c>
      <c r="E1430" t="s">
        <v>68</v>
      </c>
      <c r="F1430" t="s">
        <v>49</v>
      </c>
      <c r="G1430" t="s">
        <v>604</v>
      </c>
      <c r="H1430" t="s">
        <v>605</v>
      </c>
      <c r="I1430" s="137"/>
      <c r="J1430"/>
      <c r="K1430" t="s">
        <v>84</v>
      </c>
    </row>
    <row r="1431" spans="1:14" ht="15.75" customHeight="1" x14ac:dyDescent="0.25">
      <c r="A1431" t="s">
        <v>1932</v>
      </c>
      <c r="B1431" t="s">
        <v>1942</v>
      </c>
      <c r="C1431" t="s">
        <v>607</v>
      </c>
      <c r="D1431" t="s">
        <v>598</v>
      </c>
      <c r="E1431" t="s">
        <v>68</v>
      </c>
      <c r="F1431" t="s">
        <v>608</v>
      </c>
      <c r="G1431" t="s">
        <v>609</v>
      </c>
      <c r="I1431" s="137"/>
      <c r="J1431"/>
      <c r="K1431" t="s">
        <v>84</v>
      </c>
    </row>
    <row r="1432" spans="1:14" ht="15.75" customHeight="1" x14ac:dyDescent="0.25">
      <c r="A1432" t="s">
        <v>1932</v>
      </c>
      <c r="B1432" t="s">
        <v>1942</v>
      </c>
      <c r="C1432" t="s">
        <v>611</v>
      </c>
      <c r="D1432" t="s">
        <v>598</v>
      </c>
      <c r="E1432" t="s">
        <v>68</v>
      </c>
      <c r="F1432" t="s">
        <v>142</v>
      </c>
      <c r="G1432" t="s">
        <v>612</v>
      </c>
      <c r="H1432" t="s">
        <v>547</v>
      </c>
      <c r="I1432" s="137" t="s">
        <v>1943</v>
      </c>
      <c r="J1432">
        <v>40151500</v>
      </c>
      <c r="K1432" t="s">
        <v>84</v>
      </c>
    </row>
    <row r="1433" spans="1:14" ht="15.75" customHeight="1" x14ac:dyDescent="0.25">
      <c r="A1433" t="s">
        <v>1932</v>
      </c>
      <c r="B1433" t="s">
        <v>1942</v>
      </c>
      <c r="C1433" t="s">
        <v>109</v>
      </c>
      <c r="D1433" t="s">
        <v>613</v>
      </c>
      <c r="E1433" t="s">
        <v>68</v>
      </c>
      <c r="F1433" t="s">
        <v>608</v>
      </c>
      <c r="G1433" t="s">
        <v>734</v>
      </c>
      <c r="H1433" t="s">
        <v>735</v>
      </c>
      <c r="I1433" s="137" t="s">
        <v>1943</v>
      </c>
      <c r="J1433" t="s">
        <v>1944</v>
      </c>
      <c r="K1433" t="s">
        <v>71</v>
      </c>
      <c r="L1433" t="s">
        <v>738</v>
      </c>
      <c r="M1433" t="s">
        <v>739</v>
      </c>
      <c r="N1433" t="s">
        <v>739</v>
      </c>
    </row>
    <row r="1434" spans="1:14" ht="15.75" customHeight="1" x14ac:dyDescent="0.25">
      <c r="A1434" t="s">
        <v>1932</v>
      </c>
      <c r="B1434" t="s">
        <v>1942</v>
      </c>
      <c r="C1434" t="s">
        <v>723</v>
      </c>
      <c r="D1434" t="s">
        <v>613</v>
      </c>
      <c r="E1434" t="s">
        <v>68</v>
      </c>
      <c r="F1434" t="s">
        <v>608</v>
      </c>
      <c r="G1434" t="s">
        <v>724</v>
      </c>
      <c r="H1434" t="s">
        <v>725</v>
      </c>
      <c r="I1434" s="137" t="s">
        <v>1943</v>
      </c>
      <c r="J1434" t="s">
        <v>1945</v>
      </c>
      <c r="K1434" t="s">
        <v>524</v>
      </c>
    </row>
    <row r="1435" spans="1:14" ht="15.75" customHeight="1" x14ac:dyDescent="0.25">
      <c r="A1435" t="s">
        <v>1932</v>
      </c>
      <c r="B1435" t="s">
        <v>1942</v>
      </c>
      <c r="C1435" t="s">
        <v>836</v>
      </c>
      <c r="D1435" t="s">
        <v>613</v>
      </c>
      <c r="E1435" t="s">
        <v>68</v>
      </c>
      <c r="F1435" t="s">
        <v>608</v>
      </c>
      <c r="G1435" t="s">
        <v>741</v>
      </c>
      <c r="H1435" t="s">
        <v>837</v>
      </c>
      <c r="I1435" s="137" t="s">
        <v>1946</v>
      </c>
      <c r="J1435" t="s">
        <v>731</v>
      </c>
      <c r="K1435" t="s">
        <v>71</v>
      </c>
      <c r="L1435" t="s">
        <v>839</v>
      </c>
      <c r="M1435" t="s">
        <v>840</v>
      </c>
    </row>
    <row r="1436" spans="1:14" ht="15.75" customHeight="1" x14ac:dyDescent="0.25">
      <c r="A1436" t="s">
        <v>1932</v>
      </c>
      <c r="B1436" t="s">
        <v>1942</v>
      </c>
      <c r="C1436" t="s">
        <v>1072</v>
      </c>
      <c r="D1436" t="s">
        <v>613</v>
      </c>
      <c r="E1436" t="s">
        <v>68</v>
      </c>
      <c r="F1436" t="s">
        <v>608</v>
      </c>
      <c r="G1436" t="s">
        <v>1073</v>
      </c>
      <c r="H1436" t="s">
        <v>1939</v>
      </c>
      <c r="I1436" s="137" t="s">
        <v>1934</v>
      </c>
      <c r="J1436" t="s">
        <v>1940</v>
      </c>
      <c r="K1436" t="s">
        <v>71</v>
      </c>
      <c r="L1436" t="s">
        <v>1130</v>
      </c>
    </row>
    <row r="1437" spans="1:14" ht="15.75" customHeight="1" x14ac:dyDescent="0.25">
      <c r="A1437" t="s">
        <v>1932</v>
      </c>
      <c r="B1437" t="s">
        <v>1942</v>
      </c>
      <c r="C1437" t="s">
        <v>114</v>
      </c>
      <c r="D1437" t="s">
        <v>627</v>
      </c>
      <c r="E1437" t="s">
        <v>81</v>
      </c>
      <c r="F1437" t="s">
        <v>608</v>
      </c>
      <c r="G1437" t="s">
        <v>700</v>
      </c>
      <c r="H1437" t="s">
        <v>701</v>
      </c>
      <c r="I1437" s="137"/>
      <c r="J1437"/>
      <c r="K1437" t="s">
        <v>71</v>
      </c>
      <c r="L1437" t="s">
        <v>114</v>
      </c>
      <c r="M1437" t="s">
        <v>703</v>
      </c>
      <c r="N1437" t="s">
        <v>703</v>
      </c>
    </row>
    <row r="1438" spans="1:14" ht="15.75" customHeight="1" x14ac:dyDescent="0.25">
      <c r="A1438" t="s">
        <v>1932</v>
      </c>
      <c r="B1438" t="s">
        <v>1942</v>
      </c>
      <c r="C1438" t="s">
        <v>695</v>
      </c>
      <c r="D1438" t="s">
        <v>650</v>
      </c>
      <c r="E1438" t="s">
        <v>102</v>
      </c>
      <c r="F1438" t="s">
        <v>608</v>
      </c>
      <c r="G1438" t="s">
        <v>696</v>
      </c>
      <c r="I1438" s="137" t="s">
        <v>1943</v>
      </c>
      <c r="J1438" t="s">
        <v>1947</v>
      </c>
      <c r="K1438" t="s">
        <v>524</v>
      </c>
      <c r="M1438" t="s">
        <v>698</v>
      </c>
      <c r="N1438" t="s">
        <v>699</v>
      </c>
    </row>
    <row r="1439" spans="1:14" ht="15.75" customHeight="1" x14ac:dyDescent="0.25">
      <c r="A1439" t="s">
        <v>1932</v>
      </c>
      <c r="B1439" t="s">
        <v>1948</v>
      </c>
      <c r="C1439" t="s">
        <v>603</v>
      </c>
      <c r="D1439" t="s">
        <v>598</v>
      </c>
      <c r="E1439" t="s">
        <v>68</v>
      </c>
      <c r="F1439" t="s">
        <v>49</v>
      </c>
      <c r="G1439" t="s">
        <v>604</v>
      </c>
      <c r="H1439" t="s">
        <v>605</v>
      </c>
      <c r="I1439" s="137" t="s">
        <v>1949</v>
      </c>
      <c r="J1439" t="s">
        <v>1950</v>
      </c>
      <c r="K1439" t="s">
        <v>84</v>
      </c>
    </row>
    <row r="1440" spans="1:14" ht="15.75" customHeight="1" x14ac:dyDescent="0.25">
      <c r="A1440" t="s">
        <v>1932</v>
      </c>
      <c r="B1440" t="s">
        <v>1948</v>
      </c>
      <c r="C1440" t="s">
        <v>607</v>
      </c>
      <c r="D1440" t="s">
        <v>598</v>
      </c>
      <c r="E1440" t="s">
        <v>68</v>
      </c>
      <c r="F1440" t="s">
        <v>608</v>
      </c>
      <c r="G1440" t="s">
        <v>609</v>
      </c>
      <c r="I1440" s="137" t="s">
        <v>1949</v>
      </c>
      <c r="J1440" t="s">
        <v>1951</v>
      </c>
      <c r="K1440" t="s">
        <v>84</v>
      </c>
    </row>
    <row r="1441" spans="1:14" ht="15.75" customHeight="1" x14ac:dyDescent="0.25">
      <c r="A1441" t="s">
        <v>1932</v>
      </c>
      <c r="B1441" t="s">
        <v>1948</v>
      </c>
      <c r="C1441" t="s">
        <v>611</v>
      </c>
      <c r="D1441" t="s">
        <v>598</v>
      </c>
      <c r="E1441" t="s">
        <v>68</v>
      </c>
      <c r="F1441" t="s">
        <v>142</v>
      </c>
      <c r="G1441" t="s">
        <v>612</v>
      </c>
      <c r="H1441" t="s">
        <v>547</v>
      </c>
      <c r="I1441" s="137" t="s">
        <v>1949</v>
      </c>
      <c r="J1441">
        <v>41121500</v>
      </c>
      <c r="K1441" t="s">
        <v>84</v>
      </c>
    </row>
    <row r="1442" spans="1:14" ht="15.75" customHeight="1" x14ac:dyDescent="0.25">
      <c r="A1442" t="s">
        <v>1932</v>
      </c>
      <c r="B1442" t="s">
        <v>1948</v>
      </c>
      <c r="C1442" t="s">
        <v>109</v>
      </c>
      <c r="D1442" t="s">
        <v>613</v>
      </c>
      <c r="E1442" t="s">
        <v>68</v>
      </c>
      <c r="F1442" t="s">
        <v>608</v>
      </c>
      <c r="G1442" t="s">
        <v>734</v>
      </c>
      <c r="H1442" t="s">
        <v>735</v>
      </c>
      <c r="I1442" s="137" t="s">
        <v>1949</v>
      </c>
      <c r="J1442" t="s">
        <v>1952</v>
      </c>
      <c r="K1442" t="s">
        <v>71</v>
      </c>
      <c r="L1442" t="s">
        <v>738</v>
      </c>
      <c r="M1442" t="s">
        <v>739</v>
      </c>
      <c r="N1442" t="s">
        <v>739</v>
      </c>
    </row>
    <row r="1443" spans="1:14" ht="15.75" customHeight="1" x14ac:dyDescent="0.25">
      <c r="A1443" t="s">
        <v>1932</v>
      </c>
      <c r="B1443" t="s">
        <v>1948</v>
      </c>
      <c r="C1443" t="s">
        <v>723</v>
      </c>
      <c r="D1443" t="s">
        <v>613</v>
      </c>
      <c r="E1443" t="s">
        <v>68</v>
      </c>
      <c r="F1443" t="s">
        <v>608</v>
      </c>
      <c r="G1443" t="s">
        <v>724</v>
      </c>
      <c r="H1443" t="s">
        <v>725</v>
      </c>
      <c r="I1443" s="137" t="s">
        <v>1949</v>
      </c>
      <c r="J1443" t="s">
        <v>1953</v>
      </c>
      <c r="K1443" t="s">
        <v>524</v>
      </c>
    </row>
    <row r="1444" spans="1:14" ht="15.75" customHeight="1" x14ac:dyDescent="0.25">
      <c r="A1444" t="s">
        <v>1932</v>
      </c>
      <c r="B1444" t="s">
        <v>1948</v>
      </c>
      <c r="C1444" t="s">
        <v>836</v>
      </c>
      <c r="D1444" t="s">
        <v>613</v>
      </c>
      <c r="E1444" t="s">
        <v>68</v>
      </c>
      <c r="F1444" t="s">
        <v>608</v>
      </c>
      <c r="G1444" t="s">
        <v>741</v>
      </c>
      <c r="H1444" t="s">
        <v>837</v>
      </c>
      <c r="I1444" s="137" t="s">
        <v>1949</v>
      </c>
      <c r="J1444" t="s">
        <v>1954</v>
      </c>
      <c r="K1444" t="s">
        <v>71</v>
      </c>
      <c r="L1444" t="s">
        <v>839</v>
      </c>
      <c r="M1444" t="s">
        <v>840</v>
      </c>
    </row>
    <row r="1445" spans="1:14" ht="15.75" customHeight="1" x14ac:dyDescent="0.25">
      <c r="A1445" t="s">
        <v>1932</v>
      </c>
      <c r="B1445" t="s">
        <v>1948</v>
      </c>
      <c r="C1445" t="s">
        <v>1072</v>
      </c>
      <c r="D1445" t="s">
        <v>613</v>
      </c>
      <c r="E1445" t="s">
        <v>68</v>
      </c>
      <c r="F1445" t="s">
        <v>608</v>
      </c>
      <c r="G1445" t="s">
        <v>1073</v>
      </c>
      <c r="H1445" t="s">
        <v>1939</v>
      </c>
      <c r="I1445" s="137"/>
      <c r="J1445"/>
      <c r="K1445" t="s">
        <v>71</v>
      </c>
      <c r="L1445" t="s">
        <v>1130</v>
      </c>
    </row>
    <row r="1446" spans="1:14" ht="15.75" customHeight="1" x14ac:dyDescent="0.25">
      <c r="A1446" t="s">
        <v>1932</v>
      </c>
      <c r="B1446" t="s">
        <v>1948</v>
      </c>
      <c r="C1446" t="s">
        <v>114</v>
      </c>
      <c r="D1446" t="s">
        <v>627</v>
      </c>
      <c r="E1446" t="s">
        <v>81</v>
      </c>
      <c r="F1446" t="s">
        <v>608</v>
      </c>
      <c r="G1446" t="s">
        <v>700</v>
      </c>
      <c r="H1446" t="s">
        <v>701</v>
      </c>
      <c r="I1446" s="137"/>
      <c r="J1446"/>
      <c r="K1446" t="s">
        <v>71</v>
      </c>
      <c r="L1446" t="s">
        <v>114</v>
      </c>
      <c r="M1446" t="s">
        <v>703</v>
      </c>
      <c r="N1446" t="s">
        <v>703</v>
      </c>
    </row>
    <row r="1447" spans="1:14" ht="15.75" customHeight="1" x14ac:dyDescent="0.25">
      <c r="A1447" t="s">
        <v>1932</v>
      </c>
      <c r="B1447" t="s">
        <v>1955</v>
      </c>
      <c r="C1447" t="s">
        <v>603</v>
      </c>
      <c r="D1447" t="s">
        <v>598</v>
      </c>
      <c r="E1447" t="s">
        <v>68</v>
      </c>
      <c r="F1447" t="s">
        <v>49</v>
      </c>
      <c r="G1447" t="s">
        <v>604</v>
      </c>
      <c r="H1447" t="s">
        <v>605</v>
      </c>
      <c r="I1447" s="137" t="s">
        <v>1956</v>
      </c>
      <c r="J1447" t="s">
        <v>1957</v>
      </c>
      <c r="K1447" t="s">
        <v>84</v>
      </c>
    </row>
    <row r="1448" spans="1:14" ht="15.75" customHeight="1" x14ac:dyDescent="0.25">
      <c r="A1448" t="s">
        <v>1932</v>
      </c>
      <c r="B1448" t="s">
        <v>1955</v>
      </c>
      <c r="C1448" t="s">
        <v>607</v>
      </c>
      <c r="D1448" t="s">
        <v>598</v>
      </c>
      <c r="E1448" t="s">
        <v>68</v>
      </c>
      <c r="F1448" t="s">
        <v>608</v>
      </c>
      <c r="G1448" t="s">
        <v>609</v>
      </c>
      <c r="I1448" s="137" t="s">
        <v>1956</v>
      </c>
      <c r="J1448" t="s">
        <v>1958</v>
      </c>
      <c r="K1448" t="s">
        <v>84</v>
      </c>
    </row>
    <row r="1449" spans="1:14" ht="15.75" customHeight="1" x14ac:dyDescent="0.25">
      <c r="A1449" t="s">
        <v>1932</v>
      </c>
      <c r="B1449" t="s">
        <v>1955</v>
      </c>
      <c r="C1449" t="s">
        <v>611</v>
      </c>
      <c r="D1449" t="s">
        <v>598</v>
      </c>
      <c r="E1449" t="s">
        <v>68</v>
      </c>
      <c r="F1449" t="s">
        <v>142</v>
      </c>
      <c r="G1449" t="s">
        <v>612</v>
      </c>
      <c r="H1449" t="s">
        <v>547</v>
      </c>
      <c r="I1449" s="137" t="s">
        <v>1956</v>
      </c>
      <c r="J1449">
        <v>41121500</v>
      </c>
      <c r="K1449" t="s">
        <v>84</v>
      </c>
    </row>
    <row r="1450" spans="1:14" ht="15.75" customHeight="1" x14ac:dyDescent="0.25">
      <c r="A1450" t="s">
        <v>1932</v>
      </c>
      <c r="B1450" t="s">
        <v>1955</v>
      </c>
      <c r="C1450" t="s">
        <v>109</v>
      </c>
      <c r="D1450" t="s">
        <v>613</v>
      </c>
      <c r="E1450" t="s">
        <v>68</v>
      </c>
      <c r="F1450" t="s">
        <v>608</v>
      </c>
      <c r="G1450" t="s">
        <v>734</v>
      </c>
      <c r="H1450" t="s">
        <v>735</v>
      </c>
      <c r="I1450" s="137" t="s">
        <v>1956</v>
      </c>
      <c r="J1450" s="2" t="s">
        <v>1959</v>
      </c>
      <c r="K1450" t="s">
        <v>71</v>
      </c>
      <c r="L1450" t="s">
        <v>738</v>
      </c>
      <c r="M1450" t="s">
        <v>739</v>
      </c>
      <c r="N1450" t="s">
        <v>739</v>
      </c>
    </row>
    <row r="1451" spans="1:14" ht="15.75" customHeight="1" x14ac:dyDescent="0.25">
      <c r="A1451" t="s">
        <v>1932</v>
      </c>
      <c r="B1451" t="s">
        <v>1955</v>
      </c>
      <c r="C1451" t="s">
        <v>723</v>
      </c>
      <c r="D1451" t="s">
        <v>613</v>
      </c>
      <c r="E1451" t="s">
        <v>68</v>
      </c>
      <c r="F1451" t="s">
        <v>608</v>
      </c>
      <c r="G1451" t="s">
        <v>724</v>
      </c>
      <c r="H1451" t="s">
        <v>725</v>
      </c>
      <c r="I1451" s="137" t="s">
        <v>1956</v>
      </c>
      <c r="J1451" t="s">
        <v>1960</v>
      </c>
      <c r="K1451" t="s">
        <v>524</v>
      </c>
    </row>
    <row r="1452" spans="1:14" ht="15.75" customHeight="1" x14ac:dyDescent="0.25">
      <c r="A1452" t="s">
        <v>1932</v>
      </c>
      <c r="B1452" t="s">
        <v>1955</v>
      </c>
      <c r="C1452" t="s">
        <v>836</v>
      </c>
      <c r="D1452" t="s">
        <v>613</v>
      </c>
      <c r="E1452" t="s">
        <v>68</v>
      </c>
      <c r="F1452" t="s">
        <v>608</v>
      </c>
      <c r="G1452" t="s">
        <v>741</v>
      </c>
      <c r="H1452" t="s">
        <v>837</v>
      </c>
      <c r="I1452" s="137" t="s">
        <v>1956</v>
      </c>
      <c r="J1452" t="s">
        <v>1961</v>
      </c>
      <c r="K1452" t="s">
        <v>71</v>
      </c>
      <c r="L1452" t="s">
        <v>839</v>
      </c>
      <c r="M1452" t="s">
        <v>840</v>
      </c>
    </row>
    <row r="1453" spans="1:14" ht="15.75" customHeight="1" x14ac:dyDescent="0.25">
      <c r="A1453" t="s">
        <v>1932</v>
      </c>
      <c r="B1453" t="s">
        <v>1955</v>
      </c>
      <c r="C1453" t="s">
        <v>1072</v>
      </c>
      <c r="D1453" t="s">
        <v>613</v>
      </c>
      <c r="E1453" t="s">
        <v>68</v>
      </c>
      <c r="F1453" t="s">
        <v>608</v>
      </c>
      <c r="G1453" t="s">
        <v>1073</v>
      </c>
      <c r="H1453" t="s">
        <v>1962</v>
      </c>
      <c r="I1453" s="137" t="s">
        <v>1949</v>
      </c>
      <c r="J1453" t="s">
        <v>1963</v>
      </c>
      <c r="K1453" t="s">
        <v>71</v>
      </c>
      <c r="L1453" t="s">
        <v>1130</v>
      </c>
    </row>
    <row r="1454" spans="1:14" ht="15.75" customHeight="1" x14ac:dyDescent="0.25">
      <c r="A1454" t="s">
        <v>1932</v>
      </c>
      <c r="B1454" t="s">
        <v>1964</v>
      </c>
      <c r="C1454" t="s">
        <v>603</v>
      </c>
      <c r="D1454" t="s">
        <v>598</v>
      </c>
      <c r="E1454" t="s">
        <v>68</v>
      </c>
      <c r="F1454" t="s">
        <v>49</v>
      </c>
      <c r="G1454" t="s">
        <v>604</v>
      </c>
      <c r="H1454" t="s">
        <v>605</v>
      </c>
      <c r="I1454" s="137" t="s">
        <v>1965</v>
      </c>
      <c r="J1454" t="s">
        <v>1966</v>
      </c>
      <c r="K1454" t="s">
        <v>84</v>
      </c>
    </row>
    <row r="1455" spans="1:14" ht="15.75" customHeight="1" x14ac:dyDescent="0.25">
      <c r="A1455" t="s">
        <v>1932</v>
      </c>
      <c r="B1455" t="s">
        <v>1964</v>
      </c>
      <c r="C1455" t="s">
        <v>607</v>
      </c>
      <c r="D1455" t="s">
        <v>598</v>
      </c>
      <c r="E1455" t="s">
        <v>68</v>
      </c>
      <c r="F1455" t="s">
        <v>608</v>
      </c>
      <c r="G1455" t="s">
        <v>609</v>
      </c>
      <c r="I1455" s="137" t="s">
        <v>1965</v>
      </c>
      <c r="J1455" t="s">
        <v>1967</v>
      </c>
      <c r="K1455" t="s">
        <v>84</v>
      </c>
    </row>
    <row r="1456" spans="1:14" ht="15.75" customHeight="1" x14ac:dyDescent="0.25">
      <c r="A1456" t="s">
        <v>1932</v>
      </c>
      <c r="B1456" t="s">
        <v>1964</v>
      </c>
      <c r="C1456" t="s">
        <v>611</v>
      </c>
      <c r="D1456" t="s">
        <v>598</v>
      </c>
      <c r="E1456" t="s">
        <v>68</v>
      </c>
      <c r="F1456" t="s">
        <v>142</v>
      </c>
      <c r="G1456" t="s">
        <v>612</v>
      </c>
      <c r="H1456" t="s">
        <v>547</v>
      </c>
      <c r="I1456" s="137" t="s">
        <v>1965</v>
      </c>
      <c r="J1456">
        <v>41121500</v>
      </c>
      <c r="K1456" t="s">
        <v>84</v>
      </c>
    </row>
    <row r="1457" spans="1:14" ht="15.75" customHeight="1" x14ac:dyDescent="0.25">
      <c r="A1457" t="s">
        <v>1932</v>
      </c>
      <c r="B1457" t="s">
        <v>1964</v>
      </c>
      <c r="C1457" t="s">
        <v>1561</v>
      </c>
      <c r="D1457" t="s">
        <v>613</v>
      </c>
      <c r="E1457" t="s">
        <v>68</v>
      </c>
      <c r="F1457" t="s">
        <v>608</v>
      </c>
      <c r="G1457" t="s">
        <v>1562</v>
      </c>
      <c r="I1457" s="137" t="s">
        <v>1965</v>
      </c>
      <c r="J1457" t="s">
        <v>1968</v>
      </c>
      <c r="K1457" t="s">
        <v>71</v>
      </c>
      <c r="L1457" t="s">
        <v>1565</v>
      </c>
    </row>
    <row r="1458" spans="1:14" ht="15.75" customHeight="1" x14ac:dyDescent="0.25">
      <c r="A1458" t="s">
        <v>1932</v>
      </c>
      <c r="B1458" t="s">
        <v>1964</v>
      </c>
      <c r="C1458" t="s">
        <v>109</v>
      </c>
      <c r="D1458" t="s">
        <v>613</v>
      </c>
      <c r="E1458" t="s">
        <v>68</v>
      </c>
      <c r="F1458" t="s">
        <v>608</v>
      </c>
      <c r="G1458" t="s">
        <v>734</v>
      </c>
      <c r="H1458" t="s">
        <v>735</v>
      </c>
      <c r="I1458" s="137" t="s">
        <v>1965</v>
      </c>
      <c r="J1458" t="s">
        <v>1969</v>
      </c>
      <c r="K1458" t="s">
        <v>71</v>
      </c>
      <c r="L1458" t="s">
        <v>738</v>
      </c>
      <c r="M1458" t="s">
        <v>739</v>
      </c>
      <c r="N1458" t="s">
        <v>739</v>
      </c>
    </row>
    <row r="1459" spans="1:14" ht="15.75" customHeight="1" x14ac:dyDescent="0.25">
      <c r="A1459" t="s">
        <v>1932</v>
      </c>
      <c r="B1459" t="s">
        <v>1964</v>
      </c>
      <c r="C1459" t="s">
        <v>836</v>
      </c>
      <c r="D1459" t="s">
        <v>613</v>
      </c>
      <c r="E1459" t="s">
        <v>68</v>
      </c>
      <c r="F1459" t="s">
        <v>608</v>
      </c>
      <c r="G1459" t="s">
        <v>741</v>
      </c>
      <c r="H1459" t="s">
        <v>837</v>
      </c>
      <c r="I1459" s="137" t="s">
        <v>1965</v>
      </c>
      <c r="J1459" t="s">
        <v>1970</v>
      </c>
      <c r="K1459" t="s">
        <v>71</v>
      </c>
      <c r="L1459" t="s">
        <v>839</v>
      </c>
      <c r="M1459" t="s">
        <v>840</v>
      </c>
    </row>
    <row r="1460" spans="1:14" ht="15.75" customHeight="1" x14ac:dyDescent="0.25">
      <c r="A1460" t="s">
        <v>1932</v>
      </c>
      <c r="B1460" t="s">
        <v>1964</v>
      </c>
      <c r="C1460" t="s">
        <v>1072</v>
      </c>
      <c r="D1460" t="s">
        <v>613</v>
      </c>
      <c r="E1460" t="s">
        <v>68</v>
      </c>
      <c r="F1460" t="s">
        <v>608</v>
      </c>
      <c r="G1460" t="s">
        <v>1073</v>
      </c>
      <c r="H1460" t="s">
        <v>1962</v>
      </c>
      <c r="I1460" s="137" t="s">
        <v>1956</v>
      </c>
      <c r="J1460" t="s">
        <v>1963</v>
      </c>
      <c r="K1460" t="s">
        <v>71</v>
      </c>
      <c r="L1460" t="s">
        <v>1130</v>
      </c>
    </row>
    <row r="1461" spans="1:14" ht="15.75" customHeight="1" x14ac:dyDescent="0.25">
      <c r="A1461" t="s">
        <v>1932</v>
      </c>
      <c r="B1461" t="s">
        <v>1964</v>
      </c>
      <c r="C1461" t="s">
        <v>714</v>
      </c>
      <c r="D1461" t="s">
        <v>650</v>
      </c>
      <c r="E1461" t="s">
        <v>102</v>
      </c>
      <c r="F1461" t="s">
        <v>608</v>
      </c>
      <c r="G1461" t="s">
        <v>715</v>
      </c>
      <c r="H1461" t="s">
        <v>1971</v>
      </c>
      <c r="I1461" s="137" t="s">
        <v>1972</v>
      </c>
      <c r="J1461" t="s">
        <v>1973</v>
      </c>
      <c r="K1461" t="s">
        <v>84</v>
      </c>
    </row>
    <row r="1462" spans="1:14" ht="15.75" customHeight="1" x14ac:dyDescent="0.25">
      <c r="A1462" t="s">
        <v>1932</v>
      </c>
      <c r="B1462" t="s">
        <v>1974</v>
      </c>
      <c r="C1462" t="s">
        <v>603</v>
      </c>
      <c r="D1462" t="s">
        <v>598</v>
      </c>
      <c r="E1462" t="s">
        <v>68</v>
      </c>
      <c r="F1462" t="s">
        <v>49</v>
      </c>
      <c r="G1462" t="s">
        <v>604</v>
      </c>
      <c r="H1462" t="s">
        <v>605</v>
      </c>
      <c r="I1462" s="137" t="s">
        <v>1975</v>
      </c>
      <c r="J1462" t="s">
        <v>1976</v>
      </c>
      <c r="K1462" t="s">
        <v>84</v>
      </c>
    </row>
    <row r="1463" spans="1:14" ht="15.75" customHeight="1" x14ac:dyDescent="0.25">
      <c r="A1463" t="s">
        <v>1932</v>
      </c>
      <c r="B1463" t="s">
        <v>1974</v>
      </c>
      <c r="C1463" t="s">
        <v>607</v>
      </c>
      <c r="D1463" t="s">
        <v>598</v>
      </c>
      <c r="E1463" t="s">
        <v>68</v>
      </c>
      <c r="F1463" t="s">
        <v>608</v>
      </c>
      <c r="G1463" t="s">
        <v>609</v>
      </c>
      <c r="I1463" s="137" t="s">
        <v>1975</v>
      </c>
      <c r="J1463" t="s">
        <v>1977</v>
      </c>
      <c r="K1463" t="s">
        <v>84</v>
      </c>
    </row>
    <row r="1464" spans="1:14" ht="15.75" customHeight="1" x14ac:dyDescent="0.25">
      <c r="A1464" t="s">
        <v>1932</v>
      </c>
      <c r="B1464" t="s">
        <v>1974</v>
      </c>
      <c r="C1464" t="s">
        <v>611</v>
      </c>
      <c r="D1464" t="s">
        <v>598</v>
      </c>
      <c r="E1464" t="s">
        <v>68</v>
      </c>
      <c r="F1464" t="s">
        <v>142</v>
      </c>
      <c r="G1464" t="s">
        <v>612</v>
      </c>
      <c r="H1464" t="s">
        <v>547</v>
      </c>
      <c r="I1464" s="137" t="s">
        <v>1975</v>
      </c>
      <c r="J1464">
        <v>42142600</v>
      </c>
      <c r="K1464" t="s">
        <v>84</v>
      </c>
    </row>
    <row r="1465" spans="1:14" ht="15.75" customHeight="1" x14ac:dyDescent="0.25">
      <c r="A1465" t="s">
        <v>1932</v>
      </c>
      <c r="B1465" t="s">
        <v>1974</v>
      </c>
      <c r="C1465" t="s">
        <v>1561</v>
      </c>
      <c r="D1465" t="s">
        <v>613</v>
      </c>
      <c r="E1465" t="s">
        <v>68</v>
      </c>
      <c r="F1465" t="s">
        <v>608</v>
      </c>
      <c r="G1465" t="s">
        <v>1562</v>
      </c>
      <c r="I1465" s="137"/>
      <c r="J1465"/>
      <c r="K1465" t="s">
        <v>71</v>
      </c>
      <c r="L1465" t="s">
        <v>1565</v>
      </c>
    </row>
    <row r="1466" spans="1:14" ht="15.75" customHeight="1" x14ac:dyDescent="0.25">
      <c r="A1466" t="s">
        <v>1932</v>
      </c>
      <c r="B1466" t="s">
        <v>1974</v>
      </c>
      <c r="C1466" t="s">
        <v>109</v>
      </c>
      <c r="D1466" t="s">
        <v>613</v>
      </c>
      <c r="E1466" t="s">
        <v>68</v>
      </c>
      <c r="F1466" t="s">
        <v>608</v>
      </c>
      <c r="G1466" t="s">
        <v>734</v>
      </c>
      <c r="H1466" t="s">
        <v>735</v>
      </c>
      <c r="I1466" s="137" t="s">
        <v>1975</v>
      </c>
      <c r="J1466" t="s">
        <v>1978</v>
      </c>
      <c r="K1466" t="s">
        <v>71</v>
      </c>
      <c r="L1466" t="s">
        <v>738</v>
      </c>
      <c r="M1466" t="s">
        <v>739</v>
      </c>
      <c r="N1466" t="s">
        <v>739</v>
      </c>
    </row>
    <row r="1467" spans="1:14" ht="15.75" customHeight="1" x14ac:dyDescent="0.25">
      <c r="A1467" t="s">
        <v>1932</v>
      </c>
      <c r="B1467" t="s">
        <v>1974</v>
      </c>
      <c r="C1467" t="s">
        <v>836</v>
      </c>
      <c r="D1467" t="s">
        <v>613</v>
      </c>
      <c r="E1467" t="s">
        <v>68</v>
      </c>
      <c r="F1467" t="s">
        <v>608</v>
      </c>
      <c r="G1467" t="s">
        <v>741</v>
      </c>
      <c r="H1467" t="s">
        <v>837</v>
      </c>
      <c r="I1467" s="137" t="s">
        <v>1975</v>
      </c>
      <c r="J1467" t="s">
        <v>1979</v>
      </c>
      <c r="K1467" t="s">
        <v>71</v>
      </c>
      <c r="L1467" t="s">
        <v>839</v>
      </c>
      <c r="M1467" t="s">
        <v>840</v>
      </c>
    </row>
    <row r="1468" spans="1:14" ht="15.75" customHeight="1" x14ac:dyDescent="0.25">
      <c r="A1468" t="s">
        <v>1932</v>
      </c>
      <c r="B1468" t="s">
        <v>1974</v>
      </c>
      <c r="C1468" t="s">
        <v>1072</v>
      </c>
      <c r="D1468" t="s">
        <v>613</v>
      </c>
      <c r="E1468" t="s">
        <v>68</v>
      </c>
      <c r="F1468" t="s">
        <v>608</v>
      </c>
      <c r="G1468" t="s">
        <v>1073</v>
      </c>
      <c r="H1468" t="s">
        <v>1962</v>
      </c>
      <c r="I1468" s="137" t="s">
        <v>1965</v>
      </c>
      <c r="J1468" t="s">
        <v>1963</v>
      </c>
      <c r="K1468" t="s">
        <v>71</v>
      </c>
      <c r="L1468" t="s">
        <v>1130</v>
      </c>
    </row>
    <row r="1469" spans="1:14" ht="15.75" customHeight="1" x14ac:dyDescent="0.25">
      <c r="A1469" t="s">
        <v>1932</v>
      </c>
      <c r="B1469" t="s">
        <v>1974</v>
      </c>
      <c r="C1469" t="s">
        <v>714</v>
      </c>
      <c r="D1469" t="s">
        <v>627</v>
      </c>
      <c r="E1469" t="s">
        <v>81</v>
      </c>
      <c r="F1469" t="s">
        <v>608</v>
      </c>
      <c r="G1469" t="s">
        <v>715</v>
      </c>
      <c r="H1469" t="s">
        <v>1980</v>
      </c>
      <c r="I1469" s="137" t="s">
        <v>1975</v>
      </c>
      <c r="J1469" t="s">
        <v>1981</v>
      </c>
      <c r="K1469" t="s">
        <v>84</v>
      </c>
    </row>
    <row r="1470" spans="1:14" ht="15.75" customHeight="1" x14ac:dyDescent="0.25">
      <c r="A1470" t="s">
        <v>1932</v>
      </c>
      <c r="B1470" t="s">
        <v>1974</v>
      </c>
      <c r="C1470" t="s">
        <v>114</v>
      </c>
      <c r="D1470" t="s">
        <v>627</v>
      </c>
      <c r="E1470" t="s">
        <v>81</v>
      </c>
      <c r="F1470" t="s">
        <v>608</v>
      </c>
      <c r="G1470" t="s">
        <v>700</v>
      </c>
      <c r="H1470" t="s">
        <v>701</v>
      </c>
      <c r="I1470" s="137" t="s">
        <v>1982</v>
      </c>
      <c r="J1470" t="s">
        <v>1983</v>
      </c>
      <c r="K1470" t="s">
        <v>71</v>
      </c>
      <c r="L1470" t="s">
        <v>114</v>
      </c>
      <c r="M1470" t="s">
        <v>703</v>
      </c>
      <c r="N1470" t="s">
        <v>703</v>
      </c>
    </row>
    <row r="1471" spans="1:14" ht="15.75" customHeight="1" x14ac:dyDescent="0.25">
      <c r="A1471" t="s">
        <v>1984</v>
      </c>
      <c r="C1471" t="s">
        <v>603</v>
      </c>
      <c r="D1471" t="s">
        <v>598</v>
      </c>
      <c r="E1471" t="s">
        <v>68</v>
      </c>
      <c r="F1471" t="s">
        <v>49</v>
      </c>
      <c r="G1471" t="s">
        <v>604</v>
      </c>
      <c r="H1471" t="s">
        <v>605</v>
      </c>
      <c r="I1471" s="137" t="s">
        <v>1985</v>
      </c>
      <c r="J1471" t="s">
        <v>1986</v>
      </c>
      <c r="K1471" t="s">
        <v>84</v>
      </c>
    </row>
    <row r="1472" spans="1:14" ht="15.75" customHeight="1" x14ac:dyDescent="0.25">
      <c r="A1472" t="s">
        <v>1984</v>
      </c>
      <c r="C1472" t="s">
        <v>607</v>
      </c>
      <c r="D1472" t="s">
        <v>598</v>
      </c>
      <c r="E1472" t="s">
        <v>68</v>
      </c>
      <c r="F1472" t="s">
        <v>608</v>
      </c>
      <c r="G1472" t="s">
        <v>609</v>
      </c>
      <c r="I1472" s="137" t="s">
        <v>1985</v>
      </c>
      <c r="J1472" t="s">
        <v>1987</v>
      </c>
      <c r="K1472" t="s">
        <v>84</v>
      </c>
    </row>
    <row r="1473" spans="1:14" ht="15.75" customHeight="1" x14ac:dyDescent="0.25">
      <c r="A1473" t="s">
        <v>1984</v>
      </c>
      <c r="C1473" t="s">
        <v>611</v>
      </c>
      <c r="D1473" t="s">
        <v>598</v>
      </c>
      <c r="E1473" t="s">
        <v>68</v>
      </c>
      <c r="F1473" t="s">
        <v>142</v>
      </c>
      <c r="G1473" t="s">
        <v>612</v>
      </c>
      <c r="H1473" t="s">
        <v>547</v>
      </c>
      <c r="I1473" s="137" t="s">
        <v>1985</v>
      </c>
      <c r="J1473">
        <v>55101509</v>
      </c>
      <c r="K1473" t="s">
        <v>84</v>
      </c>
    </row>
    <row r="1474" spans="1:14" ht="15.75" customHeight="1" x14ac:dyDescent="0.25">
      <c r="A1474" t="s">
        <v>1984</v>
      </c>
      <c r="C1474" t="s">
        <v>689</v>
      </c>
      <c r="D1474" t="s">
        <v>613</v>
      </c>
      <c r="E1474" t="s">
        <v>68</v>
      </c>
      <c r="F1474" t="s">
        <v>608</v>
      </c>
      <c r="G1474" t="s">
        <v>690</v>
      </c>
      <c r="H1474" t="s">
        <v>691</v>
      </c>
      <c r="I1474" s="137" t="s">
        <v>1988</v>
      </c>
      <c r="J1474" t="s">
        <v>1989</v>
      </c>
      <c r="K1474" t="s">
        <v>71</v>
      </c>
      <c r="L1474" t="s">
        <v>689</v>
      </c>
    </row>
    <row r="1475" spans="1:14" ht="15.75" customHeight="1" x14ac:dyDescent="0.25">
      <c r="A1475" t="s">
        <v>1984</v>
      </c>
      <c r="C1475" t="s">
        <v>131</v>
      </c>
      <c r="D1475" t="s">
        <v>613</v>
      </c>
      <c r="E1475" t="s">
        <v>68</v>
      </c>
      <c r="F1475" t="s">
        <v>608</v>
      </c>
      <c r="G1475" t="s">
        <v>760</v>
      </c>
      <c r="H1475" t="s">
        <v>761</v>
      </c>
      <c r="I1475" s="137" t="s">
        <v>1985</v>
      </c>
      <c r="J1475" t="s">
        <v>1990</v>
      </c>
      <c r="K1475" t="s">
        <v>71</v>
      </c>
      <c r="L1475" t="s">
        <v>762</v>
      </c>
      <c r="M1475" t="s">
        <v>763</v>
      </c>
      <c r="N1475" t="s">
        <v>763</v>
      </c>
    </row>
    <row r="1476" spans="1:14" ht="15.75" customHeight="1" x14ac:dyDescent="0.25">
      <c r="A1476" t="s">
        <v>1984</v>
      </c>
      <c r="C1476" t="s">
        <v>714</v>
      </c>
      <c r="D1476" t="s">
        <v>627</v>
      </c>
      <c r="E1476" t="s">
        <v>81</v>
      </c>
      <c r="F1476" t="s">
        <v>608</v>
      </c>
      <c r="G1476" t="s">
        <v>715</v>
      </c>
      <c r="H1476" t="s">
        <v>1067</v>
      </c>
      <c r="I1476" s="137" t="s">
        <v>1988</v>
      </c>
      <c r="J1476" t="s">
        <v>1991</v>
      </c>
      <c r="K1476" t="s">
        <v>84</v>
      </c>
    </row>
    <row r="1477" spans="1:14" ht="15.75" customHeight="1" x14ac:dyDescent="0.25">
      <c r="A1477" t="s">
        <v>1992</v>
      </c>
      <c r="B1477" t="s">
        <v>1993</v>
      </c>
      <c r="C1477" t="s">
        <v>603</v>
      </c>
      <c r="D1477" t="s">
        <v>598</v>
      </c>
      <c r="E1477" t="s">
        <v>68</v>
      </c>
      <c r="F1477" t="s">
        <v>49</v>
      </c>
      <c r="G1477" t="s">
        <v>604</v>
      </c>
      <c r="H1477" t="s">
        <v>605</v>
      </c>
    </row>
    <row r="1478" spans="1:14" ht="15.75" customHeight="1" x14ac:dyDescent="0.25">
      <c r="A1478" t="s">
        <v>1992</v>
      </c>
      <c r="B1478" t="s">
        <v>1993</v>
      </c>
      <c r="C1478" t="s">
        <v>723</v>
      </c>
      <c r="D1478" t="s">
        <v>613</v>
      </c>
      <c r="E1478" t="s">
        <v>68</v>
      </c>
      <c r="F1478" t="s">
        <v>608</v>
      </c>
      <c r="G1478" t="s">
        <v>724</v>
      </c>
      <c r="H1478" t="s">
        <v>725</v>
      </c>
    </row>
    <row r="1479" spans="1:14" ht="15.75" customHeight="1" x14ac:dyDescent="0.25">
      <c r="A1479" t="s">
        <v>1992</v>
      </c>
      <c r="B1479" t="s">
        <v>1993</v>
      </c>
      <c r="C1479" t="s">
        <v>607</v>
      </c>
      <c r="D1479" t="s">
        <v>598</v>
      </c>
      <c r="E1479" t="s">
        <v>68</v>
      </c>
      <c r="F1479" t="s">
        <v>608</v>
      </c>
      <c r="G1479" t="s">
        <v>609</v>
      </c>
    </row>
    <row r="1480" spans="1:14" ht="15.75" customHeight="1" x14ac:dyDescent="0.25">
      <c r="A1480" t="s">
        <v>1992</v>
      </c>
      <c r="B1480" t="s">
        <v>1993</v>
      </c>
      <c r="C1480" t="s">
        <v>611</v>
      </c>
      <c r="D1480" t="s">
        <v>598</v>
      </c>
      <c r="E1480" t="s">
        <v>68</v>
      </c>
      <c r="F1480" t="s">
        <v>142</v>
      </c>
      <c r="G1480" t="s">
        <v>612</v>
      </c>
      <c r="H1480" t="s">
        <v>547</v>
      </c>
    </row>
    <row r="1481" spans="1:14" ht="15.75" customHeight="1" x14ac:dyDescent="0.25">
      <c r="A1481" t="s">
        <v>1992</v>
      </c>
      <c r="B1481" t="s">
        <v>1993</v>
      </c>
      <c r="C1481" t="s">
        <v>689</v>
      </c>
      <c r="D1481" t="s">
        <v>613</v>
      </c>
      <c r="E1481" t="s">
        <v>68</v>
      </c>
      <c r="F1481" t="s">
        <v>608</v>
      </c>
      <c r="G1481" t="s">
        <v>690</v>
      </c>
      <c r="H1481" t="s">
        <v>691</v>
      </c>
    </row>
    <row r="1482" spans="1:14" ht="15.75" customHeight="1" x14ac:dyDescent="0.25">
      <c r="A1482" t="s">
        <v>1992</v>
      </c>
      <c r="B1482" t="s">
        <v>1994</v>
      </c>
      <c r="C1482" t="s">
        <v>723</v>
      </c>
      <c r="D1482" t="s">
        <v>613</v>
      </c>
      <c r="E1482" t="s">
        <v>68</v>
      </c>
      <c r="F1482" t="s">
        <v>608</v>
      </c>
      <c r="G1482" t="s">
        <v>724</v>
      </c>
      <c r="H1482" t="s">
        <v>725</v>
      </c>
    </row>
    <row r="1483" spans="1:14" ht="15.75" customHeight="1" x14ac:dyDescent="0.25">
      <c r="A1483" t="s">
        <v>1992</v>
      </c>
      <c r="B1483" t="s">
        <v>1994</v>
      </c>
      <c r="C1483" t="s">
        <v>1613</v>
      </c>
      <c r="D1483" t="s">
        <v>627</v>
      </c>
      <c r="E1483" t="s">
        <v>81</v>
      </c>
      <c r="F1483" t="s">
        <v>608</v>
      </c>
      <c r="G1483" t="s">
        <v>741</v>
      </c>
      <c r="H1483" t="s">
        <v>1614</v>
      </c>
    </row>
    <row r="1484" spans="1:14" ht="15.75" customHeight="1" x14ac:dyDescent="0.25">
      <c r="A1484" t="s">
        <v>1992</v>
      </c>
      <c r="B1484" t="s">
        <v>1994</v>
      </c>
      <c r="C1484" t="s">
        <v>1995</v>
      </c>
      <c r="D1484" t="s">
        <v>627</v>
      </c>
      <c r="E1484" t="s">
        <v>102</v>
      </c>
      <c r="F1484" t="s">
        <v>608</v>
      </c>
      <c r="G1484" t="s">
        <v>741</v>
      </c>
      <c r="H1484" t="s">
        <v>1996</v>
      </c>
    </row>
    <row r="1485" spans="1:14" ht="15.75" customHeight="1" x14ac:dyDescent="0.25">
      <c r="A1485" t="s">
        <v>1992</v>
      </c>
      <c r="B1485" t="s">
        <v>1994</v>
      </c>
      <c r="C1485" t="s">
        <v>1997</v>
      </c>
      <c r="D1485" t="s">
        <v>627</v>
      </c>
      <c r="E1485" t="s">
        <v>81</v>
      </c>
      <c r="F1485" t="s">
        <v>608</v>
      </c>
      <c r="G1485" t="s">
        <v>1998</v>
      </c>
    </row>
    <row r="1486" spans="1:14" ht="15.75" customHeight="1" x14ac:dyDescent="0.25">
      <c r="A1486" t="s">
        <v>1992</v>
      </c>
      <c r="B1486" t="s">
        <v>1994</v>
      </c>
      <c r="C1486" t="s">
        <v>611</v>
      </c>
      <c r="D1486" t="s">
        <v>598</v>
      </c>
      <c r="E1486" t="s">
        <v>68</v>
      </c>
      <c r="F1486" t="s">
        <v>142</v>
      </c>
      <c r="G1486" t="s">
        <v>612</v>
      </c>
      <c r="H1486" t="s">
        <v>547</v>
      </c>
    </row>
    <row r="1487" spans="1:14" ht="15.75" customHeight="1" x14ac:dyDescent="0.25">
      <c r="A1487" t="s">
        <v>1992</v>
      </c>
      <c r="B1487" t="s">
        <v>1994</v>
      </c>
      <c r="C1487" t="s">
        <v>603</v>
      </c>
      <c r="D1487" t="s">
        <v>598</v>
      </c>
      <c r="E1487" t="s">
        <v>68</v>
      </c>
      <c r="F1487" t="s">
        <v>49</v>
      </c>
      <c r="G1487" t="s">
        <v>604</v>
      </c>
      <c r="H1487" t="s">
        <v>605</v>
      </c>
    </row>
    <row r="1488" spans="1:14" ht="15.75" customHeight="1" x14ac:dyDescent="0.25">
      <c r="A1488" t="s">
        <v>1992</v>
      </c>
      <c r="B1488" t="s">
        <v>1994</v>
      </c>
      <c r="C1488" t="s">
        <v>704</v>
      </c>
      <c r="D1488" t="s">
        <v>627</v>
      </c>
      <c r="E1488" t="s">
        <v>81</v>
      </c>
      <c r="F1488" t="s">
        <v>608</v>
      </c>
      <c r="G1488" t="s">
        <v>705</v>
      </c>
    </row>
    <row r="1489" spans="1:8" ht="15.75" customHeight="1" x14ac:dyDescent="0.25">
      <c r="A1489" t="s">
        <v>1992</v>
      </c>
      <c r="B1489" t="s">
        <v>1994</v>
      </c>
      <c r="C1489" t="s">
        <v>607</v>
      </c>
      <c r="D1489" t="s">
        <v>598</v>
      </c>
      <c r="E1489" t="s">
        <v>68</v>
      </c>
      <c r="F1489" t="s">
        <v>608</v>
      </c>
      <c r="G1489" t="s">
        <v>609</v>
      </c>
    </row>
    <row r="1490" spans="1:8" ht="15.75" customHeight="1" x14ac:dyDescent="0.25">
      <c r="A1490" t="s">
        <v>1992</v>
      </c>
      <c r="B1490" t="s">
        <v>1994</v>
      </c>
      <c r="C1490" t="s">
        <v>923</v>
      </c>
      <c r="D1490" t="s">
        <v>613</v>
      </c>
      <c r="E1490" t="s">
        <v>68</v>
      </c>
      <c r="F1490" t="s">
        <v>608</v>
      </c>
      <c r="G1490" t="s">
        <v>924</v>
      </c>
      <c r="H1490" t="s">
        <v>925</v>
      </c>
    </row>
    <row r="1491" spans="1:8" ht="15.75" customHeight="1" x14ac:dyDescent="0.25">
      <c r="A1491" t="s">
        <v>1992</v>
      </c>
      <c r="B1491" t="s">
        <v>1994</v>
      </c>
      <c r="C1491" t="s">
        <v>1999</v>
      </c>
      <c r="D1491" t="s">
        <v>627</v>
      </c>
      <c r="E1491" t="s">
        <v>81</v>
      </c>
      <c r="F1491" t="s">
        <v>608</v>
      </c>
      <c r="G1491" t="s">
        <v>741</v>
      </c>
      <c r="H1491" t="s">
        <v>2000</v>
      </c>
    </row>
    <row r="1492" spans="1:8" ht="15.75" customHeight="1" x14ac:dyDescent="0.25">
      <c r="A1492" t="s">
        <v>1992</v>
      </c>
      <c r="B1492" t="s">
        <v>1994</v>
      </c>
      <c r="C1492" t="s">
        <v>751</v>
      </c>
      <c r="D1492" t="s">
        <v>613</v>
      </c>
      <c r="E1492" t="s">
        <v>68</v>
      </c>
      <c r="F1492" t="s">
        <v>608</v>
      </c>
      <c r="G1492" t="s">
        <v>752</v>
      </c>
    </row>
    <row r="1493" spans="1:8" ht="15.75" customHeight="1" x14ac:dyDescent="0.25">
      <c r="A1493" t="s">
        <v>1992</v>
      </c>
      <c r="B1493" t="s">
        <v>1994</v>
      </c>
      <c r="C1493" t="s">
        <v>2001</v>
      </c>
      <c r="D1493" t="s">
        <v>627</v>
      </c>
      <c r="E1493" t="s">
        <v>81</v>
      </c>
      <c r="F1493" t="s">
        <v>608</v>
      </c>
      <c r="G1493" t="s">
        <v>651</v>
      </c>
    </row>
    <row r="1494" spans="1:8" ht="15.75" customHeight="1" x14ac:dyDescent="0.25">
      <c r="A1494" t="s">
        <v>1992</v>
      </c>
      <c r="B1494" t="s">
        <v>1994</v>
      </c>
      <c r="C1494" t="s">
        <v>817</v>
      </c>
      <c r="D1494" t="s">
        <v>650</v>
      </c>
      <c r="E1494" t="s">
        <v>102</v>
      </c>
      <c r="F1494" t="s">
        <v>608</v>
      </c>
      <c r="G1494" t="s">
        <v>818</v>
      </c>
    </row>
    <row r="1495" spans="1:8" ht="15.75" customHeight="1" x14ac:dyDescent="0.25">
      <c r="A1495" t="s">
        <v>1992</v>
      </c>
      <c r="B1495" t="s">
        <v>1994</v>
      </c>
      <c r="C1495" t="s">
        <v>2002</v>
      </c>
      <c r="D1495" t="s">
        <v>627</v>
      </c>
      <c r="E1495" t="s">
        <v>81</v>
      </c>
      <c r="F1495" t="s">
        <v>608</v>
      </c>
      <c r="G1495" t="s">
        <v>741</v>
      </c>
      <c r="H1495" t="s">
        <v>2003</v>
      </c>
    </row>
    <row r="1496" spans="1:8" ht="15.75" customHeight="1" x14ac:dyDescent="0.25">
      <c r="A1496" t="s">
        <v>1992</v>
      </c>
      <c r="B1496" t="s">
        <v>1994</v>
      </c>
      <c r="C1496" t="s">
        <v>2004</v>
      </c>
      <c r="D1496" t="s">
        <v>613</v>
      </c>
      <c r="E1496" t="s">
        <v>68</v>
      </c>
      <c r="F1496" t="s">
        <v>608</v>
      </c>
      <c r="G1496" t="s">
        <v>741</v>
      </c>
      <c r="H1496" t="s">
        <v>780</v>
      </c>
    </row>
    <row r="1497" spans="1:8" ht="15.75" customHeight="1" x14ac:dyDescent="0.25">
      <c r="A1497" t="s">
        <v>1992</v>
      </c>
      <c r="B1497" t="s">
        <v>1994</v>
      </c>
      <c r="C1497" t="s">
        <v>714</v>
      </c>
      <c r="D1497" t="s">
        <v>650</v>
      </c>
      <c r="E1497" t="s">
        <v>102</v>
      </c>
      <c r="F1497" t="s">
        <v>608</v>
      </c>
      <c r="G1497" t="s">
        <v>715</v>
      </c>
      <c r="H1497" t="s">
        <v>1067</v>
      </c>
    </row>
    <row r="1498" spans="1:8" ht="15.75" customHeight="1" x14ac:dyDescent="0.25">
      <c r="A1498" t="s">
        <v>1992</v>
      </c>
      <c r="B1498" t="s">
        <v>1994</v>
      </c>
      <c r="C1498" t="s">
        <v>963</v>
      </c>
      <c r="D1498" t="s">
        <v>650</v>
      </c>
      <c r="E1498" t="s">
        <v>102</v>
      </c>
      <c r="F1498" t="s">
        <v>608</v>
      </c>
      <c r="G1498" t="s">
        <v>869</v>
      </c>
    </row>
    <row r="1499" spans="1:8" ht="15.75" customHeight="1" x14ac:dyDescent="0.25">
      <c r="A1499" t="s">
        <v>1992</v>
      </c>
      <c r="B1499" t="s">
        <v>1994</v>
      </c>
      <c r="C1499" t="s">
        <v>109</v>
      </c>
      <c r="D1499" t="s">
        <v>613</v>
      </c>
      <c r="E1499" t="s">
        <v>68</v>
      </c>
      <c r="F1499" t="s">
        <v>608</v>
      </c>
      <c r="G1499" t="s">
        <v>734</v>
      </c>
      <c r="H1499" t="s">
        <v>735</v>
      </c>
    </row>
    <row r="1500" spans="1:8" ht="15.75" customHeight="1" x14ac:dyDescent="0.25">
      <c r="A1500" t="s">
        <v>1992</v>
      </c>
      <c r="B1500" t="s">
        <v>1994</v>
      </c>
      <c r="C1500" t="s">
        <v>695</v>
      </c>
      <c r="D1500" t="s">
        <v>627</v>
      </c>
      <c r="E1500" t="s">
        <v>81</v>
      </c>
      <c r="F1500" t="s">
        <v>608</v>
      </c>
      <c r="G1500" t="s">
        <v>696</v>
      </c>
    </row>
    <row r="1501" spans="1:8" ht="15.75" customHeight="1" x14ac:dyDescent="0.25">
      <c r="A1501" t="s">
        <v>1992</v>
      </c>
      <c r="B1501" t="s">
        <v>1994</v>
      </c>
      <c r="C1501" t="s">
        <v>669</v>
      </c>
      <c r="D1501" t="s">
        <v>627</v>
      </c>
      <c r="E1501" t="s">
        <v>81</v>
      </c>
      <c r="F1501" t="s">
        <v>608</v>
      </c>
      <c r="G1501" t="s">
        <v>670</v>
      </c>
    </row>
    <row r="1502" spans="1:8" ht="15.75" customHeight="1" x14ac:dyDescent="0.25">
      <c r="A1502" t="s">
        <v>1992</v>
      </c>
      <c r="B1502" t="s">
        <v>1994</v>
      </c>
      <c r="C1502" t="s">
        <v>2005</v>
      </c>
      <c r="D1502" t="s">
        <v>627</v>
      </c>
      <c r="E1502" t="s">
        <v>81</v>
      </c>
      <c r="F1502" t="s">
        <v>608</v>
      </c>
      <c r="G1502" t="s">
        <v>741</v>
      </c>
      <c r="H1502" t="s">
        <v>2006</v>
      </c>
    </row>
    <row r="1503" spans="1:8" ht="15.75" customHeight="1" x14ac:dyDescent="0.25">
      <c r="A1503" t="s">
        <v>1992</v>
      </c>
      <c r="B1503" t="s">
        <v>1994</v>
      </c>
      <c r="C1503" t="s">
        <v>131</v>
      </c>
      <c r="D1503" t="s">
        <v>650</v>
      </c>
      <c r="E1503" t="s">
        <v>102</v>
      </c>
      <c r="F1503" t="s">
        <v>608</v>
      </c>
      <c r="G1503" t="s">
        <v>760</v>
      </c>
      <c r="H1503" t="s">
        <v>761</v>
      </c>
    </row>
    <row r="1504" spans="1:8" ht="15.75" customHeight="1" x14ac:dyDescent="0.25">
      <c r="A1504" t="s">
        <v>1992</v>
      </c>
      <c r="B1504" t="s">
        <v>2007</v>
      </c>
      <c r="C1504" t="s">
        <v>611</v>
      </c>
      <c r="D1504" t="s">
        <v>598</v>
      </c>
      <c r="E1504" t="s">
        <v>68</v>
      </c>
      <c r="F1504" t="s">
        <v>142</v>
      </c>
      <c r="G1504" t="s">
        <v>612</v>
      </c>
      <c r="H1504" t="s">
        <v>547</v>
      </c>
    </row>
    <row r="1505" spans="1:8" ht="15.75" customHeight="1" x14ac:dyDescent="0.25">
      <c r="A1505" t="s">
        <v>1992</v>
      </c>
      <c r="B1505" t="s">
        <v>2007</v>
      </c>
      <c r="C1505" t="s">
        <v>603</v>
      </c>
      <c r="D1505" t="s">
        <v>598</v>
      </c>
      <c r="E1505" t="s">
        <v>68</v>
      </c>
      <c r="F1505" t="s">
        <v>49</v>
      </c>
      <c r="G1505" t="s">
        <v>604</v>
      </c>
      <c r="H1505" t="s">
        <v>605</v>
      </c>
    </row>
    <row r="1506" spans="1:8" ht="15.75" customHeight="1" x14ac:dyDescent="0.25">
      <c r="A1506" t="s">
        <v>1992</v>
      </c>
      <c r="B1506" t="s">
        <v>2007</v>
      </c>
      <c r="C1506" t="s">
        <v>817</v>
      </c>
      <c r="D1506" t="s">
        <v>650</v>
      </c>
      <c r="E1506" t="s">
        <v>102</v>
      </c>
      <c r="F1506" t="s">
        <v>608</v>
      </c>
      <c r="G1506" t="s">
        <v>818</v>
      </c>
    </row>
    <row r="1507" spans="1:8" ht="15.75" customHeight="1" x14ac:dyDescent="0.25">
      <c r="A1507" t="s">
        <v>1992</v>
      </c>
      <c r="B1507" t="s">
        <v>2007</v>
      </c>
      <c r="C1507" t="s">
        <v>751</v>
      </c>
      <c r="D1507" t="s">
        <v>613</v>
      </c>
      <c r="E1507" t="s">
        <v>68</v>
      </c>
      <c r="F1507" t="s">
        <v>608</v>
      </c>
      <c r="G1507" t="s">
        <v>752</v>
      </c>
    </row>
    <row r="1508" spans="1:8" ht="15.75" customHeight="1" x14ac:dyDescent="0.25">
      <c r="A1508" t="s">
        <v>1992</v>
      </c>
      <c r="B1508" t="s">
        <v>2007</v>
      </c>
      <c r="C1508" t="s">
        <v>607</v>
      </c>
      <c r="D1508" t="s">
        <v>598</v>
      </c>
      <c r="E1508" t="s">
        <v>68</v>
      </c>
      <c r="F1508" t="s">
        <v>608</v>
      </c>
      <c r="G1508" t="s">
        <v>609</v>
      </c>
    </row>
    <row r="1509" spans="1:8" ht="15.75" customHeight="1" x14ac:dyDescent="0.25">
      <c r="A1509" t="s">
        <v>1992</v>
      </c>
      <c r="B1509" t="s">
        <v>2007</v>
      </c>
      <c r="C1509" t="s">
        <v>923</v>
      </c>
      <c r="D1509" t="s">
        <v>613</v>
      </c>
      <c r="E1509" t="s">
        <v>68</v>
      </c>
      <c r="F1509" t="s">
        <v>608</v>
      </c>
      <c r="G1509" t="s">
        <v>924</v>
      </c>
      <c r="H1509" t="s">
        <v>925</v>
      </c>
    </row>
    <row r="1510" spans="1:8" ht="15.75" customHeight="1" x14ac:dyDescent="0.25">
      <c r="A1510" t="s">
        <v>1992</v>
      </c>
      <c r="B1510" t="s">
        <v>2007</v>
      </c>
      <c r="C1510" t="s">
        <v>723</v>
      </c>
      <c r="D1510" t="s">
        <v>613</v>
      </c>
      <c r="E1510" t="s">
        <v>68</v>
      </c>
      <c r="F1510" t="s">
        <v>608</v>
      </c>
      <c r="G1510" t="s">
        <v>724</v>
      </c>
      <c r="H1510" t="s">
        <v>725</v>
      </c>
    </row>
    <row r="1511" spans="1:8" ht="15.75" customHeight="1" x14ac:dyDescent="0.25">
      <c r="A1511" t="s">
        <v>1992</v>
      </c>
      <c r="B1511" t="s">
        <v>2007</v>
      </c>
      <c r="C1511" t="s">
        <v>714</v>
      </c>
      <c r="D1511" t="s">
        <v>650</v>
      </c>
      <c r="E1511" t="s">
        <v>102</v>
      </c>
      <c r="F1511" t="s">
        <v>608</v>
      </c>
      <c r="G1511" t="s">
        <v>715</v>
      </c>
      <c r="H1511" t="s">
        <v>1067</v>
      </c>
    </row>
    <row r="1512" spans="1:8" ht="15.75" customHeight="1" x14ac:dyDescent="0.25">
      <c r="A1512" t="s">
        <v>1992</v>
      </c>
      <c r="B1512" t="s">
        <v>2007</v>
      </c>
      <c r="C1512" t="s">
        <v>2008</v>
      </c>
      <c r="D1512" t="s">
        <v>627</v>
      </c>
      <c r="E1512" t="s">
        <v>81</v>
      </c>
      <c r="F1512" t="s">
        <v>608</v>
      </c>
      <c r="G1512" t="s">
        <v>741</v>
      </c>
      <c r="H1512" t="s">
        <v>2000</v>
      </c>
    </row>
    <row r="1513" spans="1:8" ht="15.75" customHeight="1" x14ac:dyDescent="0.25">
      <c r="A1513" t="s">
        <v>1992</v>
      </c>
      <c r="B1513" t="s">
        <v>2007</v>
      </c>
      <c r="C1513" t="s">
        <v>117</v>
      </c>
      <c r="D1513" t="s">
        <v>650</v>
      </c>
      <c r="E1513" t="s">
        <v>102</v>
      </c>
      <c r="F1513" t="s">
        <v>608</v>
      </c>
      <c r="G1513" t="s">
        <v>869</v>
      </c>
    </row>
    <row r="1514" spans="1:8" ht="15.75" customHeight="1" x14ac:dyDescent="0.25">
      <c r="A1514" t="s">
        <v>1992</v>
      </c>
      <c r="B1514" t="s">
        <v>2007</v>
      </c>
      <c r="C1514" t="s">
        <v>704</v>
      </c>
      <c r="D1514" t="s">
        <v>627</v>
      </c>
      <c r="E1514" t="s">
        <v>81</v>
      </c>
      <c r="F1514" t="s">
        <v>608</v>
      </c>
      <c r="G1514" t="s">
        <v>705</v>
      </c>
    </row>
    <row r="1515" spans="1:8" ht="15.75" customHeight="1" x14ac:dyDescent="0.25">
      <c r="A1515" t="s">
        <v>1992</v>
      </c>
      <c r="B1515" t="s">
        <v>2007</v>
      </c>
      <c r="C1515" t="s">
        <v>1995</v>
      </c>
      <c r="D1515" t="s">
        <v>627</v>
      </c>
      <c r="E1515" t="s">
        <v>102</v>
      </c>
      <c r="F1515" t="s">
        <v>608</v>
      </c>
      <c r="G1515" t="s">
        <v>741</v>
      </c>
      <c r="H1515" t="s">
        <v>1996</v>
      </c>
    </row>
    <row r="1516" spans="1:8" ht="15.75" customHeight="1" x14ac:dyDescent="0.25">
      <c r="A1516" t="s">
        <v>1992</v>
      </c>
      <c r="B1516" t="s">
        <v>2007</v>
      </c>
      <c r="C1516" t="s">
        <v>695</v>
      </c>
      <c r="D1516" t="s">
        <v>627</v>
      </c>
      <c r="E1516" t="s">
        <v>81</v>
      </c>
      <c r="F1516" t="s">
        <v>608</v>
      </c>
      <c r="G1516" t="s">
        <v>696</v>
      </c>
    </row>
    <row r="1517" spans="1:8" ht="15.75" customHeight="1" x14ac:dyDescent="0.25">
      <c r="A1517" t="s">
        <v>1992</v>
      </c>
      <c r="B1517" t="s">
        <v>2009</v>
      </c>
      <c r="C1517" t="s">
        <v>93</v>
      </c>
      <c r="D1517" t="s">
        <v>613</v>
      </c>
      <c r="E1517" t="s">
        <v>68</v>
      </c>
      <c r="F1517" t="s">
        <v>608</v>
      </c>
      <c r="G1517" t="s">
        <v>616</v>
      </c>
    </row>
    <row r="1518" spans="1:8" ht="15.75" customHeight="1" x14ac:dyDescent="0.25">
      <c r="A1518" t="s">
        <v>1992</v>
      </c>
      <c r="B1518" t="s">
        <v>2009</v>
      </c>
      <c r="C1518" t="s">
        <v>727</v>
      </c>
      <c r="D1518" t="s">
        <v>613</v>
      </c>
      <c r="E1518" t="s">
        <v>68</v>
      </c>
      <c r="F1518" t="s">
        <v>608</v>
      </c>
      <c r="G1518" t="s">
        <v>728</v>
      </c>
      <c r="H1518" t="s">
        <v>729</v>
      </c>
    </row>
    <row r="1519" spans="1:8" ht="15.75" customHeight="1" x14ac:dyDescent="0.25">
      <c r="A1519" t="s">
        <v>1992</v>
      </c>
      <c r="B1519" t="s">
        <v>2009</v>
      </c>
      <c r="C1519" t="s">
        <v>963</v>
      </c>
      <c r="D1519" t="s">
        <v>650</v>
      </c>
      <c r="E1519" t="s">
        <v>102</v>
      </c>
      <c r="F1519" t="s">
        <v>608</v>
      </c>
      <c r="G1519" t="s">
        <v>869</v>
      </c>
    </row>
    <row r="1520" spans="1:8" ht="15.75" customHeight="1" x14ac:dyDescent="0.25">
      <c r="A1520" t="s">
        <v>1992</v>
      </c>
      <c r="B1520" t="s">
        <v>2009</v>
      </c>
      <c r="C1520" t="s">
        <v>611</v>
      </c>
      <c r="D1520" t="s">
        <v>598</v>
      </c>
      <c r="E1520" t="s">
        <v>68</v>
      </c>
      <c r="F1520" t="s">
        <v>142</v>
      </c>
      <c r="G1520" t="s">
        <v>612</v>
      </c>
      <c r="H1520" t="s">
        <v>547</v>
      </c>
    </row>
    <row r="1521" spans="1:8" ht="15.75" customHeight="1" x14ac:dyDescent="0.25">
      <c r="A1521" t="s">
        <v>1992</v>
      </c>
      <c r="B1521" t="s">
        <v>2009</v>
      </c>
      <c r="C1521" t="s">
        <v>603</v>
      </c>
      <c r="D1521" t="s">
        <v>598</v>
      </c>
      <c r="E1521" t="s">
        <v>68</v>
      </c>
      <c r="F1521" t="s">
        <v>49</v>
      </c>
      <c r="G1521" t="s">
        <v>604</v>
      </c>
      <c r="H1521" t="s">
        <v>605</v>
      </c>
    </row>
    <row r="1522" spans="1:8" ht="15.75" customHeight="1" x14ac:dyDescent="0.25">
      <c r="A1522" t="s">
        <v>1992</v>
      </c>
      <c r="B1522" t="s">
        <v>2009</v>
      </c>
      <c r="C1522" t="s">
        <v>607</v>
      </c>
      <c r="D1522" t="s">
        <v>598</v>
      </c>
      <c r="E1522" t="s">
        <v>68</v>
      </c>
      <c r="F1522" t="s">
        <v>608</v>
      </c>
      <c r="G1522" t="s">
        <v>609</v>
      </c>
    </row>
    <row r="1523" spans="1:8" ht="15.75" customHeight="1" x14ac:dyDescent="0.25">
      <c r="A1523" t="s">
        <v>1992</v>
      </c>
      <c r="B1523" t="s">
        <v>2009</v>
      </c>
      <c r="C1523" t="s">
        <v>923</v>
      </c>
      <c r="D1523" t="s">
        <v>613</v>
      </c>
      <c r="E1523" t="s">
        <v>68</v>
      </c>
      <c r="F1523" t="s">
        <v>608</v>
      </c>
      <c r="G1523" t="s">
        <v>924</v>
      </c>
      <c r="H1523" t="s">
        <v>925</v>
      </c>
    </row>
    <row r="1524" spans="1:8" ht="15.75" customHeight="1" x14ac:dyDescent="0.25">
      <c r="A1524" t="s">
        <v>1992</v>
      </c>
      <c r="B1524" t="s">
        <v>2009</v>
      </c>
      <c r="C1524" t="s">
        <v>2010</v>
      </c>
      <c r="D1524" t="s">
        <v>627</v>
      </c>
      <c r="E1524" t="s">
        <v>68</v>
      </c>
      <c r="F1524" t="s">
        <v>608</v>
      </c>
      <c r="G1524" t="s">
        <v>2011</v>
      </c>
    </row>
    <row r="1525" spans="1:8" ht="15.75" customHeight="1" x14ac:dyDescent="0.25">
      <c r="A1525" t="s">
        <v>1992</v>
      </c>
      <c r="B1525" t="s">
        <v>2009</v>
      </c>
      <c r="C1525" t="s">
        <v>754</v>
      </c>
      <c r="D1525" t="s">
        <v>613</v>
      </c>
      <c r="E1525" t="s">
        <v>68</v>
      </c>
      <c r="F1525" t="s">
        <v>608</v>
      </c>
      <c r="G1525" t="s">
        <v>755</v>
      </c>
    </row>
    <row r="1526" spans="1:8" ht="15.75" customHeight="1" x14ac:dyDescent="0.25">
      <c r="A1526" t="s">
        <v>1992</v>
      </c>
      <c r="B1526" t="s">
        <v>2009</v>
      </c>
      <c r="C1526" t="s">
        <v>764</v>
      </c>
      <c r="D1526" t="s">
        <v>613</v>
      </c>
      <c r="E1526" t="s">
        <v>81</v>
      </c>
      <c r="F1526" t="s">
        <v>608</v>
      </c>
      <c r="G1526" t="s">
        <v>765</v>
      </c>
      <c r="H1526" t="s">
        <v>766</v>
      </c>
    </row>
    <row r="1527" spans="1:8" ht="15.75" customHeight="1" x14ac:dyDescent="0.25">
      <c r="A1527" t="s">
        <v>1992</v>
      </c>
      <c r="B1527" t="s">
        <v>2009</v>
      </c>
      <c r="C1527" t="s">
        <v>756</v>
      </c>
      <c r="D1527" t="s">
        <v>613</v>
      </c>
      <c r="E1527" t="s">
        <v>68</v>
      </c>
      <c r="F1527" t="s">
        <v>608</v>
      </c>
      <c r="G1527" t="s">
        <v>757</v>
      </c>
      <c r="H1527" t="s">
        <v>758</v>
      </c>
    </row>
    <row r="1528" spans="1:8" ht="15.75" customHeight="1" x14ac:dyDescent="0.25">
      <c r="A1528" t="s">
        <v>1992</v>
      </c>
      <c r="B1528" t="s">
        <v>2009</v>
      </c>
      <c r="C1528" t="s">
        <v>2012</v>
      </c>
      <c r="D1528" t="s">
        <v>613</v>
      </c>
      <c r="E1528" t="s">
        <v>68</v>
      </c>
      <c r="F1528" t="s">
        <v>608</v>
      </c>
      <c r="G1528" t="s">
        <v>2013</v>
      </c>
    </row>
    <row r="1529" spans="1:8" ht="15.75" customHeight="1" x14ac:dyDescent="0.25">
      <c r="A1529" t="s">
        <v>1992</v>
      </c>
      <c r="B1529" t="s">
        <v>2014</v>
      </c>
      <c r="C1529" t="s">
        <v>909</v>
      </c>
      <c r="D1529" t="s">
        <v>613</v>
      </c>
      <c r="E1529" t="s">
        <v>81</v>
      </c>
      <c r="F1529" t="s">
        <v>608</v>
      </c>
      <c r="G1529" t="s">
        <v>910</v>
      </c>
    </row>
    <row r="1530" spans="1:8" ht="15.75" customHeight="1" x14ac:dyDescent="0.25">
      <c r="A1530" t="s">
        <v>1992</v>
      </c>
      <c r="B1530" t="s">
        <v>2014</v>
      </c>
      <c r="C1530" t="s">
        <v>727</v>
      </c>
      <c r="D1530" t="s">
        <v>613</v>
      </c>
      <c r="E1530" t="s">
        <v>68</v>
      </c>
      <c r="F1530" t="s">
        <v>608</v>
      </c>
      <c r="G1530" t="s">
        <v>728</v>
      </c>
      <c r="H1530" t="s">
        <v>729</v>
      </c>
    </row>
    <row r="1531" spans="1:8" ht="15.75" customHeight="1" x14ac:dyDescent="0.25">
      <c r="A1531" t="s">
        <v>1992</v>
      </c>
      <c r="B1531" t="s">
        <v>2014</v>
      </c>
      <c r="C1531" t="s">
        <v>723</v>
      </c>
      <c r="D1531" t="s">
        <v>613</v>
      </c>
      <c r="E1531" t="s">
        <v>68</v>
      </c>
      <c r="F1531" t="s">
        <v>608</v>
      </c>
      <c r="G1531" t="s">
        <v>724</v>
      </c>
      <c r="H1531" t="s">
        <v>725</v>
      </c>
    </row>
    <row r="1532" spans="1:8" ht="15.75" customHeight="1" x14ac:dyDescent="0.25">
      <c r="A1532" t="s">
        <v>1992</v>
      </c>
      <c r="B1532" t="s">
        <v>2014</v>
      </c>
      <c r="C1532" t="s">
        <v>963</v>
      </c>
      <c r="D1532" t="s">
        <v>650</v>
      </c>
      <c r="E1532" t="s">
        <v>102</v>
      </c>
      <c r="F1532" t="s">
        <v>608</v>
      </c>
      <c r="G1532" t="s">
        <v>869</v>
      </c>
    </row>
    <row r="1533" spans="1:8" ht="15.75" customHeight="1" x14ac:dyDescent="0.25">
      <c r="A1533" t="s">
        <v>1992</v>
      </c>
      <c r="B1533" t="s">
        <v>2014</v>
      </c>
      <c r="C1533" t="s">
        <v>93</v>
      </c>
      <c r="D1533" t="s">
        <v>613</v>
      </c>
      <c r="E1533" t="s">
        <v>68</v>
      </c>
      <c r="F1533" t="s">
        <v>608</v>
      </c>
      <c r="G1533" t="s">
        <v>616</v>
      </c>
    </row>
    <row r="1534" spans="1:8" ht="15.75" customHeight="1" x14ac:dyDescent="0.25">
      <c r="A1534" t="s">
        <v>1992</v>
      </c>
      <c r="B1534" t="s">
        <v>2014</v>
      </c>
      <c r="C1534" t="s">
        <v>603</v>
      </c>
      <c r="D1534" t="s">
        <v>598</v>
      </c>
      <c r="E1534" t="s">
        <v>68</v>
      </c>
      <c r="F1534" t="s">
        <v>49</v>
      </c>
      <c r="G1534" t="s">
        <v>604</v>
      </c>
      <c r="H1534" t="s">
        <v>605</v>
      </c>
    </row>
    <row r="1535" spans="1:8" ht="15.75" customHeight="1" x14ac:dyDescent="0.25">
      <c r="A1535" t="s">
        <v>1992</v>
      </c>
      <c r="B1535" t="s">
        <v>2014</v>
      </c>
      <c r="C1535" t="s">
        <v>817</v>
      </c>
      <c r="D1535" t="s">
        <v>650</v>
      </c>
      <c r="E1535" t="s">
        <v>102</v>
      </c>
      <c r="F1535" t="s">
        <v>608</v>
      </c>
      <c r="G1535" t="s">
        <v>818</v>
      </c>
    </row>
    <row r="1536" spans="1:8" ht="15.75" customHeight="1" x14ac:dyDescent="0.25">
      <c r="A1536" t="s">
        <v>1992</v>
      </c>
      <c r="B1536" t="s">
        <v>2014</v>
      </c>
      <c r="C1536" t="s">
        <v>611</v>
      </c>
      <c r="D1536" t="s">
        <v>598</v>
      </c>
      <c r="E1536" t="s">
        <v>68</v>
      </c>
      <c r="F1536" t="s">
        <v>142</v>
      </c>
      <c r="G1536" t="s">
        <v>612</v>
      </c>
      <c r="H1536" t="s">
        <v>547</v>
      </c>
    </row>
    <row r="1537" spans="1:8" ht="15.75" customHeight="1" x14ac:dyDescent="0.25">
      <c r="A1537" t="s">
        <v>1992</v>
      </c>
      <c r="B1537" t="s">
        <v>2014</v>
      </c>
      <c r="C1537" t="s">
        <v>607</v>
      </c>
      <c r="D1537" t="s">
        <v>598</v>
      </c>
      <c r="E1537" t="s">
        <v>68</v>
      </c>
      <c r="F1537" t="s">
        <v>608</v>
      </c>
      <c r="G1537" t="s">
        <v>609</v>
      </c>
    </row>
    <row r="1538" spans="1:8" ht="15.75" customHeight="1" x14ac:dyDescent="0.25">
      <c r="A1538" t="s">
        <v>1992</v>
      </c>
      <c r="B1538" t="s">
        <v>2014</v>
      </c>
      <c r="C1538" t="s">
        <v>2015</v>
      </c>
      <c r="D1538" t="s">
        <v>613</v>
      </c>
      <c r="E1538" t="s">
        <v>68</v>
      </c>
      <c r="F1538" t="s">
        <v>608</v>
      </c>
      <c r="G1538" t="s">
        <v>741</v>
      </c>
    </row>
    <row r="1539" spans="1:8" ht="15.75" customHeight="1" x14ac:dyDescent="0.25">
      <c r="A1539" t="s">
        <v>1992</v>
      </c>
      <c r="B1539" t="s">
        <v>2014</v>
      </c>
      <c r="C1539" t="s">
        <v>2010</v>
      </c>
      <c r="D1539" t="s">
        <v>627</v>
      </c>
      <c r="E1539" t="s">
        <v>68</v>
      </c>
      <c r="F1539" t="s">
        <v>608</v>
      </c>
      <c r="G1539" t="s">
        <v>2011</v>
      </c>
    </row>
    <row r="1540" spans="1:8" ht="15.75" customHeight="1" x14ac:dyDescent="0.25">
      <c r="A1540" t="s">
        <v>1992</v>
      </c>
      <c r="B1540" t="s">
        <v>2014</v>
      </c>
      <c r="C1540" t="s">
        <v>764</v>
      </c>
      <c r="D1540" t="s">
        <v>613</v>
      </c>
      <c r="E1540" t="s">
        <v>81</v>
      </c>
      <c r="F1540" t="s">
        <v>608</v>
      </c>
      <c r="G1540" t="s">
        <v>765</v>
      </c>
      <c r="H1540" t="s">
        <v>766</v>
      </c>
    </row>
    <row r="1541" spans="1:8" ht="15.75" customHeight="1" x14ac:dyDescent="0.25">
      <c r="A1541" t="s">
        <v>1992</v>
      </c>
      <c r="B1541" t="s">
        <v>2014</v>
      </c>
      <c r="C1541" t="s">
        <v>756</v>
      </c>
      <c r="D1541" t="s">
        <v>613</v>
      </c>
      <c r="E1541" t="s">
        <v>68</v>
      </c>
      <c r="F1541" t="s">
        <v>608</v>
      </c>
      <c r="G1541" t="s">
        <v>757</v>
      </c>
      <c r="H1541" t="s">
        <v>758</v>
      </c>
    </row>
    <row r="1542" spans="1:8" ht="15.75" customHeight="1" x14ac:dyDescent="0.25">
      <c r="A1542" t="s">
        <v>1992</v>
      </c>
      <c r="B1542" t="s">
        <v>2014</v>
      </c>
      <c r="C1542" t="s">
        <v>2012</v>
      </c>
      <c r="D1542" t="s">
        <v>613</v>
      </c>
      <c r="E1542" t="s">
        <v>68</v>
      </c>
      <c r="F1542" t="s">
        <v>608</v>
      </c>
      <c r="G1542" t="s">
        <v>2013</v>
      </c>
    </row>
    <row r="1543" spans="1:8" ht="15.75" customHeight="1" x14ac:dyDescent="0.25">
      <c r="A1543" t="s">
        <v>1992</v>
      </c>
      <c r="B1543" t="s">
        <v>2014</v>
      </c>
      <c r="C1543" t="s">
        <v>836</v>
      </c>
      <c r="D1543" t="s">
        <v>613</v>
      </c>
      <c r="E1543" t="s">
        <v>68</v>
      </c>
      <c r="F1543" t="s">
        <v>608</v>
      </c>
      <c r="G1543" t="s">
        <v>741</v>
      </c>
      <c r="H1543" t="s">
        <v>837</v>
      </c>
    </row>
    <row r="1544" spans="1:8" ht="15.75" customHeight="1" x14ac:dyDescent="0.25">
      <c r="A1544" t="s">
        <v>1992</v>
      </c>
      <c r="B1544" t="s">
        <v>2016</v>
      </c>
      <c r="C1544" t="s">
        <v>2017</v>
      </c>
      <c r="D1544" t="s">
        <v>650</v>
      </c>
      <c r="E1544" t="s">
        <v>102</v>
      </c>
      <c r="F1544" t="s">
        <v>608</v>
      </c>
      <c r="G1544" t="s">
        <v>869</v>
      </c>
    </row>
    <row r="1545" spans="1:8" ht="15.75" customHeight="1" x14ac:dyDescent="0.25">
      <c r="A1545" t="s">
        <v>1992</v>
      </c>
      <c r="B1545" t="s">
        <v>2016</v>
      </c>
      <c r="C1545" t="s">
        <v>817</v>
      </c>
      <c r="D1545" t="s">
        <v>650</v>
      </c>
      <c r="E1545" t="s">
        <v>102</v>
      </c>
      <c r="F1545" t="s">
        <v>608</v>
      </c>
      <c r="G1545" t="s">
        <v>818</v>
      </c>
    </row>
    <row r="1546" spans="1:8" ht="15.75" customHeight="1" x14ac:dyDescent="0.25">
      <c r="A1546" t="s">
        <v>1992</v>
      </c>
      <c r="B1546" t="s">
        <v>2016</v>
      </c>
      <c r="C1546" t="s">
        <v>723</v>
      </c>
      <c r="D1546" t="s">
        <v>613</v>
      </c>
      <c r="E1546" t="s">
        <v>68</v>
      </c>
      <c r="F1546" t="s">
        <v>608</v>
      </c>
      <c r="G1546" t="s">
        <v>724</v>
      </c>
      <c r="H1546" t="s">
        <v>725</v>
      </c>
    </row>
    <row r="1547" spans="1:8" ht="15.75" customHeight="1" x14ac:dyDescent="0.25">
      <c r="A1547" t="s">
        <v>1992</v>
      </c>
      <c r="B1547" t="s">
        <v>2016</v>
      </c>
      <c r="C1547" t="s">
        <v>1995</v>
      </c>
      <c r="D1547" t="s">
        <v>627</v>
      </c>
      <c r="E1547" t="s">
        <v>102</v>
      </c>
      <c r="F1547" t="s">
        <v>608</v>
      </c>
      <c r="G1547" t="s">
        <v>741</v>
      </c>
      <c r="H1547" t="s">
        <v>1996</v>
      </c>
    </row>
    <row r="1548" spans="1:8" ht="15.75" customHeight="1" x14ac:dyDescent="0.25">
      <c r="A1548" t="s">
        <v>1992</v>
      </c>
      <c r="B1548" t="s">
        <v>2016</v>
      </c>
      <c r="C1548" t="s">
        <v>714</v>
      </c>
      <c r="D1548" t="s">
        <v>650</v>
      </c>
      <c r="E1548" t="s">
        <v>102</v>
      </c>
      <c r="F1548" t="s">
        <v>608</v>
      </c>
      <c r="G1548" t="s">
        <v>715</v>
      </c>
      <c r="H1548" t="s">
        <v>1067</v>
      </c>
    </row>
    <row r="1549" spans="1:8" ht="15.75" customHeight="1" x14ac:dyDescent="0.25">
      <c r="A1549" t="s">
        <v>1992</v>
      </c>
      <c r="B1549" t="s">
        <v>2016</v>
      </c>
      <c r="C1549" t="s">
        <v>607</v>
      </c>
      <c r="D1549" t="s">
        <v>598</v>
      </c>
      <c r="E1549" t="s">
        <v>68</v>
      </c>
      <c r="F1549" t="s">
        <v>608</v>
      </c>
      <c r="G1549" t="s">
        <v>609</v>
      </c>
    </row>
    <row r="1550" spans="1:8" ht="15.75" customHeight="1" x14ac:dyDescent="0.25">
      <c r="A1550" t="s">
        <v>1992</v>
      </c>
      <c r="B1550" t="s">
        <v>2016</v>
      </c>
      <c r="C1550" t="s">
        <v>923</v>
      </c>
      <c r="D1550" t="s">
        <v>613</v>
      </c>
      <c r="E1550" t="s">
        <v>68</v>
      </c>
      <c r="F1550" t="s">
        <v>608</v>
      </c>
      <c r="G1550" t="s">
        <v>924</v>
      </c>
      <c r="H1550" t="s">
        <v>925</v>
      </c>
    </row>
    <row r="1551" spans="1:8" ht="15.75" customHeight="1" x14ac:dyDescent="0.25">
      <c r="A1551" t="s">
        <v>1992</v>
      </c>
      <c r="B1551" t="s">
        <v>2016</v>
      </c>
      <c r="C1551" t="s">
        <v>611</v>
      </c>
      <c r="D1551" t="s">
        <v>598</v>
      </c>
      <c r="E1551" t="s">
        <v>68</v>
      </c>
      <c r="F1551" t="s">
        <v>142</v>
      </c>
      <c r="G1551" t="s">
        <v>612</v>
      </c>
      <c r="H1551" t="s">
        <v>547</v>
      </c>
    </row>
    <row r="1552" spans="1:8" ht="15.75" customHeight="1" x14ac:dyDescent="0.25">
      <c r="A1552" t="s">
        <v>1992</v>
      </c>
      <c r="B1552" t="s">
        <v>2016</v>
      </c>
      <c r="C1552" t="s">
        <v>603</v>
      </c>
      <c r="D1552" t="s">
        <v>598</v>
      </c>
      <c r="E1552" t="s">
        <v>68</v>
      </c>
      <c r="F1552" t="s">
        <v>49</v>
      </c>
      <c r="G1552" t="s">
        <v>604</v>
      </c>
      <c r="H1552" t="s">
        <v>605</v>
      </c>
    </row>
    <row r="1553" spans="1:8" ht="15.75" customHeight="1" x14ac:dyDescent="0.25">
      <c r="A1553" t="s">
        <v>1992</v>
      </c>
      <c r="B1553" t="s">
        <v>2016</v>
      </c>
      <c r="C1553" t="s">
        <v>1082</v>
      </c>
      <c r="D1553" t="s">
        <v>627</v>
      </c>
      <c r="E1553" t="s">
        <v>81</v>
      </c>
      <c r="F1553" t="s">
        <v>608</v>
      </c>
      <c r="G1553" t="s">
        <v>1083</v>
      </c>
    </row>
    <row r="1554" spans="1:8" ht="15.75" customHeight="1" x14ac:dyDescent="0.25">
      <c r="A1554" t="s">
        <v>1992</v>
      </c>
      <c r="B1554" t="s">
        <v>2016</v>
      </c>
      <c r="C1554" t="s">
        <v>2018</v>
      </c>
      <c r="D1554" t="s">
        <v>627</v>
      </c>
      <c r="E1554" t="s">
        <v>81</v>
      </c>
      <c r="F1554" t="s">
        <v>608</v>
      </c>
      <c r="G1554" t="s">
        <v>2019</v>
      </c>
      <c r="H1554" t="s">
        <v>2020</v>
      </c>
    </row>
    <row r="1555" spans="1:8" ht="15.75" customHeight="1" x14ac:dyDescent="0.25">
      <c r="A1555" t="s">
        <v>1992</v>
      </c>
      <c r="B1555" t="s">
        <v>2016</v>
      </c>
      <c r="C1555" t="s">
        <v>695</v>
      </c>
      <c r="D1555" t="s">
        <v>627</v>
      </c>
      <c r="E1555" t="s">
        <v>81</v>
      </c>
      <c r="F1555" t="s">
        <v>608</v>
      </c>
      <c r="G1555" t="s">
        <v>696</v>
      </c>
    </row>
    <row r="1556" spans="1:8" ht="15.75" customHeight="1" x14ac:dyDescent="0.25">
      <c r="A1556" t="s">
        <v>1992</v>
      </c>
      <c r="B1556" t="s">
        <v>2016</v>
      </c>
      <c r="C1556" t="s">
        <v>2021</v>
      </c>
      <c r="D1556" t="s">
        <v>627</v>
      </c>
      <c r="E1556" t="s">
        <v>81</v>
      </c>
      <c r="F1556" t="s">
        <v>608</v>
      </c>
      <c r="G1556" t="s">
        <v>741</v>
      </c>
      <c r="H1556" t="s">
        <v>2022</v>
      </c>
    </row>
    <row r="1557" spans="1:8" ht="15.75" customHeight="1" x14ac:dyDescent="0.25">
      <c r="A1557" t="s">
        <v>1992</v>
      </c>
      <c r="B1557" t="s">
        <v>2016</v>
      </c>
      <c r="C1557" t="s">
        <v>669</v>
      </c>
      <c r="D1557" t="s">
        <v>627</v>
      </c>
      <c r="E1557" t="s">
        <v>81</v>
      </c>
      <c r="F1557" t="s">
        <v>608</v>
      </c>
      <c r="G1557" t="s">
        <v>670</v>
      </c>
    </row>
    <row r="1558" spans="1:8" ht="15.75" customHeight="1" x14ac:dyDescent="0.25">
      <c r="A1558" t="s">
        <v>1992</v>
      </c>
      <c r="B1558" t="s">
        <v>2023</v>
      </c>
      <c r="C1558" t="s">
        <v>603</v>
      </c>
      <c r="D1558" t="s">
        <v>598</v>
      </c>
      <c r="E1558" t="s">
        <v>68</v>
      </c>
      <c r="F1558" t="s">
        <v>49</v>
      </c>
      <c r="G1558" t="s">
        <v>604</v>
      </c>
      <c r="H1558" t="s">
        <v>605</v>
      </c>
    </row>
    <row r="1559" spans="1:8" ht="15.75" customHeight="1" x14ac:dyDescent="0.25">
      <c r="A1559" t="s">
        <v>1992</v>
      </c>
      <c r="B1559" t="s">
        <v>2023</v>
      </c>
      <c r="C1559" t="s">
        <v>611</v>
      </c>
      <c r="D1559" t="s">
        <v>598</v>
      </c>
      <c r="E1559" t="s">
        <v>68</v>
      </c>
      <c r="F1559" t="s">
        <v>142</v>
      </c>
      <c r="G1559" t="s">
        <v>612</v>
      </c>
      <c r="H1559" t="s">
        <v>547</v>
      </c>
    </row>
    <row r="1560" spans="1:8" ht="15.75" customHeight="1" x14ac:dyDescent="0.25">
      <c r="A1560" t="s">
        <v>1992</v>
      </c>
      <c r="B1560" t="s">
        <v>2023</v>
      </c>
      <c r="C1560" t="s">
        <v>607</v>
      </c>
      <c r="D1560" t="s">
        <v>598</v>
      </c>
      <c r="E1560" t="s">
        <v>68</v>
      </c>
      <c r="F1560" t="s">
        <v>608</v>
      </c>
      <c r="G1560" t="s">
        <v>609</v>
      </c>
    </row>
    <row r="1561" spans="1:8" ht="15.75" customHeight="1" x14ac:dyDescent="0.25">
      <c r="A1561" t="s">
        <v>1992</v>
      </c>
      <c r="B1561" t="s">
        <v>2023</v>
      </c>
      <c r="C1561" t="s">
        <v>689</v>
      </c>
      <c r="D1561" t="s">
        <v>613</v>
      </c>
      <c r="E1561" t="s">
        <v>68</v>
      </c>
      <c r="F1561" t="s">
        <v>608</v>
      </c>
      <c r="G1561" t="s">
        <v>690</v>
      </c>
      <c r="H1561" t="s">
        <v>691</v>
      </c>
    </row>
    <row r="1562" spans="1:8" ht="15.75" customHeight="1" x14ac:dyDescent="0.25">
      <c r="A1562" t="s">
        <v>1992</v>
      </c>
      <c r="B1562" t="s">
        <v>2023</v>
      </c>
      <c r="C1562" t="s">
        <v>93</v>
      </c>
      <c r="D1562" t="s">
        <v>613</v>
      </c>
      <c r="E1562" t="s">
        <v>68</v>
      </c>
      <c r="F1562" t="s">
        <v>608</v>
      </c>
      <c r="G1562" t="s">
        <v>616</v>
      </c>
    </row>
    <row r="1563" spans="1:8" ht="15.75" customHeight="1" x14ac:dyDescent="0.25">
      <c r="A1563" t="s">
        <v>1992</v>
      </c>
      <c r="B1563" t="s">
        <v>2023</v>
      </c>
      <c r="C1563" t="s">
        <v>80</v>
      </c>
      <c r="D1563" t="s">
        <v>613</v>
      </c>
      <c r="E1563" t="s">
        <v>68</v>
      </c>
      <c r="F1563" t="s">
        <v>608</v>
      </c>
      <c r="G1563" t="s">
        <v>614</v>
      </c>
    </row>
    <row r="1564" spans="1:8" ht="15.75" customHeight="1" x14ac:dyDescent="0.25">
      <c r="A1564" t="s">
        <v>1992</v>
      </c>
      <c r="B1564" t="s">
        <v>1397</v>
      </c>
      <c r="C1564" t="s">
        <v>723</v>
      </c>
      <c r="D1564" t="s">
        <v>613</v>
      </c>
      <c r="E1564" t="s">
        <v>68</v>
      </c>
      <c r="F1564" t="s">
        <v>608</v>
      </c>
      <c r="G1564" t="s">
        <v>724</v>
      </c>
      <c r="H1564" t="s">
        <v>725</v>
      </c>
    </row>
    <row r="1565" spans="1:8" ht="15.75" customHeight="1" x14ac:dyDescent="0.25">
      <c r="A1565" t="s">
        <v>1992</v>
      </c>
      <c r="B1565" t="s">
        <v>1397</v>
      </c>
      <c r="C1565" t="s">
        <v>611</v>
      </c>
      <c r="D1565" t="s">
        <v>598</v>
      </c>
      <c r="E1565" t="s">
        <v>68</v>
      </c>
      <c r="F1565" t="s">
        <v>142</v>
      </c>
      <c r="G1565" t="s">
        <v>612</v>
      </c>
      <c r="H1565" t="s">
        <v>547</v>
      </c>
    </row>
    <row r="1566" spans="1:8" ht="15.75" customHeight="1" x14ac:dyDescent="0.25">
      <c r="A1566" t="s">
        <v>1992</v>
      </c>
      <c r="B1566" t="s">
        <v>1397</v>
      </c>
      <c r="C1566" t="s">
        <v>607</v>
      </c>
      <c r="D1566" t="s">
        <v>598</v>
      </c>
      <c r="E1566" t="s">
        <v>68</v>
      </c>
      <c r="F1566" t="s">
        <v>608</v>
      </c>
      <c r="G1566" t="s">
        <v>609</v>
      </c>
    </row>
    <row r="1567" spans="1:8" ht="15.75" customHeight="1" x14ac:dyDescent="0.25">
      <c r="A1567" t="s">
        <v>1992</v>
      </c>
      <c r="B1567" t="s">
        <v>1397</v>
      </c>
      <c r="C1567" t="s">
        <v>603</v>
      </c>
      <c r="D1567" t="s">
        <v>598</v>
      </c>
      <c r="E1567" t="s">
        <v>68</v>
      </c>
      <c r="F1567" t="s">
        <v>49</v>
      </c>
      <c r="G1567" t="s">
        <v>604</v>
      </c>
      <c r="H1567" t="s">
        <v>605</v>
      </c>
    </row>
    <row r="1568" spans="1:8" ht="15.75" customHeight="1" x14ac:dyDescent="0.25">
      <c r="A1568" t="s">
        <v>1992</v>
      </c>
      <c r="B1568" t="s">
        <v>1397</v>
      </c>
      <c r="C1568" t="s">
        <v>689</v>
      </c>
      <c r="D1568" t="s">
        <v>613</v>
      </c>
      <c r="E1568" t="s">
        <v>68</v>
      </c>
      <c r="F1568" t="s">
        <v>608</v>
      </c>
      <c r="G1568" t="s">
        <v>690</v>
      </c>
      <c r="H1568" t="s">
        <v>691</v>
      </c>
    </row>
    <row r="1569" spans="1:8" ht="15.75" customHeight="1" x14ac:dyDescent="0.25">
      <c r="A1569" t="s">
        <v>1992</v>
      </c>
      <c r="B1569" t="s">
        <v>1397</v>
      </c>
      <c r="C1569" t="s">
        <v>817</v>
      </c>
      <c r="D1569" t="s">
        <v>650</v>
      </c>
      <c r="E1569" t="s">
        <v>102</v>
      </c>
      <c r="F1569" t="s">
        <v>608</v>
      </c>
      <c r="G1569" t="s">
        <v>818</v>
      </c>
    </row>
    <row r="1570" spans="1:8" ht="15.75" customHeight="1" x14ac:dyDescent="0.25">
      <c r="A1570" t="s">
        <v>1992</v>
      </c>
      <c r="B1570" t="s">
        <v>1397</v>
      </c>
      <c r="C1570" t="s">
        <v>131</v>
      </c>
      <c r="D1570" t="s">
        <v>650</v>
      </c>
      <c r="E1570" t="s">
        <v>102</v>
      </c>
      <c r="F1570" t="s">
        <v>608</v>
      </c>
      <c r="G1570" t="s">
        <v>760</v>
      </c>
      <c r="H1570" t="s">
        <v>761</v>
      </c>
    </row>
    <row r="1571" spans="1:8" ht="15.75" customHeight="1" x14ac:dyDescent="0.25">
      <c r="A1571" t="s">
        <v>1992</v>
      </c>
      <c r="B1571" t="s">
        <v>2024</v>
      </c>
      <c r="C1571" t="s">
        <v>923</v>
      </c>
      <c r="D1571" t="s">
        <v>613</v>
      </c>
      <c r="E1571" t="s">
        <v>68</v>
      </c>
      <c r="F1571" t="s">
        <v>608</v>
      </c>
      <c r="G1571" t="s">
        <v>924</v>
      </c>
      <c r="H1571" t="s">
        <v>925</v>
      </c>
    </row>
    <row r="1572" spans="1:8" ht="15.75" customHeight="1" x14ac:dyDescent="0.25">
      <c r="A1572" t="s">
        <v>1992</v>
      </c>
      <c r="B1572" t="s">
        <v>2024</v>
      </c>
      <c r="C1572" t="s">
        <v>611</v>
      </c>
      <c r="D1572" t="s">
        <v>598</v>
      </c>
      <c r="E1572" t="s">
        <v>68</v>
      </c>
      <c r="F1572" t="s">
        <v>142</v>
      </c>
      <c r="G1572" t="s">
        <v>612</v>
      </c>
      <c r="H1572" t="s">
        <v>547</v>
      </c>
    </row>
    <row r="1573" spans="1:8" ht="15.75" customHeight="1" x14ac:dyDescent="0.25">
      <c r="A1573" t="s">
        <v>1992</v>
      </c>
      <c r="B1573" t="s">
        <v>2024</v>
      </c>
      <c r="C1573" t="s">
        <v>689</v>
      </c>
      <c r="D1573" t="s">
        <v>613</v>
      </c>
      <c r="E1573" t="s">
        <v>68</v>
      </c>
      <c r="F1573" t="s">
        <v>608</v>
      </c>
      <c r="G1573" t="s">
        <v>690</v>
      </c>
      <c r="H1573" t="s">
        <v>691</v>
      </c>
    </row>
    <row r="1574" spans="1:8" ht="15.75" customHeight="1" x14ac:dyDescent="0.25">
      <c r="A1574" t="s">
        <v>1992</v>
      </c>
      <c r="B1574" t="s">
        <v>2024</v>
      </c>
      <c r="C1574" t="s">
        <v>603</v>
      </c>
      <c r="D1574" t="s">
        <v>598</v>
      </c>
      <c r="E1574" t="s">
        <v>68</v>
      </c>
      <c r="F1574" t="s">
        <v>49</v>
      </c>
      <c r="G1574" t="s">
        <v>604</v>
      </c>
      <c r="H1574" t="s">
        <v>605</v>
      </c>
    </row>
    <row r="1575" spans="1:8" ht="15.75" customHeight="1" x14ac:dyDescent="0.25">
      <c r="A1575" t="s">
        <v>1992</v>
      </c>
      <c r="B1575" t="s">
        <v>2024</v>
      </c>
      <c r="C1575" t="s">
        <v>2002</v>
      </c>
      <c r="D1575" t="s">
        <v>627</v>
      </c>
      <c r="E1575" t="s">
        <v>81</v>
      </c>
      <c r="F1575" t="s">
        <v>608</v>
      </c>
      <c r="G1575" t="s">
        <v>741</v>
      </c>
      <c r="H1575" t="s">
        <v>2003</v>
      </c>
    </row>
    <row r="1576" spans="1:8" ht="15.75" customHeight="1" x14ac:dyDescent="0.25">
      <c r="A1576" t="s">
        <v>1992</v>
      </c>
      <c r="B1576" t="s">
        <v>2024</v>
      </c>
      <c r="C1576" t="s">
        <v>607</v>
      </c>
      <c r="D1576" t="s">
        <v>598</v>
      </c>
      <c r="E1576" t="s">
        <v>68</v>
      </c>
      <c r="F1576" t="s">
        <v>608</v>
      </c>
      <c r="G1576" t="s">
        <v>609</v>
      </c>
    </row>
    <row r="1577" spans="1:8" ht="15.75" customHeight="1" x14ac:dyDescent="0.25">
      <c r="A1577" t="s">
        <v>1992</v>
      </c>
      <c r="B1577" t="s">
        <v>2024</v>
      </c>
      <c r="C1577" t="s">
        <v>723</v>
      </c>
      <c r="D1577" t="s">
        <v>613</v>
      </c>
      <c r="E1577" t="s">
        <v>68</v>
      </c>
      <c r="F1577" t="s">
        <v>608</v>
      </c>
      <c r="G1577" t="s">
        <v>724</v>
      </c>
      <c r="H1577" t="s">
        <v>725</v>
      </c>
    </row>
    <row r="1578" spans="1:8" ht="15.75" customHeight="1" x14ac:dyDescent="0.25">
      <c r="A1578" t="s">
        <v>1992</v>
      </c>
      <c r="B1578" t="s">
        <v>2024</v>
      </c>
      <c r="C1578" t="s">
        <v>2025</v>
      </c>
      <c r="D1578" t="s">
        <v>627</v>
      </c>
      <c r="E1578" t="s">
        <v>81</v>
      </c>
      <c r="F1578" t="s">
        <v>608</v>
      </c>
      <c r="G1578" t="s">
        <v>741</v>
      </c>
      <c r="H1578" t="s">
        <v>2026</v>
      </c>
    </row>
    <row r="1579" spans="1:8" ht="15.75" customHeight="1" x14ac:dyDescent="0.25">
      <c r="A1579" t="s">
        <v>1992</v>
      </c>
      <c r="B1579" t="s">
        <v>2024</v>
      </c>
      <c r="C1579" t="s">
        <v>1079</v>
      </c>
      <c r="D1579" t="s">
        <v>627</v>
      </c>
      <c r="E1579" t="s">
        <v>81</v>
      </c>
      <c r="F1579" t="s">
        <v>608</v>
      </c>
      <c r="G1579" t="s">
        <v>741</v>
      </c>
    </row>
    <row r="1580" spans="1:8" ht="15.75" customHeight="1" x14ac:dyDescent="0.25">
      <c r="A1580" t="s">
        <v>1992</v>
      </c>
      <c r="B1580" t="s">
        <v>2027</v>
      </c>
      <c r="C1580" t="s">
        <v>723</v>
      </c>
      <c r="D1580" t="s">
        <v>613</v>
      </c>
      <c r="E1580" t="s">
        <v>68</v>
      </c>
      <c r="F1580" t="s">
        <v>608</v>
      </c>
      <c r="G1580" t="s">
        <v>724</v>
      </c>
      <c r="H1580" t="s">
        <v>725</v>
      </c>
    </row>
    <row r="1581" spans="1:8" ht="15.75" customHeight="1" x14ac:dyDescent="0.25">
      <c r="A1581" t="s">
        <v>1992</v>
      </c>
      <c r="B1581" t="s">
        <v>2027</v>
      </c>
      <c r="C1581" t="s">
        <v>607</v>
      </c>
      <c r="D1581" t="s">
        <v>598</v>
      </c>
      <c r="E1581" t="s">
        <v>68</v>
      </c>
      <c r="F1581" t="s">
        <v>608</v>
      </c>
      <c r="G1581" t="s">
        <v>609</v>
      </c>
    </row>
    <row r="1582" spans="1:8" ht="15.75" customHeight="1" x14ac:dyDescent="0.25">
      <c r="A1582" t="s">
        <v>1992</v>
      </c>
      <c r="B1582" t="s">
        <v>2027</v>
      </c>
      <c r="C1582" t="s">
        <v>611</v>
      </c>
      <c r="D1582" t="s">
        <v>598</v>
      </c>
      <c r="E1582" t="s">
        <v>68</v>
      </c>
      <c r="F1582" t="s">
        <v>142</v>
      </c>
      <c r="G1582" t="s">
        <v>612</v>
      </c>
      <c r="H1582" t="s">
        <v>547</v>
      </c>
    </row>
    <row r="1583" spans="1:8" ht="15.75" customHeight="1" x14ac:dyDescent="0.25">
      <c r="A1583" t="s">
        <v>1992</v>
      </c>
      <c r="B1583" t="s">
        <v>2027</v>
      </c>
      <c r="C1583" t="s">
        <v>603</v>
      </c>
      <c r="D1583" t="s">
        <v>598</v>
      </c>
      <c r="E1583" t="s">
        <v>68</v>
      </c>
      <c r="F1583" t="s">
        <v>49</v>
      </c>
      <c r="G1583" t="s">
        <v>604</v>
      </c>
      <c r="H1583" t="s">
        <v>605</v>
      </c>
    </row>
    <row r="1584" spans="1:8" ht="15.75" customHeight="1" x14ac:dyDescent="0.25">
      <c r="A1584" t="s">
        <v>1992</v>
      </c>
      <c r="B1584" t="s">
        <v>2027</v>
      </c>
      <c r="C1584" t="s">
        <v>117</v>
      </c>
      <c r="D1584" t="s">
        <v>650</v>
      </c>
      <c r="E1584" t="s">
        <v>102</v>
      </c>
      <c r="F1584" t="s">
        <v>608</v>
      </c>
      <c r="G1584" t="s">
        <v>869</v>
      </c>
    </row>
    <row r="1585" spans="1:8" ht="15.75" customHeight="1" x14ac:dyDescent="0.25">
      <c r="A1585" t="s">
        <v>1992</v>
      </c>
      <c r="B1585" t="s">
        <v>2027</v>
      </c>
      <c r="C1585" t="s">
        <v>689</v>
      </c>
      <c r="D1585" t="s">
        <v>613</v>
      </c>
      <c r="E1585" t="s">
        <v>68</v>
      </c>
      <c r="F1585" t="s">
        <v>608</v>
      </c>
      <c r="G1585" t="s">
        <v>690</v>
      </c>
      <c r="H1585" t="s">
        <v>691</v>
      </c>
    </row>
    <row r="1586" spans="1:8" ht="15.75" customHeight="1" x14ac:dyDescent="0.25">
      <c r="A1586" t="s">
        <v>1992</v>
      </c>
      <c r="B1586" t="s">
        <v>2027</v>
      </c>
      <c r="C1586" t="s">
        <v>2028</v>
      </c>
      <c r="D1586" t="s">
        <v>627</v>
      </c>
      <c r="E1586" t="s">
        <v>81</v>
      </c>
      <c r="F1586" t="s">
        <v>608</v>
      </c>
      <c r="G1586" t="s">
        <v>741</v>
      </c>
    </row>
    <row r="1587" spans="1:8" ht="15.75" customHeight="1" x14ac:dyDescent="0.25">
      <c r="A1587" t="s">
        <v>1992</v>
      </c>
      <c r="B1587" t="s">
        <v>2029</v>
      </c>
      <c r="C1587" t="s">
        <v>611</v>
      </c>
      <c r="D1587" t="s">
        <v>598</v>
      </c>
      <c r="E1587" t="s">
        <v>68</v>
      </c>
      <c r="F1587" t="s">
        <v>142</v>
      </c>
      <c r="G1587" t="s">
        <v>612</v>
      </c>
      <c r="H1587" t="s">
        <v>547</v>
      </c>
    </row>
    <row r="1588" spans="1:8" ht="15.75" customHeight="1" x14ac:dyDescent="0.25">
      <c r="A1588" t="s">
        <v>1992</v>
      </c>
      <c r="B1588" t="s">
        <v>2029</v>
      </c>
      <c r="C1588" t="s">
        <v>607</v>
      </c>
      <c r="D1588" t="s">
        <v>598</v>
      </c>
      <c r="E1588" t="s">
        <v>68</v>
      </c>
      <c r="F1588" t="s">
        <v>608</v>
      </c>
      <c r="G1588" t="s">
        <v>609</v>
      </c>
    </row>
    <row r="1589" spans="1:8" ht="15.75" customHeight="1" x14ac:dyDescent="0.25">
      <c r="A1589" t="s">
        <v>1992</v>
      </c>
      <c r="B1589" t="s">
        <v>2029</v>
      </c>
      <c r="C1589" t="s">
        <v>603</v>
      </c>
      <c r="D1589" t="s">
        <v>598</v>
      </c>
      <c r="E1589" t="s">
        <v>68</v>
      </c>
      <c r="F1589" t="s">
        <v>49</v>
      </c>
      <c r="G1589" t="s">
        <v>604</v>
      </c>
      <c r="H1589" t="s">
        <v>605</v>
      </c>
    </row>
    <row r="1590" spans="1:8" ht="15.75" customHeight="1" x14ac:dyDescent="0.25">
      <c r="A1590" t="s">
        <v>1992</v>
      </c>
      <c r="B1590" t="s">
        <v>2029</v>
      </c>
      <c r="C1590" t="s">
        <v>689</v>
      </c>
      <c r="D1590" t="s">
        <v>613</v>
      </c>
      <c r="E1590" t="s">
        <v>68</v>
      </c>
      <c r="F1590" t="s">
        <v>608</v>
      </c>
      <c r="G1590" t="s">
        <v>690</v>
      </c>
      <c r="H1590" t="s">
        <v>691</v>
      </c>
    </row>
    <row r="1591" spans="1:8" ht="15.75" customHeight="1" x14ac:dyDescent="0.25">
      <c r="A1591" t="s">
        <v>1992</v>
      </c>
      <c r="B1591" t="s">
        <v>2030</v>
      </c>
      <c r="C1591" t="s">
        <v>714</v>
      </c>
      <c r="D1591" t="s">
        <v>650</v>
      </c>
      <c r="E1591" t="s">
        <v>102</v>
      </c>
      <c r="F1591" t="s">
        <v>608</v>
      </c>
      <c r="G1591" t="s">
        <v>715</v>
      </c>
      <c r="H1591" t="s">
        <v>1067</v>
      </c>
    </row>
    <row r="1592" spans="1:8" ht="15.75" customHeight="1" x14ac:dyDescent="0.25">
      <c r="A1592" t="s">
        <v>1992</v>
      </c>
      <c r="B1592" t="s">
        <v>2030</v>
      </c>
      <c r="C1592" t="s">
        <v>689</v>
      </c>
      <c r="D1592" t="s">
        <v>613</v>
      </c>
      <c r="E1592" t="s">
        <v>68</v>
      </c>
      <c r="F1592" t="s">
        <v>608</v>
      </c>
      <c r="G1592" t="s">
        <v>690</v>
      </c>
      <c r="H1592" t="s">
        <v>691</v>
      </c>
    </row>
    <row r="1593" spans="1:8" ht="15.75" customHeight="1" x14ac:dyDescent="0.25">
      <c r="A1593" t="s">
        <v>1992</v>
      </c>
      <c r="B1593" t="s">
        <v>2030</v>
      </c>
      <c r="C1593" t="s">
        <v>603</v>
      </c>
      <c r="D1593" t="s">
        <v>598</v>
      </c>
      <c r="E1593" t="s">
        <v>68</v>
      </c>
      <c r="F1593" t="s">
        <v>49</v>
      </c>
      <c r="G1593" t="s">
        <v>604</v>
      </c>
      <c r="H1593" t="s">
        <v>605</v>
      </c>
    </row>
    <row r="1594" spans="1:8" ht="15.75" customHeight="1" x14ac:dyDescent="0.25">
      <c r="A1594" t="s">
        <v>1992</v>
      </c>
      <c r="B1594" t="s">
        <v>2030</v>
      </c>
      <c r="C1594" t="s">
        <v>117</v>
      </c>
      <c r="D1594" t="s">
        <v>650</v>
      </c>
      <c r="E1594" t="s">
        <v>102</v>
      </c>
      <c r="F1594" t="s">
        <v>608</v>
      </c>
      <c r="G1594" t="s">
        <v>869</v>
      </c>
    </row>
    <row r="1595" spans="1:8" ht="15.75" customHeight="1" x14ac:dyDescent="0.25">
      <c r="A1595" t="s">
        <v>1992</v>
      </c>
      <c r="B1595" t="s">
        <v>2030</v>
      </c>
      <c r="C1595" t="s">
        <v>607</v>
      </c>
      <c r="D1595" t="s">
        <v>598</v>
      </c>
      <c r="E1595" t="s">
        <v>68</v>
      </c>
      <c r="F1595" t="s">
        <v>608</v>
      </c>
      <c r="G1595" t="s">
        <v>609</v>
      </c>
    </row>
    <row r="1596" spans="1:8" ht="15.75" customHeight="1" x14ac:dyDescent="0.25">
      <c r="A1596" t="s">
        <v>1992</v>
      </c>
      <c r="B1596" t="s">
        <v>2030</v>
      </c>
      <c r="C1596" t="s">
        <v>751</v>
      </c>
      <c r="D1596" t="s">
        <v>613</v>
      </c>
      <c r="E1596" t="s">
        <v>68</v>
      </c>
      <c r="F1596" t="s">
        <v>608</v>
      </c>
      <c r="G1596" t="s">
        <v>752</v>
      </c>
    </row>
    <row r="1597" spans="1:8" ht="15.75" customHeight="1" x14ac:dyDescent="0.25">
      <c r="A1597" t="s">
        <v>1992</v>
      </c>
      <c r="B1597" t="s">
        <v>2030</v>
      </c>
      <c r="C1597" t="s">
        <v>611</v>
      </c>
      <c r="D1597" t="s">
        <v>598</v>
      </c>
      <c r="E1597" t="s">
        <v>68</v>
      </c>
      <c r="F1597" t="s">
        <v>142</v>
      </c>
      <c r="G1597" t="s">
        <v>612</v>
      </c>
      <c r="H1597" t="s">
        <v>547</v>
      </c>
    </row>
    <row r="1598" spans="1:8" ht="15.75" customHeight="1" x14ac:dyDescent="0.25">
      <c r="A1598" t="s">
        <v>1992</v>
      </c>
      <c r="B1598" t="s">
        <v>2030</v>
      </c>
      <c r="C1598" t="s">
        <v>723</v>
      </c>
      <c r="D1598" t="s">
        <v>613</v>
      </c>
      <c r="E1598" t="s">
        <v>68</v>
      </c>
      <c r="F1598" t="s">
        <v>608</v>
      </c>
      <c r="G1598" t="s">
        <v>724</v>
      </c>
      <c r="H1598" t="s">
        <v>725</v>
      </c>
    </row>
    <row r="1599" spans="1:8" ht="15.75" customHeight="1" x14ac:dyDescent="0.25">
      <c r="A1599" t="s">
        <v>1992</v>
      </c>
      <c r="B1599" t="s">
        <v>2030</v>
      </c>
      <c r="C1599" t="s">
        <v>817</v>
      </c>
      <c r="D1599" t="s">
        <v>650</v>
      </c>
      <c r="E1599" t="s">
        <v>102</v>
      </c>
      <c r="F1599" t="s">
        <v>608</v>
      </c>
      <c r="G1599" t="s">
        <v>818</v>
      </c>
    </row>
    <row r="1600" spans="1:8" ht="15.75" customHeight="1" x14ac:dyDescent="0.25">
      <c r="A1600" t="s">
        <v>1992</v>
      </c>
      <c r="B1600" t="s">
        <v>2030</v>
      </c>
      <c r="C1600" t="s">
        <v>704</v>
      </c>
      <c r="D1600" t="s">
        <v>627</v>
      </c>
      <c r="E1600" t="s">
        <v>81</v>
      </c>
      <c r="F1600" t="s">
        <v>608</v>
      </c>
      <c r="G1600" t="s">
        <v>705</v>
      </c>
    </row>
    <row r="1601" spans="1:8" ht="15.75" customHeight="1" x14ac:dyDescent="0.25">
      <c r="A1601" t="s">
        <v>1992</v>
      </c>
      <c r="B1601" t="s">
        <v>2030</v>
      </c>
      <c r="C1601" t="s">
        <v>695</v>
      </c>
      <c r="D1601" t="s">
        <v>613</v>
      </c>
      <c r="E1601" t="s">
        <v>68</v>
      </c>
      <c r="F1601" t="s">
        <v>608</v>
      </c>
      <c r="G1601" t="s">
        <v>696</v>
      </c>
    </row>
    <row r="1602" spans="1:8" ht="15.75" customHeight="1" x14ac:dyDescent="0.25">
      <c r="A1602" t="s">
        <v>1992</v>
      </c>
      <c r="B1602" t="s">
        <v>2030</v>
      </c>
      <c r="C1602" t="s">
        <v>2028</v>
      </c>
      <c r="D1602" t="s">
        <v>627</v>
      </c>
      <c r="E1602" t="s">
        <v>81</v>
      </c>
      <c r="F1602" t="s">
        <v>608</v>
      </c>
      <c r="G1602" t="s">
        <v>741</v>
      </c>
    </row>
    <row r="1603" spans="1:8" ht="15.75" customHeight="1" x14ac:dyDescent="0.25">
      <c r="A1603" t="s">
        <v>1992</v>
      </c>
      <c r="B1603" t="s">
        <v>2030</v>
      </c>
      <c r="C1603" t="s">
        <v>2031</v>
      </c>
      <c r="D1603" t="s">
        <v>627</v>
      </c>
      <c r="E1603" t="s">
        <v>81</v>
      </c>
      <c r="F1603" t="s">
        <v>608</v>
      </c>
      <c r="G1603" t="s">
        <v>741</v>
      </c>
      <c r="H1603" t="s">
        <v>2032</v>
      </c>
    </row>
    <row r="1604" spans="1:8" ht="15.75" customHeight="1" x14ac:dyDescent="0.25">
      <c r="A1604" t="s">
        <v>1992</v>
      </c>
      <c r="B1604" t="s">
        <v>2030</v>
      </c>
      <c r="C1604" t="s">
        <v>1076</v>
      </c>
      <c r="D1604" t="s">
        <v>627</v>
      </c>
      <c r="E1604" t="s">
        <v>81</v>
      </c>
      <c r="F1604" t="s">
        <v>608</v>
      </c>
      <c r="G1604" t="s">
        <v>1077</v>
      </c>
      <c r="H1604" t="s">
        <v>1078</v>
      </c>
    </row>
    <row r="1605" spans="1:8" ht="15.75" customHeight="1" x14ac:dyDescent="0.25">
      <c r="A1605" t="s">
        <v>1992</v>
      </c>
      <c r="B1605" t="s">
        <v>2030</v>
      </c>
      <c r="C1605" t="s">
        <v>131</v>
      </c>
      <c r="D1605" t="s">
        <v>650</v>
      </c>
      <c r="E1605" t="s">
        <v>102</v>
      </c>
      <c r="F1605" t="s">
        <v>608</v>
      </c>
      <c r="G1605" t="s">
        <v>760</v>
      </c>
      <c r="H1605" t="s">
        <v>761</v>
      </c>
    </row>
    <row r="1606" spans="1:8" ht="15.75" customHeight="1" x14ac:dyDescent="0.25">
      <c r="A1606" t="s">
        <v>1992</v>
      </c>
      <c r="B1606" t="s">
        <v>2033</v>
      </c>
      <c r="C1606" t="s">
        <v>909</v>
      </c>
      <c r="D1606" t="s">
        <v>613</v>
      </c>
      <c r="E1606" t="s">
        <v>81</v>
      </c>
      <c r="F1606" t="s">
        <v>608</v>
      </c>
      <c r="G1606" t="s">
        <v>910</v>
      </c>
    </row>
    <row r="1607" spans="1:8" ht="15.75" customHeight="1" x14ac:dyDescent="0.25">
      <c r="A1607" t="s">
        <v>1992</v>
      </c>
      <c r="B1607" t="s">
        <v>2033</v>
      </c>
      <c r="C1607" t="s">
        <v>1995</v>
      </c>
      <c r="D1607" t="s">
        <v>627</v>
      </c>
      <c r="E1607" t="s">
        <v>102</v>
      </c>
      <c r="F1607" t="s">
        <v>608</v>
      </c>
      <c r="G1607" t="s">
        <v>741</v>
      </c>
      <c r="H1607" t="s">
        <v>1996</v>
      </c>
    </row>
    <row r="1608" spans="1:8" ht="15.75" customHeight="1" x14ac:dyDescent="0.25">
      <c r="A1608" t="s">
        <v>1992</v>
      </c>
      <c r="B1608" t="s">
        <v>2033</v>
      </c>
      <c r="C1608" t="s">
        <v>817</v>
      </c>
      <c r="D1608" t="s">
        <v>650</v>
      </c>
      <c r="E1608" t="s">
        <v>102</v>
      </c>
      <c r="F1608" t="s">
        <v>608</v>
      </c>
      <c r="G1608" t="s">
        <v>818</v>
      </c>
    </row>
    <row r="1609" spans="1:8" ht="15.75" customHeight="1" x14ac:dyDescent="0.25">
      <c r="A1609" t="s">
        <v>1992</v>
      </c>
      <c r="B1609" t="s">
        <v>2033</v>
      </c>
      <c r="C1609" t="s">
        <v>751</v>
      </c>
      <c r="D1609" t="s">
        <v>613</v>
      </c>
      <c r="E1609" t="s">
        <v>68</v>
      </c>
      <c r="F1609" t="s">
        <v>608</v>
      </c>
      <c r="G1609" t="s">
        <v>752</v>
      </c>
    </row>
    <row r="1610" spans="1:8" ht="15.75" customHeight="1" x14ac:dyDescent="0.25">
      <c r="A1610" t="s">
        <v>1992</v>
      </c>
      <c r="B1610" t="s">
        <v>2033</v>
      </c>
      <c r="C1610" t="s">
        <v>923</v>
      </c>
      <c r="D1610" t="s">
        <v>613</v>
      </c>
      <c r="E1610" t="s">
        <v>68</v>
      </c>
      <c r="F1610" t="s">
        <v>608</v>
      </c>
      <c r="G1610" t="s">
        <v>924</v>
      </c>
      <c r="H1610" t="s">
        <v>925</v>
      </c>
    </row>
    <row r="1611" spans="1:8" ht="15.75" customHeight="1" x14ac:dyDescent="0.25">
      <c r="A1611" t="s">
        <v>1992</v>
      </c>
      <c r="B1611" t="s">
        <v>2033</v>
      </c>
      <c r="C1611" t="s">
        <v>603</v>
      </c>
      <c r="D1611" t="s">
        <v>598</v>
      </c>
      <c r="E1611" t="s">
        <v>68</v>
      </c>
      <c r="F1611" t="s">
        <v>49</v>
      </c>
      <c r="G1611" t="s">
        <v>604</v>
      </c>
      <c r="H1611" t="s">
        <v>605</v>
      </c>
    </row>
    <row r="1612" spans="1:8" ht="15.75" customHeight="1" x14ac:dyDescent="0.25">
      <c r="A1612" t="s">
        <v>1992</v>
      </c>
      <c r="B1612" t="s">
        <v>2033</v>
      </c>
      <c r="C1612" t="s">
        <v>117</v>
      </c>
      <c r="D1612" t="s">
        <v>650</v>
      </c>
      <c r="E1612" t="s">
        <v>102</v>
      </c>
      <c r="F1612" t="s">
        <v>608</v>
      </c>
      <c r="G1612" t="s">
        <v>869</v>
      </c>
    </row>
    <row r="1613" spans="1:8" ht="15.75" customHeight="1" x14ac:dyDescent="0.25">
      <c r="A1613" t="s">
        <v>1992</v>
      </c>
      <c r="B1613" t="s">
        <v>2033</v>
      </c>
      <c r="C1613" t="s">
        <v>723</v>
      </c>
      <c r="D1613" t="s">
        <v>613</v>
      </c>
      <c r="E1613" t="s">
        <v>68</v>
      </c>
      <c r="F1613" t="s">
        <v>608</v>
      </c>
      <c r="G1613" t="s">
        <v>724</v>
      </c>
      <c r="H1613" t="s">
        <v>725</v>
      </c>
    </row>
    <row r="1614" spans="1:8" ht="15.75" customHeight="1" x14ac:dyDescent="0.25">
      <c r="A1614" t="s">
        <v>1992</v>
      </c>
      <c r="B1614" t="s">
        <v>2033</v>
      </c>
      <c r="C1614" t="s">
        <v>607</v>
      </c>
      <c r="D1614" t="s">
        <v>598</v>
      </c>
      <c r="E1614" t="s">
        <v>68</v>
      </c>
      <c r="F1614" t="s">
        <v>608</v>
      </c>
      <c r="G1614" t="s">
        <v>609</v>
      </c>
    </row>
    <row r="1615" spans="1:8" ht="15.75" customHeight="1" x14ac:dyDescent="0.25">
      <c r="A1615" t="s">
        <v>1992</v>
      </c>
      <c r="B1615" t="s">
        <v>2033</v>
      </c>
      <c r="C1615" t="s">
        <v>611</v>
      </c>
      <c r="D1615" t="s">
        <v>598</v>
      </c>
      <c r="E1615" t="s">
        <v>68</v>
      </c>
      <c r="F1615" t="s">
        <v>142</v>
      </c>
      <c r="G1615" t="s">
        <v>612</v>
      </c>
      <c r="H1615" t="s">
        <v>547</v>
      </c>
    </row>
    <row r="1616" spans="1:8" ht="15.75" customHeight="1" x14ac:dyDescent="0.25">
      <c r="A1616" t="s">
        <v>1992</v>
      </c>
      <c r="B1616" t="s">
        <v>2033</v>
      </c>
      <c r="C1616" t="s">
        <v>704</v>
      </c>
      <c r="D1616" t="s">
        <v>627</v>
      </c>
      <c r="E1616" t="s">
        <v>81</v>
      </c>
      <c r="F1616" t="s">
        <v>608</v>
      </c>
      <c r="G1616" t="s">
        <v>705</v>
      </c>
    </row>
    <row r="1617" spans="1:8" ht="15.75" customHeight="1" x14ac:dyDescent="0.25">
      <c r="A1617" t="s">
        <v>1992</v>
      </c>
      <c r="B1617" t="s">
        <v>2033</v>
      </c>
      <c r="C1617" t="s">
        <v>695</v>
      </c>
      <c r="D1617" t="s">
        <v>613</v>
      </c>
      <c r="E1617" t="s">
        <v>68</v>
      </c>
      <c r="F1617" t="s">
        <v>608</v>
      </c>
      <c r="G1617" t="s">
        <v>696</v>
      </c>
    </row>
    <row r="1618" spans="1:8" ht="15.75" customHeight="1" x14ac:dyDescent="0.25">
      <c r="A1618" t="s">
        <v>1992</v>
      </c>
      <c r="B1618" t="s">
        <v>2033</v>
      </c>
      <c r="C1618" t="s">
        <v>2028</v>
      </c>
      <c r="D1618" t="s">
        <v>627</v>
      </c>
      <c r="E1618" t="s">
        <v>81</v>
      </c>
      <c r="F1618" t="s">
        <v>608</v>
      </c>
      <c r="G1618" t="s">
        <v>741</v>
      </c>
    </row>
    <row r="1619" spans="1:8" ht="15.75" customHeight="1" x14ac:dyDescent="0.25">
      <c r="A1619" t="s">
        <v>1992</v>
      </c>
      <c r="B1619" t="s">
        <v>2033</v>
      </c>
      <c r="C1619" t="s">
        <v>1076</v>
      </c>
      <c r="D1619" t="s">
        <v>627</v>
      </c>
      <c r="E1619" t="s">
        <v>81</v>
      </c>
      <c r="F1619" t="s">
        <v>608</v>
      </c>
      <c r="G1619" t="s">
        <v>1077</v>
      </c>
      <c r="H1619" t="s">
        <v>1078</v>
      </c>
    </row>
    <row r="1620" spans="1:8" ht="15.75" customHeight="1" x14ac:dyDescent="0.25">
      <c r="A1620" t="s">
        <v>1992</v>
      </c>
      <c r="B1620" t="s">
        <v>2033</v>
      </c>
      <c r="C1620" t="s">
        <v>131</v>
      </c>
      <c r="D1620" t="s">
        <v>650</v>
      </c>
      <c r="E1620" t="s">
        <v>102</v>
      </c>
      <c r="F1620" t="s">
        <v>608</v>
      </c>
      <c r="G1620" t="s">
        <v>760</v>
      </c>
      <c r="H1620" t="s">
        <v>761</v>
      </c>
    </row>
    <row r="1621" spans="1:8" ht="15.75" customHeight="1" x14ac:dyDescent="0.25">
      <c r="A1621" t="s">
        <v>1992</v>
      </c>
      <c r="B1621" t="s">
        <v>2033</v>
      </c>
      <c r="C1621" t="s">
        <v>836</v>
      </c>
      <c r="D1621" t="s">
        <v>613</v>
      </c>
      <c r="E1621" t="s">
        <v>68</v>
      </c>
      <c r="F1621" t="s">
        <v>608</v>
      </c>
      <c r="G1621" t="s">
        <v>741</v>
      </c>
      <c r="H1621" t="s">
        <v>837</v>
      </c>
    </row>
    <row r="1622" spans="1:8" ht="15.75" customHeight="1" x14ac:dyDescent="0.25">
      <c r="A1622" t="s">
        <v>1992</v>
      </c>
      <c r="B1622" t="s">
        <v>2034</v>
      </c>
      <c r="C1622" t="s">
        <v>751</v>
      </c>
      <c r="D1622" t="s">
        <v>627</v>
      </c>
      <c r="E1622" t="s">
        <v>68</v>
      </c>
      <c r="F1622" t="s">
        <v>608</v>
      </c>
      <c r="G1622" t="s">
        <v>752</v>
      </c>
    </row>
    <row r="1623" spans="1:8" ht="15.75" customHeight="1" x14ac:dyDescent="0.25">
      <c r="A1623" t="s">
        <v>1992</v>
      </c>
      <c r="B1623" t="s">
        <v>2034</v>
      </c>
      <c r="C1623" t="s">
        <v>607</v>
      </c>
      <c r="D1623" t="s">
        <v>598</v>
      </c>
      <c r="E1623" t="s">
        <v>68</v>
      </c>
      <c r="F1623" t="s">
        <v>608</v>
      </c>
      <c r="G1623" t="s">
        <v>609</v>
      </c>
    </row>
    <row r="1624" spans="1:8" ht="15.75" customHeight="1" x14ac:dyDescent="0.25">
      <c r="A1624" t="s">
        <v>1992</v>
      </c>
      <c r="B1624" t="s">
        <v>2034</v>
      </c>
      <c r="C1624" t="s">
        <v>963</v>
      </c>
      <c r="D1624" t="s">
        <v>650</v>
      </c>
      <c r="E1624" t="s">
        <v>102</v>
      </c>
      <c r="F1624" t="s">
        <v>608</v>
      </c>
      <c r="G1624" t="s">
        <v>869</v>
      </c>
    </row>
    <row r="1625" spans="1:8" ht="15.75" customHeight="1" x14ac:dyDescent="0.25">
      <c r="A1625" t="s">
        <v>1992</v>
      </c>
      <c r="B1625" t="s">
        <v>2034</v>
      </c>
      <c r="C1625" t="s">
        <v>2002</v>
      </c>
      <c r="D1625" t="s">
        <v>627</v>
      </c>
      <c r="E1625" t="s">
        <v>81</v>
      </c>
      <c r="F1625" t="s">
        <v>608</v>
      </c>
      <c r="G1625" t="s">
        <v>741</v>
      </c>
      <c r="H1625" t="s">
        <v>2003</v>
      </c>
    </row>
    <row r="1626" spans="1:8" ht="15.75" customHeight="1" x14ac:dyDescent="0.25">
      <c r="A1626" t="s">
        <v>1992</v>
      </c>
      <c r="B1626" t="s">
        <v>2034</v>
      </c>
      <c r="C1626" t="s">
        <v>1995</v>
      </c>
      <c r="D1626" t="s">
        <v>627</v>
      </c>
      <c r="E1626" t="s">
        <v>102</v>
      </c>
      <c r="F1626" t="s">
        <v>608</v>
      </c>
      <c r="G1626" t="s">
        <v>741</v>
      </c>
      <c r="H1626" t="s">
        <v>1996</v>
      </c>
    </row>
    <row r="1627" spans="1:8" ht="15.75" customHeight="1" x14ac:dyDescent="0.25">
      <c r="A1627" t="s">
        <v>1992</v>
      </c>
      <c r="B1627" t="s">
        <v>2034</v>
      </c>
      <c r="C1627" t="s">
        <v>723</v>
      </c>
      <c r="D1627" t="s">
        <v>613</v>
      </c>
      <c r="E1627" t="s">
        <v>68</v>
      </c>
      <c r="F1627" t="s">
        <v>608</v>
      </c>
      <c r="G1627" t="s">
        <v>724</v>
      </c>
      <c r="H1627" t="s">
        <v>725</v>
      </c>
    </row>
    <row r="1628" spans="1:8" ht="15.75" customHeight="1" x14ac:dyDescent="0.25">
      <c r="A1628" t="s">
        <v>1992</v>
      </c>
      <c r="B1628" t="s">
        <v>2034</v>
      </c>
      <c r="C1628" t="s">
        <v>1613</v>
      </c>
      <c r="D1628" t="s">
        <v>627</v>
      </c>
      <c r="E1628" t="s">
        <v>81</v>
      </c>
      <c r="F1628" t="s">
        <v>608</v>
      </c>
      <c r="G1628" t="s">
        <v>741</v>
      </c>
      <c r="H1628" t="s">
        <v>1614</v>
      </c>
    </row>
    <row r="1629" spans="1:8" ht="15.75" customHeight="1" x14ac:dyDescent="0.25">
      <c r="A1629" t="s">
        <v>1992</v>
      </c>
      <c r="B1629" t="s">
        <v>2034</v>
      </c>
      <c r="C1629" t="s">
        <v>603</v>
      </c>
      <c r="D1629" t="s">
        <v>598</v>
      </c>
      <c r="E1629" t="s">
        <v>68</v>
      </c>
      <c r="F1629" t="s">
        <v>49</v>
      </c>
      <c r="G1629" t="s">
        <v>604</v>
      </c>
      <c r="H1629" t="s">
        <v>605</v>
      </c>
    </row>
    <row r="1630" spans="1:8" ht="15.75" customHeight="1" x14ac:dyDescent="0.25">
      <c r="A1630" t="s">
        <v>1992</v>
      </c>
      <c r="B1630" t="s">
        <v>2034</v>
      </c>
      <c r="C1630" t="s">
        <v>109</v>
      </c>
      <c r="D1630" t="s">
        <v>613</v>
      </c>
      <c r="E1630" t="s">
        <v>68</v>
      </c>
      <c r="F1630" t="s">
        <v>608</v>
      </c>
      <c r="G1630" t="s">
        <v>734</v>
      </c>
      <c r="H1630" t="s">
        <v>735</v>
      </c>
    </row>
    <row r="1631" spans="1:8" ht="15.75" customHeight="1" x14ac:dyDescent="0.25">
      <c r="A1631" t="s">
        <v>1992</v>
      </c>
      <c r="B1631" t="s">
        <v>2034</v>
      </c>
      <c r="C1631" t="s">
        <v>817</v>
      </c>
      <c r="D1631" t="s">
        <v>650</v>
      </c>
      <c r="E1631" t="s">
        <v>102</v>
      </c>
      <c r="F1631" t="s">
        <v>608</v>
      </c>
      <c r="G1631" t="s">
        <v>818</v>
      </c>
    </row>
    <row r="1632" spans="1:8" ht="15.75" customHeight="1" x14ac:dyDescent="0.25">
      <c r="A1632" t="s">
        <v>1992</v>
      </c>
      <c r="B1632" t="s">
        <v>2034</v>
      </c>
      <c r="C1632" t="s">
        <v>611</v>
      </c>
      <c r="D1632" t="s">
        <v>598</v>
      </c>
      <c r="E1632" t="s">
        <v>68</v>
      </c>
      <c r="F1632" t="s">
        <v>142</v>
      </c>
      <c r="G1632" t="s">
        <v>612</v>
      </c>
      <c r="H1632" t="s">
        <v>547</v>
      </c>
    </row>
    <row r="1633" spans="1:11" ht="15.75" customHeight="1" x14ac:dyDescent="0.25">
      <c r="A1633" t="s">
        <v>1992</v>
      </c>
      <c r="B1633" t="s">
        <v>2034</v>
      </c>
      <c r="C1633" t="s">
        <v>695</v>
      </c>
      <c r="D1633" t="s">
        <v>613</v>
      </c>
      <c r="E1633" t="s">
        <v>68</v>
      </c>
      <c r="F1633" t="s">
        <v>608</v>
      </c>
      <c r="G1633" t="s">
        <v>696</v>
      </c>
    </row>
    <row r="1634" spans="1:11" ht="15.75" customHeight="1" x14ac:dyDescent="0.25">
      <c r="A1634" t="s">
        <v>1992</v>
      </c>
      <c r="B1634" t="s">
        <v>2034</v>
      </c>
      <c r="C1634" t="s">
        <v>669</v>
      </c>
      <c r="D1634" t="s">
        <v>627</v>
      </c>
      <c r="E1634" t="s">
        <v>81</v>
      </c>
      <c r="F1634" t="s">
        <v>608</v>
      </c>
      <c r="G1634" t="s">
        <v>670</v>
      </c>
    </row>
    <row r="1635" spans="1:11" ht="15.75" customHeight="1" x14ac:dyDescent="0.25">
      <c r="A1635" t="s">
        <v>1992</v>
      </c>
      <c r="B1635" t="s">
        <v>2034</v>
      </c>
      <c r="C1635" t="s">
        <v>2005</v>
      </c>
      <c r="D1635" t="s">
        <v>627</v>
      </c>
      <c r="E1635" t="s">
        <v>81</v>
      </c>
      <c r="F1635" t="s">
        <v>608</v>
      </c>
      <c r="G1635" t="s">
        <v>741</v>
      </c>
      <c r="H1635" t="s">
        <v>2006</v>
      </c>
    </row>
    <row r="1636" spans="1:11" ht="15.75" customHeight="1" x14ac:dyDescent="0.25">
      <c r="A1636" t="s">
        <v>1992</v>
      </c>
      <c r="B1636" t="s">
        <v>2034</v>
      </c>
      <c r="C1636" t="s">
        <v>2035</v>
      </c>
      <c r="D1636" t="s">
        <v>627</v>
      </c>
      <c r="E1636" t="s">
        <v>81</v>
      </c>
      <c r="F1636" t="s">
        <v>608</v>
      </c>
      <c r="G1636" t="s">
        <v>741</v>
      </c>
      <c r="H1636" t="s">
        <v>2036</v>
      </c>
    </row>
    <row r="1637" spans="1:11" ht="15.75" customHeight="1" x14ac:dyDescent="0.25">
      <c r="A1637" t="s">
        <v>1992</v>
      </c>
      <c r="B1637" t="s">
        <v>2034</v>
      </c>
      <c r="C1637" t="s">
        <v>131</v>
      </c>
      <c r="D1637" t="s">
        <v>650</v>
      </c>
      <c r="E1637" t="s">
        <v>102</v>
      </c>
      <c r="F1637" t="s">
        <v>608</v>
      </c>
      <c r="G1637" t="s">
        <v>760</v>
      </c>
      <c r="H1637" t="s">
        <v>761</v>
      </c>
    </row>
    <row r="1638" spans="1:11" ht="15.75" customHeight="1" x14ac:dyDescent="0.25">
      <c r="A1638" t="s">
        <v>2037</v>
      </c>
      <c r="C1638" t="s">
        <v>597</v>
      </c>
      <c r="D1638" t="s">
        <v>598</v>
      </c>
      <c r="E1638" t="s">
        <v>68</v>
      </c>
      <c r="F1638" t="s">
        <v>599</v>
      </c>
      <c r="G1638" t="s">
        <v>600</v>
      </c>
      <c r="H1638" t="s">
        <v>601</v>
      </c>
      <c r="I1638" s="137"/>
      <c r="J1638"/>
    </row>
    <row r="1639" spans="1:11" ht="15.75" customHeight="1" x14ac:dyDescent="0.25">
      <c r="A1639" t="s">
        <v>2037</v>
      </c>
      <c r="C1639" t="s">
        <v>603</v>
      </c>
      <c r="D1639" t="s">
        <v>598</v>
      </c>
      <c r="E1639" t="s">
        <v>68</v>
      </c>
      <c r="F1639" t="s">
        <v>49</v>
      </c>
      <c r="G1639" t="s">
        <v>604</v>
      </c>
      <c r="H1639" t="s">
        <v>605</v>
      </c>
      <c r="I1639" s="137"/>
      <c r="J1639"/>
    </row>
    <row r="1640" spans="1:11" ht="15.75" customHeight="1" x14ac:dyDescent="0.25">
      <c r="A1640" t="s">
        <v>2037</v>
      </c>
      <c r="C1640" t="s">
        <v>607</v>
      </c>
      <c r="D1640" t="s">
        <v>598</v>
      </c>
      <c r="E1640" t="s">
        <v>68</v>
      </c>
      <c r="F1640" t="s">
        <v>608</v>
      </c>
      <c r="G1640" t="s">
        <v>609</v>
      </c>
      <c r="I1640" s="137"/>
      <c r="J1640"/>
    </row>
    <row r="1641" spans="1:11" ht="15.75" customHeight="1" x14ac:dyDescent="0.25">
      <c r="A1641" t="s">
        <v>2037</v>
      </c>
      <c r="C1641" t="s">
        <v>611</v>
      </c>
      <c r="D1641" t="s">
        <v>598</v>
      </c>
      <c r="E1641" t="s">
        <v>68</v>
      </c>
      <c r="F1641" t="s">
        <v>142</v>
      </c>
      <c r="G1641" t="s">
        <v>612</v>
      </c>
      <c r="H1641" t="s">
        <v>547</v>
      </c>
      <c r="I1641" s="137"/>
      <c r="J1641"/>
    </row>
    <row r="1642" spans="1:11" ht="15.75" customHeight="1" x14ac:dyDescent="0.25">
      <c r="A1642" t="s">
        <v>2037</v>
      </c>
      <c r="C1642" t="s">
        <v>909</v>
      </c>
      <c r="D1642" t="s">
        <v>627</v>
      </c>
      <c r="E1642" t="s">
        <v>81</v>
      </c>
      <c r="F1642" t="s">
        <v>608</v>
      </c>
      <c r="G1642" t="s">
        <v>910</v>
      </c>
      <c r="I1642" s="137"/>
      <c r="J1642"/>
    </row>
    <row r="1643" spans="1:11" ht="15.75" customHeight="1" x14ac:dyDescent="0.25">
      <c r="A1643" t="s">
        <v>2037</v>
      </c>
      <c r="C1643" t="s">
        <v>631</v>
      </c>
      <c r="D1643" t="s">
        <v>627</v>
      </c>
      <c r="E1643" t="s">
        <v>81</v>
      </c>
      <c r="F1643" t="s">
        <v>142</v>
      </c>
      <c r="G1643" t="s">
        <v>632</v>
      </c>
      <c r="H1643" t="s">
        <v>601</v>
      </c>
      <c r="I1643" s="137"/>
      <c r="J1643"/>
    </row>
    <row r="1644" spans="1:11" ht="15.75" customHeight="1" x14ac:dyDescent="0.25">
      <c r="A1644" t="s">
        <v>2037</v>
      </c>
      <c r="C1644" t="s">
        <v>634</v>
      </c>
      <c r="D1644" t="s">
        <v>627</v>
      </c>
      <c r="E1644" t="s">
        <v>81</v>
      </c>
      <c r="F1644" t="s">
        <v>142</v>
      </c>
      <c r="G1644" t="s">
        <v>635</v>
      </c>
      <c r="H1644" t="s">
        <v>601</v>
      </c>
      <c r="I1644" s="137"/>
      <c r="J1644"/>
    </row>
    <row r="1645" spans="1:11" ht="15.75" customHeight="1" x14ac:dyDescent="0.25">
      <c r="A1645" t="s">
        <v>2037</v>
      </c>
      <c r="C1645" t="s">
        <v>640</v>
      </c>
      <c r="D1645" t="s">
        <v>627</v>
      </c>
      <c r="E1645" t="s">
        <v>81</v>
      </c>
      <c r="F1645" t="s">
        <v>142</v>
      </c>
      <c r="G1645" t="s">
        <v>641</v>
      </c>
      <c r="H1645" t="s">
        <v>642</v>
      </c>
      <c r="I1645" s="137"/>
      <c r="J1645"/>
    </row>
    <row r="1646" spans="1:11" ht="15.75" customHeight="1" x14ac:dyDescent="0.25">
      <c r="A1646" t="s">
        <v>2037</v>
      </c>
      <c r="C1646" t="s">
        <v>666</v>
      </c>
      <c r="D1646" t="s">
        <v>650</v>
      </c>
      <c r="E1646" t="s">
        <v>102</v>
      </c>
      <c r="F1646" t="s">
        <v>608</v>
      </c>
      <c r="G1646" t="s">
        <v>667</v>
      </c>
      <c r="I1646" s="137"/>
      <c r="J1646"/>
    </row>
    <row r="1647" spans="1:11" ht="15.75" customHeight="1" x14ac:dyDescent="0.25">
      <c r="A1647" t="s">
        <v>2037</v>
      </c>
      <c r="C1647" t="s">
        <v>672</v>
      </c>
      <c r="D1647" t="s">
        <v>650</v>
      </c>
      <c r="E1647" t="s">
        <v>102</v>
      </c>
      <c r="F1647" t="s">
        <v>608</v>
      </c>
      <c r="G1647" t="s">
        <v>673</v>
      </c>
      <c r="I1647" s="137"/>
      <c r="J1647"/>
    </row>
    <row r="1648" spans="1:11" ht="15.75" customHeight="1" x14ac:dyDescent="0.25">
      <c r="A1648" t="s">
        <v>2038</v>
      </c>
      <c r="B1648" t="s">
        <v>2039</v>
      </c>
      <c r="C1648" t="s">
        <v>597</v>
      </c>
      <c r="D1648" t="s">
        <v>598</v>
      </c>
      <c r="E1648" t="s">
        <v>68</v>
      </c>
      <c r="F1648" t="s">
        <v>599</v>
      </c>
      <c r="G1648" t="s">
        <v>600</v>
      </c>
      <c r="H1648" t="s">
        <v>601</v>
      </c>
      <c r="I1648" t="s">
        <v>2040</v>
      </c>
      <c r="J1648" t="s">
        <v>2041</v>
      </c>
      <c r="K1648" t="s">
        <v>84</v>
      </c>
    </row>
    <row r="1649" spans="1:14" ht="15.75" customHeight="1" x14ac:dyDescent="0.25">
      <c r="A1649" t="s">
        <v>2038</v>
      </c>
      <c r="B1649" t="s">
        <v>2039</v>
      </c>
      <c r="C1649" t="s">
        <v>603</v>
      </c>
      <c r="D1649" t="s">
        <v>598</v>
      </c>
      <c r="E1649" t="s">
        <v>68</v>
      </c>
      <c r="F1649" t="s">
        <v>49</v>
      </c>
      <c r="G1649" t="s">
        <v>604</v>
      </c>
      <c r="H1649" t="s">
        <v>605</v>
      </c>
      <c r="I1649" t="s">
        <v>2042</v>
      </c>
      <c r="J1649" t="s">
        <v>2043</v>
      </c>
      <c r="K1649" t="s">
        <v>84</v>
      </c>
    </row>
    <row r="1650" spans="1:14" ht="15.75" customHeight="1" x14ac:dyDescent="0.25">
      <c r="A1650" t="s">
        <v>2038</v>
      </c>
      <c r="B1650" t="s">
        <v>2039</v>
      </c>
      <c r="C1650" t="s">
        <v>607</v>
      </c>
      <c r="D1650" t="s">
        <v>598</v>
      </c>
      <c r="E1650" t="s">
        <v>68</v>
      </c>
      <c r="F1650" t="s">
        <v>608</v>
      </c>
      <c r="G1650" t="s">
        <v>609</v>
      </c>
      <c r="I1650" s="137" t="s">
        <v>2042</v>
      </c>
      <c r="J1650" t="s">
        <v>2044</v>
      </c>
      <c r="K1650" t="s">
        <v>84</v>
      </c>
    </row>
    <row r="1651" spans="1:14" ht="15.75" customHeight="1" x14ac:dyDescent="0.25">
      <c r="A1651" t="s">
        <v>2038</v>
      </c>
      <c r="B1651" t="s">
        <v>2039</v>
      </c>
      <c r="C1651" t="s">
        <v>611</v>
      </c>
      <c r="D1651" t="s">
        <v>598</v>
      </c>
      <c r="E1651" t="s">
        <v>68</v>
      </c>
      <c r="F1651" t="s">
        <v>142</v>
      </c>
      <c r="G1651" t="s">
        <v>612</v>
      </c>
      <c r="H1651" t="s">
        <v>547</v>
      </c>
      <c r="I1651" s="137" t="s">
        <v>2045</v>
      </c>
      <c r="J1651">
        <v>12352200</v>
      </c>
      <c r="K1651" t="s">
        <v>84</v>
      </c>
    </row>
    <row r="1652" spans="1:14" ht="15.75" customHeight="1" x14ac:dyDescent="0.25">
      <c r="A1652" t="s">
        <v>2038</v>
      </c>
      <c r="B1652" t="s">
        <v>2039</v>
      </c>
      <c r="C1652" t="s">
        <v>93</v>
      </c>
      <c r="D1652" t="s">
        <v>613</v>
      </c>
      <c r="E1652" t="s">
        <v>68</v>
      </c>
      <c r="F1652" t="s">
        <v>608</v>
      </c>
      <c r="G1652" t="s">
        <v>616</v>
      </c>
      <c r="I1652" t="s">
        <v>2042</v>
      </c>
      <c r="J1652" t="s">
        <v>2046</v>
      </c>
      <c r="K1652" t="s">
        <v>71</v>
      </c>
      <c r="L1652" t="s">
        <v>618</v>
      </c>
    </row>
    <row r="1653" spans="1:14" ht="15.75" customHeight="1" x14ac:dyDescent="0.25">
      <c r="A1653" t="s">
        <v>2038</v>
      </c>
      <c r="B1653" t="s">
        <v>2039</v>
      </c>
      <c r="C1653" t="s">
        <v>114</v>
      </c>
      <c r="D1653" t="s">
        <v>627</v>
      </c>
      <c r="E1653" t="s">
        <v>81</v>
      </c>
      <c r="F1653" t="s">
        <v>608</v>
      </c>
      <c r="G1653" t="s">
        <v>700</v>
      </c>
      <c r="H1653" t="s">
        <v>701</v>
      </c>
      <c r="I1653" s="137" t="s">
        <v>2045</v>
      </c>
      <c r="J1653" t="s">
        <v>2047</v>
      </c>
      <c r="K1653" t="s">
        <v>71</v>
      </c>
      <c r="L1653" t="s">
        <v>114</v>
      </c>
      <c r="M1653" t="s">
        <v>703</v>
      </c>
      <c r="N1653" t="s">
        <v>703</v>
      </c>
    </row>
    <row r="1654" spans="1:14" ht="15.75" customHeight="1" x14ac:dyDescent="0.25">
      <c r="A1654" t="s">
        <v>2038</v>
      </c>
      <c r="B1654" t="s">
        <v>2039</v>
      </c>
      <c r="C1654" t="s">
        <v>123</v>
      </c>
      <c r="D1654" t="s">
        <v>627</v>
      </c>
      <c r="E1654" t="s">
        <v>81</v>
      </c>
      <c r="F1654" t="s">
        <v>608</v>
      </c>
      <c r="G1654" t="s">
        <v>709</v>
      </c>
      <c r="I1654" s="137" t="s">
        <v>2045</v>
      </c>
      <c r="J1654" t="s">
        <v>125</v>
      </c>
      <c r="K1654" t="s">
        <v>84</v>
      </c>
    </row>
    <row r="1655" spans="1:14" ht="15.75" customHeight="1" x14ac:dyDescent="0.25">
      <c r="A1655" t="s">
        <v>2038</v>
      </c>
      <c r="B1655" t="s">
        <v>2039</v>
      </c>
      <c r="C1655" t="s">
        <v>644</v>
      </c>
      <c r="D1655" t="s">
        <v>627</v>
      </c>
      <c r="E1655" t="s">
        <v>81</v>
      </c>
      <c r="F1655" t="s">
        <v>608</v>
      </c>
      <c r="G1655" t="s">
        <v>645</v>
      </c>
      <c r="I1655" s="137" t="s">
        <v>2045</v>
      </c>
      <c r="J1655" t="s">
        <v>2048</v>
      </c>
      <c r="K1655" t="s">
        <v>84</v>
      </c>
    </row>
    <row r="1656" spans="1:14" ht="15.75" customHeight="1" x14ac:dyDescent="0.25">
      <c r="A1656" t="s">
        <v>2038</v>
      </c>
      <c r="B1656" t="s">
        <v>2039</v>
      </c>
      <c r="C1656" t="s">
        <v>941</v>
      </c>
      <c r="D1656" t="s">
        <v>627</v>
      </c>
      <c r="E1656" t="s">
        <v>81</v>
      </c>
      <c r="F1656" t="s">
        <v>608</v>
      </c>
      <c r="G1656" t="s">
        <v>942</v>
      </c>
      <c r="I1656" s="137">
        <v>535140</v>
      </c>
      <c r="J1656" t="s">
        <v>1834</v>
      </c>
      <c r="K1656" t="s">
        <v>84</v>
      </c>
    </row>
    <row r="1657" spans="1:14" ht="15.75" customHeight="1" x14ac:dyDescent="0.25">
      <c r="A1657" t="s">
        <v>2038</v>
      </c>
      <c r="B1657" t="s">
        <v>2039</v>
      </c>
      <c r="C1657" t="s">
        <v>129</v>
      </c>
      <c r="D1657" t="s">
        <v>627</v>
      </c>
      <c r="E1657" t="s">
        <v>81</v>
      </c>
      <c r="F1657" t="s">
        <v>608</v>
      </c>
      <c r="G1657" t="s">
        <v>647</v>
      </c>
      <c r="I1657" s="137" t="s">
        <v>2042</v>
      </c>
      <c r="J1657" t="s">
        <v>130</v>
      </c>
      <c r="K1657" t="s">
        <v>84</v>
      </c>
    </row>
    <row r="1658" spans="1:14" ht="15.75" customHeight="1" x14ac:dyDescent="0.25">
      <c r="A1658" t="s">
        <v>2038</v>
      </c>
      <c r="B1658" t="s">
        <v>2039</v>
      </c>
      <c r="C1658" t="s">
        <v>626</v>
      </c>
      <c r="D1658" t="s">
        <v>650</v>
      </c>
      <c r="E1658" t="s">
        <v>102</v>
      </c>
      <c r="F1658" t="s">
        <v>608</v>
      </c>
      <c r="G1658" t="s">
        <v>628</v>
      </c>
      <c r="I1658" s="137"/>
      <c r="J1658"/>
      <c r="K1658" t="s">
        <v>71</v>
      </c>
      <c r="L1658" t="s">
        <v>630</v>
      </c>
    </row>
    <row r="1659" spans="1:14" ht="15.75" customHeight="1" x14ac:dyDescent="0.25">
      <c r="A1659" t="s">
        <v>2038</v>
      </c>
      <c r="B1659" t="s">
        <v>2039</v>
      </c>
      <c r="C1659" t="s">
        <v>73</v>
      </c>
      <c r="D1659" t="s">
        <v>650</v>
      </c>
      <c r="E1659" t="s">
        <v>102</v>
      </c>
      <c r="F1659" t="s">
        <v>608</v>
      </c>
      <c r="G1659" t="s">
        <v>911</v>
      </c>
      <c r="H1659" t="s">
        <v>912</v>
      </c>
      <c r="I1659" s="137" t="s">
        <v>2042</v>
      </c>
      <c r="J1659" t="s">
        <v>2049</v>
      </c>
      <c r="K1659" t="s">
        <v>71</v>
      </c>
      <c r="L1659" t="s">
        <v>914</v>
      </c>
      <c r="M1659" t="s">
        <v>915</v>
      </c>
    </row>
    <row r="1660" spans="1:14" ht="15.75" customHeight="1" x14ac:dyDescent="0.25">
      <c r="A1660" t="s">
        <v>2038</v>
      </c>
      <c r="B1660" t="s">
        <v>2039</v>
      </c>
      <c r="C1660" t="s">
        <v>858</v>
      </c>
      <c r="D1660" t="s">
        <v>650</v>
      </c>
      <c r="E1660" t="s">
        <v>102</v>
      </c>
      <c r="F1660" t="s">
        <v>608</v>
      </c>
      <c r="G1660" t="s">
        <v>859</v>
      </c>
      <c r="I1660" s="137"/>
      <c r="J1660"/>
      <c r="K1660" t="s">
        <v>71</v>
      </c>
      <c r="L1660" t="s">
        <v>861</v>
      </c>
    </row>
    <row r="1661" spans="1:14" ht="15.75" customHeight="1" x14ac:dyDescent="0.25">
      <c r="A1661" t="s">
        <v>2038</v>
      </c>
      <c r="B1661" t="s">
        <v>2039</v>
      </c>
      <c r="C1661" t="s">
        <v>109</v>
      </c>
      <c r="D1661" t="s">
        <v>650</v>
      </c>
      <c r="E1661" t="s">
        <v>102</v>
      </c>
      <c r="F1661" t="s">
        <v>608</v>
      </c>
      <c r="G1661" t="s">
        <v>734</v>
      </c>
      <c r="H1661" t="s">
        <v>735</v>
      </c>
      <c r="I1661" s="137" t="s">
        <v>2045</v>
      </c>
      <c r="J1661" t="s">
        <v>402</v>
      </c>
      <c r="K1661" t="s">
        <v>71</v>
      </c>
      <c r="L1661" t="s">
        <v>738</v>
      </c>
      <c r="M1661" t="s">
        <v>739</v>
      </c>
      <c r="N1661" t="s">
        <v>739</v>
      </c>
    </row>
    <row r="1662" spans="1:14" ht="15.75" customHeight="1" x14ac:dyDescent="0.25">
      <c r="A1662" t="s">
        <v>2038</v>
      </c>
      <c r="C1662" t="s">
        <v>597</v>
      </c>
      <c r="D1662" t="s">
        <v>598</v>
      </c>
      <c r="E1662" t="s">
        <v>68</v>
      </c>
      <c r="F1662" t="s">
        <v>599</v>
      </c>
      <c r="G1662" t="s">
        <v>600</v>
      </c>
      <c r="H1662" t="s">
        <v>601</v>
      </c>
      <c r="I1662" s="137" t="s">
        <v>2050</v>
      </c>
      <c r="J1662" t="s">
        <v>2051</v>
      </c>
      <c r="K1662" t="s">
        <v>84</v>
      </c>
    </row>
    <row r="1663" spans="1:14" ht="15.75" customHeight="1" x14ac:dyDescent="0.25">
      <c r="A1663" t="s">
        <v>2038</v>
      </c>
      <c r="C1663" t="s">
        <v>603</v>
      </c>
      <c r="D1663" t="s">
        <v>598</v>
      </c>
      <c r="E1663" t="s">
        <v>68</v>
      </c>
      <c r="F1663" t="s">
        <v>49</v>
      </c>
      <c r="G1663" t="s">
        <v>604</v>
      </c>
      <c r="H1663" t="s">
        <v>605</v>
      </c>
      <c r="I1663" s="137" t="s">
        <v>2050</v>
      </c>
      <c r="J1663" t="s">
        <v>2052</v>
      </c>
      <c r="K1663" t="s">
        <v>84</v>
      </c>
    </row>
    <row r="1664" spans="1:14" ht="15.75" customHeight="1" x14ac:dyDescent="0.25">
      <c r="A1664" t="s">
        <v>2038</v>
      </c>
      <c r="C1664" t="s">
        <v>607</v>
      </c>
      <c r="D1664" t="s">
        <v>598</v>
      </c>
      <c r="E1664" t="s">
        <v>68</v>
      </c>
      <c r="F1664" t="s">
        <v>608</v>
      </c>
      <c r="G1664" t="s">
        <v>609</v>
      </c>
      <c r="I1664" s="137" t="s">
        <v>2050</v>
      </c>
      <c r="J1664" t="s">
        <v>896</v>
      </c>
      <c r="K1664" t="s">
        <v>84</v>
      </c>
    </row>
    <row r="1665" spans="1:13" ht="15.75" customHeight="1" x14ac:dyDescent="0.25">
      <c r="A1665" t="s">
        <v>2038</v>
      </c>
      <c r="C1665" t="s">
        <v>611</v>
      </c>
      <c r="D1665" t="s">
        <v>598</v>
      </c>
      <c r="E1665" t="s">
        <v>68</v>
      </c>
      <c r="F1665" t="s">
        <v>142</v>
      </c>
      <c r="G1665" t="s">
        <v>612</v>
      </c>
      <c r="H1665" t="s">
        <v>547</v>
      </c>
      <c r="I1665" s="137" t="s">
        <v>2050</v>
      </c>
      <c r="J1665">
        <v>12352202</v>
      </c>
      <c r="K1665" t="s">
        <v>84</v>
      </c>
    </row>
    <row r="1666" spans="1:13" ht="15.75" customHeight="1" x14ac:dyDescent="0.25">
      <c r="A1666" t="s">
        <v>2038</v>
      </c>
      <c r="C1666" t="s">
        <v>626</v>
      </c>
      <c r="D1666" t="s">
        <v>613</v>
      </c>
      <c r="E1666" t="s">
        <v>68</v>
      </c>
      <c r="F1666" t="s">
        <v>608</v>
      </c>
      <c r="G1666" t="s">
        <v>628</v>
      </c>
      <c r="I1666" s="137" t="s">
        <v>2050</v>
      </c>
      <c r="J1666" t="s">
        <v>896</v>
      </c>
      <c r="K1666" t="s">
        <v>71</v>
      </c>
      <c r="L1666" t="s">
        <v>630</v>
      </c>
    </row>
    <row r="1667" spans="1:13" ht="15.75" customHeight="1" x14ac:dyDescent="0.25">
      <c r="A1667" t="s">
        <v>2038</v>
      </c>
      <c r="C1667" t="s">
        <v>73</v>
      </c>
      <c r="D1667" t="s">
        <v>613</v>
      </c>
      <c r="E1667" t="s">
        <v>68</v>
      </c>
      <c r="F1667" t="s">
        <v>608</v>
      </c>
      <c r="G1667" t="s">
        <v>911</v>
      </c>
      <c r="H1667" t="s">
        <v>912</v>
      </c>
      <c r="I1667" s="137" t="s">
        <v>2050</v>
      </c>
      <c r="J1667" t="s">
        <v>2053</v>
      </c>
      <c r="K1667" t="s">
        <v>71</v>
      </c>
      <c r="L1667" t="s">
        <v>914</v>
      </c>
      <c r="M1667" t="s">
        <v>915</v>
      </c>
    </row>
    <row r="1668" spans="1:13" ht="15.75" customHeight="1" x14ac:dyDescent="0.25">
      <c r="A1668" t="s">
        <v>2038</v>
      </c>
      <c r="C1668" t="s">
        <v>93</v>
      </c>
      <c r="D1668" t="s">
        <v>613</v>
      </c>
      <c r="E1668" t="s">
        <v>68</v>
      </c>
      <c r="F1668" t="s">
        <v>608</v>
      </c>
      <c r="G1668" t="s">
        <v>616</v>
      </c>
      <c r="I1668" s="137" t="s">
        <v>2050</v>
      </c>
      <c r="J1668" t="s">
        <v>1306</v>
      </c>
      <c r="K1668" t="s">
        <v>71</v>
      </c>
      <c r="L1668" t="s">
        <v>618</v>
      </c>
    </row>
    <row r="1669" spans="1:13" ht="15.75" customHeight="1" x14ac:dyDescent="0.25">
      <c r="A1669" t="s">
        <v>2038</v>
      </c>
      <c r="C1669" t="s">
        <v>97</v>
      </c>
      <c r="D1669" t="s">
        <v>627</v>
      </c>
      <c r="E1669" t="s">
        <v>81</v>
      </c>
      <c r="F1669" t="s">
        <v>608</v>
      </c>
      <c r="G1669" t="s">
        <v>930</v>
      </c>
      <c r="H1669" t="s">
        <v>931</v>
      </c>
      <c r="I1669" s="137" t="s">
        <v>2050</v>
      </c>
      <c r="J1669" t="s">
        <v>2054</v>
      </c>
      <c r="K1669" t="s">
        <v>71</v>
      </c>
      <c r="L1669" t="s">
        <v>933</v>
      </c>
    </row>
    <row r="1670" spans="1:13" ht="15.75" customHeight="1" x14ac:dyDescent="0.25">
      <c r="A1670" t="s">
        <v>2038</v>
      </c>
      <c r="C1670" t="s">
        <v>631</v>
      </c>
      <c r="D1670" t="s">
        <v>627</v>
      </c>
      <c r="E1670" t="s">
        <v>81</v>
      </c>
      <c r="F1670" t="s">
        <v>142</v>
      </c>
      <c r="G1670" t="s">
        <v>632</v>
      </c>
      <c r="H1670" t="s">
        <v>601</v>
      </c>
      <c r="I1670" s="137" t="s">
        <v>2050</v>
      </c>
      <c r="J1670" t="s">
        <v>2055</v>
      </c>
      <c r="K1670" t="s">
        <v>84</v>
      </c>
    </row>
    <row r="1671" spans="1:13" ht="15.75" customHeight="1" x14ac:dyDescent="0.25">
      <c r="A1671" t="s">
        <v>2038</v>
      </c>
      <c r="C1671" t="s">
        <v>634</v>
      </c>
      <c r="D1671" t="s">
        <v>627</v>
      </c>
      <c r="E1671" t="s">
        <v>81</v>
      </c>
      <c r="F1671" t="s">
        <v>142</v>
      </c>
      <c r="G1671" t="s">
        <v>635</v>
      </c>
      <c r="H1671" t="s">
        <v>601</v>
      </c>
      <c r="I1671" s="137" t="s">
        <v>2050</v>
      </c>
      <c r="J1671" t="s">
        <v>2056</v>
      </c>
      <c r="K1671" t="s">
        <v>84</v>
      </c>
    </row>
    <row r="1672" spans="1:13" ht="15.75" customHeight="1" x14ac:dyDescent="0.25">
      <c r="A1672" t="s">
        <v>2038</v>
      </c>
      <c r="C1672" t="s">
        <v>123</v>
      </c>
      <c r="D1672" t="s">
        <v>627</v>
      </c>
      <c r="E1672" t="s">
        <v>81</v>
      </c>
      <c r="F1672" t="s">
        <v>608</v>
      </c>
      <c r="G1672" t="s">
        <v>709</v>
      </c>
      <c r="I1672" s="137" t="s">
        <v>2057</v>
      </c>
      <c r="J1672" t="s">
        <v>124</v>
      </c>
      <c r="K1672" t="s">
        <v>84</v>
      </c>
    </row>
    <row r="1673" spans="1:13" ht="15.75" customHeight="1" x14ac:dyDescent="0.25">
      <c r="A1673" t="s">
        <v>2038</v>
      </c>
      <c r="C1673" t="s">
        <v>640</v>
      </c>
      <c r="D1673" t="s">
        <v>627</v>
      </c>
      <c r="E1673" t="s">
        <v>81</v>
      </c>
      <c r="F1673" t="s">
        <v>142</v>
      </c>
      <c r="G1673" t="s">
        <v>641</v>
      </c>
      <c r="H1673" t="s">
        <v>642</v>
      </c>
      <c r="I1673" t="s">
        <v>2050</v>
      </c>
      <c r="J1673" t="s">
        <v>2058</v>
      </c>
      <c r="K1673" t="s">
        <v>84</v>
      </c>
    </row>
    <row r="1674" spans="1:13" ht="15.75" customHeight="1" x14ac:dyDescent="0.25">
      <c r="A1674" t="s">
        <v>2038</v>
      </c>
      <c r="C1674" t="s">
        <v>644</v>
      </c>
      <c r="D1674" t="s">
        <v>627</v>
      </c>
      <c r="E1674" t="s">
        <v>81</v>
      </c>
      <c r="F1674" t="s">
        <v>608</v>
      </c>
      <c r="G1674" t="s">
        <v>645</v>
      </c>
      <c r="I1674" t="s">
        <v>2050</v>
      </c>
      <c r="J1674" t="s">
        <v>2059</v>
      </c>
      <c r="K1674" t="s">
        <v>84</v>
      </c>
    </row>
    <row r="1675" spans="1:13" ht="15.75" customHeight="1" x14ac:dyDescent="0.25">
      <c r="A1675" t="s">
        <v>2038</v>
      </c>
      <c r="C1675" t="s">
        <v>129</v>
      </c>
      <c r="D1675" t="s">
        <v>627</v>
      </c>
      <c r="E1675" t="s">
        <v>81</v>
      </c>
      <c r="F1675" t="s">
        <v>608</v>
      </c>
      <c r="G1675" t="s">
        <v>647</v>
      </c>
      <c r="I1675" s="137" t="s">
        <v>2050</v>
      </c>
      <c r="J1675" t="s">
        <v>2060</v>
      </c>
      <c r="K1675" t="s">
        <v>84</v>
      </c>
    </row>
    <row r="1676" spans="1:13" ht="15.75" customHeight="1" x14ac:dyDescent="0.25">
      <c r="A1676" t="s">
        <v>2038</v>
      </c>
      <c r="C1676" t="s">
        <v>663</v>
      </c>
      <c r="D1676" t="s">
        <v>650</v>
      </c>
      <c r="E1676" t="s">
        <v>102</v>
      </c>
      <c r="F1676" t="s">
        <v>608</v>
      </c>
      <c r="G1676" t="s">
        <v>664</v>
      </c>
      <c r="I1676" s="137" t="s">
        <v>2061</v>
      </c>
      <c r="J1676" t="s">
        <v>2062</v>
      </c>
      <c r="K1676" t="s">
        <v>84</v>
      </c>
    </row>
    <row r="1677" spans="1:13" ht="15.75" customHeight="1" x14ac:dyDescent="0.25">
      <c r="A1677" t="s">
        <v>2038</v>
      </c>
      <c r="C1677" t="s">
        <v>858</v>
      </c>
      <c r="D1677" t="s">
        <v>650</v>
      </c>
      <c r="E1677" t="s">
        <v>102</v>
      </c>
      <c r="F1677" t="s">
        <v>608</v>
      </c>
      <c r="G1677" t="s">
        <v>859</v>
      </c>
      <c r="I1677" s="137" t="s">
        <v>2063</v>
      </c>
      <c r="J1677" t="s">
        <v>2064</v>
      </c>
      <c r="K1677" t="s">
        <v>71</v>
      </c>
      <c r="L1677" t="s">
        <v>861</v>
      </c>
    </row>
    <row r="1678" spans="1:13" ht="15.75" customHeight="1" x14ac:dyDescent="0.25">
      <c r="A1678" t="s">
        <v>2038</v>
      </c>
      <c r="C1678" t="s">
        <v>110</v>
      </c>
      <c r="D1678" t="s">
        <v>650</v>
      </c>
      <c r="E1678" t="s">
        <v>102</v>
      </c>
      <c r="F1678" t="s">
        <v>608</v>
      </c>
      <c r="G1678" t="s">
        <v>960</v>
      </c>
      <c r="H1678" t="s">
        <v>961</v>
      </c>
      <c r="I1678" s="137" t="s">
        <v>2065</v>
      </c>
      <c r="J1678" t="s">
        <v>2066</v>
      </c>
      <c r="K1678" t="s">
        <v>84</v>
      </c>
    </row>
    <row r="1679" spans="1:13" ht="15.75" customHeight="1" x14ac:dyDescent="0.25">
      <c r="A1679" t="s">
        <v>2038</v>
      </c>
      <c r="C1679" t="s">
        <v>672</v>
      </c>
      <c r="D1679" t="s">
        <v>650</v>
      </c>
      <c r="E1679" t="s">
        <v>102</v>
      </c>
      <c r="F1679" t="s">
        <v>608</v>
      </c>
      <c r="G1679" t="s">
        <v>673</v>
      </c>
      <c r="I1679" t="s">
        <v>2050</v>
      </c>
      <c r="J1679" t="s">
        <v>2067</v>
      </c>
      <c r="K1679" t="s">
        <v>71</v>
      </c>
      <c r="L1679" t="s">
        <v>672</v>
      </c>
    </row>
    <row r="1680" spans="1:13" ht="15.75" customHeight="1" x14ac:dyDescent="0.25">
      <c r="A1680" t="s">
        <v>2038</v>
      </c>
      <c r="C1680" t="s">
        <v>941</v>
      </c>
      <c r="D1680" t="s">
        <v>650</v>
      </c>
      <c r="E1680" t="s">
        <v>102</v>
      </c>
      <c r="F1680" t="s">
        <v>608</v>
      </c>
      <c r="G1680" t="s">
        <v>942</v>
      </c>
      <c r="I1680" s="137" t="s">
        <v>2068</v>
      </c>
      <c r="J1680" t="s">
        <v>2069</v>
      </c>
      <c r="K1680" t="s">
        <v>84</v>
      </c>
    </row>
    <row r="1681" spans="1:14" ht="15.75" customHeight="1" x14ac:dyDescent="0.25">
      <c r="A1681" t="s">
        <v>2070</v>
      </c>
      <c r="C1681" t="s">
        <v>626</v>
      </c>
      <c r="D1681" t="s">
        <v>598</v>
      </c>
      <c r="E1681" t="s">
        <v>68</v>
      </c>
      <c r="F1681" t="s">
        <v>608</v>
      </c>
      <c r="G1681" t="s">
        <v>628</v>
      </c>
      <c r="I1681" s="137">
        <v>247502</v>
      </c>
      <c r="J1681">
        <v>0.8</v>
      </c>
      <c r="K1681" t="s">
        <v>71</v>
      </c>
      <c r="L1681" t="s">
        <v>630</v>
      </c>
    </row>
    <row r="1682" spans="1:14" ht="15.75" customHeight="1" x14ac:dyDescent="0.25">
      <c r="A1682" t="s">
        <v>2070</v>
      </c>
      <c r="C1682" t="s">
        <v>597</v>
      </c>
      <c r="D1682" t="s">
        <v>598</v>
      </c>
      <c r="E1682" t="s">
        <v>68</v>
      </c>
      <c r="F1682" t="s">
        <v>599</v>
      </c>
      <c r="G1682" t="s">
        <v>600</v>
      </c>
      <c r="H1682" t="s">
        <v>601</v>
      </c>
      <c r="I1682" s="137">
        <v>247502</v>
      </c>
      <c r="J1682" t="s">
        <v>2071</v>
      </c>
      <c r="K1682" t="s">
        <v>84</v>
      </c>
    </row>
    <row r="1683" spans="1:14" ht="15.75" customHeight="1" x14ac:dyDescent="0.25">
      <c r="A1683" t="s">
        <v>2070</v>
      </c>
      <c r="C1683" t="s">
        <v>93</v>
      </c>
      <c r="D1683" t="s">
        <v>598</v>
      </c>
      <c r="E1683" t="s">
        <v>68</v>
      </c>
      <c r="F1683" t="s">
        <v>608</v>
      </c>
      <c r="G1683" t="s">
        <v>616</v>
      </c>
      <c r="I1683" s="137">
        <v>247502</v>
      </c>
      <c r="J1683" t="s">
        <v>95</v>
      </c>
      <c r="K1683" t="s">
        <v>71</v>
      </c>
      <c r="L1683" t="s">
        <v>618</v>
      </c>
    </row>
    <row r="1684" spans="1:14" ht="15.75" customHeight="1" x14ac:dyDescent="0.25">
      <c r="A1684" t="s">
        <v>2070</v>
      </c>
      <c r="C1684" t="s">
        <v>603</v>
      </c>
      <c r="D1684" t="s">
        <v>598</v>
      </c>
      <c r="E1684" t="s">
        <v>68</v>
      </c>
      <c r="F1684" t="s">
        <v>49</v>
      </c>
      <c r="G1684" t="s">
        <v>604</v>
      </c>
      <c r="H1684" t="s">
        <v>605</v>
      </c>
      <c r="I1684" s="137">
        <v>247502</v>
      </c>
      <c r="J1684" t="s">
        <v>2072</v>
      </c>
      <c r="K1684" t="s">
        <v>84</v>
      </c>
    </row>
    <row r="1685" spans="1:14" ht="15.75" customHeight="1" x14ac:dyDescent="0.25">
      <c r="A1685" t="s">
        <v>2070</v>
      </c>
      <c r="C1685" t="s">
        <v>607</v>
      </c>
      <c r="D1685" t="s">
        <v>598</v>
      </c>
      <c r="E1685" t="s">
        <v>68</v>
      </c>
      <c r="F1685" t="s">
        <v>608</v>
      </c>
      <c r="G1685" t="s">
        <v>609</v>
      </c>
      <c r="I1685" s="137">
        <v>247502</v>
      </c>
      <c r="J1685" t="s">
        <v>2073</v>
      </c>
      <c r="K1685" t="s">
        <v>84</v>
      </c>
    </row>
    <row r="1686" spans="1:14" ht="15.75" customHeight="1" x14ac:dyDescent="0.25">
      <c r="A1686" t="s">
        <v>2070</v>
      </c>
      <c r="C1686" t="s">
        <v>611</v>
      </c>
      <c r="D1686" t="s">
        <v>598</v>
      </c>
      <c r="E1686" t="s">
        <v>68</v>
      </c>
      <c r="F1686" t="s">
        <v>142</v>
      </c>
      <c r="G1686" t="s">
        <v>612</v>
      </c>
      <c r="H1686" t="s">
        <v>547</v>
      </c>
      <c r="I1686" s="137">
        <v>247502</v>
      </c>
      <c r="J1686">
        <v>12352002</v>
      </c>
      <c r="K1686" t="s">
        <v>84</v>
      </c>
    </row>
    <row r="1687" spans="1:14" ht="15.75" customHeight="1" x14ac:dyDescent="0.25">
      <c r="A1687" t="s">
        <v>2070</v>
      </c>
      <c r="C1687" t="s">
        <v>620</v>
      </c>
      <c r="D1687" t="s">
        <v>627</v>
      </c>
      <c r="E1687" t="s">
        <v>81</v>
      </c>
      <c r="F1687" t="s">
        <v>608</v>
      </c>
      <c r="G1687" t="s">
        <v>621</v>
      </c>
      <c r="H1687" t="s">
        <v>622</v>
      </c>
      <c r="I1687" s="137">
        <v>247502</v>
      </c>
      <c r="J1687" t="s">
        <v>2074</v>
      </c>
      <c r="K1687" t="s">
        <v>71</v>
      </c>
      <c r="L1687" t="s">
        <v>620</v>
      </c>
    </row>
    <row r="1688" spans="1:14" ht="15.75" customHeight="1" x14ac:dyDescent="0.25">
      <c r="A1688" t="s">
        <v>2070</v>
      </c>
      <c r="C1688" t="s">
        <v>123</v>
      </c>
      <c r="D1688" t="s">
        <v>627</v>
      </c>
      <c r="E1688" t="s">
        <v>81</v>
      </c>
      <c r="F1688" t="s">
        <v>608</v>
      </c>
      <c r="G1688" t="s">
        <v>709</v>
      </c>
      <c r="I1688" s="137" t="s">
        <v>2075</v>
      </c>
      <c r="J1688" t="s">
        <v>1665</v>
      </c>
      <c r="K1688" t="s">
        <v>84</v>
      </c>
    </row>
    <row r="1689" spans="1:14" ht="15.75" customHeight="1" x14ac:dyDescent="0.25">
      <c r="A1689" t="s">
        <v>2070</v>
      </c>
      <c r="C1689" t="s">
        <v>644</v>
      </c>
      <c r="D1689" t="s">
        <v>627</v>
      </c>
      <c r="E1689" t="s">
        <v>81</v>
      </c>
      <c r="F1689" t="s">
        <v>608</v>
      </c>
      <c r="G1689" t="s">
        <v>645</v>
      </c>
      <c r="I1689" s="137">
        <v>247502</v>
      </c>
      <c r="J1689" t="s">
        <v>2076</v>
      </c>
      <c r="K1689" t="s">
        <v>84</v>
      </c>
    </row>
    <row r="1690" spans="1:14" ht="15.75" customHeight="1" x14ac:dyDescent="0.25">
      <c r="A1690" t="s">
        <v>2070</v>
      </c>
      <c r="C1690" t="s">
        <v>129</v>
      </c>
      <c r="D1690" t="s">
        <v>627</v>
      </c>
      <c r="E1690" t="s">
        <v>81</v>
      </c>
      <c r="F1690" t="s">
        <v>608</v>
      </c>
      <c r="G1690" t="s">
        <v>647</v>
      </c>
      <c r="I1690" s="137" t="s">
        <v>2075</v>
      </c>
      <c r="J1690" s="2" t="s">
        <v>130</v>
      </c>
      <c r="K1690" t="s">
        <v>84</v>
      </c>
    </row>
    <row r="1691" spans="1:14" ht="15.75" customHeight="1" x14ac:dyDescent="0.25">
      <c r="A1691" t="s">
        <v>2070</v>
      </c>
      <c r="C1691" t="s">
        <v>904</v>
      </c>
      <c r="D1691" t="s">
        <v>627</v>
      </c>
      <c r="E1691" t="s">
        <v>81</v>
      </c>
      <c r="F1691" t="s">
        <v>608</v>
      </c>
      <c r="G1691" t="s">
        <v>1784</v>
      </c>
      <c r="I1691" s="137">
        <v>46121</v>
      </c>
      <c r="J1691" t="s">
        <v>2077</v>
      </c>
      <c r="K1691" t="s">
        <v>524</v>
      </c>
    </row>
    <row r="1692" spans="1:14" ht="15.75" customHeight="1" x14ac:dyDescent="0.25">
      <c r="A1692" t="s">
        <v>2070</v>
      </c>
      <c r="C1692" t="s">
        <v>131</v>
      </c>
      <c r="D1692" t="s">
        <v>627</v>
      </c>
      <c r="E1692" t="s">
        <v>81</v>
      </c>
      <c r="F1692" t="s">
        <v>608</v>
      </c>
      <c r="G1692" t="s">
        <v>760</v>
      </c>
      <c r="H1692" t="s">
        <v>761</v>
      </c>
      <c r="I1692" s="137">
        <v>49053</v>
      </c>
      <c r="J1692" t="s">
        <v>2078</v>
      </c>
      <c r="K1692" t="s">
        <v>71</v>
      </c>
      <c r="L1692" t="s">
        <v>762</v>
      </c>
      <c r="M1692" t="s">
        <v>763</v>
      </c>
      <c r="N1692" t="s">
        <v>763</v>
      </c>
    </row>
    <row r="1693" spans="1:14" ht="15.75" customHeight="1" x14ac:dyDescent="0.25">
      <c r="A1693" t="s">
        <v>2070</v>
      </c>
      <c r="C1693" t="s">
        <v>858</v>
      </c>
      <c r="D1693" t="s">
        <v>650</v>
      </c>
      <c r="E1693" t="s">
        <v>102</v>
      </c>
      <c r="F1693" t="s">
        <v>608</v>
      </c>
      <c r="G1693" t="s">
        <v>859</v>
      </c>
      <c r="I1693" s="137" t="s">
        <v>2075</v>
      </c>
      <c r="J1693" t="s">
        <v>929</v>
      </c>
      <c r="K1693" t="s">
        <v>71</v>
      </c>
      <c r="L1693" t="s">
        <v>861</v>
      </c>
    </row>
    <row r="1694" spans="1:14" ht="15.75" customHeight="1" x14ac:dyDescent="0.25">
      <c r="A1694" t="s">
        <v>2070</v>
      </c>
      <c r="C1694" t="s">
        <v>2079</v>
      </c>
      <c r="D1694" t="s">
        <v>650</v>
      </c>
      <c r="E1694" t="s">
        <v>102</v>
      </c>
      <c r="F1694" t="s">
        <v>608</v>
      </c>
      <c r="G1694" t="s">
        <v>1300</v>
      </c>
      <c r="I1694" s="137" t="s">
        <v>2075</v>
      </c>
      <c r="J1694" t="s">
        <v>2080</v>
      </c>
      <c r="K1694" t="s">
        <v>84</v>
      </c>
    </row>
    <row r="1695" spans="1:14" ht="15.75" customHeight="1" x14ac:dyDescent="0.25">
      <c r="A1695" t="s">
        <v>2070</v>
      </c>
      <c r="C1695" t="s">
        <v>631</v>
      </c>
      <c r="D1695" t="s">
        <v>650</v>
      </c>
      <c r="E1695" t="s">
        <v>102</v>
      </c>
      <c r="F1695" t="s">
        <v>142</v>
      </c>
      <c r="G1695" t="s">
        <v>632</v>
      </c>
      <c r="H1695" t="s">
        <v>601</v>
      </c>
      <c r="I1695" s="137">
        <v>47614</v>
      </c>
      <c r="J1695" s="2" t="s">
        <v>2081</v>
      </c>
      <c r="K1695" t="s">
        <v>84</v>
      </c>
    </row>
    <row r="1696" spans="1:14" ht="15.75" customHeight="1" x14ac:dyDescent="0.25">
      <c r="A1696" t="s">
        <v>2070</v>
      </c>
      <c r="C1696" t="s">
        <v>634</v>
      </c>
      <c r="D1696" t="s">
        <v>650</v>
      </c>
      <c r="E1696" t="s">
        <v>102</v>
      </c>
      <c r="F1696" t="s">
        <v>142</v>
      </c>
      <c r="G1696" t="s">
        <v>635</v>
      </c>
      <c r="H1696" t="s">
        <v>601</v>
      </c>
      <c r="I1696" s="137">
        <v>47614</v>
      </c>
      <c r="J1696" t="s">
        <v>2082</v>
      </c>
      <c r="K1696" t="s">
        <v>84</v>
      </c>
    </row>
    <row r="1697" spans="1:14" ht="15.75" customHeight="1" x14ac:dyDescent="0.25">
      <c r="A1697" t="s">
        <v>2070</v>
      </c>
      <c r="C1697" t="s">
        <v>640</v>
      </c>
      <c r="D1697" t="s">
        <v>650</v>
      </c>
      <c r="E1697" t="s">
        <v>102</v>
      </c>
      <c r="F1697" t="s">
        <v>142</v>
      </c>
      <c r="G1697" t="s">
        <v>641</v>
      </c>
      <c r="H1697" t="s">
        <v>642</v>
      </c>
      <c r="I1697" s="137">
        <v>47614</v>
      </c>
      <c r="J1697" t="s">
        <v>2083</v>
      </c>
      <c r="K1697" t="s">
        <v>84</v>
      </c>
    </row>
    <row r="1698" spans="1:14" ht="15.75" customHeight="1" x14ac:dyDescent="0.25">
      <c r="A1698" t="s">
        <v>2070</v>
      </c>
      <c r="C1698" t="s">
        <v>941</v>
      </c>
      <c r="D1698" t="s">
        <v>650</v>
      </c>
      <c r="E1698" t="s">
        <v>102</v>
      </c>
      <c r="F1698" t="s">
        <v>608</v>
      </c>
      <c r="G1698" t="s">
        <v>942</v>
      </c>
      <c r="I1698" s="137" t="s">
        <v>2075</v>
      </c>
      <c r="J1698" t="s">
        <v>2084</v>
      </c>
      <c r="K1698" t="s">
        <v>84</v>
      </c>
    </row>
    <row r="1699" spans="1:14" ht="15.75" customHeight="1" x14ac:dyDescent="0.25">
      <c r="A1699" t="s">
        <v>2085</v>
      </c>
      <c r="C1699" t="s">
        <v>603</v>
      </c>
      <c r="D1699" t="s">
        <v>598</v>
      </c>
      <c r="E1699" t="s">
        <v>68</v>
      </c>
      <c r="F1699" t="s">
        <v>49</v>
      </c>
      <c r="G1699" t="s">
        <v>604</v>
      </c>
      <c r="H1699" t="s">
        <v>605</v>
      </c>
      <c r="I1699" s="137" t="s">
        <v>2086</v>
      </c>
      <c r="J1699" t="s">
        <v>2087</v>
      </c>
      <c r="K1699" t="s">
        <v>84</v>
      </c>
    </row>
    <row r="1700" spans="1:14" ht="15.75" customHeight="1" x14ac:dyDescent="0.25">
      <c r="A1700" t="s">
        <v>2085</v>
      </c>
      <c r="C1700" t="s">
        <v>607</v>
      </c>
      <c r="D1700" t="s">
        <v>598</v>
      </c>
      <c r="E1700" t="s">
        <v>68</v>
      </c>
      <c r="F1700" t="s">
        <v>608</v>
      </c>
      <c r="G1700" t="s">
        <v>609</v>
      </c>
      <c r="I1700" s="137" t="s">
        <v>2086</v>
      </c>
      <c r="J1700" t="s">
        <v>2088</v>
      </c>
      <c r="K1700" t="s">
        <v>84</v>
      </c>
    </row>
    <row r="1701" spans="1:14" ht="15.75" customHeight="1" x14ac:dyDescent="0.25">
      <c r="A1701" t="s">
        <v>2085</v>
      </c>
      <c r="C1701" t="s">
        <v>611</v>
      </c>
      <c r="D1701" t="s">
        <v>598</v>
      </c>
      <c r="E1701" t="s">
        <v>68</v>
      </c>
      <c r="F1701" t="s">
        <v>142</v>
      </c>
      <c r="G1701" t="s">
        <v>612</v>
      </c>
      <c r="H1701" t="s">
        <v>547</v>
      </c>
      <c r="I1701" s="137" t="s">
        <v>2086</v>
      </c>
      <c r="J1701">
        <v>12352202</v>
      </c>
      <c r="K1701" t="s">
        <v>84</v>
      </c>
    </row>
    <row r="1702" spans="1:14" ht="15.75" customHeight="1" x14ac:dyDescent="0.25">
      <c r="A1702" t="s">
        <v>2085</v>
      </c>
      <c r="C1702" t="s">
        <v>626</v>
      </c>
      <c r="D1702" t="s">
        <v>613</v>
      </c>
      <c r="E1702" t="s">
        <v>68</v>
      </c>
      <c r="F1702" t="s">
        <v>608</v>
      </c>
      <c r="G1702" t="s">
        <v>628</v>
      </c>
      <c r="I1702" s="137" t="s">
        <v>2086</v>
      </c>
      <c r="J1702" t="s">
        <v>2089</v>
      </c>
      <c r="K1702" t="s">
        <v>71</v>
      </c>
      <c r="L1702" t="s">
        <v>630</v>
      </c>
    </row>
    <row r="1703" spans="1:14" ht="15.75" customHeight="1" x14ac:dyDescent="0.25">
      <c r="A1703" t="s">
        <v>2085</v>
      </c>
      <c r="C1703" t="s">
        <v>80</v>
      </c>
      <c r="D1703" t="s">
        <v>613</v>
      </c>
      <c r="E1703" t="s">
        <v>68</v>
      </c>
      <c r="F1703" t="s">
        <v>608</v>
      </c>
      <c r="G1703" t="s">
        <v>614</v>
      </c>
      <c r="I1703" s="137" t="s">
        <v>2090</v>
      </c>
      <c r="J1703" t="s">
        <v>2091</v>
      </c>
      <c r="K1703" t="s">
        <v>84</v>
      </c>
    </row>
    <row r="1704" spans="1:14" ht="15.75" customHeight="1" x14ac:dyDescent="0.25">
      <c r="A1704" t="s">
        <v>2085</v>
      </c>
      <c r="C1704" t="s">
        <v>93</v>
      </c>
      <c r="D1704" t="s">
        <v>613</v>
      </c>
      <c r="E1704" t="s">
        <v>68</v>
      </c>
      <c r="F1704" t="s">
        <v>608</v>
      </c>
      <c r="G1704" t="s">
        <v>616</v>
      </c>
      <c r="I1704" s="137" t="s">
        <v>2086</v>
      </c>
      <c r="J1704" t="s">
        <v>2046</v>
      </c>
      <c r="K1704" t="s">
        <v>71</v>
      </c>
      <c r="L1704" t="s">
        <v>618</v>
      </c>
    </row>
    <row r="1705" spans="1:14" ht="15.75" customHeight="1" x14ac:dyDescent="0.25">
      <c r="A1705" t="s">
        <v>2085</v>
      </c>
      <c r="C1705" t="s">
        <v>620</v>
      </c>
      <c r="D1705" t="s">
        <v>613</v>
      </c>
      <c r="E1705" t="s">
        <v>68</v>
      </c>
      <c r="F1705" t="s">
        <v>608</v>
      </c>
      <c r="G1705" t="s">
        <v>621</v>
      </c>
      <c r="H1705" t="s">
        <v>622</v>
      </c>
      <c r="I1705" s="137" t="s">
        <v>2092</v>
      </c>
      <c r="J1705" t="s">
        <v>899</v>
      </c>
      <c r="K1705" t="s">
        <v>71</v>
      </c>
      <c r="L1705" t="s">
        <v>620</v>
      </c>
    </row>
    <row r="1706" spans="1:14" ht="15.75" customHeight="1" x14ac:dyDescent="0.25">
      <c r="A1706" t="s">
        <v>2085</v>
      </c>
      <c r="C1706" t="s">
        <v>2093</v>
      </c>
      <c r="D1706" t="s">
        <v>613</v>
      </c>
      <c r="E1706" t="s">
        <v>68</v>
      </c>
      <c r="F1706" t="s">
        <v>608</v>
      </c>
      <c r="G1706" t="s">
        <v>2094</v>
      </c>
      <c r="I1706" s="137" t="s">
        <v>2086</v>
      </c>
      <c r="J1706" t="s">
        <v>2095</v>
      </c>
      <c r="K1706" t="s">
        <v>84</v>
      </c>
    </row>
    <row r="1707" spans="1:14" ht="15.75" customHeight="1" x14ac:dyDescent="0.25">
      <c r="A1707" t="s">
        <v>2085</v>
      </c>
      <c r="C1707" t="s">
        <v>904</v>
      </c>
      <c r="D1707" t="s">
        <v>613</v>
      </c>
      <c r="E1707" t="s">
        <v>68</v>
      </c>
      <c r="F1707" t="s">
        <v>608</v>
      </c>
      <c r="G1707" t="s">
        <v>905</v>
      </c>
      <c r="I1707" s="137" t="s">
        <v>2086</v>
      </c>
      <c r="J1707" t="s">
        <v>2096</v>
      </c>
      <c r="K1707" t="s">
        <v>84</v>
      </c>
    </row>
    <row r="1708" spans="1:14" ht="15.75" customHeight="1" x14ac:dyDescent="0.25">
      <c r="A1708" t="s">
        <v>2085</v>
      </c>
      <c r="C1708" t="s">
        <v>131</v>
      </c>
      <c r="D1708" t="s">
        <v>613</v>
      </c>
      <c r="E1708" t="s">
        <v>68</v>
      </c>
      <c r="F1708" t="s">
        <v>608</v>
      </c>
      <c r="G1708" t="s">
        <v>760</v>
      </c>
      <c r="H1708" t="s">
        <v>761</v>
      </c>
      <c r="I1708" s="137" t="s">
        <v>2097</v>
      </c>
      <c r="J1708" t="s">
        <v>908</v>
      </c>
      <c r="K1708" t="s">
        <v>71</v>
      </c>
      <c r="L1708" t="s">
        <v>762</v>
      </c>
      <c r="M1708" t="s">
        <v>763</v>
      </c>
      <c r="N1708" t="s">
        <v>763</v>
      </c>
    </row>
    <row r="1709" spans="1:14" ht="15.75" customHeight="1" x14ac:dyDescent="0.25">
      <c r="A1709" t="s">
        <v>2085</v>
      </c>
      <c r="C1709" t="s">
        <v>1072</v>
      </c>
      <c r="D1709" t="s">
        <v>613</v>
      </c>
      <c r="E1709" t="s">
        <v>68</v>
      </c>
      <c r="F1709" t="s">
        <v>608</v>
      </c>
      <c r="G1709" t="s">
        <v>1073</v>
      </c>
      <c r="I1709" s="137"/>
      <c r="J1709"/>
    </row>
    <row r="1710" spans="1:14" ht="15.75" customHeight="1" x14ac:dyDescent="0.25">
      <c r="A1710" t="s">
        <v>2085</v>
      </c>
      <c r="C1710" t="s">
        <v>73</v>
      </c>
      <c r="D1710" t="s">
        <v>627</v>
      </c>
      <c r="E1710" t="s">
        <v>68</v>
      </c>
      <c r="F1710" t="s">
        <v>608</v>
      </c>
      <c r="G1710" t="s">
        <v>911</v>
      </c>
      <c r="H1710" t="s">
        <v>912</v>
      </c>
      <c r="I1710" s="137" t="s">
        <v>2086</v>
      </c>
      <c r="J1710" t="s">
        <v>2098</v>
      </c>
      <c r="K1710" t="s">
        <v>71</v>
      </c>
      <c r="L1710" t="s">
        <v>914</v>
      </c>
      <c r="M1710" t="s">
        <v>915</v>
      </c>
    </row>
    <row r="1711" spans="1:14" ht="15.75" customHeight="1" x14ac:dyDescent="0.25">
      <c r="A1711" t="s">
        <v>2085</v>
      </c>
      <c r="C1711" t="s">
        <v>97</v>
      </c>
      <c r="D1711" t="s">
        <v>627</v>
      </c>
      <c r="E1711" t="s">
        <v>68</v>
      </c>
      <c r="F1711" t="s">
        <v>608</v>
      </c>
      <c r="G1711" t="s">
        <v>930</v>
      </c>
      <c r="H1711" t="s">
        <v>931</v>
      </c>
      <c r="I1711" s="137" t="s">
        <v>2086</v>
      </c>
      <c r="J1711" t="s">
        <v>2099</v>
      </c>
      <c r="K1711" t="s">
        <v>71</v>
      </c>
      <c r="L1711" t="s">
        <v>933</v>
      </c>
    </row>
    <row r="1712" spans="1:14" ht="15.75" customHeight="1" x14ac:dyDescent="0.25">
      <c r="A1712" t="s">
        <v>2085</v>
      </c>
      <c r="C1712" t="s">
        <v>122</v>
      </c>
      <c r="D1712" t="s">
        <v>627</v>
      </c>
      <c r="E1712" t="s">
        <v>68</v>
      </c>
      <c r="F1712" t="s">
        <v>608</v>
      </c>
      <c r="G1712" t="s">
        <v>970</v>
      </c>
      <c r="I1712" s="137" t="s">
        <v>2090</v>
      </c>
      <c r="J1712" t="s">
        <v>1026</v>
      </c>
      <c r="K1712" t="s">
        <v>71</v>
      </c>
      <c r="L1712" t="s">
        <v>1035</v>
      </c>
    </row>
    <row r="1713" spans="1:14" ht="15.75" customHeight="1" x14ac:dyDescent="0.25">
      <c r="A1713" t="s">
        <v>2085</v>
      </c>
      <c r="C1713" t="s">
        <v>909</v>
      </c>
      <c r="D1713" t="s">
        <v>650</v>
      </c>
      <c r="E1713" t="s">
        <v>68</v>
      </c>
      <c r="F1713" t="s">
        <v>608</v>
      </c>
      <c r="G1713" t="s">
        <v>910</v>
      </c>
      <c r="I1713" s="137" t="s">
        <v>2086</v>
      </c>
      <c r="J1713" t="s">
        <v>2100</v>
      </c>
      <c r="K1713" t="s">
        <v>71</v>
      </c>
      <c r="L1713" t="s">
        <v>164</v>
      </c>
    </row>
    <row r="1714" spans="1:14" ht="15.75" customHeight="1" x14ac:dyDescent="0.25">
      <c r="A1714" t="s">
        <v>2085</v>
      </c>
      <c r="C1714" t="s">
        <v>110</v>
      </c>
      <c r="D1714" t="s">
        <v>627</v>
      </c>
      <c r="E1714" t="s">
        <v>81</v>
      </c>
      <c r="F1714" t="s">
        <v>608</v>
      </c>
      <c r="G1714" t="s">
        <v>960</v>
      </c>
      <c r="H1714" t="s">
        <v>961</v>
      </c>
      <c r="I1714" s="137" t="s">
        <v>2101</v>
      </c>
      <c r="J1714" t="s">
        <v>2102</v>
      </c>
      <c r="K1714" t="s">
        <v>84</v>
      </c>
    </row>
    <row r="1715" spans="1:14" ht="15.75" customHeight="1" x14ac:dyDescent="0.25">
      <c r="A1715" t="s">
        <v>2085</v>
      </c>
      <c r="C1715" t="s">
        <v>2103</v>
      </c>
      <c r="D1715" t="s">
        <v>627</v>
      </c>
      <c r="E1715" t="s">
        <v>81</v>
      </c>
      <c r="F1715" t="s">
        <v>608</v>
      </c>
      <c r="G1715" t="s">
        <v>1363</v>
      </c>
      <c r="H1715" t="s">
        <v>2104</v>
      </c>
      <c r="I1715" s="137" t="s">
        <v>2105</v>
      </c>
      <c r="J1715" t="s">
        <v>2106</v>
      </c>
      <c r="K1715" t="s">
        <v>84</v>
      </c>
    </row>
    <row r="1716" spans="1:14" ht="15.75" customHeight="1" x14ac:dyDescent="0.25">
      <c r="A1716" t="s">
        <v>2085</v>
      </c>
      <c r="C1716" t="s">
        <v>637</v>
      </c>
      <c r="D1716" t="s">
        <v>627</v>
      </c>
      <c r="E1716" t="s">
        <v>81</v>
      </c>
      <c r="F1716" t="s">
        <v>608</v>
      </c>
      <c r="G1716" t="s">
        <v>638</v>
      </c>
      <c r="H1716" t="s">
        <v>2107</v>
      </c>
      <c r="I1716" s="137" t="s">
        <v>2108</v>
      </c>
      <c r="J1716" t="s">
        <v>2109</v>
      </c>
      <c r="K1716" t="s">
        <v>71</v>
      </c>
      <c r="L1716" t="s">
        <v>637</v>
      </c>
    </row>
    <row r="1717" spans="1:14" ht="15.75" customHeight="1" x14ac:dyDescent="0.25">
      <c r="A1717" t="s">
        <v>2085</v>
      </c>
      <c r="C1717" t="s">
        <v>1267</v>
      </c>
      <c r="D1717" t="s">
        <v>627</v>
      </c>
      <c r="E1717" t="s">
        <v>81</v>
      </c>
      <c r="F1717" t="s">
        <v>608</v>
      </c>
      <c r="G1717" t="s">
        <v>1268</v>
      </c>
      <c r="I1717" s="137" t="s">
        <v>2110</v>
      </c>
      <c r="J1717" t="s">
        <v>2111</v>
      </c>
      <c r="K1717" t="s">
        <v>84</v>
      </c>
    </row>
    <row r="1718" spans="1:14" ht="15.75" customHeight="1" x14ac:dyDescent="0.25">
      <c r="A1718" t="s">
        <v>2085</v>
      </c>
      <c r="C1718" t="s">
        <v>123</v>
      </c>
      <c r="D1718" t="s">
        <v>627</v>
      </c>
      <c r="E1718" t="s">
        <v>81</v>
      </c>
      <c r="F1718" t="s">
        <v>608</v>
      </c>
      <c r="G1718" t="s">
        <v>709</v>
      </c>
      <c r="I1718" s="137" t="s">
        <v>2105</v>
      </c>
      <c r="J1718" t="s">
        <v>125</v>
      </c>
      <c r="K1718" t="s">
        <v>84</v>
      </c>
    </row>
    <row r="1719" spans="1:14" ht="15.75" customHeight="1" x14ac:dyDescent="0.25">
      <c r="A1719" t="s">
        <v>2085</v>
      </c>
      <c r="C1719" t="s">
        <v>644</v>
      </c>
      <c r="D1719" t="s">
        <v>627</v>
      </c>
      <c r="E1719" t="s">
        <v>81</v>
      </c>
      <c r="F1719" t="s">
        <v>608</v>
      </c>
      <c r="G1719" t="s">
        <v>645</v>
      </c>
      <c r="I1719" s="137" t="s">
        <v>2112</v>
      </c>
      <c r="J1719" t="s">
        <v>2113</v>
      </c>
      <c r="K1719" t="s">
        <v>84</v>
      </c>
    </row>
    <row r="1720" spans="1:14" ht="15.75" customHeight="1" x14ac:dyDescent="0.25">
      <c r="A1720" t="s">
        <v>2085</v>
      </c>
      <c r="C1720" t="s">
        <v>923</v>
      </c>
      <c r="D1720" t="s">
        <v>627</v>
      </c>
      <c r="E1720" t="s">
        <v>81</v>
      </c>
      <c r="F1720" t="s">
        <v>608</v>
      </c>
      <c r="G1720" t="s">
        <v>924</v>
      </c>
      <c r="H1720" t="s">
        <v>925</v>
      </c>
      <c r="I1720" s="137" t="s">
        <v>2114</v>
      </c>
      <c r="J1720" t="s">
        <v>2115</v>
      </c>
      <c r="K1720" t="s">
        <v>71</v>
      </c>
      <c r="L1720" t="s">
        <v>927</v>
      </c>
    </row>
    <row r="1721" spans="1:14" ht="15.75" customHeight="1" x14ac:dyDescent="0.25">
      <c r="A1721" t="s">
        <v>2085</v>
      </c>
      <c r="C1721" t="s">
        <v>941</v>
      </c>
      <c r="D1721" t="s">
        <v>627</v>
      </c>
      <c r="E1721" t="s">
        <v>81</v>
      </c>
      <c r="F1721" t="s">
        <v>608</v>
      </c>
      <c r="G1721" t="s">
        <v>942</v>
      </c>
      <c r="I1721" s="137">
        <v>537088</v>
      </c>
      <c r="J1721" t="s">
        <v>1834</v>
      </c>
      <c r="K1721" t="s">
        <v>84</v>
      </c>
    </row>
    <row r="1722" spans="1:14" ht="15.75" customHeight="1" x14ac:dyDescent="0.25">
      <c r="A1722" t="s">
        <v>2085</v>
      </c>
      <c r="C1722" t="s">
        <v>129</v>
      </c>
      <c r="D1722" t="s">
        <v>627</v>
      </c>
      <c r="E1722" t="s">
        <v>81</v>
      </c>
      <c r="F1722" t="s">
        <v>608</v>
      </c>
      <c r="G1722" t="s">
        <v>647</v>
      </c>
      <c r="I1722" s="137" t="s">
        <v>2086</v>
      </c>
      <c r="J1722" t="s">
        <v>856</v>
      </c>
      <c r="K1722" t="s">
        <v>84</v>
      </c>
    </row>
    <row r="1723" spans="1:14" ht="15.75" customHeight="1" x14ac:dyDescent="0.25">
      <c r="A1723" t="s">
        <v>2085</v>
      </c>
      <c r="C1723" t="s">
        <v>134</v>
      </c>
      <c r="D1723" t="s">
        <v>627</v>
      </c>
      <c r="E1723" t="s">
        <v>81</v>
      </c>
      <c r="F1723" t="s">
        <v>608</v>
      </c>
      <c r="G1723" t="s">
        <v>962</v>
      </c>
      <c r="H1723" t="s">
        <v>1012</v>
      </c>
      <c r="I1723" s="137" t="s">
        <v>2086</v>
      </c>
      <c r="J1723" t="s">
        <v>2116</v>
      </c>
      <c r="K1723" t="s">
        <v>84</v>
      </c>
    </row>
    <row r="1724" spans="1:14" ht="15.75" customHeight="1" x14ac:dyDescent="0.25">
      <c r="A1724" t="s">
        <v>2085</v>
      </c>
      <c r="C1724" t="s">
        <v>858</v>
      </c>
      <c r="D1724" t="s">
        <v>650</v>
      </c>
      <c r="E1724" t="s">
        <v>102</v>
      </c>
      <c r="F1724" t="s">
        <v>608</v>
      </c>
      <c r="G1724" t="s">
        <v>859</v>
      </c>
      <c r="I1724" s="137">
        <v>1818</v>
      </c>
      <c r="J1724" t="s">
        <v>2117</v>
      </c>
      <c r="K1724" t="s">
        <v>71</v>
      </c>
      <c r="L1724" t="s">
        <v>861</v>
      </c>
    </row>
    <row r="1725" spans="1:14" ht="15.75" customHeight="1" x14ac:dyDescent="0.25">
      <c r="A1725" t="s">
        <v>2085</v>
      </c>
      <c r="C1725" t="s">
        <v>1281</v>
      </c>
      <c r="D1725" t="s">
        <v>650</v>
      </c>
      <c r="E1725" t="s">
        <v>102</v>
      </c>
      <c r="F1725" t="s">
        <v>608</v>
      </c>
      <c r="G1725" t="s">
        <v>1282</v>
      </c>
      <c r="I1725" s="137" t="s">
        <v>2118</v>
      </c>
      <c r="J1725" t="s">
        <v>2119</v>
      </c>
      <c r="K1725" t="s">
        <v>84</v>
      </c>
    </row>
    <row r="1726" spans="1:14" ht="15.75" customHeight="1" x14ac:dyDescent="0.25">
      <c r="A1726" t="s">
        <v>2085</v>
      </c>
      <c r="C1726" t="s">
        <v>669</v>
      </c>
      <c r="D1726" t="s">
        <v>650</v>
      </c>
      <c r="E1726" t="s">
        <v>102</v>
      </c>
      <c r="F1726" t="s">
        <v>608</v>
      </c>
      <c r="G1726" t="s">
        <v>670</v>
      </c>
      <c r="I1726" s="137" t="s">
        <v>2120</v>
      </c>
      <c r="J1726" t="s">
        <v>2121</v>
      </c>
      <c r="K1726" t="s">
        <v>84</v>
      </c>
    </row>
    <row r="1727" spans="1:14" ht="15.75" customHeight="1" x14ac:dyDescent="0.25">
      <c r="A1727" t="s">
        <v>2085</v>
      </c>
      <c r="C1727" t="s">
        <v>109</v>
      </c>
      <c r="D1727" t="s">
        <v>650</v>
      </c>
      <c r="E1727" t="s">
        <v>102</v>
      </c>
      <c r="F1727" t="s">
        <v>608</v>
      </c>
      <c r="G1727" t="s">
        <v>734</v>
      </c>
      <c r="H1727" t="s">
        <v>735</v>
      </c>
      <c r="I1727" s="137" t="s">
        <v>2105</v>
      </c>
      <c r="J1727" t="s">
        <v>402</v>
      </c>
      <c r="K1727" t="s">
        <v>71</v>
      </c>
      <c r="L1727" t="s">
        <v>738</v>
      </c>
      <c r="M1727" t="s">
        <v>739</v>
      </c>
      <c r="N1727" t="s">
        <v>739</v>
      </c>
    </row>
    <row r="1728" spans="1:14" ht="15.75" customHeight="1" x14ac:dyDescent="0.25">
      <c r="A1728" t="s">
        <v>2085</v>
      </c>
      <c r="C1728" t="s">
        <v>112</v>
      </c>
      <c r="D1728" t="s">
        <v>650</v>
      </c>
      <c r="E1728" t="s">
        <v>102</v>
      </c>
      <c r="F1728" t="s">
        <v>608</v>
      </c>
      <c r="G1728" t="s">
        <v>962</v>
      </c>
      <c r="H1728" t="s">
        <v>1012</v>
      </c>
      <c r="I1728" s="137"/>
      <c r="J1728"/>
      <c r="K1728" t="s">
        <v>84</v>
      </c>
    </row>
    <row r="1729" spans="1:12" ht="15.75" customHeight="1" x14ac:dyDescent="0.25">
      <c r="A1729" t="s">
        <v>2085</v>
      </c>
      <c r="C1729" t="s">
        <v>1027</v>
      </c>
      <c r="D1729" t="s">
        <v>650</v>
      </c>
      <c r="E1729" t="s">
        <v>102</v>
      </c>
      <c r="F1729" t="s">
        <v>608</v>
      </c>
      <c r="G1729" t="s">
        <v>1028</v>
      </c>
      <c r="I1729" s="137" t="s">
        <v>2122</v>
      </c>
      <c r="J1729" t="s">
        <v>2123</v>
      </c>
      <c r="K1729" t="s">
        <v>71</v>
      </c>
      <c r="L1729" t="s">
        <v>2124</v>
      </c>
    </row>
    <row r="1730" spans="1:12" ht="15.75" customHeight="1" x14ac:dyDescent="0.25">
      <c r="A1730" t="s">
        <v>2125</v>
      </c>
      <c r="C1730" t="s">
        <v>603</v>
      </c>
      <c r="D1730" t="s">
        <v>598</v>
      </c>
      <c r="E1730" t="s">
        <v>68</v>
      </c>
      <c r="F1730" t="s">
        <v>49</v>
      </c>
      <c r="G1730" t="s">
        <v>604</v>
      </c>
      <c r="H1730" t="s">
        <v>605</v>
      </c>
      <c r="I1730" s="137" t="s">
        <v>2126</v>
      </c>
      <c r="J1730" t="s">
        <v>2127</v>
      </c>
      <c r="K1730" t="s">
        <v>84</v>
      </c>
    </row>
    <row r="1731" spans="1:12" ht="15.75" customHeight="1" x14ac:dyDescent="0.25">
      <c r="A1731" t="s">
        <v>2125</v>
      </c>
      <c r="C1731" t="s">
        <v>607</v>
      </c>
      <c r="D1731" t="s">
        <v>598</v>
      </c>
      <c r="E1731" t="s">
        <v>68</v>
      </c>
      <c r="F1731" t="s">
        <v>608</v>
      </c>
      <c r="G1731" t="s">
        <v>609</v>
      </c>
      <c r="I1731" s="137" t="s">
        <v>2126</v>
      </c>
      <c r="J1731" t="s">
        <v>2128</v>
      </c>
      <c r="K1731" t="s">
        <v>84</v>
      </c>
    </row>
    <row r="1732" spans="1:12" ht="15.75" customHeight="1" x14ac:dyDescent="0.25">
      <c r="A1732" t="s">
        <v>2125</v>
      </c>
      <c r="C1732" t="s">
        <v>611</v>
      </c>
      <c r="D1732" t="s">
        <v>598</v>
      </c>
      <c r="E1732" t="s">
        <v>68</v>
      </c>
      <c r="F1732" t="s">
        <v>142</v>
      </c>
      <c r="G1732" t="s">
        <v>612</v>
      </c>
      <c r="H1732" t="s">
        <v>547</v>
      </c>
      <c r="I1732" s="137" t="s">
        <v>2126</v>
      </c>
      <c r="J1732">
        <v>12352200</v>
      </c>
      <c r="K1732" t="s">
        <v>84</v>
      </c>
    </row>
    <row r="1733" spans="1:12" ht="15.75" customHeight="1" x14ac:dyDescent="0.25">
      <c r="A1733" t="s">
        <v>2125</v>
      </c>
      <c r="C1733" t="s">
        <v>1037</v>
      </c>
      <c r="D1733" t="s">
        <v>627</v>
      </c>
      <c r="E1733" t="s">
        <v>81</v>
      </c>
      <c r="F1733" t="s">
        <v>608</v>
      </c>
      <c r="G1733" t="s">
        <v>962</v>
      </c>
      <c r="H1733" t="s">
        <v>1012</v>
      </c>
      <c r="I1733" s="137" t="s">
        <v>2129</v>
      </c>
      <c r="J1733" t="s">
        <v>2130</v>
      </c>
      <c r="K1733" t="s">
        <v>84</v>
      </c>
    </row>
    <row r="1734" spans="1:12" ht="15.75" customHeight="1" x14ac:dyDescent="0.25">
      <c r="A1734" t="s">
        <v>2125</v>
      </c>
      <c r="C1734" t="s">
        <v>2131</v>
      </c>
      <c r="D1734" t="s">
        <v>627</v>
      </c>
      <c r="E1734" t="s">
        <v>81</v>
      </c>
      <c r="F1734" t="s">
        <v>608</v>
      </c>
      <c r="G1734" t="s">
        <v>962</v>
      </c>
      <c r="H1734" t="s">
        <v>1012</v>
      </c>
      <c r="I1734" s="137" t="s">
        <v>2132</v>
      </c>
      <c r="J1734" t="s">
        <v>2133</v>
      </c>
      <c r="K1734" t="s">
        <v>84</v>
      </c>
    </row>
    <row r="1735" spans="1:12" ht="15.75" customHeight="1" x14ac:dyDescent="0.25">
      <c r="A1735" t="s">
        <v>2125</v>
      </c>
      <c r="C1735" t="s">
        <v>2134</v>
      </c>
      <c r="D1735" t="s">
        <v>627</v>
      </c>
      <c r="E1735" t="s">
        <v>81</v>
      </c>
      <c r="F1735" t="s">
        <v>608</v>
      </c>
      <c r="G1735" t="s">
        <v>969</v>
      </c>
      <c r="H1735" t="s">
        <v>2135</v>
      </c>
      <c r="I1735" s="137" t="s">
        <v>2129</v>
      </c>
      <c r="J1735" t="s">
        <v>2136</v>
      </c>
      <c r="K1735" t="s">
        <v>84</v>
      </c>
    </row>
    <row r="1736" spans="1:12" ht="15.75" customHeight="1" x14ac:dyDescent="0.25">
      <c r="A1736" t="s">
        <v>2125</v>
      </c>
      <c r="C1736" t="s">
        <v>93</v>
      </c>
      <c r="D1736" t="s">
        <v>627</v>
      </c>
      <c r="E1736" t="s">
        <v>81</v>
      </c>
      <c r="F1736" t="s">
        <v>608</v>
      </c>
      <c r="G1736" t="s">
        <v>616</v>
      </c>
      <c r="I1736" s="137" t="s">
        <v>2126</v>
      </c>
      <c r="J1736" t="s">
        <v>2046</v>
      </c>
      <c r="K1736" t="s">
        <v>71</v>
      </c>
      <c r="L1736" t="s">
        <v>618</v>
      </c>
    </row>
    <row r="1737" spans="1:12" ht="15.75" customHeight="1" x14ac:dyDescent="0.25">
      <c r="A1737" t="s">
        <v>2125</v>
      </c>
      <c r="C1737" t="s">
        <v>97</v>
      </c>
      <c r="D1737" t="s">
        <v>627</v>
      </c>
      <c r="E1737" t="s">
        <v>81</v>
      </c>
      <c r="F1737" t="s">
        <v>608</v>
      </c>
      <c r="G1737" t="s">
        <v>930</v>
      </c>
      <c r="H1737" t="s">
        <v>931</v>
      </c>
      <c r="I1737" s="137" t="s">
        <v>2126</v>
      </c>
      <c r="J1737" t="s">
        <v>2137</v>
      </c>
      <c r="K1737" t="s">
        <v>71</v>
      </c>
      <c r="L1737" t="s">
        <v>933</v>
      </c>
    </row>
    <row r="1738" spans="1:12" ht="15.75" customHeight="1" x14ac:dyDescent="0.25">
      <c r="A1738" t="s">
        <v>2125</v>
      </c>
      <c r="C1738" t="s">
        <v>112</v>
      </c>
      <c r="D1738" t="s">
        <v>627</v>
      </c>
      <c r="E1738" t="s">
        <v>81</v>
      </c>
      <c r="F1738" t="s">
        <v>608</v>
      </c>
      <c r="G1738" t="s">
        <v>962</v>
      </c>
      <c r="H1738" t="s">
        <v>1012</v>
      </c>
      <c r="I1738" s="137" t="s">
        <v>2126</v>
      </c>
      <c r="J1738" t="s">
        <v>2138</v>
      </c>
      <c r="K1738" t="s">
        <v>84</v>
      </c>
    </row>
    <row r="1739" spans="1:12" ht="15.75" customHeight="1" x14ac:dyDescent="0.25">
      <c r="A1739" t="s">
        <v>2125</v>
      </c>
      <c r="C1739" t="s">
        <v>117</v>
      </c>
      <c r="D1739" t="s">
        <v>627</v>
      </c>
      <c r="E1739" t="s">
        <v>81</v>
      </c>
      <c r="F1739" t="s">
        <v>608</v>
      </c>
      <c r="G1739" t="s">
        <v>869</v>
      </c>
      <c r="I1739" s="137" t="s">
        <v>2126</v>
      </c>
      <c r="J1739" t="s">
        <v>2139</v>
      </c>
      <c r="K1739" t="s">
        <v>71</v>
      </c>
      <c r="L1739" t="s">
        <v>117</v>
      </c>
    </row>
    <row r="1740" spans="1:12" ht="15.75" customHeight="1" x14ac:dyDescent="0.25">
      <c r="A1740" t="s">
        <v>2125</v>
      </c>
      <c r="C1740" t="s">
        <v>129</v>
      </c>
      <c r="D1740" t="s">
        <v>627</v>
      </c>
      <c r="E1740" t="s">
        <v>81</v>
      </c>
      <c r="F1740" t="s">
        <v>608</v>
      </c>
      <c r="G1740" t="s">
        <v>647</v>
      </c>
      <c r="I1740" s="137" t="s">
        <v>2126</v>
      </c>
      <c r="J1740" t="s">
        <v>130</v>
      </c>
      <c r="K1740" t="s">
        <v>84</v>
      </c>
    </row>
    <row r="1741" spans="1:12" ht="15.75" customHeight="1" x14ac:dyDescent="0.25">
      <c r="A1741" t="s">
        <v>2125</v>
      </c>
      <c r="C1741" t="s">
        <v>1532</v>
      </c>
      <c r="D1741" t="s">
        <v>650</v>
      </c>
      <c r="E1741" t="s">
        <v>102</v>
      </c>
      <c r="F1741" t="s">
        <v>608</v>
      </c>
      <c r="G1741" t="s">
        <v>1533</v>
      </c>
      <c r="H1741" t="s">
        <v>2140</v>
      </c>
      <c r="I1741" s="137" t="s">
        <v>2141</v>
      </c>
      <c r="J1741" t="s">
        <v>2142</v>
      </c>
      <c r="K1741" t="s">
        <v>84</v>
      </c>
    </row>
    <row r="1742" spans="1:12" ht="15.75" customHeight="1" x14ac:dyDescent="0.25">
      <c r="A1742" t="s">
        <v>2125</v>
      </c>
      <c r="C1742" t="s">
        <v>2143</v>
      </c>
      <c r="D1742" t="s">
        <v>650</v>
      </c>
      <c r="E1742" t="s">
        <v>102</v>
      </c>
      <c r="F1742" t="s">
        <v>608</v>
      </c>
      <c r="G1742" t="s">
        <v>962</v>
      </c>
      <c r="H1742" t="s">
        <v>1012</v>
      </c>
      <c r="I1742" s="137" t="s">
        <v>2126</v>
      </c>
      <c r="J1742" t="s">
        <v>2144</v>
      </c>
      <c r="K1742" t="s">
        <v>84</v>
      </c>
    </row>
    <row r="1743" spans="1:12" ht="15.75" customHeight="1" x14ac:dyDescent="0.25">
      <c r="A1743" t="s">
        <v>2145</v>
      </c>
      <c r="C1743" t="s">
        <v>603</v>
      </c>
      <c r="D1743" t="s">
        <v>598</v>
      </c>
      <c r="E1743" t="s">
        <v>68</v>
      </c>
      <c r="F1743" t="s">
        <v>49</v>
      </c>
      <c r="G1743" t="s">
        <v>604</v>
      </c>
      <c r="H1743" t="s">
        <v>605</v>
      </c>
      <c r="I1743" s="137"/>
      <c r="J1743"/>
    </row>
    <row r="1744" spans="1:12" ht="15.75" customHeight="1" x14ac:dyDescent="0.25">
      <c r="A1744" t="s">
        <v>2145</v>
      </c>
      <c r="C1744" t="s">
        <v>607</v>
      </c>
      <c r="D1744" t="s">
        <v>598</v>
      </c>
      <c r="E1744" t="s">
        <v>68</v>
      </c>
      <c r="F1744" t="s">
        <v>608</v>
      </c>
      <c r="G1744" t="s">
        <v>609</v>
      </c>
      <c r="I1744" s="137"/>
      <c r="J1744"/>
    </row>
    <row r="1745" spans="1:14" ht="15.75" customHeight="1" x14ac:dyDescent="0.25">
      <c r="A1745" t="s">
        <v>2145</v>
      </c>
      <c r="C1745" t="s">
        <v>611</v>
      </c>
      <c r="D1745" t="s">
        <v>598</v>
      </c>
      <c r="E1745" t="s">
        <v>68</v>
      </c>
      <c r="F1745" t="s">
        <v>142</v>
      </c>
      <c r="G1745" t="s">
        <v>612</v>
      </c>
      <c r="H1745" t="s">
        <v>547</v>
      </c>
      <c r="I1745" s="137"/>
      <c r="J1745"/>
    </row>
    <row r="1746" spans="1:14" ht="15.75" customHeight="1" x14ac:dyDescent="0.25">
      <c r="A1746" t="s">
        <v>2145</v>
      </c>
      <c r="C1746" t="s">
        <v>109</v>
      </c>
      <c r="D1746" t="s">
        <v>613</v>
      </c>
      <c r="E1746" t="s">
        <v>68</v>
      </c>
      <c r="F1746" t="s">
        <v>608</v>
      </c>
      <c r="G1746" t="s">
        <v>734</v>
      </c>
      <c r="H1746" t="s">
        <v>735</v>
      </c>
      <c r="I1746" s="137"/>
      <c r="J1746"/>
    </row>
    <row r="1747" spans="1:14" ht="15.75" customHeight="1" x14ac:dyDescent="0.25">
      <c r="A1747" t="s">
        <v>2145</v>
      </c>
      <c r="C1747" t="s">
        <v>723</v>
      </c>
      <c r="D1747" t="s">
        <v>613</v>
      </c>
      <c r="E1747" t="s">
        <v>68</v>
      </c>
      <c r="F1747" t="s">
        <v>608</v>
      </c>
      <c r="G1747" t="s">
        <v>724</v>
      </c>
      <c r="H1747" t="s">
        <v>725</v>
      </c>
      <c r="I1747" s="137"/>
      <c r="J1747"/>
    </row>
    <row r="1748" spans="1:14" ht="15.75" customHeight="1" x14ac:dyDescent="0.25">
      <c r="A1748" t="s">
        <v>2145</v>
      </c>
      <c r="C1748" t="s">
        <v>923</v>
      </c>
      <c r="D1748" t="s">
        <v>613</v>
      </c>
      <c r="E1748" t="s">
        <v>68</v>
      </c>
      <c r="F1748" t="s">
        <v>608</v>
      </c>
      <c r="G1748" t="s">
        <v>924</v>
      </c>
      <c r="H1748" t="s">
        <v>925</v>
      </c>
      <c r="I1748" s="137"/>
      <c r="J1748"/>
    </row>
    <row r="1749" spans="1:14" ht="15.75" customHeight="1" x14ac:dyDescent="0.25">
      <c r="A1749" t="s">
        <v>2145</v>
      </c>
      <c r="C1749" t="s">
        <v>2146</v>
      </c>
      <c r="D1749" t="s">
        <v>613</v>
      </c>
      <c r="E1749" t="s">
        <v>68</v>
      </c>
      <c r="F1749" t="s">
        <v>608</v>
      </c>
      <c r="G1749" t="s">
        <v>741</v>
      </c>
      <c r="H1749" t="s">
        <v>2147</v>
      </c>
      <c r="I1749" s="137"/>
      <c r="J1749"/>
    </row>
    <row r="1750" spans="1:14" ht="15.75" customHeight="1" x14ac:dyDescent="0.25">
      <c r="A1750" t="s">
        <v>2145</v>
      </c>
      <c r="C1750" t="s">
        <v>1072</v>
      </c>
      <c r="D1750" t="s">
        <v>613</v>
      </c>
      <c r="E1750" t="s">
        <v>68</v>
      </c>
      <c r="F1750" t="s">
        <v>608</v>
      </c>
      <c r="G1750" t="s">
        <v>1073</v>
      </c>
      <c r="I1750" s="137"/>
      <c r="J1750"/>
    </row>
    <row r="1751" spans="1:14" ht="15.75" customHeight="1" x14ac:dyDescent="0.25">
      <c r="A1751" t="s">
        <v>2145</v>
      </c>
      <c r="C1751" t="s">
        <v>114</v>
      </c>
      <c r="D1751" t="s">
        <v>627</v>
      </c>
      <c r="E1751" t="s">
        <v>81</v>
      </c>
      <c r="F1751" t="s">
        <v>608</v>
      </c>
      <c r="G1751" t="s">
        <v>700</v>
      </c>
      <c r="H1751" t="s">
        <v>701</v>
      </c>
      <c r="I1751" s="137"/>
      <c r="J1751"/>
    </row>
    <row r="1752" spans="1:14" ht="15.75" customHeight="1" x14ac:dyDescent="0.25">
      <c r="A1752" t="s">
        <v>2148</v>
      </c>
      <c r="C1752" t="s">
        <v>603</v>
      </c>
      <c r="D1752" t="s">
        <v>598</v>
      </c>
      <c r="E1752" t="s">
        <v>68</v>
      </c>
      <c r="F1752" t="s">
        <v>49</v>
      </c>
      <c r="G1752" t="s">
        <v>604</v>
      </c>
      <c r="H1752" t="s">
        <v>605</v>
      </c>
      <c r="I1752" s="137" t="s">
        <v>2149</v>
      </c>
      <c r="J1752" t="s">
        <v>2150</v>
      </c>
      <c r="K1752" t="s">
        <v>84</v>
      </c>
    </row>
    <row r="1753" spans="1:14" ht="15.75" customHeight="1" x14ac:dyDescent="0.25">
      <c r="A1753" t="s">
        <v>2148</v>
      </c>
      <c r="C1753" t="s">
        <v>607</v>
      </c>
      <c r="D1753" t="s">
        <v>598</v>
      </c>
      <c r="E1753" t="s">
        <v>68</v>
      </c>
      <c r="F1753" t="s">
        <v>608</v>
      </c>
      <c r="G1753" t="s">
        <v>609</v>
      </c>
      <c r="I1753" s="137" t="s">
        <v>2149</v>
      </c>
      <c r="J1753" t="s">
        <v>2151</v>
      </c>
      <c r="K1753" t="s">
        <v>84</v>
      </c>
    </row>
    <row r="1754" spans="1:14" ht="15.75" customHeight="1" x14ac:dyDescent="0.25">
      <c r="A1754" t="s">
        <v>2148</v>
      </c>
      <c r="C1754" t="s">
        <v>611</v>
      </c>
      <c r="D1754" t="s">
        <v>598</v>
      </c>
      <c r="E1754" t="s">
        <v>68</v>
      </c>
      <c r="F1754" t="s">
        <v>142</v>
      </c>
      <c r="G1754" t="s">
        <v>612</v>
      </c>
      <c r="H1754" t="s">
        <v>547</v>
      </c>
      <c r="I1754" s="137" t="s">
        <v>2149</v>
      </c>
      <c r="J1754">
        <v>41104900</v>
      </c>
      <c r="K1754" t="s">
        <v>84</v>
      </c>
    </row>
    <row r="1755" spans="1:14" ht="15.75" customHeight="1" x14ac:dyDescent="0.25">
      <c r="A1755" t="s">
        <v>2148</v>
      </c>
      <c r="C1755" t="s">
        <v>779</v>
      </c>
      <c r="D1755" t="s">
        <v>613</v>
      </c>
      <c r="E1755" t="s">
        <v>68</v>
      </c>
      <c r="F1755" t="s">
        <v>608</v>
      </c>
      <c r="G1755" t="s">
        <v>741</v>
      </c>
      <c r="H1755" t="s">
        <v>780</v>
      </c>
      <c r="I1755" s="137" t="s">
        <v>2149</v>
      </c>
      <c r="J1755" t="s">
        <v>2152</v>
      </c>
      <c r="K1755" t="s">
        <v>71</v>
      </c>
      <c r="L1755" t="s">
        <v>782</v>
      </c>
      <c r="M1755" t="s">
        <v>783</v>
      </c>
    </row>
    <row r="1756" spans="1:14" ht="15.75" customHeight="1" x14ac:dyDescent="0.25">
      <c r="A1756" t="s">
        <v>2148</v>
      </c>
      <c r="C1756" t="s">
        <v>109</v>
      </c>
      <c r="D1756" t="s">
        <v>613</v>
      </c>
      <c r="E1756" t="s">
        <v>68</v>
      </c>
      <c r="F1756" t="s">
        <v>608</v>
      </c>
      <c r="G1756" t="s">
        <v>734</v>
      </c>
      <c r="H1756" t="s">
        <v>735</v>
      </c>
      <c r="I1756" s="137" t="s">
        <v>2149</v>
      </c>
      <c r="J1756" t="s">
        <v>2153</v>
      </c>
      <c r="K1756" t="s">
        <v>71</v>
      </c>
      <c r="L1756" t="s">
        <v>738</v>
      </c>
      <c r="M1756" t="s">
        <v>739</v>
      </c>
      <c r="N1756" t="s">
        <v>739</v>
      </c>
    </row>
    <row r="1757" spans="1:14" ht="15.75" customHeight="1" x14ac:dyDescent="0.25">
      <c r="A1757" t="s">
        <v>2148</v>
      </c>
      <c r="C1757" t="s">
        <v>723</v>
      </c>
      <c r="D1757" t="s">
        <v>613</v>
      </c>
      <c r="E1757" t="s">
        <v>68</v>
      </c>
      <c r="F1757" t="s">
        <v>608</v>
      </c>
      <c r="G1757" t="s">
        <v>724</v>
      </c>
      <c r="H1757" t="s">
        <v>725</v>
      </c>
      <c r="I1757" s="137" t="s">
        <v>2149</v>
      </c>
      <c r="J1757" t="s">
        <v>2154</v>
      </c>
      <c r="K1757" t="s">
        <v>524</v>
      </c>
    </row>
    <row r="1758" spans="1:14" ht="15.75" customHeight="1" x14ac:dyDescent="0.25">
      <c r="A1758" t="s">
        <v>2148</v>
      </c>
      <c r="C1758" t="s">
        <v>704</v>
      </c>
      <c r="D1758" t="s">
        <v>613</v>
      </c>
      <c r="E1758" t="s">
        <v>68</v>
      </c>
      <c r="F1758" t="s">
        <v>608</v>
      </c>
      <c r="G1758" t="s">
        <v>705</v>
      </c>
      <c r="I1758" s="137" t="s">
        <v>2149</v>
      </c>
      <c r="J1758" t="s">
        <v>2155</v>
      </c>
      <c r="K1758" t="s">
        <v>71</v>
      </c>
      <c r="L1758" t="s">
        <v>707</v>
      </c>
      <c r="M1758" t="s">
        <v>708</v>
      </c>
    </row>
    <row r="1759" spans="1:14" ht="15.75" customHeight="1" x14ac:dyDescent="0.25">
      <c r="A1759" t="s">
        <v>2148</v>
      </c>
      <c r="C1759" t="s">
        <v>2146</v>
      </c>
      <c r="D1759" t="s">
        <v>613</v>
      </c>
      <c r="E1759" t="s">
        <v>68</v>
      </c>
      <c r="F1759" t="s">
        <v>608</v>
      </c>
      <c r="G1759" t="s">
        <v>741</v>
      </c>
      <c r="H1759" t="s">
        <v>2147</v>
      </c>
      <c r="I1759" s="137" t="s">
        <v>2156</v>
      </c>
      <c r="J1759" t="s">
        <v>2157</v>
      </c>
      <c r="K1759" t="s">
        <v>71</v>
      </c>
      <c r="L1759" t="s">
        <v>1059</v>
      </c>
      <c r="M1759" t="s">
        <v>1060</v>
      </c>
    </row>
    <row r="1760" spans="1:14" ht="15.75" customHeight="1" x14ac:dyDescent="0.25">
      <c r="A1760" t="s">
        <v>2148</v>
      </c>
      <c r="C1760" t="s">
        <v>1072</v>
      </c>
      <c r="D1760" t="s">
        <v>613</v>
      </c>
      <c r="E1760" t="s">
        <v>68</v>
      </c>
      <c r="F1760" t="s">
        <v>608</v>
      </c>
      <c r="G1760" t="s">
        <v>1073</v>
      </c>
      <c r="I1760" s="137" t="s">
        <v>1982</v>
      </c>
      <c r="J1760" t="s">
        <v>2158</v>
      </c>
      <c r="K1760" t="s">
        <v>71</v>
      </c>
      <c r="L1760" t="s">
        <v>1130</v>
      </c>
    </row>
    <row r="1761" spans="1:14" ht="15.75" customHeight="1" x14ac:dyDescent="0.25">
      <c r="A1761" t="s">
        <v>2148</v>
      </c>
      <c r="C1761" t="s">
        <v>114</v>
      </c>
      <c r="D1761" t="s">
        <v>627</v>
      </c>
      <c r="E1761" t="s">
        <v>81</v>
      </c>
      <c r="F1761" t="s">
        <v>608</v>
      </c>
      <c r="G1761" t="s">
        <v>700</v>
      </c>
      <c r="H1761" t="s">
        <v>701</v>
      </c>
      <c r="I1761" s="137" t="s">
        <v>2149</v>
      </c>
      <c r="J1761" t="s">
        <v>2151</v>
      </c>
      <c r="K1761" t="s">
        <v>71</v>
      </c>
      <c r="L1761" t="s">
        <v>114</v>
      </c>
      <c r="M1761" t="s">
        <v>703</v>
      </c>
      <c r="N1761" t="s">
        <v>703</v>
      </c>
    </row>
    <row r="1762" spans="1:14" ht="15.75" customHeight="1" x14ac:dyDescent="0.25">
      <c r="A1762" t="s">
        <v>2148</v>
      </c>
      <c r="C1762" t="s">
        <v>817</v>
      </c>
      <c r="D1762" t="s">
        <v>650</v>
      </c>
      <c r="E1762" t="s">
        <v>102</v>
      </c>
      <c r="F1762" t="s">
        <v>608</v>
      </c>
      <c r="G1762" t="s">
        <v>818</v>
      </c>
      <c r="I1762" s="137" t="s">
        <v>2149</v>
      </c>
      <c r="J1762" t="s">
        <v>2159</v>
      </c>
      <c r="K1762" t="s">
        <v>84</v>
      </c>
    </row>
    <row r="1763" spans="1:14" ht="15.75" customHeight="1" x14ac:dyDescent="0.25">
      <c r="A1763" t="s">
        <v>2160</v>
      </c>
      <c r="B1763" t="s">
        <v>2161</v>
      </c>
      <c r="C1763" t="s">
        <v>603</v>
      </c>
      <c r="D1763" t="s">
        <v>2162</v>
      </c>
      <c r="E1763" t="s">
        <v>68</v>
      </c>
      <c r="F1763" t="s">
        <v>49</v>
      </c>
      <c r="G1763" t="s">
        <v>604</v>
      </c>
      <c r="H1763" t="s">
        <v>605</v>
      </c>
      <c r="I1763" s="137"/>
      <c r="J1763"/>
    </row>
    <row r="1764" spans="1:14" ht="15.75" customHeight="1" x14ac:dyDescent="0.25">
      <c r="A1764" t="s">
        <v>2160</v>
      </c>
      <c r="B1764" t="s">
        <v>2161</v>
      </c>
      <c r="C1764" t="s">
        <v>607</v>
      </c>
      <c r="D1764" t="s">
        <v>2162</v>
      </c>
      <c r="E1764" t="s">
        <v>68</v>
      </c>
      <c r="F1764" t="s">
        <v>608</v>
      </c>
      <c r="G1764" t="s">
        <v>609</v>
      </c>
      <c r="I1764" s="137"/>
      <c r="J1764"/>
    </row>
    <row r="1765" spans="1:14" ht="15.75" customHeight="1" x14ac:dyDescent="0.25">
      <c r="A1765" t="s">
        <v>2160</v>
      </c>
      <c r="B1765" t="s">
        <v>2161</v>
      </c>
      <c r="C1765" t="s">
        <v>611</v>
      </c>
      <c r="D1765" t="s">
        <v>598</v>
      </c>
      <c r="E1765" t="s">
        <v>68</v>
      </c>
      <c r="F1765" t="s">
        <v>142</v>
      </c>
      <c r="G1765" t="s">
        <v>612</v>
      </c>
      <c r="H1765" t="s">
        <v>547</v>
      </c>
      <c r="I1765" s="137"/>
      <c r="J1765"/>
    </row>
    <row r="1766" spans="1:14" ht="15.75" customHeight="1" x14ac:dyDescent="0.25">
      <c r="A1766" t="s">
        <v>2160</v>
      </c>
      <c r="B1766" t="s">
        <v>2161</v>
      </c>
      <c r="C1766" t="s">
        <v>909</v>
      </c>
      <c r="D1766" t="s">
        <v>627</v>
      </c>
      <c r="E1766" t="s">
        <v>68</v>
      </c>
      <c r="F1766" t="s">
        <v>608</v>
      </c>
      <c r="G1766" t="s">
        <v>910</v>
      </c>
      <c r="I1766" s="137"/>
      <c r="J1766"/>
    </row>
    <row r="1767" spans="1:14" ht="15.75" customHeight="1" x14ac:dyDescent="0.25">
      <c r="A1767" t="s">
        <v>2160</v>
      </c>
      <c r="B1767" t="s">
        <v>2161</v>
      </c>
      <c r="C1767" t="s">
        <v>714</v>
      </c>
      <c r="D1767" t="s">
        <v>627</v>
      </c>
      <c r="E1767" t="s">
        <v>68</v>
      </c>
      <c r="F1767" t="s">
        <v>608</v>
      </c>
      <c r="G1767" t="s">
        <v>715</v>
      </c>
      <c r="H1767" t="s">
        <v>1067</v>
      </c>
      <c r="I1767" s="137"/>
      <c r="J1767"/>
    </row>
    <row r="1768" spans="1:14" ht="15.75" customHeight="1" x14ac:dyDescent="0.25">
      <c r="A1768" t="s">
        <v>2160</v>
      </c>
      <c r="B1768" t="s">
        <v>2161</v>
      </c>
      <c r="C1768" t="s">
        <v>1995</v>
      </c>
      <c r="D1768" t="s">
        <v>627</v>
      </c>
      <c r="E1768" t="s">
        <v>68</v>
      </c>
      <c r="F1768" t="s">
        <v>608</v>
      </c>
      <c r="G1768" t="s">
        <v>741</v>
      </c>
      <c r="H1768" t="s">
        <v>1996</v>
      </c>
      <c r="I1768" s="137"/>
      <c r="J1768"/>
    </row>
    <row r="1769" spans="1:14" ht="15.75" customHeight="1" x14ac:dyDescent="0.25">
      <c r="A1769" t="s">
        <v>2160</v>
      </c>
      <c r="B1769" t="s">
        <v>2161</v>
      </c>
      <c r="C1769" t="s">
        <v>2028</v>
      </c>
      <c r="D1769" t="s">
        <v>627</v>
      </c>
      <c r="E1769" t="s">
        <v>68</v>
      </c>
      <c r="F1769" t="s">
        <v>608</v>
      </c>
      <c r="G1769" t="s">
        <v>741</v>
      </c>
      <c r="H1769" t="s">
        <v>1080</v>
      </c>
      <c r="I1769" s="137"/>
      <c r="J1769"/>
    </row>
    <row r="1770" spans="1:14" ht="15.75" customHeight="1" x14ac:dyDescent="0.25">
      <c r="A1770" t="s">
        <v>2160</v>
      </c>
      <c r="B1770" t="s">
        <v>2161</v>
      </c>
      <c r="C1770" t="s">
        <v>723</v>
      </c>
      <c r="D1770" t="s">
        <v>627</v>
      </c>
      <c r="E1770" t="s">
        <v>68</v>
      </c>
      <c r="F1770" t="s">
        <v>608</v>
      </c>
      <c r="G1770" t="s">
        <v>724</v>
      </c>
      <c r="H1770" t="s">
        <v>725</v>
      </c>
      <c r="I1770" s="137"/>
      <c r="J1770"/>
    </row>
    <row r="1771" spans="1:14" ht="15.75" customHeight="1" x14ac:dyDescent="0.25">
      <c r="A1771" t="s">
        <v>2160</v>
      </c>
      <c r="B1771" t="s">
        <v>2161</v>
      </c>
      <c r="C1771" t="s">
        <v>751</v>
      </c>
      <c r="D1771" t="s">
        <v>627</v>
      </c>
      <c r="E1771" t="s">
        <v>68</v>
      </c>
      <c r="F1771" t="s">
        <v>608</v>
      </c>
      <c r="G1771" t="s">
        <v>752</v>
      </c>
      <c r="I1771" s="137"/>
      <c r="J1771"/>
    </row>
    <row r="1772" spans="1:14" ht="15.75" customHeight="1" x14ac:dyDescent="0.25">
      <c r="A1772" t="s">
        <v>2160</v>
      </c>
      <c r="B1772" t="s">
        <v>2161</v>
      </c>
      <c r="C1772" t="s">
        <v>704</v>
      </c>
      <c r="D1772" t="s">
        <v>627</v>
      </c>
      <c r="E1772" t="s">
        <v>68</v>
      </c>
      <c r="F1772" t="s">
        <v>608</v>
      </c>
      <c r="G1772" t="s">
        <v>705</v>
      </c>
      <c r="I1772" s="137"/>
      <c r="J1772"/>
    </row>
    <row r="1773" spans="1:14" ht="15.75" customHeight="1" x14ac:dyDescent="0.25">
      <c r="A1773" t="s">
        <v>2160</v>
      </c>
      <c r="B1773" t="s">
        <v>2161</v>
      </c>
      <c r="C1773" t="s">
        <v>117</v>
      </c>
      <c r="D1773" t="s">
        <v>627</v>
      </c>
      <c r="E1773" t="s">
        <v>68</v>
      </c>
      <c r="F1773" t="s">
        <v>608</v>
      </c>
      <c r="G1773" t="s">
        <v>869</v>
      </c>
      <c r="I1773" s="137"/>
      <c r="J1773"/>
    </row>
    <row r="1774" spans="1:14" ht="15.75" customHeight="1" x14ac:dyDescent="0.25">
      <c r="A1774" t="s">
        <v>2160</v>
      </c>
      <c r="B1774" t="s">
        <v>2161</v>
      </c>
      <c r="C1774" t="s">
        <v>131</v>
      </c>
      <c r="D1774" t="s">
        <v>627</v>
      </c>
      <c r="E1774" t="s">
        <v>68</v>
      </c>
      <c r="F1774" t="s">
        <v>608</v>
      </c>
      <c r="G1774" t="s">
        <v>760</v>
      </c>
      <c r="H1774" t="s">
        <v>761</v>
      </c>
      <c r="I1774" s="137"/>
      <c r="J1774"/>
    </row>
    <row r="1775" spans="1:14" ht="15.75" customHeight="1" x14ac:dyDescent="0.25">
      <c r="A1775" t="s">
        <v>2160</v>
      </c>
      <c r="B1775" t="s">
        <v>2161</v>
      </c>
      <c r="C1775" t="s">
        <v>1072</v>
      </c>
      <c r="D1775" t="s">
        <v>627</v>
      </c>
      <c r="E1775" t="s">
        <v>68</v>
      </c>
      <c r="F1775" t="s">
        <v>608</v>
      </c>
      <c r="G1775" t="s">
        <v>1073</v>
      </c>
      <c r="I1775" s="137"/>
      <c r="J1775"/>
    </row>
    <row r="1776" spans="1:14" ht="15.75" customHeight="1" x14ac:dyDescent="0.25">
      <c r="A1776" t="s">
        <v>2160</v>
      </c>
      <c r="B1776" t="s">
        <v>2161</v>
      </c>
      <c r="C1776" t="s">
        <v>2163</v>
      </c>
      <c r="D1776" t="s">
        <v>627</v>
      </c>
      <c r="E1776" t="s">
        <v>81</v>
      </c>
      <c r="F1776" t="s">
        <v>608</v>
      </c>
      <c r="G1776" t="s">
        <v>2019</v>
      </c>
      <c r="H1776" t="s">
        <v>2164</v>
      </c>
      <c r="I1776" s="137"/>
      <c r="J1776"/>
    </row>
    <row r="1777" spans="1:14" ht="15.75" customHeight="1" x14ac:dyDescent="0.25">
      <c r="A1777" t="s">
        <v>2160</v>
      </c>
      <c r="B1777" t="s">
        <v>2161</v>
      </c>
      <c r="C1777" t="s">
        <v>695</v>
      </c>
      <c r="D1777" t="s">
        <v>627</v>
      </c>
      <c r="E1777" t="s">
        <v>81</v>
      </c>
      <c r="F1777" t="s">
        <v>608</v>
      </c>
      <c r="G1777" t="s">
        <v>696</v>
      </c>
      <c r="I1777" s="137"/>
      <c r="J1777"/>
    </row>
    <row r="1778" spans="1:14" ht="15.75" customHeight="1" x14ac:dyDescent="0.25">
      <c r="A1778" t="s">
        <v>2160</v>
      </c>
      <c r="B1778" t="s">
        <v>2161</v>
      </c>
      <c r="C1778" t="s">
        <v>923</v>
      </c>
      <c r="D1778" t="s">
        <v>650</v>
      </c>
      <c r="E1778" t="s">
        <v>102</v>
      </c>
      <c r="F1778" t="s">
        <v>608</v>
      </c>
      <c r="G1778" t="s">
        <v>924</v>
      </c>
      <c r="H1778" t="s">
        <v>925</v>
      </c>
      <c r="I1778" s="137"/>
      <c r="J1778"/>
    </row>
    <row r="1779" spans="1:14" ht="15.75" customHeight="1" x14ac:dyDescent="0.25">
      <c r="A1779" t="s">
        <v>2160</v>
      </c>
      <c r="B1779" t="s">
        <v>2007</v>
      </c>
      <c r="C1779" t="s">
        <v>603</v>
      </c>
      <c r="D1779" t="s">
        <v>598</v>
      </c>
      <c r="E1779" t="s">
        <v>68</v>
      </c>
      <c r="F1779" t="s">
        <v>49</v>
      </c>
      <c r="G1779" t="s">
        <v>604</v>
      </c>
      <c r="H1779" t="s">
        <v>605</v>
      </c>
      <c r="I1779" t="s">
        <v>2165</v>
      </c>
      <c r="J1779" t="s">
        <v>2166</v>
      </c>
      <c r="K1779" t="s">
        <v>84</v>
      </c>
    </row>
    <row r="1780" spans="1:14" ht="15.75" customHeight="1" x14ac:dyDescent="0.25">
      <c r="A1780" t="s">
        <v>2160</v>
      </c>
      <c r="B1780" t="s">
        <v>2007</v>
      </c>
      <c r="C1780" t="s">
        <v>607</v>
      </c>
      <c r="D1780" t="s">
        <v>598</v>
      </c>
      <c r="E1780" t="s">
        <v>68</v>
      </c>
      <c r="F1780" t="s">
        <v>608</v>
      </c>
      <c r="G1780" t="s">
        <v>609</v>
      </c>
      <c r="I1780" t="s">
        <v>2165</v>
      </c>
      <c r="J1780" t="s">
        <v>2167</v>
      </c>
      <c r="K1780" t="s">
        <v>84</v>
      </c>
    </row>
    <row r="1781" spans="1:14" ht="15.75" customHeight="1" x14ac:dyDescent="0.25">
      <c r="A1781" t="s">
        <v>2160</v>
      </c>
      <c r="B1781" t="s">
        <v>2007</v>
      </c>
      <c r="C1781" t="s">
        <v>611</v>
      </c>
      <c r="D1781" t="s">
        <v>598</v>
      </c>
      <c r="E1781" t="s">
        <v>68</v>
      </c>
      <c r="F1781" t="s">
        <v>142</v>
      </c>
      <c r="G1781" t="s">
        <v>612</v>
      </c>
      <c r="H1781" t="s">
        <v>547</v>
      </c>
      <c r="I1781" s="137" t="s">
        <v>2165</v>
      </c>
      <c r="J1781">
        <v>12191502</v>
      </c>
      <c r="K1781" t="s">
        <v>84</v>
      </c>
    </row>
    <row r="1782" spans="1:14" ht="15.75" customHeight="1" x14ac:dyDescent="0.25">
      <c r="A1782" t="s">
        <v>2160</v>
      </c>
      <c r="B1782" t="s">
        <v>2007</v>
      </c>
      <c r="C1782" t="s">
        <v>714</v>
      </c>
      <c r="D1782" t="s">
        <v>613</v>
      </c>
      <c r="E1782" t="s">
        <v>68</v>
      </c>
      <c r="F1782" t="s">
        <v>608</v>
      </c>
      <c r="G1782" t="s">
        <v>715</v>
      </c>
      <c r="H1782" t="s">
        <v>2168</v>
      </c>
      <c r="I1782" s="137" t="s">
        <v>2165</v>
      </c>
      <c r="J1782" t="s">
        <v>2169</v>
      </c>
      <c r="K1782" t="s">
        <v>71</v>
      </c>
      <c r="L1782" t="s">
        <v>2170</v>
      </c>
    </row>
    <row r="1783" spans="1:14" ht="15.75" customHeight="1" x14ac:dyDescent="0.25">
      <c r="A1783" t="s">
        <v>2160</v>
      </c>
      <c r="B1783" t="s">
        <v>2007</v>
      </c>
      <c r="C1783" t="s">
        <v>1995</v>
      </c>
      <c r="D1783" t="s">
        <v>613</v>
      </c>
      <c r="E1783" t="s">
        <v>68</v>
      </c>
      <c r="F1783" t="s">
        <v>608</v>
      </c>
      <c r="G1783" t="s">
        <v>741</v>
      </c>
      <c r="H1783" t="s">
        <v>1996</v>
      </c>
      <c r="I1783" s="137" t="s">
        <v>2165</v>
      </c>
      <c r="J1783" t="s">
        <v>2171</v>
      </c>
      <c r="K1783" t="s">
        <v>84</v>
      </c>
    </row>
    <row r="1784" spans="1:14" ht="15.75" customHeight="1" x14ac:dyDescent="0.25">
      <c r="A1784" t="s">
        <v>2160</v>
      </c>
      <c r="B1784" t="s">
        <v>2007</v>
      </c>
      <c r="C1784" t="s">
        <v>723</v>
      </c>
      <c r="D1784" t="s">
        <v>613</v>
      </c>
      <c r="E1784" t="s">
        <v>68</v>
      </c>
      <c r="F1784" t="s">
        <v>608</v>
      </c>
      <c r="G1784" t="s">
        <v>724</v>
      </c>
      <c r="H1784" t="s">
        <v>725</v>
      </c>
      <c r="I1784" s="137" t="s">
        <v>2165</v>
      </c>
      <c r="J1784" t="s">
        <v>2172</v>
      </c>
      <c r="K1784" t="s">
        <v>524</v>
      </c>
    </row>
    <row r="1785" spans="1:14" ht="15.75" customHeight="1" x14ac:dyDescent="0.25">
      <c r="A1785" t="s">
        <v>2160</v>
      </c>
      <c r="B1785" t="s">
        <v>2007</v>
      </c>
      <c r="C1785" t="s">
        <v>751</v>
      </c>
      <c r="D1785" t="s">
        <v>613</v>
      </c>
      <c r="E1785" t="s">
        <v>68</v>
      </c>
      <c r="F1785" t="s">
        <v>608</v>
      </c>
      <c r="G1785" t="s">
        <v>752</v>
      </c>
      <c r="I1785" s="137" t="s">
        <v>2165</v>
      </c>
      <c r="J1785" t="s">
        <v>2173</v>
      </c>
      <c r="K1785" t="s">
        <v>84</v>
      </c>
    </row>
    <row r="1786" spans="1:14" ht="15.75" customHeight="1" x14ac:dyDescent="0.25">
      <c r="A1786" t="s">
        <v>2160</v>
      </c>
      <c r="B1786" t="s">
        <v>2007</v>
      </c>
      <c r="C1786" t="s">
        <v>817</v>
      </c>
      <c r="D1786" t="s">
        <v>613</v>
      </c>
      <c r="E1786" t="s">
        <v>68</v>
      </c>
      <c r="F1786" t="s">
        <v>608</v>
      </c>
      <c r="G1786" t="s">
        <v>818</v>
      </c>
      <c r="I1786" s="137" t="s">
        <v>2165</v>
      </c>
      <c r="J1786" t="s">
        <v>2174</v>
      </c>
      <c r="K1786" t="s">
        <v>84</v>
      </c>
    </row>
    <row r="1787" spans="1:14" ht="15.75" customHeight="1" x14ac:dyDescent="0.25">
      <c r="A1787" t="s">
        <v>2160</v>
      </c>
      <c r="B1787" t="s">
        <v>2007</v>
      </c>
      <c r="C1787" t="s">
        <v>704</v>
      </c>
      <c r="D1787" t="s">
        <v>613</v>
      </c>
      <c r="E1787" t="s">
        <v>68</v>
      </c>
      <c r="F1787" t="s">
        <v>608</v>
      </c>
      <c r="G1787" t="s">
        <v>705</v>
      </c>
      <c r="I1787" t="s">
        <v>2165</v>
      </c>
      <c r="J1787" t="s">
        <v>2175</v>
      </c>
      <c r="K1787" t="s">
        <v>71</v>
      </c>
      <c r="L1787" t="s">
        <v>707</v>
      </c>
      <c r="M1787" t="s">
        <v>708</v>
      </c>
    </row>
    <row r="1788" spans="1:14" ht="15.75" customHeight="1" x14ac:dyDescent="0.25">
      <c r="A1788" t="s">
        <v>2160</v>
      </c>
      <c r="B1788" t="s">
        <v>2007</v>
      </c>
      <c r="C1788" t="s">
        <v>923</v>
      </c>
      <c r="D1788" t="s">
        <v>613</v>
      </c>
      <c r="E1788" t="s">
        <v>68</v>
      </c>
      <c r="F1788" t="s">
        <v>608</v>
      </c>
      <c r="G1788" t="s">
        <v>924</v>
      </c>
      <c r="H1788" t="s">
        <v>925</v>
      </c>
      <c r="I1788" s="137" t="s">
        <v>2176</v>
      </c>
      <c r="J1788" t="s">
        <v>1053</v>
      </c>
      <c r="K1788" t="s">
        <v>71</v>
      </c>
      <c r="L1788" t="s">
        <v>927</v>
      </c>
    </row>
    <row r="1789" spans="1:14" ht="15.75" customHeight="1" x14ac:dyDescent="0.25">
      <c r="A1789" t="s">
        <v>2160</v>
      </c>
      <c r="B1789" t="s">
        <v>2007</v>
      </c>
      <c r="C1789" t="s">
        <v>131</v>
      </c>
      <c r="D1789" t="s">
        <v>613</v>
      </c>
      <c r="E1789" t="s">
        <v>68</v>
      </c>
      <c r="F1789" t="s">
        <v>608</v>
      </c>
      <c r="G1789" t="s">
        <v>760</v>
      </c>
      <c r="H1789" t="s">
        <v>761</v>
      </c>
      <c r="I1789" s="137" t="s">
        <v>2177</v>
      </c>
      <c r="J1789" t="s">
        <v>2178</v>
      </c>
      <c r="K1789" t="s">
        <v>71</v>
      </c>
      <c r="L1789" t="s">
        <v>762</v>
      </c>
      <c r="M1789" t="s">
        <v>763</v>
      </c>
      <c r="N1789" t="s">
        <v>763</v>
      </c>
    </row>
    <row r="1790" spans="1:14" ht="15.75" customHeight="1" x14ac:dyDescent="0.25">
      <c r="A1790" t="s">
        <v>2160</v>
      </c>
      <c r="B1790" t="s">
        <v>2007</v>
      </c>
      <c r="C1790" t="s">
        <v>1997</v>
      </c>
      <c r="D1790" t="s">
        <v>627</v>
      </c>
      <c r="E1790" t="s">
        <v>81</v>
      </c>
      <c r="F1790" t="s">
        <v>608</v>
      </c>
      <c r="G1790" t="s">
        <v>1998</v>
      </c>
      <c r="I1790" s="137" t="s">
        <v>2165</v>
      </c>
      <c r="J1790" t="s">
        <v>2179</v>
      </c>
      <c r="K1790" t="s">
        <v>84</v>
      </c>
      <c r="L1790" t="s">
        <v>662</v>
      </c>
    </row>
    <row r="1791" spans="1:14" ht="15.75" customHeight="1" x14ac:dyDescent="0.25">
      <c r="A1791" t="s">
        <v>2160</v>
      </c>
      <c r="B1791" t="s">
        <v>2007</v>
      </c>
      <c r="C1791" t="s">
        <v>2180</v>
      </c>
      <c r="D1791" t="s">
        <v>627</v>
      </c>
      <c r="E1791" t="s">
        <v>81</v>
      </c>
      <c r="F1791" t="s">
        <v>608</v>
      </c>
      <c r="G1791" t="s">
        <v>2181</v>
      </c>
      <c r="H1791" t="s">
        <v>2182</v>
      </c>
      <c r="I1791" s="137" t="s">
        <v>2165</v>
      </c>
      <c r="J1791" t="s">
        <v>2183</v>
      </c>
      <c r="K1791" t="s">
        <v>84</v>
      </c>
    </row>
    <row r="1792" spans="1:14" ht="15.75" customHeight="1" x14ac:dyDescent="0.25">
      <c r="A1792" t="s">
        <v>2160</v>
      </c>
      <c r="B1792" t="s">
        <v>2007</v>
      </c>
      <c r="C1792" t="s">
        <v>695</v>
      </c>
      <c r="D1792" t="s">
        <v>627</v>
      </c>
      <c r="E1792" t="s">
        <v>81</v>
      </c>
      <c r="F1792" t="s">
        <v>608</v>
      </c>
      <c r="G1792" t="s">
        <v>696</v>
      </c>
      <c r="I1792" s="137" t="s">
        <v>2165</v>
      </c>
      <c r="J1792" t="s">
        <v>2184</v>
      </c>
      <c r="K1792" t="s">
        <v>524</v>
      </c>
      <c r="M1792" t="s">
        <v>698</v>
      </c>
      <c r="N1792" t="s">
        <v>699</v>
      </c>
    </row>
    <row r="1793" spans="1:14" ht="15.75" customHeight="1" x14ac:dyDescent="0.25">
      <c r="A1793" t="s">
        <v>2160</v>
      </c>
      <c r="B1793" t="s">
        <v>2007</v>
      </c>
      <c r="C1793" t="s">
        <v>2185</v>
      </c>
      <c r="D1793" t="s">
        <v>627</v>
      </c>
      <c r="E1793" t="s">
        <v>81</v>
      </c>
      <c r="F1793" t="s">
        <v>608</v>
      </c>
      <c r="G1793" t="s">
        <v>2186</v>
      </c>
      <c r="H1793" t="s">
        <v>2187</v>
      </c>
      <c r="I1793" s="137" t="s">
        <v>2188</v>
      </c>
      <c r="J1793" t="s">
        <v>2189</v>
      </c>
      <c r="K1793" t="s">
        <v>84</v>
      </c>
    </row>
    <row r="1794" spans="1:14" ht="15.75" customHeight="1" x14ac:dyDescent="0.25">
      <c r="A1794" t="s">
        <v>2160</v>
      </c>
      <c r="B1794" t="s">
        <v>2007</v>
      </c>
      <c r="C1794" t="s">
        <v>669</v>
      </c>
      <c r="D1794" t="s">
        <v>627</v>
      </c>
      <c r="E1794" t="s">
        <v>81</v>
      </c>
      <c r="F1794" t="s">
        <v>608</v>
      </c>
      <c r="G1794" t="s">
        <v>670</v>
      </c>
      <c r="I1794" s="137" t="s">
        <v>2165</v>
      </c>
      <c r="J1794" t="s">
        <v>2190</v>
      </c>
      <c r="K1794" t="s">
        <v>84</v>
      </c>
    </row>
    <row r="1795" spans="1:14" ht="15.75" customHeight="1" x14ac:dyDescent="0.25">
      <c r="A1795" t="s">
        <v>2160</v>
      </c>
      <c r="B1795" t="s">
        <v>2007</v>
      </c>
      <c r="C1795" t="s">
        <v>2005</v>
      </c>
      <c r="D1795" t="s">
        <v>627</v>
      </c>
      <c r="E1795" t="s">
        <v>81</v>
      </c>
      <c r="F1795" t="s">
        <v>608</v>
      </c>
      <c r="G1795" t="s">
        <v>741</v>
      </c>
      <c r="H1795" t="s">
        <v>2006</v>
      </c>
      <c r="I1795" s="137" t="s">
        <v>2165</v>
      </c>
      <c r="J1795" t="s">
        <v>2191</v>
      </c>
      <c r="K1795" t="s">
        <v>84</v>
      </c>
      <c r="M1795" t="s">
        <v>783</v>
      </c>
    </row>
    <row r="1796" spans="1:14" ht="15.75" customHeight="1" x14ac:dyDescent="0.25">
      <c r="A1796" t="s">
        <v>2160</v>
      </c>
      <c r="B1796" t="s">
        <v>2007</v>
      </c>
      <c r="C1796" t="s">
        <v>2192</v>
      </c>
      <c r="D1796" t="s">
        <v>627</v>
      </c>
      <c r="E1796" t="s">
        <v>81</v>
      </c>
      <c r="F1796" t="s">
        <v>608</v>
      </c>
      <c r="G1796" t="s">
        <v>2193</v>
      </c>
      <c r="I1796" s="137" t="s">
        <v>2188</v>
      </c>
      <c r="J1796" t="s">
        <v>2194</v>
      </c>
      <c r="K1796" t="s">
        <v>84</v>
      </c>
      <c r="M1796" t="s">
        <v>2195</v>
      </c>
    </row>
    <row r="1797" spans="1:14" ht="15.75" customHeight="1" x14ac:dyDescent="0.25">
      <c r="A1797" t="s">
        <v>2160</v>
      </c>
      <c r="B1797" t="s">
        <v>2007</v>
      </c>
      <c r="C1797" t="s">
        <v>2002</v>
      </c>
      <c r="D1797" t="s">
        <v>627</v>
      </c>
      <c r="E1797" t="s">
        <v>81</v>
      </c>
      <c r="F1797" t="s">
        <v>608</v>
      </c>
      <c r="G1797" t="s">
        <v>741</v>
      </c>
      <c r="H1797" t="s">
        <v>2003</v>
      </c>
      <c r="I1797" t="s">
        <v>2165</v>
      </c>
      <c r="J1797" t="s">
        <v>2191</v>
      </c>
      <c r="K1797" t="s">
        <v>84</v>
      </c>
    </row>
    <row r="1798" spans="1:14" ht="15.75" customHeight="1" x14ac:dyDescent="0.25">
      <c r="A1798" t="s">
        <v>2160</v>
      </c>
      <c r="B1798" t="s">
        <v>2007</v>
      </c>
      <c r="C1798" t="s">
        <v>2001</v>
      </c>
      <c r="D1798" t="s">
        <v>627</v>
      </c>
      <c r="E1798" t="s">
        <v>81</v>
      </c>
      <c r="F1798" t="s">
        <v>608</v>
      </c>
      <c r="G1798" t="s">
        <v>651</v>
      </c>
      <c r="I1798" s="137" t="s">
        <v>2165</v>
      </c>
      <c r="J1798" t="s">
        <v>2196</v>
      </c>
      <c r="K1798" t="s">
        <v>71</v>
      </c>
      <c r="L1798" t="s">
        <v>654</v>
      </c>
    </row>
    <row r="1799" spans="1:14" ht="15.75" customHeight="1" x14ac:dyDescent="0.25">
      <c r="A1799" t="s">
        <v>2160</v>
      </c>
      <c r="B1799" t="s">
        <v>2007</v>
      </c>
      <c r="C1799" t="s">
        <v>109</v>
      </c>
      <c r="D1799" t="s">
        <v>650</v>
      </c>
      <c r="E1799" t="s">
        <v>102</v>
      </c>
      <c r="F1799" t="s">
        <v>608</v>
      </c>
      <c r="G1799" t="s">
        <v>734</v>
      </c>
      <c r="H1799" t="s">
        <v>735</v>
      </c>
      <c r="I1799" s="137" t="s">
        <v>2165</v>
      </c>
      <c r="J1799" t="s">
        <v>2197</v>
      </c>
      <c r="K1799" t="s">
        <v>71</v>
      </c>
      <c r="L1799" t="s">
        <v>738</v>
      </c>
      <c r="M1799" t="s">
        <v>739</v>
      </c>
      <c r="N1799" t="s">
        <v>739</v>
      </c>
    </row>
    <row r="1800" spans="1:14" ht="15.75" customHeight="1" x14ac:dyDescent="0.25">
      <c r="A1800" t="s">
        <v>2160</v>
      </c>
      <c r="B1800" t="s">
        <v>2007</v>
      </c>
      <c r="C1800" t="s">
        <v>117</v>
      </c>
      <c r="D1800" t="s">
        <v>650</v>
      </c>
      <c r="E1800" t="s">
        <v>102</v>
      </c>
      <c r="F1800" t="s">
        <v>608</v>
      </c>
      <c r="G1800" t="s">
        <v>869</v>
      </c>
      <c r="I1800" s="137" t="s">
        <v>2165</v>
      </c>
      <c r="J1800" t="s">
        <v>2198</v>
      </c>
      <c r="K1800" t="s">
        <v>71</v>
      </c>
      <c r="L1800" t="s">
        <v>117</v>
      </c>
    </row>
    <row r="1801" spans="1:14" ht="15.75" customHeight="1" x14ac:dyDescent="0.25">
      <c r="A1801" t="s">
        <v>2160</v>
      </c>
      <c r="B1801" t="s">
        <v>2199</v>
      </c>
      <c r="C1801" t="s">
        <v>603</v>
      </c>
      <c r="D1801" t="s">
        <v>598</v>
      </c>
      <c r="E1801" t="s">
        <v>68</v>
      </c>
      <c r="F1801" t="s">
        <v>49</v>
      </c>
      <c r="G1801" t="s">
        <v>604</v>
      </c>
      <c r="H1801" t="s">
        <v>605</v>
      </c>
      <c r="I1801" s="137" t="s">
        <v>2200</v>
      </c>
      <c r="J1801" t="s">
        <v>2201</v>
      </c>
      <c r="K1801" t="s">
        <v>84</v>
      </c>
    </row>
    <row r="1802" spans="1:14" ht="15.75" customHeight="1" x14ac:dyDescent="0.25">
      <c r="A1802" t="s">
        <v>2160</v>
      </c>
      <c r="B1802" t="s">
        <v>2199</v>
      </c>
      <c r="C1802" t="s">
        <v>607</v>
      </c>
      <c r="D1802" t="s">
        <v>598</v>
      </c>
      <c r="E1802" t="s">
        <v>68</v>
      </c>
      <c r="F1802" t="s">
        <v>608</v>
      </c>
      <c r="G1802" t="s">
        <v>609</v>
      </c>
      <c r="I1802" t="s">
        <v>2200</v>
      </c>
      <c r="J1802" t="s">
        <v>2202</v>
      </c>
      <c r="K1802" t="s">
        <v>84</v>
      </c>
    </row>
    <row r="1803" spans="1:14" ht="15.75" customHeight="1" x14ac:dyDescent="0.25">
      <c r="A1803" t="s">
        <v>2160</v>
      </c>
      <c r="B1803" t="s">
        <v>2199</v>
      </c>
      <c r="C1803" t="s">
        <v>611</v>
      </c>
      <c r="D1803" t="s">
        <v>598</v>
      </c>
      <c r="E1803" t="s">
        <v>68</v>
      </c>
      <c r="F1803" t="s">
        <v>142</v>
      </c>
      <c r="G1803" t="s">
        <v>612</v>
      </c>
      <c r="H1803" t="s">
        <v>547</v>
      </c>
      <c r="I1803" s="137" t="s">
        <v>2200</v>
      </c>
      <c r="J1803">
        <v>23151806</v>
      </c>
      <c r="K1803" t="s">
        <v>84</v>
      </c>
    </row>
    <row r="1804" spans="1:14" ht="15.75" customHeight="1" x14ac:dyDescent="0.25">
      <c r="A1804" t="s">
        <v>2160</v>
      </c>
      <c r="B1804" t="s">
        <v>2199</v>
      </c>
      <c r="C1804" t="s">
        <v>714</v>
      </c>
      <c r="D1804" t="s">
        <v>613</v>
      </c>
      <c r="E1804" t="s">
        <v>68</v>
      </c>
      <c r="F1804" t="s">
        <v>608</v>
      </c>
      <c r="G1804" t="s">
        <v>715</v>
      </c>
      <c r="H1804" t="s">
        <v>2203</v>
      </c>
      <c r="I1804" s="137" t="s">
        <v>2200</v>
      </c>
      <c r="J1804" t="s">
        <v>2204</v>
      </c>
      <c r="K1804" t="s">
        <v>71</v>
      </c>
      <c r="L1804" t="s">
        <v>2170</v>
      </c>
    </row>
    <row r="1805" spans="1:14" ht="15.75" customHeight="1" x14ac:dyDescent="0.25">
      <c r="A1805" t="s">
        <v>2160</v>
      </c>
      <c r="B1805" t="s">
        <v>2199</v>
      </c>
      <c r="C1805" t="s">
        <v>1995</v>
      </c>
      <c r="D1805" t="s">
        <v>613</v>
      </c>
      <c r="E1805" t="s">
        <v>68</v>
      </c>
      <c r="F1805" t="s">
        <v>608</v>
      </c>
      <c r="G1805" t="s">
        <v>741</v>
      </c>
      <c r="H1805" t="s">
        <v>1996</v>
      </c>
      <c r="I1805" s="137" t="s">
        <v>2200</v>
      </c>
      <c r="J1805" t="s">
        <v>2205</v>
      </c>
      <c r="K1805" t="s">
        <v>84</v>
      </c>
    </row>
    <row r="1806" spans="1:14" ht="15.75" customHeight="1" x14ac:dyDescent="0.25">
      <c r="A1806" t="s">
        <v>2160</v>
      </c>
      <c r="B1806" t="s">
        <v>2199</v>
      </c>
      <c r="C1806" t="s">
        <v>723</v>
      </c>
      <c r="D1806" t="s">
        <v>613</v>
      </c>
      <c r="E1806" t="s">
        <v>68</v>
      </c>
      <c r="F1806" t="s">
        <v>608</v>
      </c>
      <c r="G1806" t="s">
        <v>724</v>
      </c>
      <c r="H1806" t="s">
        <v>725</v>
      </c>
      <c r="I1806" s="137" t="s">
        <v>2200</v>
      </c>
      <c r="J1806" t="s">
        <v>1216</v>
      </c>
      <c r="K1806" t="s">
        <v>71</v>
      </c>
    </row>
    <row r="1807" spans="1:14" ht="15.75" customHeight="1" x14ac:dyDescent="0.25">
      <c r="A1807" t="s">
        <v>2160</v>
      </c>
      <c r="B1807" t="s">
        <v>2199</v>
      </c>
      <c r="C1807" t="s">
        <v>751</v>
      </c>
      <c r="D1807" t="s">
        <v>613</v>
      </c>
      <c r="E1807" t="s">
        <v>68</v>
      </c>
      <c r="F1807" t="s">
        <v>608</v>
      </c>
      <c r="G1807" t="s">
        <v>752</v>
      </c>
      <c r="I1807" s="137" t="s">
        <v>2200</v>
      </c>
      <c r="J1807" t="s">
        <v>2206</v>
      </c>
      <c r="K1807" t="s">
        <v>71</v>
      </c>
    </row>
    <row r="1808" spans="1:14" ht="15.75" customHeight="1" x14ac:dyDescent="0.25">
      <c r="A1808" t="s">
        <v>2160</v>
      </c>
      <c r="B1808" t="s">
        <v>2199</v>
      </c>
      <c r="C1808" t="s">
        <v>817</v>
      </c>
      <c r="D1808" t="s">
        <v>613</v>
      </c>
      <c r="E1808" t="s">
        <v>68</v>
      </c>
      <c r="F1808" t="s">
        <v>608</v>
      </c>
      <c r="G1808" t="s">
        <v>818</v>
      </c>
      <c r="I1808" s="137" t="s">
        <v>2200</v>
      </c>
      <c r="J1808" t="s">
        <v>2207</v>
      </c>
      <c r="K1808" t="s">
        <v>84</v>
      </c>
    </row>
    <row r="1809" spans="1:14" ht="15.75" customHeight="1" x14ac:dyDescent="0.25">
      <c r="A1809" t="s">
        <v>2160</v>
      </c>
      <c r="B1809" t="s">
        <v>2199</v>
      </c>
      <c r="C1809" t="s">
        <v>704</v>
      </c>
      <c r="D1809" t="s">
        <v>613</v>
      </c>
      <c r="E1809" t="s">
        <v>68</v>
      </c>
      <c r="F1809" t="s">
        <v>608</v>
      </c>
      <c r="G1809" t="s">
        <v>705</v>
      </c>
      <c r="I1809" s="137" t="s">
        <v>2200</v>
      </c>
      <c r="J1809" t="s">
        <v>2175</v>
      </c>
      <c r="K1809" t="s">
        <v>71</v>
      </c>
      <c r="L1809" t="s">
        <v>707</v>
      </c>
      <c r="M1809" t="s">
        <v>708</v>
      </c>
    </row>
    <row r="1810" spans="1:14" ht="15.75" customHeight="1" x14ac:dyDescent="0.25">
      <c r="A1810" t="s">
        <v>2160</v>
      </c>
      <c r="B1810" t="s">
        <v>2199</v>
      </c>
      <c r="C1810" t="s">
        <v>923</v>
      </c>
      <c r="D1810" t="s">
        <v>613</v>
      </c>
      <c r="E1810" t="s">
        <v>68</v>
      </c>
      <c r="F1810" t="s">
        <v>608</v>
      </c>
      <c r="G1810" t="s">
        <v>924</v>
      </c>
      <c r="H1810" t="s">
        <v>925</v>
      </c>
      <c r="I1810" s="137" t="s">
        <v>2200</v>
      </c>
      <c r="J1810" t="s">
        <v>1053</v>
      </c>
      <c r="K1810" t="s">
        <v>71</v>
      </c>
      <c r="L1810" t="s">
        <v>927</v>
      </c>
    </row>
    <row r="1811" spans="1:14" ht="15.75" customHeight="1" x14ac:dyDescent="0.25">
      <c r="A1811" t="s">
        <v>2160</v>
      </c>
      <c r="B1811" t="s">
        <v>2199</v>
      </c>
      <c r="C1811" t="s">
        <v>131</v>
      </c>
      <c r="D1811" t="s">
        <v>613</v>
      </c>
      <c r="E1811" t="s">
        <v>68</v>
      </c>
      <c r="F1811" t="s">
        <v>608</v>
      </c>
      <c r="G1811" t="s">
        <v>760</v>
      </c>
      <c r="H1811" t="s">
        <v>761</v>
      </c>
      <c r="I1811" s="137" t="s">
        <v>2208</v>
      </c>
      <c r="J1811" t="s">
        <v>2209</v>
      </c>
      <c r="K1811" t="s">
        <v>71</v>
      </c>
      <c r="L1811" t="s">
        <v>762</v>
      </c>
      <c r="M1811" t="s">
        <v>763</v>
      </c>
      <c r="N1811" t="s">
        <v>763</v>
      </c>
    </row>
    <row r="1812" spans="1:14" ht="15.75" customHeight="1" x14ac:dyDescent="0.25">
      <c r="A1812" t="s">
        <v>2160</v>
      </c>
      <c r="B1812" t="s">
        <v>2199</v>
      </c>
      <c r="C1812" t="s">
        <v>1997</v>
      </c>
      <c r="D1812" t="s">
        <v>627</v>
      </c>
      <c r="E1812" t="s">
        <v>81</v>
      </c>
      <c r="F1812" t="s">
        <v>608</v>
      </c>
      <c r="G1812" t="s">
        <v>1998</v>
      </c>
      <c r="I1812" s="137" t="s">
        <v>2200</v>
      </c>
      <c r="J1812" t="s">
        <v>2210</v>
      </c>
      <c r="K1812" t="s">
        <v>71</v>
      </c>
      <c r="L1812" t="s">
        <v>662</v>
      </c>
    </row>
    <row r="1813" spans="1:14" ht="15.75" customHeight="1" x14ac:dyDescent="0.25">
      <c r="A1813" t="s">
        <v>2160</v>
      </c>
      <c r="B1813" t="s">
        <v>2199</v>
      </c>
      <c r="C1813" t="s">
        <v>2163</v>
      </c>
      <c r="D1813" t="s">
        <v>627</v>
      </c>
      <c r="E1813" t="s">
        <v>81</v>
      </c>
      <c r="F1813" t="s">
        <v>608</v>
      </c>
      <c r="G1813" t="s">
        <v>2019</v>
      </c>
      <c r="H1813" t="s">
        <v>2164</v>
      </c>
      <c r="I1813" s="137" t="s">
        <v>2200</v>
      </c>
      <c r="J1813" t="s">
        <v>2211</v>
      </c>
      <c r="K1813" t="s">
        <v>84</v>
      </c>
    </row>
    <row r="1814" spans="1:14" ht="15.75" customHeight="1" x14ac:dyDescent="0.25">
      <c r="A1814" t="s">
        <v>2160</v>
      </c>
      <c r="B1814" t="s">
        <v>2199</v>
      </c>
      <c r="C1814" t="s">
        <v>2180</v>
      </c>
      <c r="D1814" t="s">
        <v>627</v>
      </c>
      <c r="E1814" t="s">
        <v>81</v>
      </c>
      <c r="F1814" t="s">
        <v>608</v>
      </c>
      <c r="G1814" t="s">
        <v>2181</v>
      </c>
      <c r="H1814" t="s">
        <v>2182</v>
      </c>
      <c r="I1814" s="137" t="s">
        <v>2200</v>
      </c>
      <c r="J1814" t="s">
        <v>2212</v>
      </c>
      <c r="K1814" t="s">
        <v>84</v>
      </c>
    </row>
    <row r="1815" spans="1:14" ht="15.75" customHeight="1" x14ac:dyDescent="0.25">
      <c r="A1815" t="s">
        <v>2160</v>
      </c>
      <c r="B1815" t="s">
        <v>2199</v>
      </c>
      <c r="C1815" t="s">
        <v>779</v>
      </c>
      <c r="D1815" t="s">
        <v>627</v>
      </c>
      <c r="E1815" t="s">
        <v>81</v>
      </c>
      <c r="F1815" t="s">
        <v>608</v>
      </c>
      <c r="G1815" t="s">
        <v>741</v>
      </c>
      <c r="H1815" t="s">
        <v>780</v>
      </c>
      <c r="I1815" s="137" t="s">
        <v>2200</v>
      </c>
      <c r="J1815" t="s">
        <v>2213</v>
      </c>
      <c r="K1815" t="s">
        <v>71</v>
      </c>
      <c r="M1815" t="s">
        <v>783</v>
      </c>
    </row>
    <row r="1816" spans="1:14" ht="15.75" customHeight="1" x14ac:dyDescent="0.25">
      <c r="A1816" t="s">
        <v>2160</v>
      </c>
      <c r="B1816" t="s">
        <v>2199</v>
      </c>
      <c r="C1816" t="s">
        <v>2185</v>
      </c>
      <c r="D1816" t="s">
        <v>627</v>
      </c>
      <c r="E1816" t="s">
        <v>81</v>
      </c>
      <c r="F1816" t="s">
        <v>608</v>
      </c>
      <c r="G1816" t="s">
        <v>2186</v>
      </c>
      <c r="H1816" t="s">
        <v>2187</v>
      </c>
      <c r="I1816" s="137" t="s">
        <v>2200</v>
      </c>
      <c r="J1816" t="s">
        <v>2214</v>
      </c>
      <c r="K1816" t="s">
        <v>84</v>
      </c>
    </row>
    <row r="1817" spans="1:14" ht="15.75" customHeight="1" x14ac:dyDescent="0.25">
      <c r="A1817" t="s">
        <v>2160</v>
      </c>
      <c r="B1817" t="s">
        <v>2199</v>
      </c>
      <c r="C1817" t="s">
        <v>669</v>
      </c>
      <c r="D1817" t="s">
        <v>627</v>
      </c>
      <c r="E1817" t="s">
        <v>81</v>
      </c>
      <c r="F1817" t="s">
        <v>608</v>
      </c>
      <c r="G1817" t="s">
        <v>670</v>
      </c>
      <c r="I1817" s="137" t="s">
        <v>2208</v>
      </c>
      <c r="J1817" t="s">
        <v>2215</v>
      </c>
      <c r="K1817" t="s">
        <v>84</v>
      </c>
    </row>
    <row r="1818" spans="1:14" ht="15.75" customHeight="1" x14ac:dyDescent="0.25">
      <c r="A1818" t="s">
        <v>2160</v>
      </c>
      <c r="B1818" t="s">
        <v>2199</v>
      </c>
      <c r="C1818" t="s">
        <v>2192</v>
      </c>
      <c r="D1818" t="s">
        <v>627</v>
      </c>
      <c r="E1818" t="s">
        <v>81</v>
      </c>
      <c r="F1818" t="s">
        <v>608</v>
      </c>
      <c r="G1818" t="s">
        <v>2193</v>
      </c>
      <c r="I1818" s="137" t="s">
        <v>2200</v>
      </c>
      <c r="J1818" t="s">
        <v>2194</v>
      </c>
      <c r="K1818" t="s">
        <v>84</v>
      </c>
      <c r="M1818" t="s">
        <v>2195</v>
      </c>
    </row>
    <row r="1819" spans="1:14" ht="15.75" customHeight="1" x14ac:dyDescent="0.25">
      <c r="A1819" t="s">
        <v>2160</v>
      </c>
      <c r="B1819" t="s">
        <v>2199</v>
      </c>
      <c r="C1819" t="s">
        <v>2001</v>
      </c>
      <c r="D1819" t="s">
        <v>627</v>
      </c>
      <c r="E1819" t="s">
        <v>81</v>
      </c>
      <c r="F1819" t="s">
        <v>608</v>
      </c>
      <c r="G1819" t="s">
        <v>651</v>
      </c>
      <c r="I1819" s="137" t="s">
        <v>2200</v>
      </c>
      <c r="J1819" t="s">
        <v>2196</v>
      </c>
      <c r="K1819" t="s">
        <v>71</v>
      </c>
      <c r="L1819" t="s">
        <v>654</v>
      </c>
    </row>
    <row r="1820" spans="1:14" ht="15.75" customHeight="1" x14ac:dyDescent="0.25">
      <c r="A1820" t="s">
        <v>2160</v>
      </c>
      <c r="B1820" t="s">
        <v>2199</v>
      </c>
      <c r="C1820" t="s">
        <v>109</v>
      </c>
      <c r="D1820" t="s">
        <v>650</v>
      </c>
      <c r="E1820" t="s">
        <v>102</v>
      </c>
      <c r="F1820" t="s">
        <v>608</v>
      </c>
      <c r="G1820" t="s">
        <v>734</v>
      </c>
      <c r="H1820" t="s">
        <v>735</v>
      </c>
      <c r="I1820" s="137" t="s">
        <v>2200</v>
      </c>
      <c r="J1820" t="s">
        <v>2206</v>
      </c>
      <c r="K1820" t="s">
        <v>71</v>
      </c>
      <c r="L1820" t="s">
        <v>738</v>
      </c>
      <c r="M1820" t="s">
        <v>739</v>
      </c>
      <c r="N1820" t="s">
        <v>739</v>
      </c>
    </row>
    <row r="1821" spans="1:14" ht="15.75" customHeight="1" x14ac:dyDescent="0.25">
      <c r="A1821" t="s">
        <v>2160</v>
      </c>
      <c r="B1821" t="s">
        <v>2199</v>
      </c>
      <c r="C1821" t="s">
        <v>117</v>
      </c>
      <c r="D1821" t="s">
        <v>650</v>
      </c>
      <c r="E1821" t="s">
        <v>102</v>
      </c>
      <c r="F1821" t="s">
        <v>608</v>
      </c>
      <c r="G1821" t="s">
        <v>869</v>
      </c>
      <c r="I1821" s="137" t="s">
        <v>2200</v>
      </c>
      <c r="J1821" t="s">
        <v>2160</v>
      </c>
      <c r="K1821" t="s">
        <v>71</v>
      </c>
      <c r="L1821" t="s">
        <v>117</v>
      </c>
    </row>
    <row r="1822" spans="1:14" ht="15.75" customHeight="1" x14ac:dyDescent="0.25">
      <c r="A1822" t="s">
        <v>2160</v>
      </c>
      <c r="B1822" t="s">
        <v>2216</v>
      </c>
      <c r="C1822" t="s">
        <v>603</v>
      </c>
      <c r="D1822" t="s">
        <v>598</v>
      </c>
      <c r="E1822" t="s">
        <v>68</v>
      </c>
      <c r="F1822" t="s">
        <v>49</v>
      </c>
      <c r="G1822" t="s">
        <v>604</v>
      </c>
      <c r="H1822" t="s">
        <v>605</v>
      </c>
      <c r="I1822" s="137" t="s">
        <v>2217</v>
      </c>
      <c r="J1822" t="s">
        <v>2218</v>
      </c>
      <c r="K1822" t="s">
        <v>84</v>
      </c>
    </row>
    <row r="1823" spans="1:14" ht="15.75" customHeight="1" x14ac:dyDescent="0.25">
      <c r="A1823" t="s">
        <v>2160</v>
      </c>
      <c r="B1823" t="s">
        <v>2216</v>
      </c>
      <c r="C1823" t="s">
        <v>607</v>
      </c>
      <c r="D1823" t="s">
        <v>598</v>
      </c>
      <c r="E1823" t="s">
        <v>68</v>
      </c>
      <c r="F1823" t="s">
        <v>608</v>
      </c>
      <c r="G1823" t="s">
        <v>609</v>
      </c>
      <c r="I1823" s="137" t="s">
        <v>2217</v>
      </c>
      <c r="J1823" t="s">
        <v>2219</v>
      </c>
      <c r="K1823" t="s">
        <v>84</v>
      </c>
    </row>
    <row r="1824" spans="1:14" ht="15.75" customHeight="1" x14ac:dyDescent="0.25">
      <c r="A1824" t="s">
        <v>2160</v>
      </c>
      <c r="B1824" t="s">
        <v>2216</v>
      </c>
      <c r="C1824" t="s">
        <v>611</v>
      </c>
      <c r="D1824" t="s">
        <v>598</v>
      </c>
      <c r="E1824" t="s">
        <v>68</v>
      </c>
      <c r="F1824" t="s">
        <v>142</v>
      </c>
      <c r="G1824" t="s">
        <v>612</v>
      </c>
      <c r="H1824" t="s">
        <v>547</v>
      </c>
      <c r="I1824" s="137" t="s">
        <v>2217</v>
      </c>
      <c r="J1824">
        <v>23151806</v>
      </c>
      <c r="K1824" t="s">
        <v>84</v>
      </c>
    </row>
    <row r="1825" spans="1:14" ht="15.75" customHeight="1" x14ac:dyDescent="0.25">
      <c r="A1825" t="s">
        <v>2160</v>
      </c>
      <c r="B1825" t="s">
        <v>2216</v>
      </c>
      <c r="C1825" t="s">
        <v>1995</v>
      </c>
      <c r="D1825" t="s">
        <v>613</v>
      </c>
      <c r="E1825" t="s">
        <v>68</v>
      </c>
      <c r="F1825" t="s">
        <v>608</v>
      </c>
      <c r="G1825" t="s">
        <v>741</v>
      </c>
      <c r="H1825" t="s">
        <v>1996</v>
      </c>
      <c r="I1825" s="137" t="s">
        <v>2217</v>
      </c>
      <c r="J1825" t="s">
        <v>2220</v>
      </c>
      <c r="K1825" t="s">
        <v>84</v>
      </c>
    </row>
    <row r="1826" spans="1:14" ht="15.75" customHeight="1" x14ac:dyDescent="0.25">
      <c r="A1826" t="s">
        <v>2160</v>
      </c>
      <c r="B1826" t="s">
        <v>2216</v>
      </c>
      <c r="C1826" t="s">
        <v>723</v>
      </c>
      <c r="D1826" t="s">
        <v>613</v>
      </c>
      <c r="E1826" t="s">
        <v>68</v>
      </c>
      <c r="F1826" t="s">
        <v>608</v>
      </c>
      <c r="G1826" t="s">
        <v>724</v>
      </c>
      <c r="H1826" t="s">
        <v>725</v>
      </c>
      <c r="I1826" s="137" t="s">
        <v>2217</v>
      </c>
      <c r="J1826" t="s">
        <v>2221</v>
      </c>
      <c r="K1826" t="s">
        <v>524</v>
      </c>
    </row>
    <row r="1827" spans="1:14" ht="15.75" customHeight="1" x14ac:dyDescent="0.25">
      <c r="A1827" t="s">
        <v>2160</v>
      </c>
      <c r="B1827" t="s">
        <v>2216</v>
      </c>
      <c r="C1827" t="s">
        <v>751</v>
      </c>
      <c r="D1827" t="s">
        <v>613</v>
      </c>
      <c r="E1827" t="s">
        <v>68</v>
      </c>
      <c r="F1827" t="s">
        <v>608</v>
      </c>
      <c r="G1827" t="s">
        <v>752</v>
      </c>
      <c r="I1827" s="137" t="s">
        <v>2217</v>
      </c>
      <c r="J1827" t="s">
        <v>2222</v>
      </c>
      <c r="K1827" t="s">
        <v>84</v>
      </c>
    </row>
    <row r="1828" spans="1:14" ht="15.75" customHeight="1" x14ac:dyDescent="0.25">
      <c r="A1828" t="s">
        <v>2160</v>
      </c>
      <c r="B1828" t="s">
        <v>2216</v>
      </c>
      <c r="C1828" t="s">
        <v>817</v>
      </c>
      <c r="D1828" t="s">
        <v>613</v>
      </c>
      <c r="E1828" t="s">
        <v>68</v>
      </c>
      <c r="F1828" t="s">
        <v>608</v>
      </c>
      <c r="G1828" t="s">
        <v>818</v>
      </c>
      <c r="I1828" s="137" t="s">
        <v>2217</v>
      </c>
      <c r="J1828" t="s">
        <v>2223</v>
      </c>
      <c r="K1828" t="s">
        <v>84</v>
      </c>
    </row>
    <row r="1829" spans="1:14" ht="15.75" customHeight="1" x14ac:dyDescent="0.25">
      <c r="A1829" t="s">
        <v>2160</v>
      </c>
      <c r="B1829" t="s">
        <v>2216</v>
      </c>
      <c r="C1829" t="s">
        <v>704</v>
      </c>
      <c r="D1829" t="s">
        <v>613</v>
      </c>
      <c r="E1829" t="s">
        <v>68</v>
      </c>
      <c r="F1829" t="s">
        <v>608</v>
      </c>
      <c r="G1829" t="s">
        <v>705</v>
      </c>
      <c r="I1829" s="137" t="s">
        <v>2224</v>
      </c>
      <c r="J1829" t="s">
        <v>2225</v>
      </c>
      <c r="K1829" t="s">
        <v>71</v>
      </c>
      <c r="L1829" t="s">
        <v>707</v>
      </c>
      <c r="M1829" t="s">
        <v>708</v>
      </c>
    </row>
    <row r="1830" spans="1:14" ht="15.75" customHeight="1" x14ac:dyDescent="0.25">
      <c r="A1830" t="s">
        <v>2160</v>
      </c>
      <c r="B1830" t="s">
        <v>2216</v>
      </c>
      <c r="C1830" t="s">
        <v>131</v>
      </c>
      <c r="D1830" t="s">
        <v>613</v>
      </c>
      <c r="E1830" t="s">
        <v>68</v>
      </c>
      <c r="F1830" t="s">
        <v>608</v>
      </c>
      <c r="G1830" t="s">
        <v>760</v>
      </c>
      <c r="H1830" t="s">
        <v>761</v>
      </c>
      <c r="I1830" s="137" t="s">
        <v>2226</v>
      </c>
      <c r="J1830" t="s">
        <v>2209</v>
      </c>
      <c r="K1830" t="s">
        <v>71</v>
      </c>
      <c r="L1830" t="s">
        <v>762</v>
      </c>
      <c r="M1830" t="s">
        <v>763</v>
      </c>
      <c r="N1830" t="s">
        <v>763</v>
      </c>
    </row>
    <row r="1831" spans="1:14" ht="15.75" customHeight="1" x14ac:dyDescent="0.25">
      <c r="A1831" t="s">
        <v>2160</v>
      </c>
      <c r="B1831" t="s">
        <v>2216</v>
      </c>
      <c r="C1831" t="s">
        <v>2163</v>
      </c>
      <c r="D1831" t="s">
        <v>627</v>
      </c>
      <c r="E1831" t="s">
        <v>81</v>
      </c>
      <c r="F1831" t="s">
        <v>608</v>
      </c>
      <c r="G1831" t="s">
        <v>2019</v>
      </c>
      <c r="H1831" t="s">
        <v>2164</v>
      </c>
      <c r="I1831" s="137" t="s">
        <v>2217</v>
      </c>
      <c r="J1831" t="s">
        <v>2227</v>
      </c>
      <c r="K1831" t="s">
        <v>84</v>
      </c>
    </row>
    <row r="1832" spans="1:14" ht="15.75" customHeight="1" x14ac:dyDescent="0.25">
      <c r="A1832" t="s">
        <v>2160</v>
      </c>
      <c r="B1832" t="s">
        <v>2216</v>
      </c>
      <c r="C1832" t="s">
        <v>2180</v>
      </c>
      <c r="D1832" t="s">
        <v>627</v>
      </c>
      <c r="E1832" t="s">
        <v>81</v>
      </c>
      <c r="F1832" t="s">
        <v>608</v>
      </c>
      <c r="G1832" t="s">
        <v>2181</v>
      </c>
      <c r="H1832" t="s">
        <v>2182</v>
      </c>
      <c r="I1832" s="137" t="s">
        <v>2217</v>
      </c>
      <c r="J1832" t="s">
        <v>2212</v>
      </c>
      <c r="K1832" t="s">
        <v>84</v>
      </c>
    </row>
    <row r="1833" spans="1:14" ht="15.75" customHeight="1" x14ac:dyDescent="0.25">
      <c r="A1833" t="s">
        <v>2160</v>
      </c>
      <c r="B1833" t="s">
        <v>2216</v>
      </c>
      <c r="C1833" t="s">
        <v>779</v>
      </c>
      <c r="D1833" t="s">
        <v>627</v>
      </c>
      <c r="E1833" t="s">
        <v>81</v>
      </c>
      <c r="F1833" t="s">
        <v>608</v>
      </c>
      <c r="G1833" t="s">
        <v>741</v>
      </c>
      <c r="H1833" t="s">
        <v>780</v>
      </c>
      <c r="I1833" s="137" t="s">
        <v>2217</v>
      </c>
      <c r="J1833" t="s">
        <v>2228</v>
      </c>
      <c r="K1833" t="s">
        <v>71</v>
      </c>
      <c r="M1833" t="s">
        <v>783</v>
      </c>
    </row>
    <row r="1834" spans="1:14" ht="15.75" customHeight="1" x14ac:dyDescent="0.25">
      <c r="A1834" t="s">
        <v>2160</v>
      </c>
      <c r="B1834" t="s">
        <v>2216</v>
      </c>
      <c r="C1834" t="s">
        <v>2185</v>
      </c>
      <c r="D1834" t="s">
        <v>627</v>
      </c>
      <c r="E1834" t="s">
        <v>81</v>
      </c>
      <c r="F1834" t="s">
        <v>608</v>
      </c>
      <c r="G1834" t="s">
        <v>2186</v>
      </c>
      <c r="H1834" t="s">
        <v>2187</v>
      </c>
      <c r="I1834" s="137" t="s">
        <v>2217</v>
      </c>
      <c r="J1834" t="s">
        <v>2229</v>
      </c>
      <c r="K1834" t="s">
        <v>84</v>
      </c>
    </row>
    <row r="1835" spans="1:14" ht="15.75" customHeight="1" x14ac:dyDescent="0.25">
      <c r="A1835" t="s">
        <v>2160</v>
      </c>
      <c r="B1835" t="s">
        <v>2216</v>
      </c>
      <c r="C1835" t="s">
        <v>669</v>
      </c>
      <c r="D1835" t="s">
        <v>627</v>
      </c>
      <c r="E1835" t="s">
        <v>81</v>
      </c>
      <c r="F1835" t="s">
        <v>608</v>
      </c>
      <c r="G1835" t="s">
        <v>670</v>
      </c>
      <c r="I1835" s="137" t="s">
        <v>2217</v>
      </c>
      <c r="J1835" t="s">
        <v>2230</v>
      </c>
      <c r="K1835" t="s">
        <v>84</v>
      </c>
    </row>
    <row r="1836" spans="1:14" ht="15.75" customHeight="1" x14ac:dyDescent="0.25">
      <c r="A1836" t="s">
        <v>2160</v>
      </c>
      <c r="B1836" t="s">
        <v>2216</v>
      </c>
      <c r="C1836" t="s">
        <v>2192</v>
      </c>
      <c r="D1836" t="s">
        <v>627</v>
      </c>
      <c r="E1836" t="s">
        <v>81</v>
      </c>
      <c r="F1836" t="s">
        <v>608</v>
      </c>
      <c r="G1836" t="s">
        <v>2193</v>
      </c>
      <c r="I1836" s="137" t="s">
        <v>2217</v>
      </c>
      <c r="J1836" t="s">
        <v>2194</v>
      </c>
      <c r="K1836" t="s">
        <v>84</v>
      </c>
      <c r="M1836" t="s">
        <v>2195</v>
      </c>
    </row>
    <row r="1837" spans="1:14" ht="15.75" customHeight="1" x14ac:dyDescent="0.25">
      <c r="A1837" t="s">
        <v>2160</v>
      </c>
      <c r="B1837" t="s">
        <v>2216</v>
      </c>
      <c r="C1837" t="s">
        <v>2001</v>
      </c>
      <c r="D1837" t="s">
        <v>627</v>
      </c>
      <c r="E1837" t="s">
        <v>81</v>
      </c>
      <c r="F1837" t="s">
        <v>608</v>
      </c>
      <c r="G1837" t="s">
        <v>651</v>
      </c>
      <c r="I1837" s="137" t="s">
        <v>2217</v>
      </c>
      <c r="J1837" t="s">
        <v>2231</v>
      </c>
      <c r="K1837" t="s">
        <v>71</v>
      </c>
      <c r="L1837" t="s">
        <v>654</v>
      </c>
    </row>
    <row r="1838" spans="1:14" ht="15.75" customHeight="1" x14ac:dyDescent="0.25">
      <c r="A1838" t="s">
        <v>2160</v>
      </c>
      <c r="B1838" t="s">
        <v>2216</v>
      </c>
      <c r="C1838" t="s">
        <v>801</v>
      </c>
      <c r="D1838" t="s">
        <v>650</v>
      </c>
      <c r="E1838" t="s">
        <v>102</v>
      </c>
      <c r="F1838" t="s">
        <v>608</v>
      </c>
      <c r="G1838" t="s">
        <v>802</v>
      </c>
      <c r="H1838" t="s">
        <v>803</v>
      </c>
      <c r="I1838" s="137" t="s">
        <v>2224</v>
      </c>
      <c r="J1838" t="s">
        <v>804</v>
      </c>
      <c r="K1838" t="s">
        <v>84</v>
      </c>
    </row>
    <row r="1839" spans="1:14" ht="15.75" customHeight="1" x14ac:dyDescent="0.25">
      <c r="A1839" t="s">
        <v>2160</v>
      </c>
      <c r="B1839" t="s">
        <v>2216</v>
      </c>
      <c r="C1839" t="s">
        <v>109</v>
      </c>
      <c r="D1839" t="s">
        <v>650</v>
      </c>
      <c r="E1839" t="s">
        <v>102</v>
      </c>
      <c r="F1839" t="s">
        <v>608</v>
      </c>
      <c r="G1839" t="s">
        <v>734</v>
      </c>
      <c r="H1839" t="s">
        <v>735</v>
      </c>
      <c r="I1839" s="137" t="s">
        <v>2217</v>
      </c>
      <c r="J1839" t="s">
        <v>2232</v>
      </c>
      <c r="K1839" t="s">
        <v>71</v>
      </c>
      <c r="L1839" t="s">
        <v>738</v>
      </c>
      <c r="M1839" t="s">
        <v>739</v>
      </c>
      <c r="N1839" t="s">
        <v>739</v>
      </c>
    </row>
    <row r="1840" spans="1:14" ht="15.75" customHeight="1" x14ac:dyDescent="0.25">
      <c r="A1840" t="s">
        <v>2160</v>
      </c>
      <c r="B1840" t="s">
        <v>2233</v>
      </c>
      <c r="C1840" t="s">
        <v>603</v>
      </c>
      <c r="D1840" t="s">
        <v>598</v>
      </c>
      <c r="E1840" t="s">
        <v>68</v>
      </c>
      <c r="F1840" t="s">
        <v>49</v>
      </c>
      <c r="G1840" t="s">
        <v>604</v>
      </c>
      <c r="H1840" t="s">
        <v>605</v>
      </c>
      <c r="I1840" s="137" t="s">
        <v>2234</v>
      </c>
      <c r="J1840" t="s">
        <v>2235</v>
      </c>
      <c r="K1840" t="s">
        <v>84</v>
      </c>
    </row>
    <row r="1841" spans="1:14" ht="15.75" customHeight="1" x14ac:dyDescent="0.25">
      <c r="A1841" t="s">
        <v>2160</v>
      </c>
      <c r="B1841" t="s">
        <v>2233</v>
      </c>
      <c r="C1841" t="s">
        <v>607</v>
      </c>
      <c r="D1841" t="s">
        <v>598</v>
      </c>
      <c r="E1841" t="s">
        <v>68</v>
      </c>
      <c r="F1841" t="s">
        <v>608</v>
      </c>
      <c r="G1841" t="s">
        <v>609</v>
      </c>
      <c r="I1841" s="137" t="s">
        <v>2234</v>
      </c>
      <c r="J1841" t="s">
        <v>2236</v>
      </c>
      <c r="K1841" t="s">
        <v>84</v>
      </c>
    </row>
    <row r="1842" spans="1:14" ht="15.75" customHeight="1" x14ac:dyDescent="0.25">
      <c r="A1842" t="s">
        <v>2160</v>
      </c>
      <c r="B1842" t="s">
        <v>2233</v>
      </c>
      <c r="C1842" t="s">
        <v>611</v>
      </c>
      <c r="D1842" t="s">
        <v>598</v>
      </c>
      <c r="E1842" t="s">
        <v>68</v>
      </c>
      <c r="F1842" t="s">
        <v>142</v>
      </c>
      <c r="G1842" t="s">
        <v>612</v>
      </c>
      <c r="H1842" t="s">
        <v>547</v>
      </c>
      <c r="I1842" s="137" t="s">
        <v>2234</v>
      </c>
      <c r="J1842">
        <v>23151806</v>
      </c>
      <c r="K1842" t="s">
        <v>84</v>
      </c>
    </row>
    <row r="1843" spans="1:14" ht="15.75" customHeight="1" x14ac:dyDescent="0.25">
      <c r="A1843" t="s">
        <v>2160</v>
      </c>
      <c r="B1843" t="s">
        <v>2233</v>
      </c>
      <c r="C1843" t="s">
        <v>714</v>
      </c>
      <c r="D1843" t="s">
        <v>613</v>
      </c>
      <c r="E1843" t="s">
        <v>68</v>
      </c>
      <c r="F1843" t="s">
        <v>608</v>
      </c>
      <c r="G1843" t="s">
        <v>715</v>
      </c>
      <c r="H1843" t="s">
        <v>2237</v>
      </c>
      <c r="I1843" s="137" t="s">
        <v>2238</v>
      </c>
      <c r="J1843" t="s">
        <v>2204</v>
      </c>
      <c r="K1843" t="s">
        <v>71</v>
      </c>
      <c r="L1843" t="s">
        <v>2170</v>
      </c>
    </row>
    <row r="1844" spans="1:14" ht="15.75" customHeight="1" x14ac:dyDescent="0.25">
      <c r="A1844" t="s">
        <v>2160</v>
      </c>
      <c r="B1844" t="s">
        <v>2233</v>
      </c>
      <c r="C1844" t="s">
        <v>1995</v>
      </c>
      <c r="D1844" t="s">
        <v>613</v>
      </c>
      <c r="E1844" t="s">
        <v>68</v>
      </c>
      <c r="F1844" t="s">
        <v>608</v>
      </c>
      <c r="G1844" t="s">
        <v>741</v>
      </c>
      <c r="H1844" t="s">
        <v>1996</v>
      </c>
      <c r="I1844" s="137" t="s">
        <v>2234</v>
      </c>
      <c r="J1844" t="s">
        <v>2239</v>
      </c>
      <c r="K1844" t="s">
        <v>84</v>
      </c>
    </row>
    <row r="1845" spans="1:14" ht="15.75" customHeight="1" x14ac:dyDescent="0.25">
      <c r="A1845" t="s">
        <v>2160</v>
      </c>
      <c r="B1845" t="s">
        <v>2233</v>
      </c>
      <c r="C1845" t="s">
        <v>723</v>
      </c>
      <c r="D1845" t="s">
        <v>613</v>
      </c>
      <c r="E1845" t="s">
        <v>68</v>
      </c>
      <c r="F1845" t="s">
        <v>608</v>
      </c>
      <c r="G1845" t="s">
        <v>724</v>
      </c>
      <c r="H1845" t="s">
        <v>725</v>
      </c>
      <c r="I1845" s="137" t="s">
        <v>2234</v>
      </c>
      <c r="J1845" t="s">
        <v>2240</v>
      </c>
      <c r="K1845" t="s">
        <v>524</v>
      </c>
    </row>
    <row r="1846" spans="1:14" ht="15.75" customHeight="1" x14ac:dyDescent="0.25">
      <c r="A1846" t="s">
        <v>2160</v>
      </c>
      <c r="B1846" t="s">
        <v>2233</v>
      </c>
      <c r="C1846" t="s">
        <v>751</v>
      </c>
      <c r="D1846" t="s">
        <v>613</v>
      </c>
      <c r="E1846" t="s">
        <v>68</v>
      </c>
      <c r="F1846" t="s">
        <v>608</v>
      </c>
      <c r="G1846" t="s">
        <v>752</v>
      </c>
      <c r="I1846" s="137" t="s">
        <v>2234</v>
      </c>
      <c r="J1846" t="s">
        <v>2241</v>
      </c>
      <c r="K1846" t="s">
        <v>84</v>
      </c>
    </row>
    <row r="1847" spans="1:14" ht="15.75" customHeight="1" x14ac:dyDescent="0.25">
      <c r="A1847" t="s">
        <v>2160</v>
      </c>
      <c r="B1847" t="s">
        <v>2233</v>
      </c>
      <c r="C1847" t="s">
        <v>817</v>
      </c>
      <c r="D1847" t="s">
        <v>613</v>
      </c>
      <c r="E1847" t="s">
        <v>68</v>
      </c>
      <c r="F1847" t="s">
        <v>608</v>
      </c>
      <c r="G1847" t="s">
        <v>818</v>
      </c>
      <c r="I1847" s="137" t="s">
        <v>2234</v>
      </c>
      <c r="J1847" t="s">
        <v>2242</v>
      </c>
      <c r="K1847" t="s">
        <v>84</v>
      </c>
    </row>
    <row r="1848" spans="1:14" ht="15.75" customHeight="1" x14ac:dyDescent="0.25">
      <c r="A1848" t="s">
        <v>2160</v>
      </c>
      <c r="B1848" t="s">
        <v>2233</v>
      </c>
      <c r="C1848" t="s">
        <v>704</v>
      </c>
      <c r="D1848" t="s">
        <v>613</v>
      </c>
      <c r="E1848" t="s">
        <v>68</v>
      </c>
      <c r="F1848" t="s">
        <v>608</v>
      </c>
      <c r="G1848" t="s">
        <v>705</v>
      </c>
      <c r="I1848" s="137" t="s">
        <v>2234</v>
      </c>
      <c r="J1848" t="s">
        <v>2243</v>
      </c>
      <c r="K1848" t="s">
        <v>71</v>
      </c>
      <c r="L1848" t="s">
        <v>707</v>
      </c>
      <c r="M1848" t="s">
        <v>708</v>
      </c>
    </row>
    <row r="1849" spans="1:14" ht="15.75" customHeight="1" x14ac:dyDescent="0.25">
      <c r="A1849" t="s">
        <v>2160</v>
      </c>
      <c r="B1849" t="s">
        <v>2233</v>
      </c>
      <c r="C1849" t="s">
        <v>131</v>
      </c>
      <c r="D1849" t="s">
        <v>613</v>
      </c>
      <c r="E1849" t="s">
        <v>68</v>
      </c>
      <c r="F1849" t="s">
        <v>608</v>
      </c>
      <c r="G1849" t="s">
        <v>760</v>
      </c>
      <c r="H1849" t="s">
        <v>761</v>
      </c>
      <c r="I1849" s="137" t="s">
        <v>2234</v>
      </c>
      <c r="J1849" t="s">
        <v>2178</v>
      </c>
      <c r="K1849" t="s">
        <v>71</v>
      </c>
      <c r="L1849" t="s">
        <v>762</v>
      </c>
      <c r="M1849" t="s">
        <v>763</v>
      </c>
      <c r="N1849" t="s">
        <v>763</v>
      </c>
    </row>
    <row r="1850" spans="1:14" ht="15.75" customHeight="1" x14ac:dyDescent="0.25">
      <c r="A1850" t="s">
        <v>2160</v>
      </c>
      <c r="B1850" t="s">
        <v>2233</v>
      </c>
      <c r="C1850" t="s">
        <v>2185</v>
      </c>
      <c r="D1850" t="s">
        <v>627</v>
      </c>
      <c r="E1850" t="s">
        <v>81</v>
      </c>
      <c r="F1850" t="s">
        <v>608</v>
      </c>
      <c r="G1850" t="s">
        <v>2186</v>
      </c>
      <c r="H1850" t="s">
        <v>2187</v>
      </c>
      <c r="I1850" s="137" t="s">
        <v>2234</v>
      </c>
      <c r="J1850" t="s">
        <v>2244</v>
      </c>
      <c r="K1850" t="s">
        <v>84</v>
      </c>
    </row>
    <row r="1851" spans="1:14" ht="15.75" customHeight="1" x14ac:dyDescent="0.25">
      <c r="A1851" t="s">
        <v>2160</v>
      </c>
      <c r="B1851" t="s">
        <v>2233</v>
      </c>
      <c r="C1851" t="s">
        <v>440</v>
      </c>
      <c r="D1851" t="s">
        <v>627</v>
      </c>
      <c r="E1851" t="s">
        <v>81</v>
      </c>
      <c r="F1851" t="s">
        <v>608</v>
      </c>
      <c r="G1851" t="s">
        <v>741</v>
      </c>
      <c r="H1851" t="s">
        <v>1699</v>
      </c>
      <c r="I1851" s="137" t="s">
        <v>2234</v>
      </c>
      <c r="J1851" t="s">
        <v>2245</v>
      </c>
      <c r="K1851" t="s">
        <v>71</v>
      </c>
      <c r="L1851" t="s">
        <v>1701</v>
      </c>
      <c r="M1851" t="s">
        <v>1702</v>
      </c>
    </row>
    <row r="1852" spans="1:14" ht="15.75" customHeight="1" x14ac:dyDescent="0.25">
      <c r="A1852" t="s">
        <v>2160</v>
      </c>
      <c r="B1852" t="s">
        <v>2233</v>
      </c>
      <c r="C1852" t="s">
        <v>1613</v>
      </c>
      <c r="D1852" t="s">
        <v>627</v>
      </c>
      <c r="E1852" t="s">
        <v>81</v>
      </c>
      <c r="F1852" t="s">
        <v>608</v>
      </c>
      <c r="G1852" t="s">
        <v>741</v>
      </c>
      <c r="H1852" t="s">
        <v>1614</v>
      </c>
      <c r="I1852" s="137" t="s">
        <v>2234</v>
      </c>
      <c r="J1852" t="s">
        <v>2246</v>
      </c>
      <c r="K1852" t="s">
        <v>71</v>
      </c>
      <c r="L1852" t="s">
        <v>2247</v>
      </c>
      <c r="M1852" t="s">
        <v>2248</v>
      </c>
    </row>
    <row r="1853" spans="1:14" ht="15.75" customHeight="1" x14ac:dyDescent="0.25">
      <c r="A1853" t="s">
        <v>2160</v>
      </c>
      <c r="B1853" t="s">
        <v>2233</v>
      </c>
      <c r="C1853" t="s">
        <v>2249</v>
      </c>
      <c r="D1853" t="s">
        <v>627</v>
      </c>
      <c r="E1853" t="s">
        <v>81</v>
      </c>
      <c r="F1853" t="s">
        <v>608</v>
      </c>
      <c r="G1853" t="s">
        <v>741</v>
      </c>
      <c r="H1853" t="s">
        <v>2250</v>
      </c>
      <c r="I1853" s="137" t="s">
        <v>2234</v>
      </c>
      <c r="J1853" t="s">
        <v>2239</v>
      </c>
      <c r="K1853" t="s">
        <v>84</v>
      </c>
    </row>
    <row r="1854" spans="1:14" ht="15.75" customHeight="1" x14ac:dyDescent="0.25">
      <c r="A1854" t="s">
        <v>2160</v>
      </c>
      <c r="B1854" t="s">
        <v>2233</v>
      </c>
      <c r="C1854" t="s">
        <v>2035</v>
      </c>
      <c r="D1854" t="s">
        <v>627</v>
      </c>
      <c r="E1854" t="s">
        <v>81</v>
      </c>
      <c r="F1854" t="s">
        <v>608</v>
      </c>
      <c r="G1854" t="s">
        <v>741</v>
      </c>
      <c r="H1854" t="s">
        <v>2036</v>
      </c>
      <c r="I1854" s="137" t="s">
        <v>2251</v>
      </c>
      <c r="J1854" t="s">
        <v>2252</v>
      </c>
      <c r="K1854" t="s">
        <v>84</v>
      </c>
    </row>
    <row r="1855" spans="1:14" ht="15.75" customHeight="1" x14ac:dyDescent="0.25">
      <c r="A1855" t="s">
        <v>2160</v>
      </c>
      <c r="B1855" t="s">
        <v>2233</v>
      </c>
      <c r="C1855" t="s">
        <v>637</v>
      </c>
      <c r="D1855" t="s">
        <v>627</v>
      </c>
      <c r="E1855" t="s">
        <v>81</v>
      </c>
      <c r="F1855" t="s">
        <v>608</v>
      </c>
      <c r="G1855" t="s">
        <v>638</v>
      </c>
      <c r="I1855" s="137" t="s">
        <v>2234</v>
      </c>
      <c r="J1855">
        <v>44575</v>
      </c>
      <c r="K1855" t="s">
        <v>71</v>
      </c>
      <c r="L1855" t="s">
        <v>637</v>
      </c>
    </row>
    <row r="1856" spans="1:14" ht="15.75" customHeight="1" x14ac:dyDescent="0.25">
      <c r="A1856" t="s">
        <v>2160</v>
      </c>
      <c r="B1856" t="s">
        <v>2233</v>
      </c>
      <c r="C1856" t="s">
        <v>841</v>
      </c>
      <c r="D1856" t="s">
        <v>627</v>
      </c>
      <c r="E1856" t="s">
        <v>81</v>
      </c>
      <c r="F1856" t="s">
        <v>608</v>
      </c>
      <c r="G1856" t="s">
        <v>741</v>
      </c>
      <c r="H1856" t="s">
        <v>842</v>
      </c>
      <c r="I1856" s="137" t="s">
        <v>2234</v>
      </c>
      <c r="J1856" t="s">
        <v>2253</v>
      </c>
      <c r="K1856" t="s">
        <v>71</v>
      </c>
      <c r="L1856" t="s">
        <v>843</v>
      </c>
      <c r="M1856" t="s">
        <v>844</v>
      </c>
    </row>
    <row r="1857" spans="1:14" ht="15.75" customHeight="1" x14ac:dyDescent="0.25">
      <c r="A1857" t="s">
        <v>2160</v>
      </c>
      <c r="B1857" t="s">
        <v>2233</v>
      </c>
      <c r="C1857" t="s">
        <v>109</v>
      </c>
      <c r="D1857" t="s">
        <v>650</v>
      </c>
      <c r="E1857" t="s">
        <v>102</v>
      </c>
      <c r="F1857" t="s">
        <v>608</v>
      </c>
      <c r="G1857" t="s">
        <v>734</v>
      </c>
      <c r="H1857" t="s">
        <v>735</v>
      </c>
      <c r="I1857" s="137" t="s">
        <v>2234</v>
      </c>
      <c r="J1857" t="s">
        <v>2254</v>
      </c>
      <c r="K1857" t="s">
        <v>71</v>
      </c>
      <c r="L1857" t="s">
        <v>738</v>
      </c>
      <c r="M1857" t="s">
        <v>739</v>
      </c>
      <c r="N1857" t="s">
        <v>739</v>
      </c>
    </row>
    <row r="1858" spans="1:14" ht="15.75" customHeight="1" x14ac:dyDescent="0.25">
      <c r="A1858" t="s">
        <v>2160</v>
      </c>
      <c r="B1858" t="s">
        <v>2255</v>
      </c>
      <c r="C1858" t="s">
        <v>603</v>
      </c>
      <c r="D1858" t="s">
        <v>598</v>
      </c>
      <c r="E1858" t="s">
        <v>68</v>
      </c>
      <c r="F1858" t="s">
        <v>49</v>
      </c>
      <c r="G1858" t="s">
        <v>604</v>
      </c>
      <c r="H1858" t="s">
        <v>605</v>
      </c>
      <c r="I1858" s="137" t="s">
        <v>2256</v>
      </c>
      <c r="J1858" t="s">
        <v>2257</v>
      </c>
      <c r="K1858" t="s">
        <v>84</v>
      </c>
    </row>
    <row r="1859" spans="1:14" ht="15.75" customHeight="1" x14ac:dyDescent="0.25">
      <c r="A1859" t="s">
        <v>2160</v>
      </c>
      <c r="B1859" t="s">
        <v>2255</v>
      </c>
      <c r="C1859" t="s">
        <v>607</v>
      </c>
      <c r="D1859" t="s">
        <v>598</v>
      </c>
      <c r="E1859" t="s">
        <v>68</v>
      </c>
      <c r="F1859" t="s">
        <v>608</v>
      </c>
      <c r="G1859" t="s">
        <v>609</v>
      </c>
      <c r="I1859" s="137" t="s">
        <v>2256</v>
      </c>
      <c r="J1859" t="s">
        <v>2258</v>
      </c>
      <c r="K1859" t="s">
        <v>84</v>
      </c>
    </row>
    <row r="1860" spans="1:14" ht="15.75" customHeight="1" x14ac:dyDescent="0.25">
      <c r="A1860" t="s">
        <v>2160</v>
      </c>
      <c r="B1860" t="s">
        <v>2255</v>
      </c>
      <c r="C1860" t="s">
        <v>611</v>
      </c>
      <c r="D1860" t="s">
        <v>598</v>
      </c>
      <c r="E1860" t="s">
        <v>68</v>
      </c>
      <c r="F1860" t="s">
        <v>142</v>
      </c>
      <c r="G1860" t="s">
        <v>612</v>
      </c>
      <c r="H1860" t="s">
        <v>547</v>
      </c>
      <c r="I1860" s="137" t="s">
        <v>2256</v>
      </c>
      <c r="J1860">
        <v>41104916</v>
      </c>
      <c r="K1860" t="s">
        <v>84</v>
      </c>
    </row>
    <row r="1861" spans="1:14" ht="15.75" customHeight="1" x14ac:dyDescent="0.25">
      <c r="A1861" t="s">
        <v>2160</v>
      </c>
      <c r="B1861" t="s">
        <v>2255</v>
      </c>
      <c r="C1861" t="s">
        <v>109</v>
      </c>
      <c r="D1861" t="s">
        <v>613</v>
      </c>
      <c r="E1861" t="s">
        <v>68</v>
      </c>
      <c r="F1861" t="s">
        <v>608</v>
      </c>
      <c r="G1861" t="s">
        <v>734</v>
      </c>
      <c r="H1861" t="s">
        <v>735</v>
      </c>
      <c r="I1861" s="137" t="s">
        <v>2256</v>
      </c>
      <c r="J1861" t="s">
        <v>2259</v>
      </c>
      <c r="K1861" t="s">
        <v>71</v>
      </c>
      <c r="L1861" t="s">
        <v>738</v>
      </c>
      <c r="M1861" t="s">
        <v>739</v>
      </c>
      <c r="N1861" t="s">
        <v>739</v>
      </c>
    </row>
    <row r="1862" spans="1:14" ht="15.75" customHeight="1" x14ac:dyDescent="0.25">
      <c r="A1862" t="s">
        <v>2160</v>
      </c>
      <c r="B1862" t="s">
        <v>2255</v>
      </c>
      <c r="C1862" t="s">
        <v>723</v>
      </c>
      <c r="D1862" t="s">
        <v>613</v>
      </c>
      <c r="E1862" t="s">
        <v>68</v>
      </c>
      <c r="F1862" t="s">
        <v>608</v>
      </c>
      <c r="G1862" t="s">
        <v>724</v>
      </c>
      <c r="H1862" t="s">
        <v>725</v>
      </c>
      <c r="I1862" s="137" t="s">
        <v>2256</v>
      </c>
      <c r="J1862" t="s">
        <v>2260</v>
      </c>
      <c r="K1862" t="s">
        <v>524</v>
      </c>
    </row>
    <row r="1863" spans="1:14" ht="15.75" customHeight="1" x14ac:dyDescent="0.25">
      <c r="A1863" t="s">
        <v>2160</v>
      </c>
      <c r="B1863" t="s">
        <v>2255</v>
      </c>
      <c r="C1863" t="s">
        <v>704</v>
      </c>
      <c r="D1863" t="s">
        <v>613</v>
      </c>
      <c r="E1863" t="s">
        <v>68</v>
      </c>
      <c r="F1863" t="s">
        <v>608</v>
      </c>
      <c r="G1863" t="s">
        <v>705</v>
      </c>
      <c r="I1863" s="137" t="s">
        <v>2256</v>
      </c>
      <c r="J1863" t="s">
        <v>2261</v>
      </c>
      <c r="K1863" t="s">
        <v>71</v>
      </c>
      <c r="L1863" t="s">
        <v>707</v>
      </c>
      <c r="M1863" t="s">
        <v>708</v>
      </c>
    </row>
    <row r="1864" spans="1:14" ht="15.75" customHeight="1" x14ac:dyDescent="0.25">
      <c r="A1864" t="s">
        <v>2160</v>
      </c>
      <c r="B1864" t="s">
        <v>2255</v>
      </c>
      <c r="C1864" t="s">
        <v>923</v>
      </c>
      <c r="D1864" t="s">
        <v>613</v>
      </c>
      <c r="E1864" t="s">
        <v>68</v>
      </c>
      <c r="F1864" t="s">
        <v>608</v>
      </c>
      <c r="G1864" t="s">
        <v>924</v>
      </c>
      <c r="H1864" t="s">
        <v>925</v>
      </c>
      <c r="I1864" s="137" t="s">
        <v>2256</v>
      </c>
      <c r="J1864" t="s">
        <v>1202</v>
      </c>
      <c r="K1864" t="s">
        <v>71</v>
      </c>
      <c r="L1864" t="s">
        <v>927</v>
      </c>
    </row>
    <row r="1865" spans="1:14" ht="15.75" customHeight="1" x14ac:dyDescent="0.25">
      <c r="A1865" t="s">
        <v>2160</v>
      </c>
      <c r="B1865" t="s">
        <v>2255</v>
      </c>
      <c r="C1865" t="s">
        <v>1072</v>
      </c>
      <c r="D1865" t="s">
        <v>613</v>
      </c>
      <c r="E1865" t="s">
        <v>68</v>
      </c>
      <c r="F1865" t="s">
        <v>608</v>
      </c>
      <c r="G1865" t="s">
        <v>1073</v>
      </c>
      <c r="H1865" t="s">
        <v>2262</v>
      </c>
      <c r="I1865" s="137" t="s">
        <v>2256</v>
      </c>
      <c r="J1865" t="s">
        <v>2255</v>
      </c>
      <c r="K1865" t="s">
        <v>71</v>
      </c>
      <c r="L1865" t="s">
        <v>1130</v>
      </c>
    </row>
    <row r="1866" spans="1:14" ht="15.75" customHeight="1" x14ac:dyDescent="0.25">
      <c r="A1866" t="s">
        <v>2160</v>
      </c>
      <c r="B1866" t="s">
        <v>2255</v>
      </c>
      <c r="C1866" t="s">
        <v>114</v>
      </c>
      <c r="D1866" t="s">
        <v>627</v>
      </c>
      <c r="E1866" t="s">
        <v>81</v>
      </c>
      <c r="F1866" t="s">
        <v>608</v>
      </c>
      <c r="G1866" t="s">
        <v>700</v>
      </c>
      <c r="H1866" t="s">
        <v>701</v>
      </c>
      <c r="I1866" s="137" t="s">
        <v>2256</v>
      </c>
      <c r="J1866" t="s">
        <v>2263</v>
      </c>
      <c r="K1866" t="s">
        <v>71</v>
      </c>
      <c r="L1866" t="s">
        <v>114</v>
      </c>
      <c r="M1866" t="s">
        <v>703</v>
      </c>
      <c r="N1866" t="s">
        <v>703</v>
      </c>
    </row>
    <row r="1867" spans="1:14" ht="15.75" customHeight="1" x14ac:dyDescent="0.25">
      <c r="A1867" t="s">
        <v>2160</v>
      </c>
      <c r="B1867" t="s">
        <v>2255</v>
      </c>
      <c r="C1867" t="s">
        <v>2264</v>
      </c>
      <c r="D1867" t="s">
        <v>650</v>
      </c>
      <c r="E1867" t="s">
        <v>102</v>
      </c>
      <c r="F1867" t="s">
        <v>608</v>
      </c>
      <c r="G1867" t="s">
        <v>2265</v>
      </c>
      <c r="I1867" s="137"/>
      <c r="J1867"/>
    </row>
    <row r="1868" spans="1:14" ht="15.75" customHeight="1" x14ac:dyDescent="0.25">
      <c r="A1868" t="s">
        <v>2160</v>
      </c>
      <c r="B1868" t="s">
        <v>2255</v>
      </c>
      <c r="C1868" t="s">
        <v>2266</v>
      </c>
      <c r="D1868" t="s">
        <v>650</v>
      </c>
      <c r="E1868" t="s">
        <v>102</v>
      </c>
      <c r="F1868" t="s">
        <v>608</v>
      </c>
      <c r="G1868" t="s">
        <v>741</v>
      </c>
      <c r="H1868" t="s">
        <v>2267</v>
      </c>
      <c r="I1868" s="137" t="s">
        <v>2256</v>
      </c>
      <c r="J1868" t="s">
        <v>2268</v>
      </c>
      <c r="K1868" t="s">
        <v>84</v>
      </c>
    </row>
    <row r="1869" spans="1:14" ht="15.75" customHeight="1" x14ac:dyDescent="0.25">
      <c r="A1869" t="s">
        <v>2160</v>
      </c>
      <c r="B1869" t="s">
        <v>2255</v>
      </c>
      <c r="C1869" t="s">
        <v>2269</v>
      </c>
      <c r="D1869" t="s">
        <v>650</v>
      </c>
      <c r="E1869" t="s">
        <v>102</v>
      </c>
      <c r="F1869" t="s">
        <v>608</v>
      </c>
      <c r="G1869" t="s">
        <v>741</v>
      </c>
      <c r="H1869" t="s">
        <v>2270</v>
      </c>
      <c r="I1869" s="137" t="s">
        <v>2256</v>
      </c>
      <c r="J1869" t="s">
        <v>2271</v>
      </c>
      <c r="K1869" t="s">
        <v>71</v>
      </c>
      <c r="L1869" t="s">
        <v>2272</v>
      </c>
      <c r="M1869" t="s">
        <v>2273</v>
      </c>
    </row>
    <row r="1870" spans="1:14" ht="15.75" customHeight="1" x14ac:dyDescent="0.25">
      <c r="A1870" t="s">
        <v>2160</v>
      </c>
      <c r="B1870" t="s">
        <v>2274</v>
      </c>
      <c r="C1870" t="s">
        <v>603</v>
      </c>
      <c r="D1870" t="s">
        <v>2162</v>
      </c>
      <c r="E1870" t="s">
        <v>68</v>
      </c>
      <c r="F1870" t="s">
        <v>49</v>
      </c>
      <c r="G1870" t="s">
        <v>604</v>
      </c>
      <c r="H1870" t="s">
        <v>605</v>
      </c>
      <c r="I1870" s="137"/>
      <c r="J1870"/>
    </row>
    <row r="1871" spans="1:14" ht="15.75" customHeight="1" x14ac:dyDescent="0.25">
      <c r="A1871" t="s">
        <v>2160</v>
      </c>
      <c r="B1871" t="s">
        <v>2274</v>
      </c>
      <c r="C1871" t="s">
        <v>607</v>
      </c>
      <c r="D1871" t="s">
        <v>598</v>
      </c>
      <c r="E1871" t="s">
        <v>68</v>
      </c>
      <c r="F1871" t="s">
        <v>608</v>
      </c>
      <c r="G1871" t="s">
        <v>609</v>
      </c>
      <c r="I1871" s="137"/>
      <c r="J1871"/>
    </row>
    <row r="1872" spans="1:14" ht="15.75" customHeight="1" x14ac:dyDescent="0.25">
      <c r="A1872" t="s">
        <v>2160</v>
      </c>
      <c r="B1872" t="s">
        <v>2274</v>
      </c>
      <c r="C1872" t="s">
        <v>611</v>
      </c>
      <c r="D1872" t="s">
        <v>598</v>
      </c>
      <c r="E1872" t="s">
        <v>68</v>
      </c>
      <c r="F1872" t="s">
        <v>142</v>
      </c>
      <c r="G1872" t="s">
        <v>612</v>
      </c>
      <c r="H1872" t="s">
        <v>547</v>
      </c>
      <c r="I1872" s="137"/>
      <c r="J1872"/>
    </row>
    <row r="1873" spans="1:10" ht="15.75" customHeight="1" x14ac:dyDescent="0.25">
      <c r="A1873" t="s">
        <v>2160</v>
      </c>
      <c r="B1873" t="s">
        <v>2274</v>
      </c>
      <c r="C1873" t="s">
        <v>909</v>
      </c>
      <c r="D1873" t="s">
        <v>627</v>
      </c>
      <c r="E1873" t="s">
        <v>68</v>
      </c>
      <c r="F1873" t="s">
        <v>608</v>
      </c>
      <c r="G1873" t="s">
        <v>910</v>
      </c>
      <c r="I1873" s="137"/>
      <c r="J1873"/>
    </row>
    <row r="1874" spans="1:10" ht="15.75" customHeight="1" x14ac:dyDescent="0.25">
      <c r="A1874" t="s">
        <v>2160</v>
      </c>
      <c r="B1874" t="s">
        <v>2274</v>
      </c>
      <c r="C1874" t="s">
        <v>727</v>
      </c>
      <c r="D1874" t="s">
        <v>627</v>
      </c>
      <c r="E1874" t="s">
        <v>68</v>
      </c>
      <c r="F1874" t="s">
        <v>608</v>
      </c>
      <c r="G1874" t="s">
        <v>728</v>
      </c>
      <c r="H1874" t="s">
        <v>729</v>
      </c>
      <c r="I1874" s="137"/>
      <c r="J1874"/>
    </row>
    <row r="1875" spans="1:10" ht="15.75" customHeight="1" x14ac:dyDescent="0.25">
      <c r="A1875" t="s">
        <v>2160</v>
      </c>
      <c r="B1875" t="s">
        <v>2274</v>
      </c>
      <c r="C1875" t="s">
        <v>2010</v>
      </c>
      <c r="D1875" t="s">
        <v>627</v>
      </c>
      <c r="E1875" t="s">
        <v>68</v>
      </c>
      <c r="F1875" t="s">
        <v>608</v>
      </c>
      <c r="G1875" t="s">
        <v>2011</v>
      </c>
      <c r="I1875" s="137"/>
      <c r="J1875"/>
    </row>
    <row r="1876" spans="1:10" ht="15.75" customHeight="1" x14ac:dyDescent="0.25">
      <c r="A1876" t="s">
        <v>2160</v>
      </c>
      <c r="B1876" t="s">
        <v>2274</v>
      </c>
      <c r="C1876" t="s">
        <v>723</v>
      </c>
      <c r="D1876" t="s">
        <v>627</v>
      </c>
      <c r="E1876" t="s">
        <v>68</v>
      </c>
      <c r="F1876" t="s">
        <v>608</v>
      </c>
      <c r="G1876" t="s">
        <v>724</v>
      </c>
      <c r="H1876" t="s">
        <v>725</v>
      </c>
      <c r="I1876" s="137"/>
      <c r="J1876"/>
    </row>
    <row r="1877" spans="1:10" ht="15.75" customHeight="1" x14ac:dyDescent="0.25">
      <c r="A1877" t="s">
        <v>2160</v>
      </c>
      <c r="B1877" t="s">
        <v>2274</v>
      </c>
      <c r="C1877" t="s">
        <v>751</v>
      </c>
      <c r="D1877" t="s">
        <v>627</v>
      </c>
      <c r="E1877" t="s">
        <v>68</v>
      </c>
      <c r="F1877" t="s">
        <v>608</v>
      </c>
      <c r="G1877" t="s">
        <v>752</v>
      </c>
      <c r="I1877" s="137"/>
      <c r="J1877"/>
    </row>
    <row r="1878" spans="1:10" ht="15.75" customHeight="1" x14ac:dyDescent="0.25">
      <c r="A1878" t="s">
        <v>2160</v>
      </c>
      <c r="B1878" t="s">
        <v>2274</v>
      </c>
      <c r="C1878" t="s">
        <v>817</v>
      </c>
      <c r="D1878" t="s">
        <v>627</v>
      </c>
      <c r="E1878" t="s">
        <v>68</v>
      </c>
      <c r="F1878" t="s">
        <v>608</v>
      </c>
      <c r="G1878" t="s">
        <v>818</v>
      </c>
      <c r="I1878" s="137"/>
      <c r="J1878"/>
    </row>
    <row r="1879" spans="1:10" ht="15.75" customHeight="1" x14ac:dyDescent="0.25">
      <c r="A1879" t="s">
        <v>2160</v>
      </c>
      <c r="B1879" t="s">
        <v>2274</v>
      </c>
      <c r="C1879" t="s">
        <v>764</v>
      </c>
      <c r="D1879" t="s">
        <v>627</v>
      </c>
      <c r="E1879" t="s">
        <v>68</v>
      </c>
      <c r="F1879" t="s">
        <v>608</v>
      </c>
      <c r="G1879" t="s">
        <v>765</v>
      </c>
      <c r="H1879" t="s">
        <v>766</v>
      </c>
      <c r="I1879" s="137"/>
      <c r="J1879"/>
    </row>
    <row r="1880" spans="1:10" ht="15.75" customHeight="1" x14ac:dyDescent="0.25">
      <c r="A1880" t="s">
        <v>2160</v>
      </c>
      <c r="B1880" t="s">
        <v>2274</v>
      </c>
      <c r="C1880" t="s">
        <v>704</v>
      </c>
      <c r="D1880" t="s">
        <v>627</v>
      </c>
      <c r="E1880" t="s">
        <v>68</v>
      </c>
      <c r="F1880" t="s">
        <v>608</v>
      </c>
      <c r="G1880" t="s">
        <v>705</v>
      </c>
      <c r="I1880" s="137"/>
      <c r="J1880"/>
    </row>
    <row r="1881" spans="1:10" ht="15.75" customHeight="1" x14ac:dyDescent="0.25">
      <c r="A1881" t="s">
        <v>2160</v>
      </c>
      <c r="B1881" t="s">
        <v>2274</v>
      </c>
      <c r="C1881" t="s">
        <v>117</v>
      </c>
      <c r="D1881" t="s">
        <v>627</v>
      </c>
      <c r="E1881" t="s">
        <v>68</v>
      </c>
      <c r="F1881" t="s">
        <v>608</v>
      </c>
      <c r="G1881" t="s">
        <v>869</v>
      </c>
      <c r="I1881" s="137"/>
      <c r="J1881"/>
    </row>
    <row r="1882" spans="1:10" ht="15.75" customHeight="1" x14ac:dyDescent="0.25">
      <c r="A1882" t="s">
        <v>2160</v>
      </c>
      <c r="B1882" t="s">
        <v>2274</v>
      </c>
      <c r="C1882" t="s">
        <v>756</v>
      </c>
      <c r="D1882" t="s">
        <v>627</v>
      </c>
      <c r="E1882" t="s">
        <v>68</v>
      </c>
      <c r="F1882" t="s">
        <v>608</v>
      </c>
      <c r="G1882" t="s">
        <v>757</v>
      </c>
      <c r="H1882" t="s">
        <v>758</v>
      </c>
      <c r="I1882" s="137"/>
      <c r="J1882"/>
    </row>
    <row r="1883" spans="1:10" ht="15.75" customHeight="1" x14ac:dyDescent="0.25">
      <c r="A1883" t="s">
        <v>2160</v>
      </c>
      <c r="B1883" t="s">
        <v>2274</v>
      </c>
      <c r="C1883" t="s">
        <v>836</v>
      </c>
      <c r="D1883" t="s">
        <v>627</v>
      </c>
      <c r="E1883" t="s">
        <v>68</v>
      </c>
      <c r="F1883" t="s">
        <v>608</v>
      </c>
      <c r="G1883" t="s">
        <v>741</v>
      </c>
      <c r="H1883" t="s">
        <v>837</v>
      </c>
      <c r="I1883" s="137"/>
      <c r="J1883"/>
    </row>
    <row r="1884" spans="1:10" ht="15.75" customHeight="1" x14ac:dyDescent="0.25">
      <c r="A1884" t="s">
        <v>2160</v>
      </c>
      <c r="B1884" t="s">
        <v>2274</v>
      </c>
      <c r="C1884" t="s">
        <v>1072</v>
      </c>
      <c r="D1884" t="s">
        <v>627</v>
      </c>
      <c r="E1884" t="s">
        <v>68</v>
      </c>
      <c r="F1884" t="s">
        <v>608</v>
      </c>
      <c r="G1884" t="s">
        <v>1073</v>
      </c>
      <c r="I1884" s="137"/>
      <c r="J1884"/>
    </row>
    <row r="1885" spans="1:10" ht="15.75" customHeight="1" x14ac:dyDescent="0.25">
      <c r="A1885" t="s">
        <v>2160</v>
      </c>
      <c r="B1885" t="s">
        <v>2274</v>
      </c>
      <c r="C1885" t="s">
        <v>695</v>
      </c>
      <c r="D1885" t="s">
        <v>650</v>
      </c>
      <c r="E1885" t="s">
        <v>102</v>
      </c>
      <c r="F1885" t="s">
        <v>608</v>
      </c>
      <c r="G1885" t="s">
        <v>696</v>
      </c>
      <c r="I1885" s="137"/>
      <c r="J1885"/>
    </row>
    <row r="1886" spans="1:10" ht="15.75" customHeight="1" x14ac:dyDescent="0.25">
      <c r="A1886" t="s">
        <v>2160</v>
      </c>
      <c r="B1886" t="s">
        <v>2274</v>
      </c>
      <c r="C1886" t="s">
        <v>923</v>
      </c>
      <c r="D1886" t="s">
        <v>650</v>
      </c>
      <c r="E1886" t="s">
        <v>102</v>
      </c>
      <c r="F1886" t="s">
        <v>608</v>
      </c>
      <c r="G1886" t="s">
        <v>924</v>
      </c>
      <c r="H1886" t="s">
        <v>925</v>
      </c>
      <c r="I1886" s="137"/>
      <c r="J1886"/>
    </row>
    <row r="1887" spans="1:10" ht="15.75" customHeight="1" x14ac:dyDescent="0.25">
      <c r="A1887" t="s">
        <v>2160</v>
      </c>
      <c r="B1887" t="s">
        <v>2275</v>
      </c>
      <c r="C1887" t="s">
        <v>603</v>
      </c>
      <c r="D1887" t="s">
        <v>2162</v>
      </c>
      <c r="E1887" t="s">
        <v>68</v>
      </c>
      <c r="F1887" t="s">
        <v>49</v>
      </c>
      <c r="G1887" t="s">
        <v>604</v>
      </c>
      <c r="H1887" t="s">
        <v>605</v>
      </c>
      <c r="I1887" s="137"/>
      <c r="J1887"/>
    </row>
    <row r="1888" spans="1:10" ht="15.75" customHeight="1" x14ac:dyDescent="0.25">
      <c r="A1888" t="s">
        <v>2160</v>
      </c>
      <c r="B1888" t="s">
        <v>2275</v>
      </c>
      <c r="C1888" t="s">
        <v>607</v>
      </c>
      <c r="D1888" t="s">
        <v>2162</v>
      </c>
      <c r="E1888" t="s">
        <v>68</v>
      </c>
      <c r="F1888" t="s">
        <v>608</v>
      </c>
      <c r="G1888" t="s">
        <v>609</v>
      </c>
      <c r="I1888" s="137"/>
      <c r="J1888"/>
    </row>
    <row r="1889" spans="1:11" ht="15.75" customHeight="1" x14ac:dyDescent="0.25">
      <c r="A1889" t="s">
        <v>2160</v>
      </c>
      <c r="B1889" t="s">
        <v>2275</v>
      </c>
      <c r="C1889" t="s">
        <v>611</v>
      </c>
      <c r="D1889" t="s">
        <v>598</v>
      </c>
      <c r="E1889" t="s">
        <v>68</v>
      </c>
      <c r="F1889" t="s">
        <v>142</v>
      </c>
      <c r="G1889" t="s">
        <v>612</v>
      </c>
      <c r="H1889" t="s">
        <v>547</v>
      </c>
      <c r="I1889" s="137"/>
      <c r="J1889"/>
    </row>
    <row r="1890" spans="1:11" ht="15.75" customHeight="1" x14ac:dyDescent="0.25">
      <c r="A1890" t="s">
        <v>2160</v>
      </c>
      <c r="B1890" t="s">
        <v>2275</v>
      </c>
      <c r="C1890" t="s">
        <v>909</v>
      </c>
      <c r="D1890" t="s">
        <v>627</v>
      </c>
      <c r="E1890" t="s">
        <v>68</v>
      </c>
      <c r="F1890" t="s">
        <v>608</v>
      </c>
      <c r="G1890" t="s">
        <v>910</v>
      </c>
      <c r="I1890" s="137"/>
      <c r="J1890"/>
    </row>
    <row r="1891" spans="1:11" ht="15.75" customHeight="1" x14ac:dyDescent="0.25">
      <c r="A1891" t="s">
        <v>2160</v>
      </c>
      <c r="B1891" t="s">
        <v>2275</v>
      </c>
      <c r="C1891" t="s">
        <v>714</v>
      </c>
      <c r="D1891" t="s">
        <v>627</v>
      </c>
      <c r="E1891" t="s">
        <v>68</v>
      </c>
      <c r="F1891" t="s">
        <v>608</v>
      </c>
      <c r="G1891" t="s">
        <v>715</v>
      </c>
      <c r="H1891" t="s">
        <v>1067</v>
      </c>
      <c r="I1891" s="137"/>
      <c r="J1891"/>
    </row>
    <row r="1892" spans="1:11" ht="15.75" customHeight="1" x14ac:dyDescent="0.25">
      <c r="A1892" t="s">
        <v>2160</v>
      </c>
      <c r="B1892" t="s">
        <v>2275</v>
      </c>
      <c r="C1892" t="s">
        <v>723</v>
      </c>
      <c r="D1892" t="s">
        <v>627</v>
      </c>
      <c r="E1892" t="s">
        <v>68</v>
      </c>
      <c r="F1892" t="s">
        <v>608</v>
      </c>
      <c r="G1892" t="s">
        <v>724</v>
      </c>
      <c r="H1892" t="s">
        <v>725</v>
      </c>
      <c r="I1892" s="137"/>
      <c r="J1892"/>
    </row>
    <row r="1893" spans="1:11" ht="15.75" customHeight="1" x14ac:dyDescent="0.25">
      <c r="A1893" t="s">
        <v>2160</v>
      </c>
      <c r="B1893" t="s">
        <v>2275</v>
      </c>
      <c r="C1893" t="s">
        <v>751</v>
      </c>
      <c r="D1893" t="s">
        <v>627</v>
      </c>
      <c r="E1893" t="s">
        <v>68</v>
      </c>
      <c r="F1893" t="s">
        <v>608</v>
      </c>
      <c r="G1893" t="s">
        <v>752</v>
      </c>
      <c r="I1893" s="137"/>
      <c r="J1893"/>
    </row>
    <row r="1894" spans="1:11" ht="15.75" customHeight="1" x14ac:dyDescent="0.25">
      <c r="A1894" t="s">
        <v>2160</v>
      </c>
      <c r="B1894" t="s">
        <v>2275</v>
      </c>
      <c r="C1894" t="s">
        <v>704</v>
      </c>
      <c r="D1894" t="s">
        <v>627</v>
      </c>
      <c r="E1894" t="s">
        <v>68</v>
      </c>
      <c r="F1894" t="s">
        <v>608</v>
      </c>
      <c r="G1894" t="s">
        <v>705</v>
      </c>
      <c r="I1894" s="137"/>
      <c r="J1894"/>
    </row>
    <row r="1895" spans="1:11" ht="15.75" customHeight="1" x14ac:dyDescent="0.25">
      <c r="A1895" t="s">
        <v>2160</v>
      </c>
      <c r="B1895" t="s">
        <v>2275</v>
      </c>
      <c r="C1895" t="s">
        <v>117</v>
      </c>
      <c r="D1895" t="s">
        <v>627</v>
      </c>
      <c r="E1895" t="s">
        <v>68</v>
      </c>
      <c r="F1895" t="s">
        <v>608</v>
      </c>
      <c r="G1895" t="s">
        <v>869</v>
      </c>
      <c r="I1895" s="137"/>
      <c r="J1895"/>
    </row>
    <row r="1896" spans="1:11" ht="15.75" customHeight="1" x14ac:dyDescent="0.25">
      <c r="A1896" t="s">
        <v>2160</v>
      </c>
      <c r="B1896" t="s">
        <v>2275</v>
      </c>
      <c r="C1896" t="s">
        <v>131</v>
      </c>
      <c r="D1896" t="s">
        <v>627</v>
      </c>
      <c r="E1896" t="s">
        <v>68</v>
      </c>
      <c r="F1896" t="s">
        <v>608</v>
      </c>
      <c r="G1896" t="s">
        <v>760</v>
      </c>
      <c r="H1896" t="s">
        <v>761</v>
      </c>
      <c r="I1896" s="137"/>
      <c r="J1896"/>
    </row>
    <row r="1897" spans="1:11" ht="15.75" customHeight="1" x14ac:dyDescent="0.25">
      <c r="A1897" t="s">
        <v>2160</v>
      </c>
      <c r="B1897" t="s">
        <v>2275</v>
      </c>
      <c r="C1897" t="s">
        <v>1072</v>
      </c>
      <c r="D1897" t="s">
        <v>627</v>
      </c>
      <c r="E1897" t="s">
        <v>68</v>
      </c>
      <c r="F1897" t="s">
        <v>608</v>
      </c>
      <c r="G1897" t="s">
        <v>1073</v>
      </c>
      <c r="I1897" s="137"/>
      <c r="J1897"/>
    </row>
    <row r="1898" spans="1:11" ht="15.75" customHeight="1" x14ac:dyDescent="0.25">
      <c r="A1898" t="s">
        <v>2160</v>
      </c>
      <c r="B1898" t="s">
        <v>2275</v>
      </c>
      <c r="C1898" t="s">
        <v>2163</v>
      </c>
      <c r="D1898" t="s">
        <v>627</v>
      </c>
      <c r="E1898" t="s">
        <v>81</v>
      </c>
      <c r="F1898" t="s">
        <v>608</v>
      </c>
      <c r="G1898" t="s">
        <v>2019</v>
      </c>
      <c r="H1898" t="s">
        <v>2164</v>
      </c>
      <c r="I1898" s="137"/>
      <c r="J1898"/>
    </row>
    <row r="1899" spans="1:11" ht="15.75" customHeight="1" x14ac:dyDescent="0.25">
      <c r="A1899" t="s">
        <v>2160</v>
      </c>
      <c r="B1899" t="s">
        <v>2275</v>
      </c>
      <c r="C1899" t="s">
        <v>695</v>
      </c>
      <c r="D1899" t="s">
        <v>627</v>
      </c>
      <c r="E1899" t="s">
        <v>81</v>
      </c>
      <c r="F1899" t="s">
        <v>608</v>
      </c>
      <c r="G1899" t="s">
        <v>696</v>
      </c>
      <c r="I1899" s="137"/>
      <c r="J1899"/>
    </row>
    <row r="1900" spans="1:11" ht="15.75" customHeight="1" x14ac:dyDescent="0.25">
      <c r="A1900" t="s">
        <v>2160</v>
      </c>
      <c r="B1900" t="s">
        <v>2275</v>
      </c>
      <c r="C1900" t="s">
        <v>1995</v>
      </c>
      <c r="D1900" t="s">
        <v>627</v>
      </c>
      <c r="E1900" t="s">
        <v>102</v>
      </c>
      <c r="F1900" t="s">
        <v>608</v>
      </c>
      <c r="G1900" t="s">
        <v>741</v>
      </c>
      <c r="H1900" t="s">
        <v>1996</v>
      </c>
      <c r="I1900" s="137"/>
      <c r="J1900"/>
    </row>
    <row r="1901" spans="1:11" ht="15.75" customHeight="1" x14ac:dyDescent="0.25">
      <c r="A1901" t="s">
        <v>2160</v>
      </c>
      <c r="B1901" t="s">
        <v>2275</v>
      </c>
      <c r="C1901" t="s">
        <v>923</v>
      </c>
      <c r="D1901" t="s">
        <v>650</v>
      </c>
      <c r="E1901" t="s">
        <v>102</v>
      </c>
      <c r="F1901" t="s">
        <v>608</v>
      </c>
      <c r="G1901" t="s">
        <v>924</v>
      </c>
      <c r="H1901" t="s">
        <v>925</v>
      </c>
      <c r="I1901" s="137"/>
      <c r="J1901"/>
    </row>
    <row r="1902" spans="1:11" ht="15.75" customHeight="1" x14ac:dyDescent="0.25">
      <c r="A1902" t="s">
        <v>2160</v>
      </c>
      <c r="B1902" t="s">
        <v>2276</v>
      </c>
      <c r="C1902" t="s">
        <v>603</v>
      </c>
      <c r="D1902" t="s">
        <v>598</v>
      </c>
      <c r="E1902" t="s">
        <v>68</v>
      </c>
      <c r="F1902" t="s">
        <v>49</v>
      </c>
      <c r="G1902" t="s">
        <v>604</v>
      </c>
      <c r="H1902" t="s">
        <v>605</v>
      </c>
      <c r="I1902" s="137" t="s">
        <v>2277</v>
      </c>
      <c r="J1902" t="s">
        <v>2278</v>
      </c>
      <c r="K1902" t="s">
        <v>84</v>
      </c>
    </row>
    <row r="1903" spans="1:11" ht="15.75" customHeight="1" x14ac:dyDescent="0.25">
      <c r="A1903" t="s">
        <v>2160</v>
      </c>
      <c r="B1903" t="s">
        <v>2276</v>
      </c>
      <c r="C1903" t="s">
        <v>607</v>
      </c>
      <c r="D1903" t="s">
        <v>598</v>
      </c>
      <c r="E1903" t="s">
        <v>68</v>
      </c>
      <c r="F1903" t="s">
        <v>608</v>
      </c>
      <c r="G1903" t="s">
        <v>609</v>
      </c>
      <c r="I1903" s="137" t="s">
        <v>2277</v>
      </c>
      <c r="J1903" t="s">
        <v>2279</v>
      </c>
      <c r="K1903" t="s">
        <v>84</v>
      </c>
    </row>
    <row r="1904" spans="1:11" ht="15.75" customHeight="1" x14ac:dyDescent="0.25">
      <c r="A1904" t="s">
        <v>2160</v>
      </c>
      <c r="B1904" t="s">
        <v>2276</v>
      </c>
      <c r="C1904" t="s">
        <v>611</v>
      </c>
      <c r="D1904" t="s">
        <v>598</v>
      </c>
      <c r="E1904" t="s">
        <v>68</v>
      </c>
      <c r="F1904" t="s">
        <v>142</v>
      </c>
      <c r="G1904" t="s">
        <v>612</v>
      </c>
      <c r="H1904" t="s">
        <v>547</v>
      </c>
      <c r="I1904" s="137" t="s">
        <v>2280</v>
      </c>
      <c r="J1904">
        <v>23151806</v>
      </c>
      <c r="K1904" t="s">
        <v>84</v>
      </c>
    </row>
    <row r="1905" spans="1:13" ht="15.75" customHeight="1" x14ac:dyDescent="0.25">
      <c r="A1905" t="s">
        <v>2160</v>
      </c>
      <c r="B1905" t="s">
        <v>2276</v>
      </c>
      <c r="C1905" t="s">
        <v>714</v>
      </c>
      <c r="D1905" t="s">
        <v>613</v>
      </c>
      <c r="E1905" t="s">
        <v>68</v>
      </c>
      <c r="F1905" t="s">
        <v>608</v>
      </c>
      <c r="G1905" t="s">
        <v>715</v>
      </c>
      <c r="H1905" t="s">
        <v>2281</v>
      </c>
      <c r="I1905" s="137" t="s">
        <v>2277</v>
      </c>
      <c r="J1905" t="s">
        <v>2204</v>
      </c>
      <c r="K1905" t="s">
        <v>71</v>
      </c>
      <c r="L1905" t="s">
        <v>2170</v>
      </c>
    </row>
    <row r="1906" spans="1:13" ht="15.75" customHeight="1" x14ac:dyDescent="0.25">
      <c r="A1906" t="s">
        <v>2160</v>
      </c>
      <c r="B1906" t="s">
        <v>2276</v>
      </c>
      <c r="C1906" t="s">
        <v>1995</v>
      </c>
      <c r="D1906" t="s">
        <v>613</v>
      </c>
      <c r="E1906" t="s">
        <v>68</v>
      </c>
      <c r="F1906" t="s">
        <v>608</v>
      </c>
      <c r="G1906" t="s">
        <v>741</v>
      </c>
      <c r="H1906" t="s">
        <v>1996</v>
      </c>
      <c r="I1906" s="137" t="s">
        <v>2277</v>
      </c>
      <c r="J1906" t="s">
        <v>2282</v>
      </c>
      <c r="K1906" t="s">
        <v>84</v>
      </c>
    </row>
    <row r="1907" spans="1:13" ht="15.75" customHeight="1" x14ac:dyDescent="0.25">
      <c r="A1907" t="s">
        <v>2160</v>
      </c>
      <c r="B1907" t="s">
        <v>2276</v>
      </c>
      <c r="C1907" t="s">
        <v>723</v>
      </c>
      <c r="D1907" t="s">
        <v>613</v>
      </c>
      <c r="E1907" t="s">
        <v>68</v>
      </c>
      <c r="F1907" t="s">
        <v>608</v>
      </c>
      <c r="G1907" t="s">
        <v>724</v>
      </c>
      <c r="H1907" t="s">
        <v>725</v>
      </c>
      <c r="I1907" s="137" t="s">
        <v>2277</v>
      </c>
      <c r="J1907" t="s">
        <v>1216</v>
      </c>
      <c r="K1907" t="s">
        <v>71</v>
      </c>
    </row>
    <row r="1908" spans="1:13" ht="15.75" customHeight="1" x14ac:dyDescent="0.25">
      <c r="A1908" t="s">
        <v>2160</v>
      </c>
      <c r="B1908" t="s">
        <v>2276</v>
      </c>
      <c r="C1908" t="s">
        <v>817</v>
      </c>
      <c r="D1908" t="s">
        <v>613</v>
      </c>
      <c r="E1908" t="s">
        <v>68</v>
      </c>
      <c r="F1908" t="s">
        <v>608</v>
      </c>
      <c r="G1908" t="s">
        <v>818</v>
      </c>
      <c r="I1908" s="137" t="s">
        <v>2277</v>
      </c>
      <c r="J1908" t="s">
        <v>2283</v>
      </c>
      <c r="K1908" t="s">
        <v>84</v>
      </c>
    </row>
    <row r="1909" spans="1:13" ht="15.75" customHeight="1" x14ac:dyDescent="0.25">
      <c r="A1909" t="s">
        <v>2160</v>
      </c>
      <c r="B1909" t="s">
        <v>2276</v>
      </c>
      <c r="C1909" t="s">
        <v>704</v>
      </c>
      <c r="D1909" t="s">
        <v>613</v>
      </c>
      <c r="E1909" t="s">
        <v>68</v>
      </c>
      <c r="F1909" t="s">
        <v>608</v>
      </c>
      <c r="G1909" t="s">
        <v>705</v>
      </c>
      <c r="I1909" s="137" t="s">
        <v>2280</v>
      </c>
      <c r="J1909" t="s">
        <v>2225</v>
      </c>
      <c r="K1909" t="s">
        <v>71</v>
      </c>
      <c r="L1909" t="s">
        <v>707</v>
      </c>
      <c r="M1909" t="s">
        <v>708</v>
      </c>
    </row>
    <row r="1910" spans="1:13" ht="15.75" customHeight="1" x14ac:dyDescent="0.25">
      <c r="A1910" t="s">
        <v>2160</v>
      </c>
      <c r="B1910" t="s">
        <v>2276</v>
      </c>
      <c r="C1910" t="s">
        <v>2180</v>
      </c>
      <c r="D1910" t="s">
        <v>627</v>
      </c>
      <c r="E1910" t="s">
        <v>81</v>
      </c>
      <c r="F1910" t="s">
        <v>608</v>
      </c>
      <c r="G1910" t="s">
        <v>2181</v>
      </c>
      <c r="H1910" t="s">
        <v>2182</v>
      </c>
      <c r="I1910" s="137" t="s">
        <v>2280</v>
      </c>
      <c r="J1910" t="s">
        <v>2183</v>
      </c>
      <c r="K1910" t="s">
        <v>84</v>
      </c>
    </row>
    <row r="1911" spans="1:13" ht="15.75" customHeight="1" x14ac:dyDescent="0.25">
      <c r="A1911" t="s">
        <v>2160</v>
      </c>
      <c r="B1911" t="s">
        <v>2276</v>
      </c>
      <c r="C1911" t="s">
        <v>1082</v>
      </c>
      <c r="D1911" t="s">
        <v>627</v>
      </c>
      <c r="E1911" t="s">
        <v>81</v>
      </c>
      <c r="F1911" t="s">
        <v>608</v>
      </c>
      <c r="G1911" t="s">
        <v>1083</v>
      </c>
      <c r="I1911" s="137" t="s">
        <v>2277</v>
      </c>
      <c r="J1911" t="s">
        <v>2284</v>
      </c>
      <c r="K1911" t="s">
        <v>84</v>
      </c>
    </row>
    <row r="1912" spans="1:13" ht="15.75" customHeight="1" x14ac:dyDescent="0.25">
      <c r="A1912" t="s">
        <v>2160</v>
      </c>
      <c r="B1912" t="s">
        <v>2276</v>
      </c>
      <c r="C1912" t="s">
        <v>2285</v>
      </c>
      <c r="D1912" t="s">
        <v>627</v>
      </c>
      <c r="E1912" t="s">
        <v>81</v>
      </c>
      <c r="F1912" t="s">
        <v>608</v>
      </c>
      <c r="G1912" t="s">
        <v>741</v>
      </c>
      <c r="H1912" t="s">
        <v>2286</v>
      </c>
      <c r="I1912" s="137" t="s">
        <v>2277</v>
      </c>
      <c r="J1912" t="s">
        <v>2287</v>
      </c>
      <c r="K1912" t="s">
        <v>84</v>
      </c>
    </row>
    <row r="1913" spans="1:13" ht="15.75" customHeight="1" x14ac:dyDescent="0.25">
      <c r="A1913" t="s">
        <v>2160</v>
      </c>
      <c r="B1913" t="s">
        <v>2276</v>
      </c>
      <c r="C1913" t="s">
        <v>779</v>
      </c>
      <c r="D1913" t="s">
        <v>627</v>
      </c>
      <c r="E1913" t="s">
        <v>81</v>
      </c>
      <c r="F1913" t="s">
        <v>608</v>
      </c>
      <c r="G1913" t="s">
        <v>741</v>
      </c>
      <c r="H1913" t="s">
        <v>780</v>
      </c>
      <c r="I1913" s="137" t="s">
        <v>2280</v>
      </c>
      <c r="J1913" t="s">
        <v>2288</v>
      </c>
      <c r="K1913" t="s">
        <v>71</v>
      </c>
      <c r="M1913" t="s">
        <v>783</v>
      </c>
    </row>
    <row r="1914" spans="1:13" ht="15.75" customHeight="1" x14ac:dyDescent="0.25">
      <c r="A1914" t="s">
        <v>2160</v>
      </c>
      <c r="B1914" t="s">
        <v>2276</v>
      </c>
      <c r="C1914" t="s">
        <v>2018</v>
      </c>
      <c r="D1914" t="s">
        <v>627</v>
      </c>
      <c r="E1914" t="s">
        <v>81</v>
      </c>
      <c r="F1914" t="s">
        <v>608</v>
      </c>
      <c r="G1914" t="s">
        <v>2019</v>
      </c>
      <c r="H1914" t="s">
        <v>2020</v>
      </c>
      <c r="I1914" s="137" t="s">
        <v>2277</v>
      </c>
      <c r="J1914" t="s">
        <v>2289</v>
      </c>
      <c r="K1914" t="s">
        <v>84</v>
      </c>
    </row>
    <row r="1915" spans="1:13" ht="15.75" customHeight="1" x14ac:dyDescent="0.25">
      <c r="A1915" t="s">
        <v>2160</v>
      </c>
      <c r="B1915" t="s">
        <v>2276</v>
      </c>
      <c r="C1915" t="s">
        <v>2185</v>
      </c>
      <c r="D1915" t="s">
        <v>627</v>
      </c>
      <c r="E1915" t="s">
        <v>81</v>
      </c>
      <c r="F1915" t="s">
        <v>608</v>
      </c>
      <c r="G1915" t="s">
        <v>2186</v>
      </c>
      <c r="H1915" t="s">
        <v>2187</v>
      </c>
      <c r="I1915" s="137" t="s">
        <v>2290</v>
      </c>
      <c r="J1915" t="s">
        <v>2291</v>
      </c>
      <c r="K1915" t="s">
        <v>84</v>
      </c>
    </row>
    <row r="1916" spans="1:13" ht="15.75" customHeight="1" x14ac:dyDescent="0.25">
      <c r="A1916" t="s">
        <v>2160</v>
      </c>
      <c r="B1916" t="s">
        <v>2276</v>
      </c>
      <c r="C1916" t="s">
        <v>440</v>
      </c>
      <c r="D1916" t="s">
        <v>627</v>
      </c>
      <c r="E1916" t="s">
        <v>81</v>
      </c>
      <c r="F1916" t="s">
        <v>608</v>
      </c>
      <c r="G1916" t="s">
        <v>741</v>
      </c>
      <c r="H1916" t="s">
        <v>1699</v>
      </c>
      <c r="I1916" s="137" t="s">
        <v>2292</v>
      </c>
      <c r="J1916" t="s">
        <v>2293</v>
      </c>
      <c r="K1916" t="s">
        <v>71</v>
      </c>
      <c r="L1916" t="s">
        <v>1701</v>
      </c>
      <c r="M1916" t="s">
        <v>1702</v>
      </c>
    </row>
    <row r="1917" spans="1:13" ht="15.75" customHeight="1" x14ac:dyDescent="0.25">
      <c r="A1917" t="s">
        <v>2160</v>
      </c>
      <c r="B1917" t="s">
        <v>2276</v>
      </c>
      <c r="C1917" t="s">
        <v>669</v>
      </c>
      <c r="D1917" t="s">
        <v>627</v>
      </c>
      <c r="E1917" t="s">
        <v>81</v>
      </c>
      <c r="F1917" t="s">
        <v>608</v>
      </c>
      <c r="G1917" t="s">
        <v>670</v>
      </c>
      <c r="I1917" s="137" t="s">
        <v>2277</v>
      </c>
      <c r="J1917" t="s">
        <v>2294</v>
      </c>
      <c r="K1917" t="s">
        <v>84</v>
      </c>
    </row>
    <row r="1918" spans="1:13" ht="15.75" customHeight="1" x14ac:dyDescent="0.25">
      <c r="A1918" t="s">
        <v>2160</v>
      </c>
      <c r="B1918" t="s">
        <v>2276</v>
      </c>
      <c r="C1918" t="s">
        <v>2192</v>
      </c>
      <c r="D1918" t="s">
        <v>627</v>
      </c>
      <c r="E1918" t="s">
        <v>81</v>
      </c>
      <c r="F1918" t="s">
        <v>608</v>
      </c>
      <c r="G1918" t="s">
        <v>2193</v>
      </c>
      <c r="I1918" s="137" t="s">
        <v>2277</v>
      </c>
      <c r="J1918" t="s">
        <v>2194</v>
      </c>
      <c r="K1918" t="s">
        <v>84</v>
      </c>
      <c r="M1918" t="s">
        <v>2195</v>
      </c>
    </row>
    <row r="1919" spans="1:13" ht="15.75" customHeight="1" x14ac:dyDescent="0.25">
      <c r="A1919" t="s">
        <v>2160</v>
      </c>
      <c r="B1919" t="s">
        <v>2276</v>
      </c>
      <c r="C1919" t="s">
        <v>123</v>
      </c>
      <c r="D1919" t="s">
        <v>627</v>
      </c>
      <c r="E1919" t="s">
        <v>81</v>
      </c>
      <c r="F1919" t="s">
        <v>608</v>
      </c>
      <c r="G1919" t="s">
        <v>709</v>
      </c>
      <c r="I1919" s="137" t="s">
        <v>2295</v>
      </c>
      <c r="J1919" t="s">
        <v>1665</v>
      </c>
      <c r="K1919" t="s">
        <v>84</v>
      </c>
    </row>
    <row r="1920" spans="1:13" ht="15.75" customHeight="1" x14ac:dyDescent="0.25">
      <c r="A1920" t="s">
        <v>2160</v>
      </c>
      <c r="B1920" t="s">
        <v>2276</v>
      </c>
      <c r="C1920" t="s">
        <v>2296</v>
      </c>
      <c r="D1920" t="s">
        <v>627</v>
      </c>
      <c r="E1920" t="s">
        <v>81</v>
      </c>
      <c r="F1920" t="s">
        <v>608</v>
      </c>
      <c r="G1920" t="s">
        <v>2186</v>
      </c>
      <c r="H1920" t="s">
        <v>2297</v>
      </c>
      <c r="I1920" s="137" t="s">
        <v>2295</v>
      </c>
      <c r="J1920" t="s">
        <v>2298</v>
      </c>
      <c r="K1920" t="s">
        <v>84</v>
      </c>
    </row>
    <row r="1921" spans="1:14" ht="15.75" customHeight="1" x14ac:dyDescent="0.25">
      <c r="A1921" t="s">
        <v>2160</v>
      </c>
      <c r="B1921" t="s">
        <v>2276</v>
      </c>
      <c r="C1921" t="s">
        <v>841</v>
      </c>
      <c r="D1921" t="s">
        <v>627</v>
      </c>
      <c r="E1921" t="s">
        <v>81</v>
      </c>
      <c r="F1921" t="s">
        <v>608</v>
      </c>
      <c r="G1921" t="s">
        <v>741</v>
      </c>
      <c r="H1921" t="s">
        <v>842</v>
      </c>
      <c r="I1921" s="137" t="s">
        <v>2292</v>
      </c>
      <c r="J1921" t="s">
        <v>2299</v>
      </c>
      <c r="K1921" t="s">
        <v>71</v>
      </c>
      <c r="L1921" t="s">
        <v>843</v>
      </c>
      <c r="M1921" t="s">
        <v>844</v>
      </c>
    </row>
    <row r="1922" spans="1:14" ht="15.75" customHeight="1" x14ac:dyDescent="0.25">
      <c r="A1922" t="s">
        <v>2160</v>
      </c>
      <c r="B1922" t="s">
        <v>2276</v>
      </c>
      <c r="C1922" t="s">
        <v>109</v>
      </c>
      <c r="D1922" t="s">
        <v>650</v>
      </c>
      <c r="E1922" t="s">
        <v>102</v>
      </c>
      <c r="F1922" t="s">
        <v>608</v>
      </c>
      <c r="G1922" t="s">
        <v>734</v>
      </c>
      <c r="H1922" t="s">
        <v>735</v>
      </c>
      <c r="I1922" s="137" t="s">
        <v>2277</v>
      </c>
      <c r="J1922" t="s">
        <v>2300</v>
      </c>
      <c r="K1922" t="s">
        <v>71</v>
      </c>
      <c r="L1922" t="s">
        <v>738</v>
      </c>
      <c r="M1922" t="s">
        <v>739</v>
      </c>
      <c r="N1922" t="s">
        <v>739</v>
      </c>
    </row>
    <row r="1923" spans="1:14" ht="15.75" customHeight="1" x14ac:dyDescent="0.25">
      <c r="A1923" t="s">
        <v>2160</v>
      </c>
      <c r="B1923" t="s">
        <v>2301</v>
      </c>
      <c r="C1923" t="s">
        <v>603</v>
      </c>
      <c r="D1923" t="s">
        <v>598</v>
      </c>
      <c r="E1923" t="s">
        <v>68</v>
      </c>
      <c r="F1923" t="s">
        <v>49</v>
      </c>
      <c r="G1923" t="s">
        <v>604</v>
      </c>
      <c r="H1923" t="s">
        <v>605</v>
      </c>
      <c r="I1923" s="137" t="s">
        <v>2302</v>
      </c>
      <c r="J1923" t="s">
        <v>2303</v>
      </c>
      <c r="K1923" t="s">
        <v>84</v>
      </c>
    </row>
    <row r="1924" spans="1:14" ht="15.75" customHeight="1" x14ac:dyDescent="0.25">
      <c r="A1924" t="s">
        <v>2160</v>
      </c>
      <c r="B1924" t="s">
        <v>2301</v>
      </c>
      <c r="C1924" t="s">
        <v>607</v>
      </c>
      <c r="D1924" t="s">
        <v>598</v>
      </c>
      <c r="E1924" t="s">
        <v>68</v>
      </c>
      <c r="F1924" t="s">
        <v>608</v>
      </c>
      <c r="G1924" t="s">
        <v>609</v>
      </c>
      <c r="I1924" s="137" t="s">
        <v>2302</v>
      </c>
      <c r="J1924" t="s">
        <v>2304</v>
      </c>
      <c r="K1924" t="s">
        <v>84</v>
      </c>
    </row>
    <row r="1925" spans="1:14" ht="15.75" customHeight="1" x14ac:dyDescent="0.25">
      <c r="A1925" t="s">
        <v>2160</v>
      </c>
      <c r="B1925" t="s">
        <v>2301</v>
      </c>
      <c r="C1925" t="s">
        <v>611</v>
      </c>
      <c r="D1925" t="s">
        <v>598</v>
      </c>
      <c r="E1925" t="s">
        <v>68</v>
      </c>
      <c r="F1925" t="s">
        <v>142</v>
      </c>
      <c r="G1925" t="s">
        <v>612</v>
      </c>
      <c r="H1925" t="s">
        <v>547</v>
      </c>
      <c r="I1925" s="137" t="s">
        <v>2302</v>
      </c>
      <c r="J1925">
        <v>23151806</v>
      </c>
      <c r="K1925" t="s">
        <v>84</v>
      </c>
    </row>
    <row r="1926" spans="1:14" ht="15.75" customHeight="1" x14ac:dyDescent="0.25">
      <c r="A1926" t="s">
        <v>2160</v>
      </c>
      <c r="B1926" t="s">
        <v>2301</v>
      </c>
      <c r="C1926" t="s">
        <v>1995</v>
      </c>
      <c r="D1926" t="s">
        <v>613</v>
      </c>
      <c r="E1926" t="s">
        <v>68</v>
      </c>
      <c r="F1926" t="s">
        <v>608</v>
      </c>
      <c r="G1926" t="s">
        <v>741</v>
      </c>
      <c r="H1926" t="s">
        <v>1996</v>
      </c>
      <c r="I1926" s="137" t="s">
        <v>2302</v>
      </c>
      <c r="J1926" t="s">
        <v>2305</v>
      </c>
      <c r="K1926" t="s">
        <v>84</v>
      </c>
    </row>
    <row r="1927" spans="1:14" ht="15.75" customHeight="1" x14ac:dyDescent="0.25">
      <c r="A1927" t="s">
        <v>2160</v>
      </c>
      <c r="B1927" t="s">
        <v>2301</v>
      </c>
      <c r="C1927" t="s">
        <v>723</v>
      </c>
      <c r="D1927" t="s">
        <v>613</v>
      </c>
      <c r="E1927" t="s">
        <v>68</v>
      </c>
      <c r="F1927" t="s">
        <v>608</v>
      </c>
      <c r="G1927" t="s">
        <v>724</v>
      </c>
      <c r="H1927" t="s">
        <v>725</v>
      </c>
      <c r="I1927" s="137" t="s">
        <v>2302</v>
      </c>
      <c r="J1927" t="s">
        <v>2306</v>
      </c>
      <c r="K1927" t="s">
        <v>524</v>
      </c>
    </row>
    <row r="1928" spans="1:14" ht="15.75" customHeight="1" x14ac:dyDescent="0.25">
      <c r="A1928" t="s">
        <v>2160</v>
      </c>
      <c r="B1928" t="s">
        <v>2301</v>
      </c>
      <c r="C1928" t="s">
        <v>751</v>
      </c>
      <c r="D1928" t="s">
        <v>613</v>
      </c>
      <c r="E1928" t="s">
        <v>68</v>
      </c>
      <c r="F1928" t="s">
        <v>608</v>
      </c>
      <c r="G1928" t="s">
        <v>752</v>
      </c>
      <c r="I1928" s="137" t="s">
        <v>2307</v>
      </c>
      <c r="J1928" t="s">
        <v>2308</v>
      </c>
      <c r="K1928" t="s">
        <v>84</v>
      </c>
    </row>
    <row r="1929" spans="1:14" ht="15.75" customHeight="1" x14ac:dyDescent="0.25">
      <c r="A1929" t="s">
        <v>2160</v>
      </c>
      <c r="B1929" t="s">
        <v>2301</v>
      </c>
      <c r="C1929" t="s">
        <v>817</v>
      </c>
      <c r="D1929" t="s">
        <v>613</v>
      </c>
      <c r="E1929" t="s">
        <v>68</v>
      </c>
      <c r="F1929" t="s">
        <v>608</v>
      </c>
      <c r="G1929" t="s">
        <v>818</v>
      </c>
      <c r="I1929" s="137" t="s">
        <v>2302</v>
      </c>
      <c r="J1929" t="s">
        <v>2309</v>
      </c>
      <c r="K1929" t="s">
        <v>84</v>
      </c>
    </row>
    <row r="1930" spans="1:14" ht="15.75" customHeight="1" x14ac:dyDescent="0.25">
      <c r="A1930" t="s">
        <v>2160</v>
      </c>
      <c r="B1930" t="s">
        <v>2301</v>
      </c>
      <c r="C1930" t="s">
        <v>704</v>
      </c>
      <c r="D1930" t="s">
        <v>613</v>
      </c>
      <c r="E1930" t="s">
        <v>68</v>
      </c>
      <c r="F1930" t="s">
        <v>608</v>
      </c>
      <c r="G1930" t="s">
        <v>705</v>
      </c>
      <c r="I1930" s="137" t="s">
        <v>2302</v>
      </c>
      <c r="J1930" t="s">
        <v>2310</v>
      </c>
      <c r="K1930" t="s">
        <v>71</v>
      </c>
      <c r="L1930" t="s">
        <v>707</v>
      </c>
      <c r="M1930" t="s">
        <v>708</v>
      </c>
    </row>
    <row r="1931" spans="1:14" ht="15.75" customHeight="1" x14ac:dyDescent="0.25">
      <c r="A1931" t="s">
        <v>2160</v>
      </c>
      <c r="B1931" t="s">
        <v>2301</v>
      </c>
      <c r="C1931" t="s">
        <v>2180</v>
      </c>
      <c r="D1931" t="s">
        <v>627</v>
      </c>
      <c r="E1931" t="s">
        <v>81</v>
      </c>
      <c r="F1931" t="s">
        <v>608</v>
      </c>
      <c r="G1931" t="s">
        <v>2181</v>
      </c>
      <c r="H1931" t="s">
        <v>2182</v>
      </c>
      <c r="I1931" s="137" t="s">
        <v>2302</v>
      </c>
      <c r="J1931" t="s">
        <v>2311</v>
      </c>
      <c r="K1931" t="s">
        <v>84</v>
      </c>
    </row>
    <row r="1932" spans="1:14" ht="15.75" customHeight="1" x14ac:dyDescent="0.25">
      <c r="A1932" t="s">
        <v>2160</v>
      </c>
      <c r="B1932" t="s">
        <v>2301</v>
      </c>
      <c r="C1932" t="s">
        <v>695</v>
      </c>
      <c r="D1932" t="s">
        <v>627</v>
      </c>
      <c r="E1932" t="s">
        <v>81</v>
      </c>
      <c r="F1932" t="s">
        <v>608</v>
      </c>
      <c r="G1932" t="s">
        <v>696</v>
      </c>
      <c r="I1932" s="137" t="s">
        <v>2302</v>
      </c>
      <c r="J1932" t="s">
        <v>2312</v>
      </c>
      <c r="K1932" t="s">
        <v>524</v>
      </c>
      <c r="M1932" t="s">
        <v>698</v>
      </c>
      <c r="N1932" t="s">
        <v>699</v>
      </c>
    </row>
    <row r="1933" spans="1:14" ht="15.75" customHeight="1" x14ac:dyDescent="0.25">
      <c r="A1933" t="s">
        <v>2160</v>
      </c>
      <c r="B1933" t="s">
        <v>2301</v>
      </c>
      <c r="C1933" t="s">
        <v>2185</v>
      </c>
      <c r="D1933" t="s">
        <v>627</v>
      </c>
      <c r="E1933" t="s">
        <v>81</v>
      </c>
      <c r="F1933" t="s">
        <v>608</v>
      </c>
      <c r="G1933" t="s">
        <v>2186</v>
      </c>
      <c r="H1933" t="s">
        <v>2187</v>
      </c>
      <c r="I1933" s="137" t="s">
        <v>2307</v>
      </c>
      <c r="J1933" t="s">
        <v>2313</v>
      </c>
      <c r="K1933" t="s">
        <v>84</v>
      </c>
    </row>
    <row r="1934" spans="1:14" ht="15.75" customHeight="1" x14ac:dyDescent="0.25">
      <c r="A1934" t="s">
        <v>2160</v>
      </c>
      <c r="B1934" t="s">
        <v>2301</v>
      </c>
      <c r="C1934" t="s">
        <v>669</v>
      </c>
      <c r="D1934" t="s">
        <v>627</v>
      </c>
      <c r="E1934" t="s">
        <v>81</v>
      </c>
      <c r="F1934" t="s">
        <v>608</v>
      </c>
      <c r="G1934" t="s">
        <v>670</v>
      </c>
      <c r="I1934" s="137" t="s">
        <v>2307</v>
      </c>
      <c r="J1934" t="s">
        <v>2190</v>
      </c>
      <c r="K1934" t="s">
        <v>84</v>
      </c>
    </row>
    <row r="1935" spans="1:14" ht="15.75" customHeight="1" x14ac:dyDescent="0.25">
      <c r="A1935" t="s">
        <v>2160</v>
      </c>
      <c r="B1935" t="s">
        <v>2301</v>
      </c>
      <c r="C1935" t="s">
        <v>2005</v>
      </c>
      <c r="D1935" t="s">
        <v>627</v>
      </c>
      <c r="E1935" t="s">
        <v>81</v>
      </c>
      <c r="F1935" t="s">
        <v>608</v>
      </c>
      <c r="G1935" t="s">
        <v>741</v>
      </c>
      <c r="H1935" t="s">
        <v>2006</v>
      </c>
      <c r="I1935" s="137" t="s">
        <v>2302</v>
      </c>
      <c r="J1935" t="s">
        <v>2314</v>
      </c>
      <c r="K1935" t="s">
        <v>84</v>
      </c>
      <c r="M1935" t="s">
        <v>783</v>
      </c>
    </row>
    <row r="1936" spans="1:14" ht="15.75" customHeight="1" x14ac:dyDescent="0.25">
      <c r="A1936" t="s">
        <v>2160</v>
      </c>
      <c r="B1936" t="s">
        <v>2301</v>
      </c>
      <c r="C1936" t="s">
        <v>1999</v>
      </c>
      <c r="D1936" t="s">
        <v>627</v>
      </c>
      <c r="E1936" t="s">
        <v>81</v>
      </c>
      <c r="F1936" t="s">
        <v>608</v>
      </c>
      <c r="G1936" t="s">
        <v>741</v>
      </c>
      <c r="H1936" t="s">
        <v>2000</v>
      </c>
      <c r="I1936" t="s">
        <v>2302</v>
      </c>
      <c r="J1936" t="s">
        <v>2315</v>
      </c>
      <c r="K1936" t="s">
        <v>71</v>
      </c>
      <c r="L1936" t="s">
        <v>843</v>
      </c>
      <c r="M1936" t="s">
        <v>844</v>
      </c>
    </row>
    <row r="1937" spans="1:14" ht="15.75" customHeight="1" x14ac:dyDescent="0.25">
      <c r="A1937" t="s">
        <v>2160</v>
      </c>
      <c r="B1937" t="s">
        <v>2301</v>
      </c>
      <c r="C1937" t="s">
        <v>2192</v>
      </c>
      <c r="D1937" t="s">
        <v>627</v>
      </c>
      <c r="E1937" t="s">
        <v>81</v>
      </c>
      <c r="F1937" t="s">
        <v>608</v>
      </c>
      <c r="G1937" t="s">
        <v>2193</v>
      </c>
      <c r="I1937" t="s">
        <v>2307</v>
      </c>
      <c r="J1937" t="s">
        <v>2194</v>
      </c>
      <c r="K1937" t="s">
        <v>84</v>
      </c>
      <c r="M1937" t="s">
        <v>2195</v>
      </c>
    </row>
    <row r="1938" spans="1:14" ht="15.75" customHeight="1" x14ac:dyDescent="0.25">
      <c r="A1938" t="s">
        <v>2160</v>
      </c>
      <c r="B1938" t="s">
        <v>2301</v>
      </c>
      <c r="C1938" t="s">
        <v>2002</v>
      </c>
      <c r="D1938" t="s">
        <v>627</v>
      </c>
      <c r="E1938" t="s">
        <v>81</v>
      </c>
      <c r="F1938" t="s">
        <v>608</v>
      </c>
      <c r="G1938" t="s">
        <v>741</v>
      </c>
      <c r="H1938" t="s">
        <v>2003</v>
      </c>
      <c r="I1938" s="137" t="s">
        <v>2302</v>
      </c>
      <c r="J1938" t="s">
        <v>2314</v>
      </c>
      <c r="K1938" t="s">
        <v>84</v>
      </c>
      <c r="M1938" t="s">
        <v>783</v>
      </c>
    </row>
    <row r="1939" spans="1:14" ht="15.75" customHeight="1" x14ac:dyDescent="0.25">
      <c r="A1939" t="s">
        <v>2160</v>
      </c>
      <c r="B1939" t="s">
        <v>2301</v>
      </c>
      <c r="C1939" t="s">
        <v>2035</v>
      </c>
      <c r="D1939" t="s">
        <v>627</v>
      </c>
      <c r="E1939" t="s">
        <v>81</v>
      </c>
      <c r="F1939" t="s">
        <v>608</v>
      </c>
      <c r="G1939" t="s">
        <v>741</v>
      </c>
      <c r="H1939" t="s">
        <v>2036</v>
      </c>
      <c r="I1939" s="137" t="s">
        <v>2302</v>
      </c>
      <c r="J1939" t="s">
        <v>2316</v>
      </c>
      <c r="K1939" t="s">
        <v>84</v>
      </c>
    </row>
    <row r="1940" spans="1:14" ht="15.75" customHeight="1" x14ac:dyDescent="0.25">
      <c r="A1940" t="s">
        <v>2160</v>
      </c>
      <c r="B1940" t="s">
        <v>2301</v>
      </c>
      <c r="C1940" t="s">
        <v>2001</v>
      </c>
      <c r="D1940" t="s">
        <v>627</v>
      </c>
      <c r="E1940" t="s">
        <v>81</v>
      </c>
      <c r="F1940" t="s">
        <v>608</v>
      </c>
      <c r="G1940" t="s">
        <v>651</v>
      </c>
      <c r="I1940" s="137" t="s">
        <v>2302</v>
      </c>
      <c r="J1940" t="s">
        <v>2196</v>
      </c>
      <c r="K1940" t="s">
        <v>71</v>
      </c>
      <c r="L1940" t="s">
        <v>654</v>
      </c>
    </row>
    <row r="1941" spans="1:14" ht="15.75" customHeight="1" x14ac:dyDescent="0.25">
      <c r="A1941" t="s">
        <v>2160</v>
      </c>
      <c r="B1941" t="s">
        <v>2301</v>
      </c>
      <c r="C1941" t="s">
        <v>109</v>
      </c>
      <c r="D1941" t="s">
        <v>650</v>
      </c>
      <c r="E1941" t="s">
        <v>102</v>
      </c>
      <c r="F1941" t="s">
        <v>608</v>
      </c>
      <c r="G1941" t="s">
        <v>734</v>
      </c>
      <c r="H1941" t="s">
        <v>735</v>
      </c>
      <c r="I1941" s="137" t="s">
        <v>2302</v>
      </c>
      <c r="J1941" t="s">
        <v>2317</v>
      </c>
      <c r="K1941" t="s">
        <v>71</v>
      </c>
      <c r="L1941" t="s">
        <v>738</v>
      </c>
      <c r="M1941" t="s">
        <v>739</v>
      </c>
      <c r="N1941" t="s">
        <v>739</v>
      </c>
    </row>
    <row r="1942" spans="1:14" ht="15.75" customHeight="1" x14ac:dyDescent="0.25">
      <c r="A1942" t="s">
        <v>2160</v>
      </c>
      <c r="B1942" t="s">
        <v>2318</v>
      </c>
      <c r="C1942" t="s">
        <v>603</v>
      </c>
      <c r="D1942" t="s">
        <v>598</v>
      </c>
      <c r="E1942" t="s">
        <v>68</v>
      </c>
      <c r="F1942" t="s">
        <v>49</v>
      </c>
      <c r="G1942" t="s">
        <v>604</v>
      </c>
      <c r="H1942" t="s">
        <v>605</v>
      </c>
      <c r="I1942" s="137" t="s">
        <v>2319</v>
      </c>
      <c r="J1942" t="s">
        <v>2320</v>
      </c>
      <c r="K1942" t="s">
        <v>84</v>
      </c>
    </row>
    <row r="1943" spans="1:14" ht="15.75" customHeight="1" x14ac:dyDescent="0.25">
      <c r="A1943" t="s">
        <v>2160</v>
      </c>
      <c r="B1943" t="s">
        <v>2318</v>
      </c>
      <c r="C1943" t="s">
        <v>607</v>
      </c>
      <c r="D1943" t="s">
        <v>598</v>
      </c>
      <c r="E1943" t="s">
        <v>68</v>
      </c>
      <c r="F1943" t="s">
        <v>608</v>
      </c>
      <c r="G1943" t="s">
        <v>609</v>
      </c>
      <c r="I1943" s="137" t="s">
        <v>2319</v>
      </c>
      <c r="J1943" t="s">
        <v>2321</v>
      </c>
      <c r="K1943" t="s">
        <v>84</v>
      </c>
    </row>
    <row r="1944" spans="1:14" ht="15.75" customHeight="1" x14ac:dyDescent="0.25">
      <c r="A1944" t="s">
        <v>2160</v>
      </c>
      <c r="B1944" t="s">
        <v>2318</v>
      </c>
      <c r="C1944" t="s">
        <v>611</v>
      </c>
      <c r="D1944" t="s">
        <v>598</v>
      </c>
      <c r="E1944" t="s">
        <v>68</v>
      </c>
      <c r="F1944" t="s">
        <v>142</v>
      </c>
      <c r="G1944" t="s">
        <v>612</v>
      </c>
      <c r="H1944" t="s">
        <v>547</v>
      </c>
      <c r="I1944" s="137" t="s">
        <v>2319</v>
      </c>
      <c r="J1944">
        <v>23151806</v>
      </c>
      <c r="K1944" t="s">
        <v>84</v>
      </c>
    </row>
    <row r="1945" spans="1:14" ht="15.75" customHeight="1" x14ac:dyDescent="0.25">
      <c r="A1945" t="s">
        <v>2160</v>
      </c>
      <c r="B1945" t="s">
        <v>2318</v>
      </c>
      <c r="C1945" t="s">
        <v>714</v>
      </c>
      <c r="D1945" t="s">
        <v>613</v>
      </c>
      <c r="E1945" t="s">
        <v>68</v>
      </c>
      <c r="F1945" t="s">
        <v>608</v>
      </c>
      <c r="G1945" t="s">
        <v>715</v>
      </c>
      <c r="H1945" t="s">
        <v>2281</v>
      </c>
      <c r="I1945" t="s">
        <v>2319</v>
      </c>
      <c r="J1945" t="s">
        <v>2204</v>
      </c>
      <c r="K1945" t="s">
        <v>71</v>
      </c>
      <c r="L1945" t="s">
        <v>2170</v>
      </c>
    </row>
    <row r="1946" spans="1:14" ht="15.75" customHeight="1" x14ac:dyDescent="0.25">
      <c r="A1946" t="s">
        <v>2160</v>
      </c>
      <c r="B1946" t="s">
        <v>2318</v>
      </c>
      <c r="C1946" t="s">
        <v>1995</v>
      </c>
      <c r="D1946" t="s">
        <v>613</v>
      </c>
      <c r="E1946" t="s">
        <v>68</v>
      </c>
      <c r="F1946" t="s">
        <v>608</v>
      </c>
      <c r="G1946" t="s">
        <v>741</v>
      </c>
      <c r="H1946" t="s">
        <v>1996</v>
      </c>
      <c r="I1946" s="137" t="s">
        <v>2319</v>
      </c>
      <c r="J1946" t="s">
        <v>2322</v>
      </c>
      <c r="K1946" t="s">
        <v>84</v>
      </c>
    </row>
    <row r="1947" spans="1:14" ht="15.75" customHeight="1" x14ac:dyDescent="0.25">
      <c r="A1947" t="s">
        <v>2160</v>
      </c>
      <c r="B1947" t="s">
        <v>2318</v>
      </c>
      <c r="C1947" t="s">
        <v>723</v>
      </c>
      <c r="D1947" t="s">
        <v>613</v>
      </c>
      <c r="E1947" t="s">
        <v>68</v>
      </c>
      <c r="F1947" t="s">
        <v>608</v>
      </c>
      <c r="G1947" t="s">
        <v>724</v>
      </c>
      <c r="H1947" t="s">
        <v>725</v>
      </c>
      <c r="I1947" s="137" t="s">
        <v>2319</v>
      </c>
      <c r="J1947" t="s">
        <v>2323</v>
      </c>
      <c r="K1947" t="s">
        <v>524</v>
      </c>
    </row>
    <row r="1948" spans="1:14" ht="15.75" customHeight="1" x14ac:dyDescent="0.25">
      <c r="A1948" t="s">
        <v>2160</v>
      </c>
      <c r="B1948" t="s">
        <v>2318</v>
      </c>
      <c r="C1948" t="s">
        <v>751</v>
      </c>
      <c r="D1948" t="s">
        <v>613</v>
      </c>
      <c r="E1948" t="s">
        <v>68</v>
      </c>
      <c r="F1948" t="s">
        <v>608</v>
      </c>
      <c r="G1948" t="s">
        <v>752</v>
      </c>
      <c r="I1948" s="137" t="s">
        <v>2319</v>
      </c>
      <c r="J1948" t="s">
        <v>2324</v>
      </c>
      <c r="K1948" t="s">
        <v>84</v>
      </c>
    </row>
    <row r="1949" spans="1:14" ht="15.75" customHeight="1" x14ac:dyDescent="0.25">
      <c r="A1949" t="s">
        <v>2160</v>
      </c>
      <c r="B1949" t="s">
        <v>2318</v>
      </c>
      <c r="C1949" t="s">
        <v>817</v>
      </c>
      <c r="D1949" t="s">
        <v>613</v>
      </c>
      <c r="E1949" t="s">
        <v>68</v>
      </c>
      <c r="F1949" t="s">
        <v>608</v>
      </c>
      <c r="G1949" t="s">
        <v>818</v>
      </c>
      <c r="I1949" s="137" t="s">
        <v>2319</v>
      </c>
      <c r="J1949" t="s">
        <v>2325</v>
      </c>
      <c r="K1949" t="s">
        <v>84</v>
      </c>
    </row>
    <row r="1950" spans="1:14" ht="15.75" customHeight="1" x14ac:dyDescent="0.25">
      <c r="A1950" t="s">
        <v>2160</v>
      </c>
      <c r="B1950" t="s">
        <v>2318</v>
      </c>
      <c r="C1950" t="s">
        <v>704</v>
      </c>
      <c r="D1950" t="s">
        <v>613</v>
      </c>
      <c r="E1950" t="s">
        <v>68</v>
      </c>
      <c r="F1950" t="s">
        <v>608</v>
      </c>
      <c r="G1950" t="s">
        <v>705</v>
      </c>
      <c r="I1950" s="137" t="s">
        <v>2319</v>
      </c>
      <c r="J1950" t="s">
        <v>2326</v>
      </c>
      <c r="K1950" t="s">
        <v>71</v>
      </c>
      <c r="L1950" t="s">
        <v>707</v>
      </c>
      <c r="M1950" t="s">
        <v>708</v>
      </c>
    </row>
    <row r="1951" spans="1:14" ht="15.75" customHeight="1" x14ac:dyDescent="0.25">
      <c r="A1951" t="s">
        <v>2160</v>
      </c>
      <c r="B1951" t="s">
        <v>2318</v>
      </c>
      <c r="C1951" t="s">
        <v>923</v>
      </c>
      <c r="D1951" t="s">
        <v>613</v>
      </c>
      <c r="E1951" t="s">
        <v>68</v>
      </c>
      <c r="F1951" t="s">
        <v>608</v>
      </c>
      <c r="G1951" t="s">
        <v>924</v>
      </c>
      <c r="H1951" t="s">
        <v>925</v>
      </c>
      <c r="I1951" s="137" t="s">
        <v>2319</v>
      </c>
      <c r="J1951" t="s">
        <v>1053</v>
      </c>
      <c r="K1951" t="s">
        <v>71</v>
      </c>
      <c r="L1951" t="s">
        <v>927</v>
      </c>
    </row>
    <row r="1952" spans="1:14" ht="15.75" customHeight="1" x14ac:dyDescent="0.25">
      <c r="A1952" t="s">
        <v>2160</v>
      </c>
      <c r="B1952" t="s">
        <v>2318</v>
      </c>
      <c r="C1952" t="s">
        <v>2180</v>
      </c>
      <c r="D1952" t="s">
        <v>627</v>
      </c>
      <c r="E1952" t="s">
        <v>81</v>
      </c>
      <c r="F1952" t="s">
        <v>608</v>
      </c>
      <c r="G1952" t="s">
        <v>2181</v>
      </c>
      <c r="H1952" t="s">
        <v>2182</v>
      </c>
      <c r="I1952" s="137"/>
      <c r="J1952"/>
    </row>
    <row r="1953" spans="1:14" ht="15.75" customHeight="1" x14ac:dyDescent="0.25">
      <c r="A1953" t="s">
        <v>2160</v>
      </c>
      <c r="B1953" t="s">
        <v>2318</v>
      </c>
      <c r="C1953" t="s">
        <v>695</v>
      </c>
      <c r="D1953" t="s">
        <v>627</v>
      </c>
      <c r="E1953" t="s">
        <v>81</v>
      </c>
      <c r="F1953" t="s">
        <v>608</v>
      </c>
      <c r="G1953" t="s">
        <v>696</v>
      </c>
      <c r="I1953" s="137" t="s">
        <v>2319</v>
      </c>
      <c r="J1953" t="s">
        <v>2312</v>
      </c>
      <c r="K1953" t="s">
        <v>524</v>
      </c>
      <c r="M1953" t="s">
        <v>698</v>
      </c>
      <c r="N1953" t="s">
        <v>699</v>
      </c>
    </row>
    <row r="1954" spans="1:14" ht="15.75" customHeight="1" x14ac:dyDescent="0.25">
      <c r="A1954" t="s">
        <v>2160</v>
      </c>
      <c r="B1954" t="s">
        <v>2318</v>
      </c>
      <c r="C1954" t="s">
        <v>2185</v>
      </c>
      <c r="D1954" t="s">
        <v>627</v>
      </c>
      <c r="E1954" t="s">
        <v>81</v>
      </c>
      <c r="F1954" t="s">
        <v>608</v>
      </c>
      <c r="G1954" t="s">
        <v>2186</v>
      </c>
      <c r="H1954" t="s">
        <v>2187</v>
      </c>
      <c r="I1954" s="137"/>
      <c r="J1954"/>
    </row>
    <row r="1955" spans="1:14" ht="15.75" customHeight="1" x14ac:dyDescent="0.25">
      <c r="A1955" t="s">
        <v>2160</v>
      </c>
      <c r="B1955" t="s">
        <v>2318</v>
      </c>
      <c r="C1955" t="s">
        <v>669</v>
      </c>
      <c r="D1955" t="s">
        <v>627</v>
      </c>
      <c r="E1955" t="s">
        <v>81</v>
      </c>
      <c r="F1955" t="s">
        <v>608</v>
      </c>
      <c r="G1955" t="s">
        <v>670</v>
      </c>
      <c r="I1955" s="137" t="s">
        <v>2319</v>
      </c>
      <c r="J1955" t="s">
        <v>2327</v>
      </c>
      <c r="K1955" t="s">
        <v>84</v>
      </c>
    </row>
    <row r="1956" spans="1:14" ht="15.75" customHeight="1" x14ac:dyDescent="0.25">
      <c r="A1956" t="s">
        <v>2160</v>
      </c>
      <c r="B1956" t="s">
        <v>2318</v>
      </c>
      <c r="C1956" t="s">
        <v>2005</v>
      </c>
      <c r="D1956" t="s">
        <v>627</v>
      </c>
      <c r="E1956" t="s">
        <v>81</v>
      </c>
      <c r="F1956" t="s">
        <v>608</v>
      </c>
      <c r="G1956" t="s">
        <v>741</v>
      </c>
      <c r="H1956" t="s">
        <v>2006</v>
      </c>
      <c r="I1956" t="s">
        <v>2319</v>
      </c>
      <c r="J1956" t="s">
        <v>2328</v>
      </c>
      <c r="K1956" t="s">
        <v>84</v>
      </c>
      <c r="M1956" t="s">
        <v>783</v>
      </c>
    </row>
    <row r="1957" spans="1:14" ht="15.75" customHeight="1" x14ac:dyDescent="0.25">
      <c r="A1957" t="s">
        <v>2160</v>
      </c>
      <c r="B1957" t="s">
        <v>2318</v>
      </c>
      <c r="C1957" t="s">
        <v>1999</v>
      </c>
      <c r="D1957" t="s">
        <v>627</v>
      </c>
      <c r="E1957" t="s">
        <v>81</v>
      </c>
      <c r="F1957" t="s">
        <v>608</v>
      </c>
      <c r="G1957" t="s">
        <v>741</v>
      </c>
      <c r="H1957" t="s">
        <v>2000</v>
      </c>
      <c r="I1957" t="s">
        <v>2329</v>
      </c>
      <c r="J1957" t="s">
        <v>2330</v>
      </c>
      <c r="K1957" t="s">
        <v>71</v>
      </c>
      <c r="L1957" t="s">
        <v>843</v>
      </c>
      <c r="M1957" t="s">
        <v>844</v>
      </c>
    </row>
    <row r="1958" spans="1:14" ht="15.75" customHeight="1" x14ac:dyDescent="0.25">
      <c r="A1958" t="s">
        <v>2160</v>
      </c>
      <c r="B1958" t="s">
        <v>2318</v>
      </c>
      <c r="C1958" t="s">
        <v>2192</v>
      </c>
      <c r="D1958" t="s">
        <v>627</v>
      </c>
      <c r="E1958" t="s">
        <v>81</v>
      </c>
      <c r="F1958" t="s">
        <v>608</v>
      </c>
      <c r="G1958" t="s">
        <v>2193</v>
      </c>
      <c r="I1958" s="137" t="s">
        <v>2319</v>
      </c>
      <c r="J1958" t="s">
        <v>2194</v>
      </c>
      <c r="K1958" t="s">
        <v>84</v>
      </c>
      <c r="M1958" t="s">
        <v>2195</v>
      </c>
    </row>
    <row r="1959" spans="1:14" ht="15.75" customHeight="1" x14ac:dyDescent="0.25">
      <c r="A1959" t="s">
        <v>2160</v>
      </c>
      <c r="B1959" t="s">
        <v>2318</v>
      </c>
      <c r="C1959" t="s">
        <v>2002</v>
      </c>
      <c r="D1959" t="s">
        <v>627</v>
      </c>
      <c r="E1959" t="s">
        <v>81</v>
      </c>
      <c r="F1959" t="s">
        <v>608</v>
      </c>
      <c r="G1959" t="s">
        <v>741</v>
      </c>
      <c r="H1959" t="s">
        <v>2003</v>
      </c>
      <c r="I1959" s="137" t="s">
        <v>2319</v>
      </c>
      <c r="J1959" t="s">
        <v>831</v>
      </c>
      <c r="K1959" t="s">
        <v>71</v>
      </c>
      <c r="L1959" t="s">
        <v>782</v>
      </c>
      <c r="M1959" t="s">
        <v>783</v>
      </c>
    </row>
    <row r="1960" spans="1:14" ht="15.75" customHeight="1" x14ac:dyDescent="0.25">
      <c r="A1960" t="s">
        <v>2160</v>
      </c>
      <c r="B1960" t="s">
        <v>2318</v>
      </c>
      <c r="C1960" t="s">
        <v>2035</v>
      </c>
      <c r="D1960" t="s">
        <v>627</v>
      </c>
      <c r="E1960" t="s">
        <v>81</v>
      </c>
      <c r="F1960" t="s">
        <v>608</v>
      </c>
      <c r="G1960" t="s">
        <v>741</v>
      </c>
      <c r="H1960" t="s">
        <v>2036</v>
      </c>
      <c r="I1960" s="137" t="s">
        <v>2329</v>
      </c>
      <c r="J1960" t="s">
        <v>2331</v>
      </c>
      <c r="K1960" t="s">
        <v>84</v>
      </c>
    </row>
    <row r="1961" spans="1:14" ht="15.75" customHeight="1" x14ac:dyDescent="0.25">
      <c r="A1961" t="s">
        <v>2160</v>
      </c>
      <c r="B1961" t="s">
        <v>2318</v>
      </c>
      <c r="C1961" t="s">
        <v>2001</v>
      </c>
      <c r="D1961" t="s">
        <v>627</v>
      </c>
      <c r="E1961" t="s">
        <v>81</v>
      </c>
      <c r="F1961" t="s">
        <v>608</v>
      </c>
      <c r="G1961" t="s">
        <v>651</v>
      </c>
      <c r="I1961" t="s">
        <v>2319</v>
      </c>
      <c r="J1961" t="s">
        <v>2196</v>
      </c>
      <c r="K1961" t="s">
        <v>71</v>
      </c>
      <c r="L1961" t="s">
        <v>654</v>
      </c>
    </row>
    <row r="1962" spans="1:14" ht="15.75" customHeight="1" x14ac:dyDescent="0.25">
      <c r="A1962" t="s">
        <v>2160</v>
      </c>
      <c r="B1962" t="s">
        <v>2318</v>
      </c>
      <c r="C1962" t="s">
        <v>123</v>
      </c>
      <c r="D1962" t="s">
        <v>627</v>
      </c>
      <c r="E1962" t="s">
        <v>81</v>
      </c>
      <c r="F1962" t="s">
        <v>608</v>
      </c>
      <c r="G1962" t="s">
        <v>709</v>
      </c>
      <c r="I1962" s="137" t="s">
        <v>2319</v>
      </c>
      <c r="J1962" t="s">
        <v>1665</v>
      </c>
      <c r="K1962" t="s">
        <v>84</v>
      </c>
    </row>
    <row r="1963" spans="1:14" ht="15.75" customHeight="1" x14ac:dyDescent="0.25">
      <c r="A1963" t="s">
        <v>2160</v>
      </c>
      <c r="B1963" t="s">
        <v>2318</v>
      </c>
      <c r="C1963" t="s">
        <v>109</v>
      </c>
      <c r="D1963" t="s">
        <v>650</v>
      </c>
      <c r="E1963" t="s">
        <v>102</v>
      </c>
      <c r="F1963" t="s">
        <v>608</v>
      </c>
      <c r="G1963" t="s">
        <v>734</v>
      </c>
      <c r="H1963" t="s">
        <v>735</v>
      </c>
      <c r="I1963" s="137" t="s">
        <v>2319</v>
      </c>
      <c r="J1963" t="s">
        <v>2332</v>
      </c>
      <c r="K1963" t="s">
        <v>71</v>
      </c>
      <c r="L1963" t="s">
        <v>738</v>
      </c>
      <c r="M1963" t="s">
        <v>739</v>
      </c>
      <c r="N1963" t="s">
        <v>739</v>
      </c>
    </row>
    <row r="1964" spans="1:14" ht="15.75" customHeight="1" x14ac:dyDescent="0.25">
      <c r="A1964" t="s">
        <v>2160</v>
      </c>
      <c r="B1964" t="s">
        <v>2333</v>
      </c>
      <c r="C1964" t="s">
        <v>603</v>
      </c>
      <c r="D1964" t="s">
        <v>598</v>
      </c>
      <c r="E1964" t="s">
        <v>68</v>
      </c>
      <c r="F1964" t="s">
        <v>49</v>
      </c>
      <c r="G1964" t="s">
        <v>604</v>
      </c>
      <c r="H1964" t="s">
        <v>605</v>
      </c>
      <c r="I1964" s="137" t="s">
        <v>2334</v>
      </c>
      <c r="J1964" t="s">
        <v>2335</v>
      </c>
      <c r="K1964" t="s">
        <v>84</v>
      </c>
    </row>
    <row r="1965" spans="1:14" ht="15.75" customHeight="1" x14ac:dyDescent="0.25">
      <c r="A1965" t="s">
        <v>2160</v>
      </c>
      <c r="B1965" t="s">
        <v>2333</v>
      </c>
      <c r="C1965" t="s">
        <v>607</v>
      </c>
      <c r="D1965" t="s">
        <v>598</v>
      </c>
      <c r="E1965" t="s">
        <v>68</v>
      </c>
      <c r="F1965" t="s">
        <v>608</v>
      </c>
      <c r="G1965" t="s">
        <v>609</v>
      </c>
      <c r="I1965" s="137" t="s">
        <v>2334</v>
      </c>
      <c r="J1965" t="s">
        <v>2336</v>
      </c>
      <c r="K1965" t="s">
        <v>84</v>
      </c>
    </row>
    <row r="1966" spans="1:14" ht="15.75" customHeight="1" x14ac:dyDescent="0.25">
      <c r="A1966" t="s">
        <v>2160</v>
      </c>
      <c r="B1966" t="s">
        <v>2333</v>
      </c>
      <c r="C1966" t="s">
        <v>611</v>
      </c>
      <c r="D1966" t="s">
        <v>598</v>
      </c>
      <c r="E1966" t="s">
        <v>68</v>
      </c>
      <c r="F1966" t="s">
        <v>142</v>
      </c>
      <c r="G1966" t="s">
        <v>612</v>
      </c>
      <c r="H1966" t="s">
        <v>547</v>
      </c>
      <c r="I1966" s="137" t="s">
        <v>2334</v>
      </c>
      <c r="J1966">
        <v>40161507</v>
      </c>
      <c r="K1966" t="s">
        <v>84</v>
      </c>
    </row>
    <row r="1967" spans="1:14" ht="15.75" customHeight="1" x14ac:dyDescent="0.25">
      <c r="A1967" t="s">
        <v>2160</v>
      </c>
      <c r="B1967" t="s">
        <v>2333</v>
      </c>
      <c r="C1967" t="s">
        <v>779</v>
      </c>
      <c r="D1967" t="s">
        <v>613</v>
      </c>
      <c r="E1967" t="s">
        <v>68</v>
      </c>
      <c r="F1967" t="s">
        <v>608</v>
      </c>
      <c r="G1967" t="s">
        <v>741</v>
      </c>
      <c r="H1967" t="s">
        <v>780</v>
      </c>
      <c r="I1967" s="137" t="s">
        <v>2334</v>
      </c>
      <c r="J1967" t="s">
        <v>2152</v>
      </c>
      <c r="K1967" t="s">
        <v>71</v>
      </c>
    </row>
    <row r="1968" spans="1:14" ht="15.75" customHeight="1" x14ac:dyDescent="0.25">
      <c r="A1968" t="s">
        <v>2160</v>
      </c>
      <c r="B1968" t="s">
        <v>2333</v>
      </c>
      <c r="C1968" t="s">
        <v>109</v>
      </c>
      <c r="D1968" t="s">
        <v>613</v>
      </c>
      <c r="E1968" t="s">
        <v>68</v>
      </c>
      <c r="F1968" t="s">
        <v>608</v>
      </c>
      <c r="G1968" t="s">
        <v>734</v>
      </c>
      <c r="H1968" t="s">
        <v>735</v>
      </c>
      <c r="I1968" s="137" t="s">
        <v>2334</v>
      </c>
      <c r="J1968" t="s">
        <v>2206</v>
      </c>
      <c r="K1968" t="s">
        <v>71</v>
      </c>
      <c r="L1968" t="s">
        <v>738</v>
      </c>
      <c r="M1968" t="s">
        <v>739</v>
      </c>
      <c r="N1968" t="s">
        <v>739</v>
      </c>
    </row>
    <row r="1969" spans="1:14" ht="15.75" customHeight="1" x14ac:dyDescent="0.25">
      <c r="A1969" t="s">
        <v>2160</v>
      </c>
      <c r="B1969" t="s">
        <v>2333</v>
      </c>
      <c r="C1969" t="s">
        <v>723</v>
      </c>
      <c r="D1969" t="s">
        <v>613</v>
      </c>
      <c r="E1969" t="s">
        <v>68</v>
      </c>
      <c r="F1969" t="s">
        <v>608</v>
      </c>
      <c r="G1969" t="s">
        <v>724</v>
      </c>
      <c r="H1969" t="s">
        <v>725</v>
      </c>
      <c r="I1969" s="137" t="s">
        <v>2334</v>
      </c>
      <c r="J1969" t="s">
        <v>2337</v>
      </c>
      <c r="K1969" t="s">
        <v>524</v>
      </c>
    </row>
    <row r="1970" spans="1:14" ht="15.75" customHeight="1" x14ac:dyDescent="0.25">
      <c r="A1970" t="s">
        <v>2160</v>
      </c>
      <c r="B1970" t="s">
        <v>2333</v>
      </c>
      <c r="C1970" t="s">
        <v>817</v>
      </c>
      <c r="D1970" t="s">
        <v>613</v>
      </c>
      <c r="E1970" t="s">
        <v>68</v>
      </c>
      <c r="F1970" t="s">
        <v>608</v>
      </c>
      <c r="G1970" t="s">
        <v>818</v>
      </c>
      <c r="I1970" s="137" t="s">
        <v>2334</v>
      </c>
      <c r="J1970" t="s">
        <v>2338</v>
      </c>
      <c r="K1970" t="s">
        <v>84</v>
      </c>
    </row>
    <row r="1971" spans="1:14" ht="15.75" customHeight="1" x14ac:dyDescent="0.25">
      <c r="A1971" t="s">
        <v>2160</v>
      </c>
      <c r="B1971" t="s">
        <v>2333</v>
      </c>
      <c r="C1971" t="s">
        <v>704</v>
      </c>
      <c r="D1971" t="s">
        <v>613</v>
      </c>
      <c r="E1971" t="s">
        <v>68</v>
      </c>
      <c r="F1971" t="s">
        <v>608</v>
      </c>
      <c r="G1971" t="s">
        <v>705</v>
      </c>
      <c r="I1971" s="137" t="s">
        <v>2334</v>
      </c>
      <c r="J1971" t="s">
        <v>2339</v>
      </c>
      <c r="K1971" t="s">
        <v>71</v>
      </c>
      <c r="L1971" t="s">
        <v>707</v>
      </c>
      <c r="M1971" t="s">
        <v>708</v>
      </c>
    </row>
    <row r="1972" spans="1:14" ht="15.75" customHeight="1" x14ac:dyDescent="0.25">
      <c r="A1972" t="s">
        <v>2160</v>
      </c>
      <c r="B1972" t="s">
        <v>2333</v>
      </c>
      <c r="C1972" t="s">
        <v>923</v>
      </c>
      <c r="D1972" t="s">
        <v>613</v>
      </c>
      <c r="E1972" t="s">
        <v>68</v>
      </c>
      <c r="F1972" t="s">
        <v>608</v>
      </c>
      <c r="G1972" t="s">
        <v>924</v>
      </c>
      <c r="H1972" t="s">
        <v>925</v>
      </c>
      <c r="I1972" s="137" t="s">
        <v>2334</v>
      </c>
      <c r="J1972" t="s">
        <v>1202</v>
      </c>
      <c r="K1972" t="s">
        <v>71</v>
      </c>
      <c r="L1972" t="s">
        <v>927</v>
      </c>
    </row>
    <row r="1973" spans="1:14" ht="15.75" customHeight="1" x14ac:dyDescent="0.25">
      <c r="A1973" t="s">
        <v>2160</v>
      </c>
      <c r="B1973" t="s">
        <v>2333</v>
      </c>
      <c r="C1973" t="s">
        <v>1072</v>
      </c>
      <c r="D1973" t="s">
        <v>613</v>
      </c>
      <c r="E1973" t="s">
        <v>68</v>
      </c>
      <c r="F1973" t="s">
        <v>608</v>
      </c>
      <c r="G1973" t="s">
        <v>1073</v>
      </c>
      <c r="H1973" t="s">
        <v>2340</v>
      </c>
      <c r="I1973" s="137" t="s">
        <v>2334</v>
      </c>
      <c r="J1973" t="s">
        <v>2333</v>
      </c>
      <c r="K1973" t="s">
        <v>71</v>
      </c>
      <c r="L1973" t="s">
        <v>1130</v>
      </c>
    </row>
    <row r="1974" spans="1:14" ht="15.75" customHeight="1" x14ac:dyDescent="0.25">
      <c r="A1974" t="s">
        <v>2160</v>
      </c>
      <c r="B1974" t="s">
        <v>2333</v>
      </c>
      <c r="C1974" t="s">
        <v>114</v>
      </c>
      <c r="D1974" t="s">
        <v>627</v>
      </c>
      <c r="E1974" t="s">
        <v>81</v>
      </c>
      <c r="F1974" t="s">
        <v>608</v>
      </c>
      <c r="G1974" t="s">
        <v>700</v>
      </c>
      <c r="H1974" t="s">
        <v>701</v>
      </c>
      <c r="I1974" s="137" t="s">
        <v>2341</v>
      </c>
      <c r="J1974" t="s">
        <v>2342</v>
      </c>
      <c r="K1974" t="s">
        <v>71</v>
      </c>
      <c r="L1974" t="s">
        <v>114</v>
      </c>
      <c r="M1974" t="s">
        <v>703</v>
      </c>
      <c r="N1974" t="s">
        <v>703</v>
      </c>
    </row>
    <row r="1975" spans="1:14" ht="15.75" customHeight="1" x14ac:dyDescent="0.25">
      <c r="A1975" t="s">
        <v>2160</v>
      </c>
      <c r="B1975" t="s">
        <v>2333</v>
      </c>
      <c r="C1975" t="s">
        <v>714</v>
      </c>
      <c r="D1975" t="s">
        <v>650</v>
      </c>
      <c r="E1975" t="s">
        <v>102</v>
      </c>
      <c r="F1975" t="s">
        <v>608</v>
      </c>
      <c r="G1975" t="s">
        <v>715</v>
      </c>
      <c r="H1975" t="s">
        <v>2237</v>
      </c>
      <c r="I1975" s="137" t="s">
        <v>2334</v>
      </c>
      <c r="J1975" t="s">
        <v>2204</v>
      </c>
      <c r="K1975" t="s">
        <v>71</v>
      </c>
      <c r="L1975" t="s">
        <v>2170</v>
      </c>
    </row>
    <row r="1976" spans="1:14" ht="15.75" customHeight="1" x14ac:dyDescent="0.25">
      <c r="A1976" t="s">
        <v>2160</v>
      </c>
      <c r="B1976" t="s">
        <v>2343</v>
      </c>
      <c r="C1976" t="s">
        <v>603</v>
      </c>
      <c r="D1976" t="s">
        <v>598</v>
      </c>
      <c r="E1976" t="s">
        <v>68</v>
      </c>
      <c r="F1976" t="s">
        <v>49</v>
      </c>
      <c r="G1976" t="s">
        <v>604</v>
      </c>
      <c r="H1976" t="s">
        <v>605</v>
      </c>
      <c r="I1976" s="137" t="s">
        <v>2344</v>
      </c>
      <c r="J1976" t="s">
        <v>2345</v>
      </c>
      <c r="K1976" t="s">
        <v>84</v>
      </c>
    </row>
    <row r="1977" spans="1:14" ht="15.75" customHeight="1" x14ac:dyDescent="0.25">
      <c r="A1977" t="s">
        <v>2160</v>
      </c>
      <c r="B1977" t="s">
        <v>2343</v>
      </c>
      <c r="C1977" t="s">
        <v>607</v>
      </c>
      <c r="D1977" t="s">
        <v>598</v>
      </c>
      <c r="E1977" t="s">
        <v>68</v>
      </c>
      <c r="F1977" t="s">
        <v>608</v>
      </c>
      <c r="G1977" t="s">
        <v>609</v>
      </c>
      <c r="I1977" s="137" t="s">
        <v>2344</v>
      </c>
      <c r="J1977" t="s">
        <v>2346</v>
      </c>
      <c r="K1977" t="s">
        <v>84</v>
      </c>
    </row>
    <row r="1978" spans="1:14" ht="15.75" customHeight="1" x14ac:dyDescent="0.25">
      <c r="A1978" t="s">
        <v>2160</v>
      </c>
      <c r="B1978" t="s">
        <v>2343</v>
      </c>
      <c r="C1978" t="s">
        <v>611</v>
      </c>
      <c r="D1978" t="s">
        <v>598</v>
      </c>
      <c r="E1978" t="s">
        <v>68</v>
      </c>
      <c r="F1978" t="s">
        <v>142</v>
      </c>
      <c r="G1978" t="s">
        <v>612</v>
      </c>
      <c r="H1978" t="s">
        <v>547</v>
      </c>
      <c r="I1978" s="137" t="s">
        <v>2344</v>
      </c>
      <c r="J1978">
        <v>23151806</v>
      </c>
      <c r="K1978" t="s">
        <v>84</v>
      </c>
    </row>
    <row r="1979" spans="1:14" ht="15.75" customHeight="1" x14ac:dyDescent="0.25">
      <c r="A1979" t="s">
        <v>2160</v>
      </c>
      <c r="B1979" t="s">
        <v>2343</v>
      </c>
      <c r="C1979" t="s">
        <v>909</v>
      </c>
      <c r="D1979" t="s">
        <v>613</v>
      </c>
      <c r="E1979" t="s">
        <v>68</v>
      </c>
      <c r="F1979" t="s">
        <v>608</v>
      </c>
      <c r="G1979" t="s">
        <v>910</v>
      </c>
      <c r="I1979" s="137" t="s">
        <v>2344</v>
      </c>
      <c r="J1979" t="s">
        <v>2347</v>
      </c>
      <c r="K1979" t="s">
        <v>71</v>
      </c>
      <c r="L1979" t="s">
        <v>164</v>
      </c>
    </row>
    <row r="1980" spans="1:14" ht="15.75" customHeight="1" x14ac:dyDescent="0.25">
      <c r="A1980" t="s">
        <v>2160</v>
      </c>
      <c r="B1980" t="s">
        <v>2343</v>
      </c>
      <c r="C1980" t="s">
        <v>714</v>
      </c>
      <c r="D1980" t="s">
        <v>613</v>
      </c>
      <c r="E1980" t="s">
        <v>68</v>
      </c>
      <c r="F1980" t="s">
        <v>608</v>
      </c>
      <c r="G1980" t="s">
        <v>715</v>
      </c>
      <c r="H1980" t="s">
        <v>2348</v>
      </c>
      <c r="I1980" s="137"/>
      <c r="J1980"/>
    </row>
    <row r="1981" spans="1:14" ht="15.75" customHeight="1" x14ac:dyDescent="0.25">
      <c r="A1981" t="s">
        <v>2160</v>
      </c>
      <c r="B1981" t="s">
        <v>2343</v>
      </c>
      <c r="C1981" t="s">
        <v>1995</v>
      </c>
      <c r="D1981" t="s">
        <v>613</v>
      </c>
      <c r="E1981" t="s">
        <v>68</v>
      </c>
      <c r="F1981" t="s">
        <v>608</v>
      </c>
      <c r="G1981" t="s">
        <v>741</v>
      </c>
      <c r="H1981" t="s">
        <v>1996</v>
      </c>
      <c r="I1981" s="137" t="s">
        <v>2344</v>
      </c>
      <c r="J1981" t="s">
        <v>2349</v>
      </c>
      <c r="K1981" t="s">
        <v>84</v>
      </c>
    </row>
    <row r="1982" spans="1:14" ht="15.75" customHeight="1" x14ac:dyDescent="0.25">
      <c r="A1982" t="s">
        <v>2160</v>
      </c>
      <c r="B1982" t="s">
        <v>2343</v>
      </c>
      <c r="C1982" t="s">
        <v>723</v>
      </c>
      <c r="D1982" t="s">
        <v>613</v>
      </c>
      <c r="E1982" t="s">
        <v>68</v>
      </c>
      <c r="F1982" t="s">
        <v>608</v>
      </c>
      <c r="G1982" t="s">
        <v>724</v>
      </c>
      <c r="H1982" t="s">
        <v>725</v>
      </c>
      <c r="I1982" s="137" t="s">
        <v>2344</v>
      </c>
      <c r="J1982" t="s">
        <v>2350</v>
      </c>
      <c r="K1982" t="s">
        <v>524</v>
      </c>
    </row>
    <row r="1983" spans="1:14" ht="15.75" customHeight="1" x14ac:dyDescent="0.25">
      <c r="A1983" t="s">
        <v>2160</v>
      </c>
      <c r="B1983" t="s">
        <v>2343</v>
      </c>
      <c r="C1983" t="s">
        <v>751</v>
      </c>
      <c r="D1983" t="s">
        <v>613</v>
      </c>
      <c r="E1983" t="s">
        <v>68</v>
      </c>
      <c r="F1983" t="s">
        <v>608</v>
      </c>
      <c r="G1983" t="s">
        <v>752</v>
      </c>
      <c r="I1983" s="137" t="s">
        <v>2344</v>
      </c>
      <c r="J1983" t="s">
        <v>2351</v>
      </c>
      <c r="K1983" t="s">
        <v>84</v>
      </c>
    </row>
    <row r="1984" spans="1:14" ht="15.75" customHeight="1" x14ac:dyDescent="0.25">
      <c r="A1984" t="s">
        <v>2160</v>
      </c>
      <c r="B1984" t="s">
        <v>2343</v>
      </c>
      <c r="C1984" t="s">
        <v>817</v>
      </c>
      <c r="D1984" t="s">
        <v>613</v>
      </c>
      <c r="E1984" t="s">
        <v>68</v>
      </c>
      <c r="F1984" t="s">
        <v>608</v>
      </c>
      <c r="G1984" t="s">
        <v>818</v>
      </c>
      <c r="I1984" s="137" t="s">
        <v>2344</v>
      </c>
      <c r="J1984" t="s">
        <v>2352</v>
      </c>
      <c r="K1984" t="s">
        <v>84</v>
      </c>
    </row>
    <row r="1985" spans="1:14" ht="15.75" customHeight="1" x14ac:dyDescent="0.25">
      <c r="A1985" t="s">
        <v>2160</v>
      </c>
      <c r="B1985" t="s">
        <v>2343</v>
      </c>
      <c r="C1985" t="s">
        <v>704</v>
      </c>
      <c r="D1985" t="s">
        <v>613</v>
      </c>
      <c r="E1985" t="s">
        <v>68</v>
      </c>
      <c r="F1985" t="s">
        <v>608</v>
      </c>
      <c r="G1985" t="s">
        <v>705</v>
      </c>
      <c r="I1985" s="137" t="s">
        <v>2344</v>
      </c>
      <c r="J1985" t="s">
        <v>2353</v>
      </c>
      <c r="K1985" t="s">
        <v>71</v>
      </c>
      <c r="L1985" t="s">
        <v>707</v>
      </c>
      <c r="M1985" t="s">
        <v>708</v>
      </c>
    </row>
    <row r="1986" spans="1:14" ht="15.75" customHeight="1" x14ac:dyDescent="0.25">
      <c r="A1986" t="s">
        <v>2160</v>
      </c>
      <c r="B1986" t="s">
        <v>2343</v>
      </c>
      <c r="C1986" t="s">
        <v>923</v>
      </c>
      <c r="D1986" t="s">
        <v>613</v>
      </c>
      <c r="E1986" t="s">
        <v>68</v>
      </c>
      <c r="F1986" t="s">
        <v>608</v>
      </c>
      <c r="G1986" t="s">
        <v>924</v>
      </c>
      <c r="H1986" t="s">
        <v>925</v>
      </c>
      <c r="I1986" s="137" t="s">
        <v>2344</v>
      </c>
      <c r="J1986" t="s">
        <v>1053</v>
      </c>
      <c r="K1986" t="s">
        <v>71</v>
      </c>
      <c r="L1986" t="s">
        <v>927</v>
      </c>
    </row>
    <row r="1987" spans="1:14" ht="15.75" customHeight="1" x14ac:dyDescent="0.25">
      <c r="A1987" t="s">
        <v>2160</v>
      </c>
      <c r="B1987" t="s">
        <v>2343</v>
      </c>
      <c r="C1987" t="s">
        <v>131</v>
      </c>
      <c r="D1987" t="s">
        <v>613</v>
      </c>
      <c r="E1987" t="s">
        <v>68</v>
      </c>
      <c r="F1987" t="s">
        <v>608</v>
      </c>
      <c r="G1987" t="s">
        <v>760</v>
      </c>
      <c r="H1987" t="s">
        <v>761</v>
      </c>
      <c r="I1987" s="137" t="s">
        <v>2344</v>
      </c>
      <c r="J1987" t="s">
        <v>2178</v>
      </c>
      <c r="K1987" t="s">
        <v>71</v>
      </c>
      <c r="L1987" t="s">
        <v>762</v>
      </c>
      <c r="M1987" t="s">
        <v>763</v>
      </c>
      <c r="N1987" t="s">
        <v>763</v>
      </c>
    </row>
    <row r="1988" spans="1:14" ht="15.75" customHeight="1" x14ac:dyDescent="0.25">
      <c r="A1988" t="s">
        <v>2160</v>
      </c>
      <c r="B1988" t="s">
        <v>2343</v>
      </c>
      <c r="C1988" t="s">
        <v>1072</v>
      </c>
      <c r="D1988" t="s">
        <v>613</v>
      </c>
      <c r="E1988" t="s">
        <v>68</v>
      </c>
      <c r="F1988" t="s">
        <v>608</v>
      </c>
      <c r="G1988" t="s">
        <v>1073</v>
      </c>
      <c r="H1988" t="s">
        <v>2354</v>
      </c>
      <c r="I1988" s="137"/>
      <c r="J1988"/>
      <c r="K1988" t="s">
        <v>71</v>
      </c>
      <c r="L1988" t="s">
        <v>2355</v>
      </c>
    </row>
    <row r="1989" spans="1:14" ht="15.75" customHeight="1" x14ac:dyDescent="0.25">
      <c r="A1989" t="s">
        <v>2160</v>
      </c>
      <c r="B1989" t="s">
        <v>2343</v>
      </c>
      <c r="C1989" t="s">
        <v>689</v>
      </c>
      <c r="D1989" t="s">
        <v>627</v>
      </c>
      <c r="E1989" t="s">
        <v>81</v>
      </c>
      <c r="F1989" t="s">
        <v>608</v>
      </c>
      <c r="G1989" t="s">
        <v>690</v>
      </c>
      <c r="H1989" t="s">
        <v>691</v>
      </c>
      <c r="I1989" s="137" t="s">
        <v>2356</v>
      </c>
      <c r="J1989" t="s">
        <v>2357</v>
      </c>
      <c r="K1989" t="s">
        <v>71</v>
      </c>
      <c r="L1989" t="s">
        <v>689</v>
      </c>
    </row>
    <row r="1990" spans="1:14" ht="15.75" customHeight="1" x14ac:dyDescent="0.25">
      <c r="A1990" t="s">
        <v>2160</v>
      </c>
      <c r="B1990" t="s">
        <v>2343</v>
      </c>
      <c r="C1990" t="s">
        <v>2185</v>
      </c>
      <c r="D1990" t="s">
        <v>627</v>
      </c>
      <c r="E1990" t="s">
        <v>81</v>
      </c>
      <c r="F1990" t="s">
        <v>608</v>
      </c>
      <c r="G1990" t="s">
        <v>2186</v>
      </c>
      <c r="H1990" t="s">
        <v>2187</v>
      </c>
      <c r="I1990" s="137" t="s">
        <v>2344</v>
      </c>
      <c r="J1990" t="s">
        <v>2244</v>
      </c>
      <c r="K1990" t="s">
        <v>84</v>
      </c>
    </row>
    <row r="1991" spans="1:14" ht="15.75" customHeight="1" x14ac:dyDescent="0.25">
      <c r="A1991" t="s">
        <v>2160</v>
      </c>
      <c r="B1991" t="s">
        <v>2343</v>
      </c>
      <c r="C1991" t="s">
        <v>440</v>
      </c>
      <c r="D1991" t="s">
        <v>627</v>
      </c>
      <c r="E1991" t="s">
        <v>81</v>
      </c>
      <c r="F1991" t="s">
        <v>608</v>
      </c>
      <c r="G1991" t="s">
        <v>741</v>
      </c>
      <c r="H1991" t="s">
        <v>1699</v>
      </c>
      <c r="I1991" s="137" t="s">
        <v>2344</v>
      </c>
      <c r="J1991" t="s">
        <v>2358</v>
      </c>
      <c r="K1991" t="s">
        <v>71</v>
      </c>
      <c r="L1991" t="s">
        <v>1701</v>
      </c>
      <c r="M1991" t="s">
        <v>1702</v>
      </c>
    </row>
    <row r="1992" spans="1:14" ht="15.75" customHeight="1" x14ac:dyDescent="0.25">
      <c r="A1992" t="s">
        <v>2160</v>
      </c>
      <c r="B1992" t="s">
        <v>2343</v>
      </c>
      <c r="C1992" t="s">
        <v>2192</v>
      </c>
      <c r="D1992" t="s">
        <v>627</v>
      </c>
      <c r="E1992" t="s">
        <v>81</v>
      </c>
      <c r="F1992" t="s">
        <v>608</v>
      </c>
      <c r="G1992" t="s">
        <v>2193</v>
      </c>
      <c r="I1992" s="137" t="s">
        <v>2359</v>
      </c>
      <c r="J1992" t="s">
        <v>2360</v>
      </c>
      <c r="K1992" t="s">
        <v>84</v>
      </c>
      <c r="M1992" t="s">
        <v>2195</v>
      </c>
    </row>
    <row r="1993" spans="1:14" ht="15.75" customHeight="1" x14ac:dyDescent="0.25">
      <c r="A1993" t="s">
        <v>2160</v>
      </c>
      <c r="B1993" t="s">
        <v>2343</v>
      </c>
      <c r="C1993" t="s">
        <v>1613</v>
      </c>
      <c r="D1993" t="s">
        <v>627</v>
      </c>
      <c r="E1993" t="s">
        <v>81</v>
      </c>
      <c r="F1993" t="s">
        <v>608</v>
      </c>
      <c r="G1993" t="s">
        <v>741</v>
      </c>
      <c r="H1993" t="s">
        <v>1614</v>
      </c>
      <c r="I1993" s="137" t="s">
        <v>2344</v>
      </c>
      <c r="J1993" t="s">
        <v>2361</v>
      </c>
      <c r="K1993" t="s">
        <v>71</v>
      </c>
      <c r="L1993" t="s">
        <v>2247</v>
      </c>
      <c r="M1993" t="s">
        <v>2248</v>
      </c>
    </row>
    <row r="1994" spans="1:14" ht="15.75" customHeight="1" x14ac:dyDescent="0.25">
      <c r="A1994" t="s">
        <v>2160</v>
      </c>
      <c r="B1994" t="s">
        <v>2343</v>
      </c>
      <c r="C1994" t="s">
        <v>2031</v>
      </c>
      <c r="D1994" t="s">
        <v>627</v>
      </c>
      <c r="E1994" t="s">
        <v>81</v>
      </c>
      <c r="F1994" t="s">
        <v>608</v>
      </c>
      <c r="G1994" t="s">
        <v>741</v>
      </c>
      <c r="H1994" t="s">
        <v>2032</v>
      </c>
      <c r="I1994" s="137" t="s">
        <v>2344</v>
      </c>
      <c r="J1994" t="s">
        <v>2349</v>
      </c>
      <c r="K1994" t="s">
        <v>84</v>
      </c>
    </row>
    <row r="1995" spans="1:14" ht="15.75" customHeight="1" x14ac:dyDescent="0.25">
      <c r="A1995" t="s">
        <v>2160</v>
      </c>
      <c r="B1995" t="s">
        <v>2343</v>
      </c>
      <c r="C1995" t="s">
        <v>637</v>
      </c>
      <c r="D1995" t="s">
        <v>627</v>
      </c>
      <c r="E1995" t="s">
        <v>81</v>
      </c>
      <c r="F1995" t="s">
        <v>608</v>
      </c>
      <c r="G1995" t="s">
        <v>638</v>
      </c>
      <c r="I1995" s="137" t="s">
        <v>2344</v>
      </c>
      <c r="J1995" t="s">
        <v>2362</v>
      </c>
      <c r="K1995" t="s">
        <v>71</v>
      </c>
      <c r="L1995" t="s">
        <v>637</v>
      </c>
    </row>
    <row r="1996" spans="1:14" ht="15.75" customHeight="1" x14ac:dyDescent="0.25">
      <c r="A1996" t="s">
        <v>2160</v>
      </c>
      <c r="B1996" t="s">
        <v>2343</v>
      </c>
      <c r="C1996" t="s">
        <v>123</v>
      </c>
      <c r="D1996" t="s">
        <v>627</v>
      </c>
      <c r="E1996" t="s">
        <v>81</v>
      </c>
      <c r="F1996" t="s">
        <v>608</v>
      </c>
      <c r="G1996" t="s">
        <v>709</v>
      </c>
      <c r="I1996" s="137" t="s">
        <v>2344</v>
      </c>
      <c r="J1996" t="s">
        <v>1665</v>
      </c>
      <c r="K1996" t="s">
        <v>84</v>
      </c>
    </row>
    <row r="1997" spans="1:14" ht="15.75" customHeight="1" x14ac:dyDescent="0.25">
      <c r="A1997" t="s">
        <v>2160</v>
      </c>
      <c r="B1997" t="s">
        <v>2343</v>
      </c>
      <c r="C1997" t="s">
        <v>841</v>
      </c>
      <c r="D1997" t="s">
        <v>627</v>
      </c>
      <c r="E1997" t="s">
        <v>81</v>
      </c>
      <c r="F1997" t="s">
        <v>608</v>
      </c>
      <c r="G1997" t="s">
        <v>741</v>
      </c>
      <c r="H1997" t="s">
        <v>842</v>
      </c>
      <c r="I1997" s="137" t="s">
        <v>2344</v>
      </c>
      <c r="J1997" t="s">
        <v>2363</v>
      </c>
      <c r="K1997" t="s">
        <v>71</v>
      </c>
      <c r="L1997" t="s">
        <v>843</v>
      </c>
      <c r="M1997" t="s">
        <v>844</v>
      </c>
    </row>
    <row r="1998" spans="1:14" ht="15.75" customHeight="1" x14ac:dyDescent="0.25">
      <c r="A1998" t="s">
        <v>2160</v>
      </c>
      <c r="B1998" t="s">
        <v>2343</v>
      </c>
      <c r="C1998" t="s">
        <v>109</v>
      </c>
      <c r="D1998" t="s">
        <v>650</v>
      </c>
      <c r="E1998" t="s">
        <v>102</v>
      </c>
      <c r="F1998" t="s">
        <v>608</v>
      </c>
      <c r="G1998" t="s">
        <v>734</v>
      </c>
      <c r="H1998" t="s">
        <v>735</v>
      </c>
      <c r="I1998" s="137" t="s">
        <v>2344</v>
      </c>
      <c r="J1998" t="s">
        <v>2254</v>
      </c>
      <c r="K1998" t="s">
        <v>71</v>
      </c>
      <c r="L1998" t="s">
        <v>738</v>
      </c>
      <c r="M1998" t="s">
        <v>739</v>
      </c>
      <c r="N1998" t="s">
        <v>739</v>
      </c>
    </row>
    <row r="1999" spans="1:14" ht="15.75" customHeight="1" x14ac:dyDescent="0.25">
      <c r="A1999" t="s">
        <v>2160</v>
      </c>
      <c r="B1999" t="s">
        <v>2364</v>
      </c>
      <c r="C1999" t="s">
        <v>603</v>
      </c>
      <c r="D1999" t="s">
        <v>598</v>
      </c>
      <c r="E1999" t="s">
        <v>68</v>
      </c>
      <c r="F1999" t="s">
        <v>49</v>
      </c>
      <c r="G1999" t="s">
        <v>604</v>
      </c>
      <c r="H1999" t="s">
        <v>605</v>
      </c>
      <c r="I1999" s="137" t="s">
        <v>2365</v>
      </c>
      <c r="J1999" t="s">
        <v>2366</v>
      </c>
      <c r="K1999" t="s">
        <v>84</v>
      </c>
    </row>
    <row r="2000" spans="1:14" ht="15.75" customHeight="1" x14ac:dyDescent="0.25">
      <c r="A2000" t="s">
        <v>2160</v>
      </c>
      <c r="B2000" t="s">
        <v>2364</v>
      </c>
      <c r="C2000" t="s">
        <v>607</v>
      </c>
      <c r="D2000" t="s">
        <v>598</v>
      </c>
      <c r="E2000" t="s">
        <v>68</v>
      </c>
      <c r="F2000" t="s">
        <v>608</v>
      </c>
      <c r="G2000" t="s">
        <v>609</v>
      </c>
      <c r="I2000" s="137" t="s">
        <v>2365</v>
      </c>
      <c r="J2000" t="s">
        <v>2367</v>
      </c>
      <c r="K2000" t="s">
        <v>84</v>
      </c>
    </row>
    <row r="2001" spans="1:14" ht="15.75" customHeight="1" x14ac:dyDescent="0.25">
      <c r="A2001" t="s">
        <v>2160</v>
      </c>
      <c r="B2001" t="s">
        <v>2364</v>
      </c>
      <c r="C2001" t="s">
        <v>611</v>
      </c>
      <c r="D2001" t="s">
        <v>598</v>
      </c>
      <c r="E2001" t="s">
        <v>68</v>
      </c>
      <c r="F2001" t="s">
        <v>142</v>
      </c>
      <c r="G2001" t="s">
        <v>612</v>
      </c>
      <c r="H2001" t="s">
        <v>547</v>
      </c>
      <c r="I2001" s="137" t="s">
        <v>2365</v>
      </c>
      <c r="J2001">
        <v>41104914</v>
      </c>
      <c r="K2001" t="s">
        <v>84</v>
      </c>
    </row>
    <row r="2002" spans="1:14" ht="15.75" customHeight="1" x14ac:dyDescent="0.25">
      <c r="A2002" t="s">
        <v>2160</v>
      </c>
      <c r="B2002" t="s">
        <v>2364</v>
      </c>
      <c r="C2002" t="s">
        <v>2368</v>
      </c>
      <c r="D2002" t="s">
        <v>613</v>
      </c>
      <c r="E2002" t="s">
        <v>68</v>
      </c>
      <c r="F2002" t="s">
        <v>608</v>
      </c>
      <c r="G2002" t="s">
        <v>741</v>
      </c>
      <c r="H2002" t="s">
        <v>2369</v>
      </c>
      <c r="I2002" s="137" t="s">
        <v>2365</v>
      </c>
      <c r="J2002" t="s">
        <v>2370</v>
      </c>
      <c r="K2002" t="s">
        <v>71</v>
      </c>
      <c r="L2002" t="s">
        <v>732</v>
      </c>
      <c r="M2002" t="s">
        <v>2371</v>
      </c>
    </row>
    <row r="2003" spans="1:14" ht="15.75" customHeight="1" x14ac:dyDescent="0.25">
      <c r="A2003" t="s">
        <v>2160</v>
      </c>
      <c r="B2003" t="s">
        <v>2364</v>
      </c>
      <c r="C2003" t="s">
        <v>109</v>
      </c>
      <c r="D2003" t="s">
        <v>613</v>
      </c>
      <c r="E2003" t="s">
        <v>68</v>
      </c>
      <c r="F2003" t="s">
        <v>608</v>
      </c>
      <c r="G2003" t="s">
        <v>734</v>
      </c>
      <c r="H2003" t="s">
        <v>735</v>
      </c>
      <c r="I2003" s="137" t="s">
        <v>2365</v>
      </c>
      <c r="J2003" t="s">
        <v>2372</v>
      </c>
      <c r="K2003" t="s">
        <v>71</v>
      </c>
      <c r="L2003" t="s">
        <v>738</v>
      </c>
      <c r="M2003" t="s">
        <v>739</v>
      </c>
      <c r="N2003" t="s">
        <v>739</v>
      </c>
    </row>
    <row r="2004" spans="1:14" ht="15.75" customHeight="1" x14ac:dyDescent="0.25">
      <c r="A2004" t="s">
        <v>2160</v>
      </c>
      <c r="B2004" t="s">
        <v>2364</v>
      </c>
      <c r="C2004" t="s">
        <v>723</v>
      </c>
      <c r="D2004" t="s">
        <v>613</v>
      </c>
      <c r="E2004" t="s">
        <v>68</v>
      </c>
      <c r="F2004" t="s">
        <v>608</v>
      </c>
      <c r="G2004" t="s">
        <v>724</v>
      </c>
      <c r="H2004" t="s">
        <v>725</v>
      </c>
      <c r="I2004" s="137" t="s">
        <v>2365</v>
      </c>
      <c r="J2004" t="s">
        <v>2373</v>
      </c>
      <c r="K2004" t="s">
        <v>524</v>
      </c>
    </row>
    <row r="2005" spans="1:14" ht="15.75" customHeight="1" x14ac:dyDescent="0.25">
      <c r="A2005" t="s">
        <v>2160</v>
      </c>
      <c r="B2005" t="s">
        <v>2364</v>
      </c>
      <c r="C2005" t="s">
        <v>704</v>
      </c>
      <c r="D2005" t="s">
        <v>613</v>
      </c>
      <c r="E2005" t="s">
        <v>68</v>
      </c>
      <c r="F2005" t="s">
        <v>608</v>
      </c>
      <c r="G2005" t="s">
        <v>705</v>
      </c>
      <c r="I2005" s="137" t="s">
        <v>2365</v>
      </c>
      <c r="J2005" t="s">
        <v>2374</v>
      </c>
      <c r="K2005" t="s">
        <v>71</v>
      </c>
      <c r="L2005" t="s">
        <v>707</v>
      </c>
      <c r="M2005" t="s">
        <v>708</v>
      </c>
    </row>
    <row r="2006" spans="1:14" ht="15.75" customHeight="1" x14ac:dyDescent="0.25">
      <c r="A2006" t="s">
        <v>2160</v>
      </c>
      <c r="B2006" t="s">
        <v>2364</v>
      </c>
      <c r="C2006" t="s">
        <v>923</v>
      </c>
      <c r="D2006" t="s">
        <v>613</v>
      </c>
      <c r="E2006" t="s">
        <v>68</v>
      </c>
      <c r="F2006" t="s">
        <v>608</v>
      </c>
      <c r="G2006" t="s">
        <v>924</v>
      </c>
      <c r="H2006" t="s">
        <v>925</v>
      </c>
      <c r="I2006" s="137" t="s">
        <v>2365</v>
      </c>
      <c r="J2006" t="s">
        <v>1053</v>
      </c>
      <c r="K2006" t="s">
        <v>71</v>
      </c>
      <c r="L2006" t="s">
        <v>927</v>
      </c>
    </row>
    <row r="2007" spans="1:14" ht="15.75" customHeight="1" x14ac:dyDescent="0.25">
      <c r="A2007" t="s">
        <v>2160</v>
      </c>
      <c r="B2007" t="s">
        <v>2364</v>
      </c>
      <c r="C2007" t="s">
        <v>1072</v>
      </c>
      <c r="D2007" t="s">
        <v>613</v>
      </c>
      <c r="E2007" t="s">
        <v>68</v>
      </c>
      <c r="F2007" t="s">
        <v>608</v>
      </c>
      <c r="G2007" t="s">
        <v>1073</v>
      </c>
      <c r="I2007" s="137" t="s">
        <v>2365</v>
      </c>
      <c r="J2007" t="s">
        <v>2160</v>
      </c>
      <c r="K2007" t="s">
        <v>71</v>
      </c>
      <c r="L2007" t="s">
        <v>1130</v>
      </c>
    </row>
    <row r="2008" spans="1:14" ht="15.75" customHeight="1" x14ac:dyDescent="0.25">
      <c r="A2008" t="s">
        <v>2160</v>
      </c>
      <c r="B2008" t="s">
        <v>2364</v>
      </c>
      <c r="C2008" t="s">
        <v>114</v>
      </c>
      <c r="D2008" t="s">
        <v>627</v>
      </c>
      <c r="E2008" t="s">
        <v>81</v>
      </c>
      <c r="F2008" t="s">
        <v>608</v>
      </c>
      <c r="G2008" t="s">
        <v>700</v>
      </c>
      <c r="H2008" t="s">
        <v>701</v>
      </c>
      <c r="I2008" s="137" t="s">
        <v>2365</v>
      </c>
      <c r="J2008" t="s">
        <v>2375</v>
      </c>
      <c r="K2008" t="s">
        <v>71</v>
      </c>
      <c r="L2008" t="s">
        <v>114</v>
      </c>
      <c r="M2008" t="s">
        <v>703</v>
      </c>
      <c r="N2008" t="s">
        <v>703</v>
      </c>
    </row>
    <row r="2009" spans="1:14" ht="15.75" customHeight="1" x14ac:dyDescent="0.25">
      <c r="A2009" t="s">
        <v>2160</v>
      </c>
      <c r="B2009" t="s">
        <v>2364</v>
      </c>
      <c r="C2009" t="s">
        <v>714</v>
      </c>
      <c r="D2009" t="s">
        <v>650</v>
      </c>
      <c r="E2009" t="s">
        <v>102</v>
      </c>
      <c r="F2009" t="s">
        <v>608</v>
      </c>
      <c r="G2009" t="s">
        <v>715</v>
      </c>
      <c r="H2009" t="s">
        <v>2348</v>
      </c>
      <c r="I2009" s="137" t="s">
        <v>2365</v>
      </c>
      <c r="J2009" t="s">
        <v>2376</v>
      </c>
      <c r="K2009" t="s">
        <v>71</v>
      </c>
      <c r="L2009" t="s">
        <v>2170</v>
      </c>
    </row>
    <row r="2010" spans="1:14" ht="15.75" customHeight="1" x14ac:dyDescent="0.25">
      <c r="A2010" t="s">
        <v>2160</v>
      </c>
      <c r="B2010" t="s">
        <v>2364</v>
      </c>
      <c r="C2010" t="s">
        <v>695</v>
      </c>
      <c r="D2010" t="s">
        <v>650</v>
      </c>
      <c r="E2010" t="s">
        <v>102</v>
      </c>
      <c r="F2010" t="s">
        <v>608</v>
      </c>
      <c r="G2010" t="s">
        <v>696</v>
      </c>
      <c r="I2010" s="137" t="s">
        <v>2365</v>
      </c>
      <c r="J2010" t="s">
        <v>2377</v>
      </c>
      <c r="K2010" t="s">
        <v>524</v>
      </c>
      <c r="M2010" t="s">
        <v>698</v>
      </c>
      <c r="N2010" t="s">
        <v>699</v>
      </c>
    </row>
    <row r="2011" spans="1:14" ht="15.75" customHeight="1" x14ac:dyDescent="0.25">
      <c r="A2011" t="s">
        <v>2160</v>
      </c>
      <c r="B2011" t="s">
        <v>2378</v>
      </c>
      <c r="C2011" t="s">
        <v>603</v>
      </c>
      <c r="D2011" t="s">
        <v>598</v>
      </c>
      <c r="E2011" t="s">
        <v>68</v>
      </c>
      <c r="F2011" t="s">
        <v>49</v>
      </c>
      <c r="G2011" t="s">
        <v>604</v>
      </c>
      <c r="H2011" t="s">
        <v>605</v>
      </c>
      <c r="I2011" s="137" t="s">
        <v>2379</v>
      </c>
      <c r="J2011" t="s">
        <v>2380</v>
      </c>
      <c r="K2011" t="s">
        <v>84</v>
      </c>
    </row>
    <row r="2012" spans="1:14" ht="15.75" customHeight="1" x14ac:dyDescent="0.25">
      <c r="A2012" t="s">
        <v>2160</v>
      </c>
      <c r="B2012" t="s">
        <v>2378</v>
      </c>
      <c r="C2012" t="s">
        <v>607</v>
      </c>
      <c r="D2012" t="s">
        <v>598</v>
      </c>
      <c r="E2012" t="s">
        <v>68</v>
      </c>
      <c r="F2012" t="s">
        <v>608</v>
      </c>
      <c r="G2012" t="s">
        <v>609</v>
      </c>
      <c r="I2012" s="137" t="s">
        <v>2379</v>
      </c>
      <c r="J2012" t="s">
        <v>2381</v>
      </c>
      <c r="K2012" t="s">
        <v>84</v>
      </c>
    </row>
    <row r="2013" spans="1:14" ht="15.75" customHeight="1" x14ac:dyDescent="0.25">
      <c r="A2013" t="s">
        <v>2160</v>
      </c>
      <c r="B2013" t="s">
        <v>2378</v>
      </c>
      <c r="C2013" t="s">
        <v>611</v>
      </c>
      <c r="D2013" t="s">
        <v>598</v>
      </c>
      <c r="E2013" t="s">
        <v>68</v>
      </c>
      <c r="F2013" t="s">
        <v>142</v>
      </c>
      <c r="G2013" t="s">
        <v>612</v>
      </c>
      <c r="H2013" t="s">
        <v>547</v>
      </c>
      <c r="I2013" s="137" t="s">
        <v>2379</v>
      </c>
      <c r="J2013">
        <v>40161807</v>
      </c>
      <c r="K2013" t="s">
        <v>84</v>
      </c>
    </row>
    <row r="2014" spans="1:14" ht="15.75" customHeight="1" x14ac:dyDescent="0.25">
      <c r="A2014" t="s">
        <v>2160</v>
      </c>
      <c r="B2014" t="s">
        <v>2378</v>
      </c>
      <c r="C2014" t="s">
        <v>779</v>
      </c>
      <c r="D2014" t="s">
        <v>613</v>
      </c>
      <c r="E2014" t="s">
        <v>68</v>
      </c>
      <c r="F2014" t="s">
        <v>608</v>
      </c>
      <c r="G2014" t="s">
        <v>741</v>
      </c>
      <c r="H2014" t="s">
        <v>780</v>
      </c>
      <c r="I2014" s="137" t="s">
        <v>2379</v>
      </c>
      <c r="J2014" t="s">
        <v>2382</v>
      </c>
      <c r="K2014" t="s">
        <v>71</v>
      </c>
      <c r="M2014" t="s">
        <v>783</v>
      </c>
    </row>
    <row r="2015" spans="1:14" ht="15.75" customHeight="1" x14ac:dyDescent="0.25">
      <c r="A2015" t="s">
        <v>2160</v>
      </c>
      <c r="B2015" t="s">
        <v>2378</v>
      </c>
      <c r="C2015" t="s">
        <v>109</v>
      </c>
      <c r="D2015" t="s">
        <v>613</v>
      </c>
      <c r="E2015" t="s">
        <v>68</v>
      </c>
      <c r="F2015" t="s">
        <v>608</v>
      </c>
      <c r="G2015" t="s">
        <v>734</v>
      </c>
      <c r="H2015" t="s">
        <v>735</v>
      </c>
      <c r="I2015" s="137" t="s">
        <v>2379</v>
      </c>
      <c r="J2015" t="s">
        <v>2383</v>
      </c>
      <c r="K2015" t="s">
        <v>71</v>
      </c>
      <c r="L2015" t="s">
        <v>738</v>
      </c>
      <c r="M2015" t="s">
        <v>739</v>
      </c>
      <c r="N2015" t="s">
        <v>739</v>
      </c>
    </row>
    <row r="2016" spans="1:14" ht="15.75" customHeight="1" x14ac:dyDescent="0.25">
      <c r="A2016" t="s">
        <v>2160</v>
      </c>
      <c r="B2016" t="s">
        <v>2378</v>
      </c>
      <c r="C2016" t="s">
        <v>723</v>
      </c>
      <c r="D2016" t="s">
        <v>613</v>
      </c>
      <c r="E2016" t="s">
        <v>68</v>
      </c>
      <c r="F2016" t="s">
        <v>608</v>
      </c>
      <c r="G2016" t="s">
        <v>724</v>
      </c>
      <c r="H2016" t="s">
        <v>725</v>
      </c>
      <c r="I2016" s="137" t="s">
        <v>2379</v>
      </c>
      <c r="J2016" t="s">
        <v>2306</v>
      </c>
      <c r="K2016" t="s">
        <v>524</v>
      </c>
    </row>
    <row r="2017" spans="1:14" ht="15.75" customHeight="1" x14ac:dyDescent="0.25">
      <c r="A2017" t="s">
        <v>2160</v>
      </c>
      <c r="B2017" t="s">
        <v>2378</v>
      </c>
      <c r="C2017" t="s">
        <v>704</v>
      </c>
      <c r="D2017" t="s">
        <v>613</v>
      </c>
      <c r="E2017" t="s">
        <v>68</v>
      </c>
      <c r="F2017" t="s">
        <v>608</v>
      </c>
      <c r="G2017" t="s">
        <v>705</v>
      </c>
      <c r="I2017" s="137" t="s">
        <v>2379</v>
      </c>
      <c r="J2017" t="s">
        <v>2384</v>
      </c>
      <c r="K2017" t="s">
        <v>71</v>
      </c>
      <c r="L2017" t="s">
        <v>707</v>
      </c>
      <c r="M2017" t="s">
        <v>708</v>
      </c>
    </row>
    <row r="2018" spans="1:14" ht="15.75" customHeight="1" x14ac:dyDescent="0.25">
      <c r="A2018" t="s">
        <v>2160</v>
      </c>
      <c r="B2018" t="s">
        <v>2378</v>
      </c>
      <c r="C2018" t="s">
        <v>923</v>
      </c>
      <c r="D2018" t="s">
        <v>613</v>
      </c>
      <c r="E2018" t="s">
        <v>68</v>
      </c>
      <c r="F2018" t="s">
        <v>608</v>
      </c>
      <c r="G2018" t="s">
        <v>924</v>
      </c>
      <c r="H2018" t="s">
        <v>925</v>
      </c>
      <c r="I2018" s="137" t="s">
        <v>2379</v>
      </c>
      <c r="J2018" t="s">
        <v>1202</v>
      </c>
      <c r="K2018" t="s">
        <v>71</v>
      </c>
      <c r="L2018" t="s">
        <v>927</v>
      </c>
    </row>
    <row r="2019" spans="1:14" ht="15.75" customHeight="1" x14ac:dyDescent="0.25">
      <c r="A2019" t="s">
        <v>2160</v>
      </c>
      <c r="B2019" t="s">
        <v>2378</v>
      </c>
      <c r="C2019" t="s">
        <v>2146</v>
      </c>
      <c r="D2019" t="s">
        <v>613</v>
      </c>
      <c r="E2019" t="s">
        <v>68</v>
      </c>
      <c r="F2019" t="s">
        <v>608</v>
      </c>
      <c r="G2019" t="s">
        <v>741</v>
      </c>
      <c r="H2019" t="s">
        <v>2385</v>
      </c>
      <c r="I2019" s="137"/>
      <c r="J2019"/>
      <c r="L2019" t="s">
        <v>1059</v>
      </c>
      <c r="M2019" t="s">
        <v>1060</v>
      </c>
    </row>
    <row r="2020" spans="1:14" ht="15.75" customHeight="1" x14ac:dyDescent="0.25">
      <c r="A2020" t="s">
        <v>2160</v>
      </c>
      <c r="B2020" t="s">
        <v>2378</v>
      </c>
      <c r="C2020" t="s">
        <v>1072</v>
      </c>
      <c r="D2020" t="s">
        <v>613</v>
      </c>
      <c r="E2020" t="s">
        <v>68</v>
      </c>
      <c r="F2020" t="s">
        <v>608</v>
      </c>
      <c r="G2020" t="s">
        <v>1073</v>
      </c>
      <c r="H2020" t="s">
        <v>2386</v>
      </c>
      <c r="I2020" s="137" t="s">
        <v>2379</v>
      </c>
      <c r="J2020" t="s">
        <v>2378</v>
      </c>
      <c r="K2020" t="s">
        <v>71</v>
      </c>
      <c r="L2020" t="s">
        <v>1130</v>
      </c>
    </row>
    <row r="2021" spans="1:14" ht="15.75" customHeight="1" x14ac:dyDescent="0.25">
      <c r="A2021" t="s">
        <v>2160</v>
      </c>
      <c r="B2021" t="s">
        <v>2378</v>
      </c>
      <c r="C2021" t="s">
        <v>2269</v>
      </c>
      <c r="D2021" t="s">
        <v>613</v>
      </c>
      <c r="E2021" t="s">
        <v>68</v>
      </c>
      <c r="F2021" t="s">
        <v>608</v>
      </c>
      <c r="G2021" t="s">
        <v>741</v>
      </c>
      <c r="H2021" t="s">
        <v>2270</v>
      </c>
      <c r="I2021" s="137"/>
      <c r="J2021"/>
      <c r="L2021" t="s">
        <v>2272</v>
      </c>
      <c r="M2021" t="s">
        <v>2273</v>
      </c>
    </row>
    <row r="2022" spans="1:14" ht="15.75" customHeight="1" x14ac:dyDescent="0.25">
      <c r="A2022" t="s">
        <v>2160</v>
      </c>
      <c r="B2022" t="s">
        <v>2378</v>
      </c>
      <c r="C2022" t="s">
        <v>114</v>
      </c>
      <c r="D2022" t="s">
        <v>627</v>
      </c>
      <c r="E2022" t="s">
        <v>81</v>
      </c>
      <c r="F2022" t="s">
        <v>608</v>
      </c>
      <c r="G2022" t="s">
        <v>700</v>
      </c>
      <c r="H2022" t="s">
        <v>701</v>
      </c>
      <c r="I2022" s="137" t="s">
        <v>2379</v>
      </c>
      <c r="J2022" t="s">
        <v>2387</v>
      </c>
      <c r="K2022" t="s">
        <v>71</v>
      </c>
      <c r="L2022" t="s">
        <v>114</v>
      </c>
      <c r="M2022" t="s">
        <v>703</v>
      </c>
      <c r="N2022" t="s">
        <v>703</v>
      </c>
    </row>
    <row r="2023" spans="1:14" ht="15.75" customHeight="1" x14ac:dyDescent="0.25">
      <c r="A2023" t="s">
        <v>2160</v>
      </c>
      <c r="B2023" t="s">
        <v>2378</v>
      </c>
      <c r="C2023" t="s">
        <v>695</v>
      </c>
      <c r="D2023" t="s">
        <v>650</v>
      </c>
      <c r="E2023" t="s">
        <v>102</v>
      </c>
      <c r="F2023" t="s">
        <v>608</v>
      </c>
      <c r="G2023" t="s">
        <v>696</v>
      </c>
      <c r="I2023" s="137" t="s">
        <v>2379</v>
      </c>
      <c r="J2023" t="s">
        <v>2388</v>
      </c>
      <c r="K2023" t="s">
        <v>524</v>
      </c>
      <c r="M2023" t="s">
        <v>698</v>
      </c>
      <c r="N2023" t="s">
        <v>699</v>
      </c>
    </row>
    <row r="2024" spans="1:14" ht="15.75" customHeight="1" x14ac:dyDescent="0.25">
      <c r="A2024" t="s">
        <v>2160</v>
      </c>
      <c r="B2024" t="s">
        <v>2389</v>
      </c>
      <c r="C2024" t="s">
        <v>603</v>
      </c>
      <c r="D2024" t="s">
        <v>2162</v>
      </c>
      <c r="E2024" t="s">
        <v>68</v>
      </c>
      <c r="F2024" t="s">
        <v>49</v>
      </c>
      <c r="G2024" t="s">
        <v>604</v>
      </c>
      <c r="H2024" t="s">
        <v>605</v>
      </c>
      <c r="I2024" s="137"/>
      <c r="J2024"/>
    </row>
    <row r="2025" spans="1:14" ht="15.75" customHeight="1" x14ac:dyDescent="0.25">
      <c r="A2025" t="s">
        <v>2160</v>
      </c>
      <c r="B2025" t="s">
        <v>2389</v>
      </c>
      <c r="C2025" t="s">
        <v>607</v>
      </c>
      <c r="D2025" t="s">
        <v>598</v>
      </c>
      <c r="E2025" t="s">
        <v>68</v>
      </c>
      <c r="F2025" t="s">
        <v>608</v>
      </c>
      <c r="G2025" t="s">
        <v>609</v>
      </c>
      <c r="I2025" s="137"/>
      <c r="J2025"/>
    </row>
    <row r="2026" spans="1:14" ht="15.75" customHeight="1" x14ac:dyDescent="0.25">
      <c r="A2026" t="s">
        <v>2160</v>
      </c>
      <c r="B2026" t="s">
        <v>2389</v>
      </c>
      <c r="C2026" t="s">
        <v>611</v>
      </c>
      <c r="D2026" t="s">
        <v>598</v>
      </c>
      <c r="E2026" t="s">
        <v>68</v>
      </c>
      <c r="F2026" t="s">
        <v>142</v>
      </c>
      <c r="G2026" t="s">
        <v>612</v>
      </c>
      <c r="H2026" t="s">
        <v>547</v>
      </c>
      <c r="I2026" s="137"/>
      <c r="J2026"/>
    </row>
    <row r="2027" spans="1:14" ht="15.75" customHeight="1" x14ac:dyDescent="0.25">
      <c r="A2027" t="s">
        <v>2160</v>
      </c>
      <c r="B2027" t="s">
        <v>2389</v>
      </c>
      <c r="C2027" t="s">
        <v>909</v>
      </c>
      <c r="D2027" t="s">
        <v>627</v>
      </c>
      <c r="E2027" t="s">
        <v>68</v>
      </c>
      <c r="F2027" t="s">
        <v>608</v>
      </c>
      <c r="G2027" t="s">
        <v>910</v>
      </c>
      <c r="I2027" s="137"/>
      <c r="J2027"/>
    </row>
    <row r="2028" spans="1:14" ht="15.75" customHeight="1" x14ac:dyDescent="0.25">
      <c r="A2028" t="s">
        <v>2160</v>
      </c>
      <c r="B2028" t="s">
        <v>2389</v>
      </c>
      <c r="C2028" t="s">
        <v>2028</v>
      </c>
      <c r="D2028" t="s">
        <v>627</v>
      </c>
      <c r="E2028" t="s">
        <v>68</v>
      </c>
      <c r="F2028" t="s">
        <v>608</v>
      </c>
      <c r="G2028" t="s">
        <v>741</v>
      </c>
      <c r="H2028" t="s">
        <v>1080</v>
      </c>
      <c r="I2028" s="137"/>
      <c r="J2028" s="2"/>
    </row>
    <row r="2029" spans="1:14" ht="15.75" customHeight="1" x14ac:dyDescent="0.25">
      <c r="A2029" t="s">
        <v>2160</v>
      </c>
      <c r="B2029" t="s">
        <v>2389</v>
      </c>
      <c r="C2029" t="s">
        <v>723</v>
      </c>
      <c r="D2029" t="s">
        <v>627</v>
      </c>
      <c r="E2029" t="s">
        <v>68</v>
      </c>
      <c r="F2029" t="s">
        <v>608</v>
      </c>
      <c r="G2029" t="s">
        <v>724</v>
      </c>
      <c r="H2029" t="s">
        <v>725</v>
      </c>
      <c r="I2029" s="137"/>
      <c r="J2029"/>
    </row>
    <row r="2030" spans="1:14" ht="15.75" customHeight="1" x14ac:dyDescent="0.25">
      <c r="A2030" t="s">
        <v>2160</v>
      </c>
      <c r="B2030" t="s">
        <v>2389</v>
      </c>
      <c r="C2030" t="s">
        <v>751</v>
      </c>
      <c r="D2030" t="s">
        <v>627</v>
      </c>
      <c r="E2030" t="s">
        <v>68</v>
      </c>
      <c r="F2030" t="s">
        <v>608</v>
      </c>
      <c r="G2030" t="s">
        <v>752</v>
      </c>
      <c r="I2030" s="137"/>
      <c r="J2030"/>
    </row>
    <row r="2031" spans="1:14" ht="15.75" customHeight="1" x14ac:dyDescent="0.25">
      <c r="A2031" t="s">
        <v>2160</v>
      </c>
      <c r="B2031" t="s">
        <v>2389</v>
      </c>
      <c r="C2031" t="s">
        <v>2390</v>
      </c>
      <c r="D2031" t="s">
        <v>627</v>
      </c>
      <c r="E2031" t="s">
        <v>68</v>
      </c>
      <c r="F2031" t="s">
        <v>608</v>
      </c>
      <c r="G2031" t="s">
        <v>638</v>
      </c>
      <c r="H2031" t="s">
        <v>2391</v>
      </c>
      <c r="I2031" s="137"/>
      <c r="J2031"/>
    </row>
    <row r="2032" spans="1:14" ht="15.75" customHeight="1" x14ac:dyDescent="0.25">
      <c r="A2032" t="s">
        <v>2160</v>
      </c>
      <c r="B2032" t="s">
        <v>2389</v>
      </c>
      <c r="C2032" t="s">
        <v>817</v>
      </c>
      <c r="D2032" t="s">
        <v>627</v>
      </c>
      <c r="E2032" t="s">
        <v>68</v>
      </c>
      <c r="F2032" t="s">
        <v>608</v>
      </c>
      <c r="G2032" t="s">
        <v>818</v>
      </c>
      <c r="I2032" s="137"/>
      <c r="J2032"/>
    </row>
    <row r="2033" spans="1:11" ht="15.75" customHeight="1" x14ac:dyDescent="0.25">
      <c r="A2033" t="s">
        <v>2160</v>
      </c>
      <c r="B2033" t="s">
        <v>2389</v>
      </c>
      <c r="C2033" t="s">
        <v>704</v>
      </c>
      <c r="D2033" t="s">
        <v>627</v>
      </c>
      <c r="E2033" t="s">
        <v>68</v>
      </c>
      <c r="F2033" t="s">
        <v>608</v>
      </c>
      <c r="G2033" t="s">
        <v>705</v>
      </c>
      <c r="I2033" s="137"/>
      <c r="J2033"/>
    </row>
    <row r="2034" spans="1:11" ht="15.75" customHeight="1" x14ac:dyDescent="0.25">
      <c r="A2034" t="s">
        <v>2160</v>
      </c>
      <c r="B2034" t="s">
        <v>2389</v>
      </c>
      <c r="C2034" t="s">
        <v>117</v>
      </c>
      <c r="D2034" t="s">
        <v>627</v>
      </c>
      <c r="E2034" t="s">
        <v>68</v>
      </c>
      <c r="F2034" t="s">
        <v>608</v>
      </c>
      <c r="G2034" t="s">
        <v>869</v>
      </c>
      <c r="I2034" s="137"/>
      <c r="J2034"/>
    </row>
    <row r="2035" spans="1:11" ht="15.75" customHeight="1" x14ac:dyDescent="0.25">
      <c r="A2035" t="s">
        <v>2160</v>
      </c>
      <c r="B2035" t="s">
        <v>2389</v>
      </c>
      <c r="C2035" t="s">
        <v>941</v>
      </c>
      <c r="D2035" t="s">
        <v>627</v>
      </c>
      <c r="E2035" t="s">
        <v>68</v>
      </c>
      <c r="F2035" t="s">
        <v>608</v>
      </c>
      <c r="G2035" t="s">
        <v>942</v>
      </c>
      <c r="I2035" s="137"/>
      <c r="J2035"/>
    </row>
    <row r="2036" spans="1:11" ht="15.75" customHeight="1" x14ac:dyDescent="0.25">
      <c r="A2036" t="s">
        <v>2160</v>
      </c>
      <c r="B2036" t="s">
        <v>2389</v>
      </c>
      <c r="C2036" t="s">
        <v>129</v>
      </c>
      <c r="D2036" t="s">
        <v>627</v>
      </c>
      <c r="E2036" t="s">
        <v>68</v>
      </c>
      <c r="F2036" t="s">
        <v>608</v>
      </c>
      <c r="G2036" t="s">
        <v>647</v>
      </c>
      <c r="I2036" s="137"/>
      <c r="J2036"/>
    </row>
    <row r="2037" spans="1:11" ht="15.75" customHeight="1" x14ac:dyDescent="0.25">
      <c r="A2037" t="s">
        <v>2160</v>
      </c>
      <c r="B2037" t="s">
        <v>2389</v>
      </c>
      <c r="C2037" t="s">
        <v>131</v>
      </c>
      <c r="D2037" t="s">
        <v>627</v>
      </c>
      <c r="E2037" t="s">
        <v>68</v>
      </c>
      <c r="F2037" t="s">
        <v>608</v>
      </c>
      <c r="G2037" t="s">
        <v>760</v>
      </c>
      <c r="H2037" t="s">
        <v>761</v>
      </c>
      <c r="I2037" s="137"/>
      <c r="J2037"/>
    </row>
    <row r="2038" spans="1:11" ht="15.75" customHeight="1" x14ac:dyDescent="0.25">
      <c r="A2038" t="s">
        <v>2160</v>
      </c>
      <c r="B2038" t="s">
        <v>2389</v>
      </c>
      <c r="C2038" t="s">
        <v>1072</v>
      </c>
      <c r="D2038" t="s">
        <v>627</v>
      </c>
      <c r="E2038" t="s">
        <v>68</v>
      </c>
      <c r="F2038" t="s">
        <v>608</v>
      </c>
      <c r="G2038" t="s">
        <v>1073</v>
      </c>
      <c r="I2038" s="137"/>
      <c r="J2038"/>
    </row>
    <row r="2039" spans="1:11" ht="15.75" customHeight="1" x14ac:dyDescent="0.25">
      <c r="A2039" t="s">
        <v>2160</v>
      </c>
      <c r="B2039" t="s">
        <v>2389</v>
      </c>
      <c r="C2039" t="s">
        <v>2163</v>
      </c>
      <c r="D2039" t="s">
        <v>627</v>
      </c>
      <c r="E2039" t="s">
        <v>81</v>
      </c>
      <c r="F2039" t="s">
        <v>608</v>
      </c>
      <c r="G2039" t="s">
        <v>2019</v>
      </c>
      <c r="H2039" t="s">
        <v>2164</v>
      </c>
      <c r="I2039" s="137"/>
      <c r="J2039"/>
    </row>
    <row r="2040" spans="1:11" ht="15.75" customHeight="1" x14ac:dyDescent="0.25">
      <c r="A2040" t="s">
        <v>2160</v>
      </c>
      <c r="B2040" t="s">
        <v>2389</v>
      </c>
      <c r="C2040" t="s">
        <v>714</v>
      </c>
      <c r="D2040" t="s">
        <v>627</v>
      </c>
      <c r="E2040" t="s">
        <v>81</v>
      </c>
      <c r="F2040" t="s">
        <v>608</v>
      </c>
      <c r="G2040" t="s">
        <v>715</v>
      </c>
      <c r="H2040" t="s">
        <v>1067</v>
      </c>
      <c r="I2040" s="137"/>
      <c r="J2040"/>
    </row>
    <row r="2041" spans="1:11" ht="15.75" customHeight="1" x14ac:dyDescent="0.25">
      <c r="A2041" t="s">
        <v>2160</v>
      </c>
      <c r="B2041" t="s">
        <v>2389</v>
      </c>
      <c r="C2041" t="s">
        <v>1995</v>
      </c>
      <c r="D2041" t="s">
        <v>627</v>
      </c>
      <c r="E2041" t="s">
        <v>81</v>
      </c>
      <c r="F2041" t="s">
        <v>608</v>
      </c>
      <c r="G2041" t="s">
        <v>741</v>
      </c>
      <c r="H2041" t="s">
        <v>1996</v>
      </c>
      <c r="I2041" s="137"/>
      <c r="J2041"/>
    </row>
    <row r="2042" spans="1:11" ht="15.75" customHeight="1" x14ac:dyDescent="0.25">
      <c r="A2042" t="s">
        <v>2160</v>
      </c>
      <c r="B2042" t="s">
        <v>2389</v>
      </c>
      <c r="C2042" t="s">
        <v>695</v>
      </c>
      <c r="D2042" t="s">
        <v>627</v>
      </c>
      <c r="E2042" t="s">
        <v>81</v>
      </c>
      <c r="F2042" t="s">
        <v>608</v>
      </c>
      <c r="G2042" t="s">
        <v>696</v>
      </c>
      <c r="I2042" s="137"/>
      <c r="J2042"/>
    </row>
    <row r="2043" spans="1:11" ht="15.75" customHeight="1" x14ac:dyDescent="0.25">
      <c r="A2043" t="s">
        <v>2160</v>
      </c>
      <c r="B2043" t="s">
        <v>2389</v>
      </c>
      <c r="C2043" t="s">
        <v>2392</v>
      </c>
      <c r="D2043" t="s">
        <v>627</v>
      </c>
      <c r="E2043" t="s">
        <v>102</v>
      </c>
      <c r="F2043" t="s">
        <v>608</v>
      </c>
      <c r="G2043" t="s">
        <v>2393</v>
      </c>
      <c r="I2043" s="137"/>
      <c r="J2043"/>
    </row>
    <row r="2044" spans="1:11" ht="15.75" customHeight="1" x14ac:dyDescent="0.25">
      <c r="A2044" t="s">
        <v>2160</v>
      </c>
      <c r="B2044" t="s">
        <v>2389</v>
      </c>
      <c r="C2044" t="s">
        <v>779</v>
      </c>
      <c r="D2044" t="s">
        <v>650</v>
      </c>
      <c r="E2044" t="s">
        <v>102</v>
      </c>
      <c r="F2044" t="s">
        <v>608</v>
      </c>
      <c r="G2044" t="s">
        <v>741</v>
      </c>
      <c r="H2044" t="s">
        <v>780</v>
      </c>
      <c r="I2044" s="137"/>
      <c r="J2044"/>
      <c r="K2044" t="s">
        <v>71</v>
      </c>
    </row>
    <row r="2045" spans="1:11" ht="15.75" customHeight="1" x14ac:dyDescent="0.25">
      <c r="A2045" t="s">
        <v>2160</v>
      </c>
      <c r="B2045" t="s">
        <v>2389</v>
      </c>
      <c r="C2045" t="s">
        <v>923</v>
      </c>
      <c r="D2045" t="s">
        <v>650</v>
      </c>
      <c r="E2045" t="s">
        <v>102</v>
      </c>
      <c r="F2045" t="s">
        <v>608</v>
      </c>
      <c r="G2045" t="s">
        <v>924</v>
      </c>
      <c r="H2045" t="s">
        <v>925</v>
      </c>
      <c r="I2045" s="137"/>
      <c r="J2045"/>
    </row>
    <row r="2046" spans="1:11" ht="15.75" customHeight="1" x14ac:dyDescent="0.25">
      <c r="A2046" t="s">
        <v>2160</v>
      </c>
      <c r="B2046" t="s">
        <v>2389</v>
      </c>
      <c r="C2046" t="s">
        <v>836</v>
      </c>
      <c r="D2046" t="s">
        <v>650</v>
      </c>
      <c r="E2046" t="s">
        <v>102</v>
      </c>
      <c r="F2046" t="s">
        <v>608</v>
      </c>
      <c r="G2046" t="s">
        <v>741</v>
      </c>
      <c r="H2046" t="s">
        <v>837</v>
      </c>
      <c r="I2046" s="137"/>
      <c r="J2046"/>
    </row>
    <row r="2047" spans="1:11" ht="15.75" customHeight="1" x14ac:dyDescent="0.25">
      <c r="A2047" t="s">
        <v>2160</v>
      </c>
      <c r="B2047" t="s">
        <v>2394</v>
      </c>
      <c r="C2047" t="s">
        <v>603</v>
      </c>
      <c r="D2047" t="s">
        <v>2162</v>
      </c>
      <c r="E2047" t="s">
        <v>68</v>
      </c>
      <c r="F2047" t="s">
        <v>49</v>
      </c>
      <c r="G2047" t="s">
        <v>604</v>
      </c>
      <c r="H2047" t="s">
        <v>605</v>
      </c>
      <c r="I2047" s="137"/>
      <c r="J2047"/>
    </row>
    <row r="2048" spans="1:11" ht="15.75" customHeight="1" x14ac:dyDescent="0.25">
      <c r="A2048" t="s">
        <v>2160</v>
      </c>
      <c r="B2048" t="s">
        <v>2394</v>
      </c>
      <c r="C2048" t="s">
        <v>607</v>
      </c>
      <c r="D2048" t="s">
        <v>598</v>
      </c>
      <c r="E2048" t="s">
        <v>68</v>
      </c>
      <c r="F2048" t="s">
        <v>608</v>
      </c>
      <c r="G2048" t="s">
        <v>609</v>
      </c>
      <c r="I2048" s="137"/>
      <c r="J2048"/>
    </row>
    <row r="2049" spans="1:10" ht="15.75" customHeight="1" x14ac:dyDescent="0.25">
      <c r="A2049" t="s">
        <v>2160</v>
      </c>
      <c r="B2049" t="s">
        <v>2394</v>
      </c>
      <c r="C2049" t="s">
        <v>611</v>
      </c>
      <c r="D2049" t="s">
        <v>598</v>
      </c>
      <c r="E2049" t="s">
        <v>68</v>
      </c>
      <c r="F2049" t="s">
        <v>142</v>
      </c>
      <c r="G2049" t="s">
        <v>612</v>
      </c>
      <c r="H2049" t="s">
        <v>547</v>
      </c>
      <c r="I2049" s="137"/>
      <c r="J2049"/>
    </row>
    <row r="2050" spans="1:10" ht="15.75" customHeight="1" x14ac:dyDescent="0.25">
      <c r="A2050" t="s">
        <v>2160</v>
      </c>
      <c r="B2050" t="s">
        <v>2394</v>
      </c>
      <c r="C2050" t="s">
        <v>909</v>
      </c>
      <c r="D2050" t="s">
        <v>627</v>
      </c>
      <c r="E2050" t="s">
        <v>68</v>
      </c>
      <c r="F2050" t="s">
        <v>608</v>
      </c>
      <c r="G2050" t="s">
        <v>910</v>
      </c>
      <c r="I2050" s="137"/>
      <c r="J2050" s="2"/>
    </row>
    <row r="2051" spans="1:10" ht="15.75" customHeight="1" x14ac:dyDescent="0.25">
      <c r="A2051" t="s">
        <v>2160</v>
      </c>
      <c r="B2051" t="s">
        <v>2394</v>
      </c>
      <c r="C2051" t="s">
        <v>714</v>
      </c>
      <c r="D2051" t="s">
        <v>627</v>
      </c>
      <c r="E2051" t="s">
        <v>68</v>
      </c>
      <c r="F2051" t="s">
        <v>608</v>
      </c>
      <c r="G2051" t="s">
        <v>715</v>
      </c>
      <c r="H2051" t="s">
        <v>1067</v>
      </c>
      <c r="I2051" s="137"/>
      <c r="J2051"/>
    </row>
    <row r="2052" spans="1:10" ht="15.75" customHeight="1" x14ac:dyDescent="0.25">
      <c r="A2052" t="s">
        <v>2160</v>
      </c>
      <c r="B2052" t="s">
        <v>2394</v>
      </c>
      <c r="C2052" t="s">
        <v>723</v>
      </c>
      <c r="D2052" t="s">
        <v>627</v>
      </c>
      <c r="E2052" t="s">
        <v>68</v>
      </c>
      <c r="F2052" t="s">
        <v>608</v>
      </c>
      <c r="G2052" t="s">
        <v>724</v>
      </c>
      <c r="H2052" t="s">
        <v>725</v>
      </c>
      <c r="I2052" s="137"/>
      <c r="J2052"/>
    </row>
    <row r="2053" spans="1:10" ht="15.75" customHeight="1" x14ac:dyDescent="0.25">
      <c r="A2053" t="s">
        <v>2160</v>
      </c>
      <c r="B2053" t="s">
        <v>2394</v>
      </c>
      <c r="C2053" t="s">
        <v>751</v>
      </c>
      <c r="D2053" t="s">
        <v>627</v>
      </c>
      <c r="E2053" t="s">
        <v>68</v>
      </c>
      <c r="F2053" t="s">
        <v>608</v>
      </c>
      <c r="G2053" t="s">
        <v>752</v>
      </c>
      <c r="I2053" s="137"/>
      <c r="J2053"/>
    </row>
    <row r="2054" spans="1:10" ht="15.75" customHeight="1" x14ac:dyDescent="0.25">
      <c r="A2054" t="s">
        <v>2160</v>
      </c>
      <c r="B2054" t="s">
        <v>2394</v>
      </c>
      <c r="C2054" t="s">
        <v>704</v>
      </c>
      <c r="D2054" t="s">
        <v>627</v>
      </c>
      <c r="E2054" t="s">
        <v>68</v>
      </c>
      <c r="F2054" t="s">
        <v>608</v>
      </c>
      <c r="G2054" t="s">
        <v>705</v>
      </c>
      <c r="I2054" s="137"/>
      <c r="J2054"/>
    </row>
    <row r="2055" spans="1:10" ht="15.75" customHeight="1" x14ac:dyDescent="0.25">
      <c r="A2055" t="s">
        <v>2160</v>
      </c>
      <c r="B2055" t="s">
        <v>2394</v>
      </c>
      <c r="C2055" t="s">
        <v>117</v>
      </c>
      <c r="D2055" t="s">
        <v>627</v>
      </c>
      <c r="E2055" t="s">
        <v>68</v>
      </c>
      <c r="F2055" t="s">
        <v>608</v>
      </c>
      <c r="G2055" t="s">
        <v>869</v>
      </c>
      <c r="I2055" s="137"/>
      <c r="J2055"/>
    </row>
    <row r="2056" spans="1:10" ht="15.75" customHeight="1" x14ac:dyDescent="0.25">
      <c r="A2056" t="s">
        <v>2160</v>
      </c>
      <c r="B2056" t="s">
        <v>2394</v>
      </c>
      <c r="C2056" t="s">
        <v>131</v>
      </c>
      <c r="D2056" t="s">
        <v>627</v>
      </c>
      <c r="E2056" t="s">
        <v>68</v>
      </c>
      <c r="F2056" t="s">
        <v>608</v>
      </c>
      <c r="G2056" t="s">
        <v>760</v>
      </c>
      <c r="H2056" t="s">
        <v>761</v>
      </c>
      <c r="I2056" s="137"/>
      <c r="J2056"/>
    </row>
    <row r="2057" spans="1:10" ht="15.75" customHeight="1" x14ac:dyDescent="0.25">
      <c r="A2057" t="s">
        <v>2160</v>
      </c>
      <c r="B2057" t="s">
        <v>2394</v>
      </c>
      <c r="C2057" t="s">
        <v>1072</v>
      </c>
      <c r="D2057" t="s">
        <v>627</v>
      </c>
      <c r="E2057" t="s">
        <v>68</v>
      </c>
      <c r="F2057" t="s">
        <v>608</v>
      </c>
      <c r="G2057" t="s">
        <v>1073</v>
      </c>
      <c r="I2057" s="137"/>
      <c r="J2057"/>
    </row>
    <row r="2058" spans="1:10" ht="15.75" customHeight="1" x14ac:dyDescent="0.25">
      <c r="A2058" t="s">
        <v>2160</v>
      </c>
      <c r="B2058" t="s">
        <v>2394</v>
      </c>
      <c r="C2058" t="s">
        <v>2163</v>
      </c>
      <c r="D2058" t="s">
        <v>627</v>
      </c>
      <c r="E2058" t="s">
        <v>81</v>
      </c>
      <c r="F2058" t="s">
        <v>608</v>
      </c>
      <c r="G2058" t="s">
        <v>2019</v>
      </c>
      <c r="H2058" t="s">
        <v>2164</v>
      </c>
      <c r="I2058" s="137"/>
      <c r="J2058"/>
    </row>
    <row r="2059" spans="1:10" ht="15.75" customHeight="1" x14ac:dyDescent="0.25">
      <c r="A2059" t="s">
        <v>2160</v>
      </c>
      <c r="B2059" t="s">
        <v>2394</v>
      </c>
      <c r="C2059" t="s">
        <v>1995</v>
      </c>
      <c r="D2059" t="s">
        <v>627</v>
      </c>
      <c r="E2059" t="s">
        <v>81</v>
      </c>
      <c r="F2059" t="s">
        <v>608</v>
      </c>
      <c r="G2059" t="s">
        <v>741</v>
      </c>
      <c r="H2059" t="s">
        <v>1996</v>
      </c>
      <c r="I2059" s="137"/>
      <c r="J2059"/>
    </row>
    <row r="2060" spans="1:10" ht="15.75" customHeight="1" x14ac:dyDescent="0.25">
      <c r="A2060" t="s">
        <v>2160</v>
      </c>
      <c r="B2060" t="s">
        <v>2394</v>
      </c>
      <c r="C2060" t="s">
        <v>695</v>
      </c>
      <c r="D2060" t="s">
        <v>627</v>
      </c>
      <c r="E2060" t="s">
        <v>81</v>
      </c>
      <c r="F2060" t="s">
        <v>608</v>
      </c>
      <c r="G2060" t="s">
        <v>696</v>
      </c>
      <c r="I2060" s="137"/>
      <c r="J2060"/>
    </row>
    <row r="2061" spans="1:10" ht="15.75" customHeight="1" x14ac:dyDescent="0.25">
      <c r="A2061" t="s">
        <v>2160</v>
      </c>
      <c r="B2061" t="s">
        <v>2394</v>
      </c>
      <c r="C2061" t="s">
        <v>923</v>
      </c>
      <c r="D2061" t="s">
        <v>650</v>
      </c>
      <c r="E2061" t="s">
        <v>102</v>
      </c>
      <c r="F2061" t="s">
        <v>608</v>
      </c>
      <c r="G2061" t="s">
        <v>924</v>
      </c>
      <c r="H2061" t="s">
        <v>925</v>
      </c>
      <c r="I2061" s="137"/>
      <c r="J2061"/>
    </row>
    <row r="2062" spans="1:10" ht="15.75" customHeight="1" x14ac:dyDescent="0.25">
      <c r="A2062" t="s">
        <v>2160</v>
      </c>
      <c r="C2062" t="s">
        <v>603</v>
      </c>
      <c r="D2062" t="s">
        <v>598</v>
      </c>
      <c r="E2062" t="s">
        <v>68</v>
      </c>
      <c r="F2062" t="s">
        <v>49</v>
      </c>
      <c r="G2062" t="s">
        <v>604</v>
      </c>
      <c r="H2062" t="s">
        <v>605</v>
      </c>
      <c r="I2062" s="137"/>
      <c r="J2062"/>
    </row>
    <row r="2063" spans="1:10" ht="15.75" customHeight="1" x14ac:dyDescent="0.25">
      <c r="A2063" t="s">
        <v>2160</v>
      </c>
      <c r="C2063" t="s">
        <v>607</v>
      </c>
      <c r="D2063" t="s">
        <v>598</v>
      </c>
      <c r="E2063" t="s">
        <v>68</v>
      </c>
      <c r="F2063" t="s">
        <v>608</v>
      </c>
      <c r="G2063" t="s">
        <v>609</v>
      </c>
      <c r="I2063" s="137"/>
      <c r="J2063"/>
    </row>
    <row r="2064" spans="1:10" ht="15.75" customHeight="1" x14ac:dyDescent="0.25">
      <c r="A2064" t="s">
        <v>2160</v>
      </c>
      <c r="C2064" t="s">
        <v>611</v>
      </c>
      <c r="D2064" t="s">
        <v>598</v>
      </c>
      <c r="E2064" t="s">
        <v>68</v>
      </c>
      <c r="F2064" t="s">
        <v>142</v>
      </c>
      <c r="G2064" t="s">
        <v>612</v>
      </c>
      <c r="H2064" t="s">
        <v>547</v>
      </c>
      <c r="I2064" s="137"/>
      <c r="J2064"/>
    </row>
    <row r="2065" spans="1:14" ht="15.75" customHeight="1" x14ac:dyDescent="0.25">
      <c r="A2065" t="s">
        <v>2160</v>
      </c>
      <c r="C2065" t="s">
        <v>714</v>
      </c>
      <c r="D2065" t="s">
        <v>613</v>
      </c>
      <c r="E2065" t="s">
        <v>68</v>
      </c>
      <c r="F2065" t="s">
        <v>608</v>
      </c>
      <c r="G2065" t="s">
        <v>715</v>
      </c>
      <c r="H2065" t="s">
        <v>1577</v>
      </c>
      <c r="I2065" s="137"/>
      <c r="J2065"/>
    </row>
    <row r="2066" spans="1:14" ht="15.75" customHeight="1" x14ac:dyDescent="0.25">
      <c r="A2066" t="s">
        <v>2160</v>
      </c>
      <c r="C2066" t="s">
        <v>723</v>
      </c>
      <c r="D2066" t="s">
        <v>613</v>
      </c>
      <c r="E2066" t="s">
        <v>68</v>
      </c>
      <c r="F2066" t="s">
        <v>608</v>
      </c>
      <c r="G2066" t="s">
        <v>724</v>
      </c>
      <c r="H2066" t="s">
        <v>725</v>
      </c>
      <c r="I2066" s="137"/>
      <c r="J2066"/>
    </row>
    <row r="2067" spans="1:14" ht="15.75" customHeight="1" x14ac:dyDescent="0.25">
      <c r="A2067" t="s">
        <v>2160</v>
      </c>
      <c r="C2067" t="s">
        <v>817</v>
      </c>
      <c r="D2067" t="s">
        <v>613</v>
      </c>
      <c r="E2067" t="s">
        <v>68</v>
      </c>
      <c r="F2067" t="s">
        <v>608</v>
      </c>
      <c r="G2067" t="s">
        <v>818</v>
      </c>
      <c r="I2067" s="137"/>
      <c r="J2067"/>
    </row>
    <row r="2068" spans="1:14" ht="15.75" customHeight="1" x14ac:dyDescent="0.25">
      <c r="A2068" t="s">
        <v>2160</v>
      </c>
      <c r="C2068" t="s">
        <v>704</v>
      </c>
      <c r="D2068" t="s">
        <v>613</v>
      </c>
      <c r="E2068" t="s">
        <v>68</v>
      </c>
      <c r="F2068" t="s">
        <v>608</v>
      </c>
      <c r="G2068" t="s">
        <v>705</v>
      </c>
      <c r="I2068" s="137"/>
      <c r="J2068"/>
    </row>
    <row r="2069" spans="1:14" ht="15.75" customHeight="1" x14ac:dyDescent="0.25">
      <c r="A2069" t="s">
        <v>2160</v>
      </c>
      <c r="C2069" t="s">
        <v>1997</v>
      </c>
      <c r="D2069" t="s">
        <v>627</v>
      </c>
      <c r="E2069" t="s">
        <v>81</v>
      </c>
      <c r="F2069" t="s">
        <v>608</v>
      </c>
      <c r="G2069" t="s">
        <v>1998</v>
      </c>
      <c r="I2069" s="137"/>
      <c r="J2069"/>
    </row>
    <row r="2070" spans="1:14" ht="15.75" customHeight="1" x14ac:dyDescent="0.25">
      <c r="A2070" t="s">
        <v>2160</v>
      </c>
      <c r="C2070" t="s">
        <v>751</v>
      </c>
      <c r="D2070" t="s">
        <v>627</v>
      </c>
      <c r="E2070" t="s">
        <v>81</v>
      </c>
      <c r="F2070" t="s">
        <v>608</v>
      </c>
      <c r="G2070" t="s">
        <v>752</v>
      </c>
      <c r="I2070" s="137"/>
      <c r="J2070"/>
    </row>
    <row r="2071" spans="1:14" ht="15.75" customHeight="1" x14ac:dyDescent="0.25">
      <c r="A2071" t="s">
        <v>2160</v>
      </c>
      <c r="C2071" t="s">
        <v>1072</v>
      </c>
      <c r="D2071" t="s">
        <v>627</v>
      </c>
      <c r="E2071" t="s">
        <v>81</v>
      </c>
      <c r="F2071" t="s">
        <v>608</v>
      </c>
      <c r="G2071" t="s">
        <v>1073</v>
      </c>
      <c r="I2071" s="137"/>
      <c r="J2071"/>
    </row>
    <row r="2072" spans="1:14" ht="15.75" customHeight="1" x14ac:dyDescent="0.25">
      <c r="A2072" t="s">
        <v>2160</v>
      </c>
      <c r="C2072" t="s">
        <v>1995</v>
      </c>
      <c r="D2072" t="s">
        <v>650</v>
      </c>
      <c r="E2072" t="s">
        <v>102</v>
      </c>
      <c r="F2072" t="s">
        <v>608</v>
      </c>
      <c r="G2072" t="s">
        <v>741</v>
      </c>
      <c r="H2072" t="s">
        <v>1996</v>
      </c>
      <c r="I2072" s="137"/>
      <c r="J2072"/>
    </row>
    <row r="2073" spans="1:14" ht="15.75" customHeight="1" x14ac:dyDescent="0.25">
      <c r="A2073" t="s">
        <v>2160</v>
      </c>
      <c r="C2073" t="s">
        <v>923</v>
      </c>
      <c r="D2073" t="s">
        <v>650</v>
      </c>
      <c r="E2073" t="s">
        <v>102</v>
      </c>
      <c r="F2073" t="s">
        <v>608</v>
      </c>
      <c r="G2073" t="s">
        <v>924</v>
      </c>
      <c r="H2073" t="s">
        <v>925</v>
      </c>
      <c r="I2073" s="137"/>
      <c r="J2073"/>
    </row>
    <row r="2074" spans="1:14" ht="15.75" customHeight="1" x14ac:dyDescent="0.25">
      <c r="A2074" t="s">
        <v>2395</v>
      </c>
      <c r="B2074" t="s">
        <v>1621</v>
      </c>
      <c r="C2074" t="s">
        <v>603</v>
      </c>
      <c r="D2074" t="s">
        <v>598</v>
      </c>
      <c r="E2074" t="s">
        <v>68</v>
      </c>
      <c r="F2074" t="s">
        <v>49</v>
      </c>
      <c r="G2074" t="s">
        <v>604</v>
      </c>
      <c r="H2074" t="s">
        <v>605</v>
      </c>
      <c r="I2074" s="137" t="s">
        <v>2396</v>
      </c>
      <c r="J2074" t="s">
        <v>2397</v>
      </c>
      <c r="K2074" t="s">
        <v>84</v>
      </c>
    </row>
    <row r="2075" spans="1:14" ht="15.75" customHeight="1" x14ac:dyDescent="0.25">
      <c r="A2075" t="s">
        <v>2395</v>
      </c>
      <c r="B2075" t="s">
        <v>1621</v>
      </c>
      <c r="C2075" t="s">
        <v>607</v>
      </c>
      <c r="D2075" t="s">
        <v>598</v>
      </c>
      <c r="E2075" t="s">
        <v>68</v>
      </c>
      <c r="F2075" t="s">
        <v>608</v>
      </c>
      <c r="G2075" t="s">
        <v>609</v>
      </c>
      <c r="I2075" s="137" t="s">
        <v>2396</v>
      </c>
      <c r="J2075" t="s">
        <v>1179</v>
      </c>
      <c r="K2075" t="s">
        <v>84</v>
      </c>
    </row>
    <row r="2076" spans="1:14" ht="15.75" customHeight="1" x14ac:dyDescent="0.25">
      <c r="A2076" t="s">
        <v>2395</v>
      </c>
      <c r="B2076" t="s">
        <v>1621</v>
      </c>
      <c r="C2076" t="s">
        <v>611</v>
      </c>
      <c r="D2076" t="s">
        <v>598</v>
      </c>
      <c r="E2076" t="s">
        <v>68</v>
      </c>
      <c r="F2076" t="s">
        <v>142</v>
      </c>
      <c r="G2076" t="s">
        <v>612</v>
      </c>
      <c r="H2076" t="s">
        <v>547</v>
      </c>
      <c r="I2076" s="137" t="s">
        <v>2396</v>
      </c>
      <c r="J2076">
        <v>41121804</v>
      </c>
      <c r="K2076" t="s">
        <v>84</v>
      </c>
    </row>
    <row r="2077" spans="1:14" ht="15.75" customHeight="1" x14ac:dyDescent="0.25">
      <c r="A2077" t="s">
        <v>2395</v>
      </c>
      <c r="B2077" t="s">
        <v>1621</v>
      </c>
      <c r="C2077" t="s">
        <v>727</v>
      </c>
      <c r="D2077" t="s">
        <v>613</v>
      </c>
      <c r="E2077" t="s">
        <v>68</v>
      </c>
      <c r="F2077" t="s">
        <v>608</v>
      </c>
      <c r="G2077" t="s">
        <v>728</v>
      </c>
      <c r="H2077" t="s">
        <v>729</v>
      </c>
      <c r="I2077" s="137" t="s">
        <v>2398</v>
      </c>
      <c r="J2077" t="s">
        <v>2399</v>
      </c>
      <c r="K2077" t="s">
        <v>71</v>
      </c>
      <c r="L2077" t="s">
        <v>732</v>
      </c>
      <c r="M2077" t="s">
        <v>2371</v>
      </c>
    </row>
    <row r="2078" spans="1:14" ht="15.75" customHeight="1" x14ac:dyDescent="0.25">
      <c r="A2078" t="s">
        <v>2395</v>
      </c>
      <c r="B2078" t="s">
        <v>1621</v>
      </c>
      <c r="C2078" t="s">
        <v>714</v>
      </c>
      <c r="D2078" t="s">
        <v>613</v>
      </c>
      <c r="E2078" t="s">
        <v>68</v>
      </c>
      <c r="F2078" t="s">
        <v>608</v>
      </c>
      <c r="G2078" t="s">
        <v>715</v>
      </c>
      <c r="H2078" t="s">
        <v>2400</v>
      </c>
      <c r="I2078" s="137" t="s">
        <v>2398</v>
      </c>
      <c r="J2078" t="s">
        <v>2401</v>
      </c>
      <c r="K2078" t="s">
        <v>71</v>
      </c>
      <c r="L2078" t="s">
        <v>2402</v>
      </c>
    </row>
    <row r="2079" spans="1:14" ht="15.75" customHeight="1" x14ac:dyDescent="0.25">
      <c r="A2079" t="s">
        <v>2395</v>
      </c>
      <c r="B2079" t="s">
        <v>1621</v>
      </c>
      <c r="C2079" t="s">
        <v>109</v>
      </c>
      <c r="D2079" t="s">
        <v>613</v>
      </c>
      <c r="E2079" t="s">
        <v>68</v>
      </c>
      <c r="F2079" t="s">
        <v>608</v>
      </c>
      <c r="G2079" t="s">
        <v>734</v>
      </c>
      <c r="H2079" t="s">
        <v>735</v>
      </c>
      <c r="I2079" s="137" t="s">
        <v>2396</v>
      </c>
      <c r="J2079" t="s">
        <v>2403</v>
      </c>
      <c r="K2079" t="s">
        <v>71</v>
      </c>
      <c r="L2079" t="s">
        <v>738</v>
      </c>
      <c r="M2079" t="s">
        <v>739</v>
      </c>
      <c r="N2079" t="s">
        <v>739</v>
      </c>
    </row>
    <row r="2080" spans="1:14" ht="15.75" customHeight="1" x14ac:dyDescent="0.25">
      <c r="A2080" t="s">
        <v>2395</v>
      </c>
      <c r="B2080" t="s">
        <v>1621</v>
      </c>
      <c r="C2080" t="s">
        <v>723</v>
      </c>
      <c r="D2080" t="s">
        <v>613</v>
      </c>
      <c r="E2080" t="s">
        <v>68</v>
      </c>
      <c r="F2080" t="s">
        <v>608</v>
      </c>
      <c r="G2080" t="s">
        <v>724</v>
      </c>
      <c r="H2080" t="s">
        <v>725</v>
      </c>
      <c r="I2080" s="137" t="s">
        <v>2396</v>
      </c>
      <c r="J2080" t="s">
        <v>1881</v>
      </c>
      <c r="K2080" t="s">
        <v>524</v>
      </c>
    </row>
    <row r="2081" spans="1:14" ht="15.75" customHeight="1" x14ac:dyDescent="0.25">
      <c r="A2081" t="s">
        <v>2395</v>
      </c>
      <c r="B2081" t="s">
        <v>1621</v>
      </c>
      <c r="C2081" t="s">
        <v>923</v>
      </c>
      <c r="D2081" t="s">
        <v>613</v>
      </c>
      <c r="E2081" t="s">
        <v>68</v>
      </c>
      <c r="F2081" t="s">
        <v>608</v>
      </c>
      <c r="G2081" t="s">
        <v>924</v>
      </c>
      <c r="H2081" t="s">
        <v>925</v>
      </c>
      <c r="I2081" s="137" t="s">
        <v>2396</v>
      </c>
      <c r="J2081" t="s">
        <v>1202</v>
      </c>
      <c r="K2081" t="s">
        <v>71</v>
      </c>
      <c r="L2081" t="s">
        <v>927</v>
      </c>
    </row>
    <row r="2082" spans="1:14" ht="15.75" customHeight="1" x14ac:dyDescent="0.25">
      <c r="A2082" t="s">
        <v>2395</v>
      </c>
      <c r="B2082" t="s">
        <v>1621</v>
      </c>
      <c r="C2082" t="s">
        <v>1090</v>
      </c>
      <c r="D2082" t="s">
        <v>613</v>
      </c>
      <c r="E2082" t="s">
        <v>68</v>
      </c>
      <c r="F2082" t="s">
        <v>608</v>
      </c>
      <c r="G2082" t="s">
        <v>1091</v>
      </c>
      <c r="I2082" s="137"/>
      <c r="J2082"/>
    </row>
    <row r="2083" spans="1:14" ht="15.75" customHeight="1" x14ac:dyDescent="0.25">
      <c r="A2083" t="s">
        <v>2395</v>
      </c>
      <c r="B2083" t="s">
        <v>1621</v>
      </c>
      <c r="C2083" t="s">
        <v>721</v>
      </c>
      <c r="D2083" t="s">
        <v>627</v>
      </c>
      <c r="E2083" t="s">
        <v>81</v>
      </c>
      <c r="F2083" t="s">
        <v>608</v>
      </c>
      <c r="G2083" t="s">
        <v>722</v>
      </c>
      <c r="I2083" s="137"/>
      <c r="J2083"/>
    </row>
    <row r="2084" spans="1:14" ht="15.75" customHeight="1" x14ac:dyDescent="0.25">
      <c r="A2084" t="s">
        <v>2395</v>
      </c>
      <c r="B2084" t="s">
        <v>1621</v>
      </c>
      <c r="C2084" t="s">
        <v>114</v>
      </c>
      <c r="D2084" t="s">
        <v>627</v>
      </c>
      <c r="E2084" t="s">
        <v>81</v>
      </c>
      <c r="F2084" t="s">
        <v>608</v>
      </c>
      <c r="G2084" t="s">
        <v>700</v>
      </c>
      <c r="H2084" t="s">
        <v>701</v>
      </c>
      <c r="I2084" s="137" t="s">
        <v>2396</v>
      </c>
      <c r="J2084" t="s">
        <v>2404</v>
      </c>
      <c r="K2084" t="s">
        <v>71</v>
      </c>
      <c r="L2084" t="s">
        <v>114</v>
      </c>
      <c r="M2084" t="s">
        <v>703</v>
      </c>
      <c r="N2084" t="s">
        <v>703</v>
      </c>
    </row>
    <row r="2085" spans="1:14" ht="15.75" customHeight="1" x14ac:dyDescent="0.25">
      <c r="A2085" t="s">
        <v>2395</v>
      </c>
      <c r="B2085" t="s">
        <v>1621</v>
      </c>
      <c r="C2085" t="s">
        <v>1072</v>
      </c>
      <c r="D2085" t="s">
        <v>627</v>
      </c>
      <c r="E2085" t="s">
        <v>81</v>
      </c>
      <c r="F2085" t="s">
        <v>608</v>
      </c>
      <c r="G2085" t="s">
        <v>1073</v>
      </c>
      <c r="H2085" t="s">
        <v>2405</v>
      </c>
      <c r="I2085" s="137" t="s">
        <v>2396</v>
      </c>
      <c r="J2085" t="s">
        <v>2395</v>
      </c>
      <c r="K2085" t="s">
        <v>71</v>
      </c>
      <c r="L2085" t="s">
        <v>1130</v>
      </c>
    </row>
    <row r="2086" spans="1:14" ht="15.75" customHeight="1" x14ac:dyDescent="0.25">
      <c r="A2086" t="s">
        <v>2395</v>
      </c>
      <c r="B2086" t="s">
        <v>2406</v>
      </c>
      <c r="C2086" t="s">
        <v>603</v>
      </c>
      <c r="D2086" t="s">
        <v>598</v>
      </c>
      <c r="E2086" t="s">
        <v>68</v>
      </c>
      <c r="F2086" t="s">
        <v>49</v>
      </c>
      <c r="G2086" t="s">
        <v>604</v>
      </c>
      <c r="H2086" t="s">
        <v>605</v>
      </c>
      <c r="I2086" s="137" t="s">
        <v>2407</v>
      </c>
      <c r="J2086" t="s">
        <v>2408</v>
      </c>
      <c r="K2086" t="s">
        <v>84</v>
      </c>
    </row>
    <row r="2087" spans="1:14" ht="15.75" customHeight="1" x14ac:dyDescent="0.25">
      <c r="A2087" t="s">
        <v>2395</v>
      </c>
      <c r="B2087" t="s">
        <v>2406</v>
      </c>
      <c r="C2087" t="s">
        <v>607</v>
      </c>
      <c r="D2087" t="s">
        <v>598</v>
      </c>
      <c r="E2087" t="s">
        <v>68</v>
      </c>
      <c r="F2087" t="s">
        <v>608</v>
      </c>
      <c r="G2087" t="s">
        <v>609</v>
      </c>
      <c r="I2087" s="137" t="s">
        <v>2407</v>
      </c>
      <c r="J2087" t="s">
        <v>2409</v>
      </c>
      <c r="K2087" t="s">
        <v>84</v>
      </c>
    </row>
    <row r="2088" spans="1:14" ht="15.75" customHeight="1" x14ac:dyDescent="0.25">
      <c r="A2088" t="s">
        <v>2395</v>
      </c>
      <c r="B2088" t="s">
        <v>2406</v>
      </c>
      <c r="C2088" t="s">
        <v>611</v>
      </c>
      <c r="D2088" t="s">
        <v>598</v>
      </c>
      <c r="E2088" t="s">
        <v>68</v>
      </c>
      <c r="F2088" t="s">
        <v>142</v>
      </c>
      <c r="G2088" t="s">
        <v>612</v>
      </c>
      <c r="H2088" t="s">
        <v>547</v>
      </c>
      <c r="I2088" s="137" t="s">
        <v>2407</v>
      </c>
      <c r="J2088" s="2">
        <v>41122104</v>
      </c>
      <c r="K2088" t="s">
        <v>84</v>
      </c>
    </row>
    <row r="2089" spans="1:14" ht="15.75" customHeight="1" x14ac:dyDescent="0.25">
      <c r="A2089" t="s">
        <v>2395</v>
      </c>
      <c r="B2089" t="s">
        <v>2406</v>
      </c>
      <c r="C2089" t="s">
        <v>1225</v>
      </c>
      <c r="D2089" t="s">
        <v>613</v>
      </c>
      <c r="E2089" t="s">
        <v>68</v>
      </c>
      <c r="F2089" t="s">
        <v>608</v>
      </c>
      <c r="G2089" t="s">
        <v>1226</v>
      </c>
      <c r="I2089" s="137" t="s">
        <v>2407</v>
      </c>
      <c r="J2089" t="s">
        <v>1904</v>
      </c>
      <c r="K2089" t="s">
        <v>71</v>
      </c>
      <c r="L2089" t="s">
        <v>1225</v>
      </c>
    </row>
    <row r="2090" spans="1:14" ht="15.75" customHeight="1" x14ac:dyDescent="0.25">
      <c r="A2090" t="s">
        <v>2395</v>
      </c>
      <c r="B2090" t="s">
        <v>2406</v>
      </c>
      <c r="C2090" t="s">
        <v>714</v>
      </c>
      <c r="D2090" t="s">
        <v>613</v>
      </c>
      <c r="E2090" t="s">
        <v>68</v>
      </c>
      <c r="F2090" t="s">
        <v>608</v>
      </c>
      <c r="G2090" t="s">
        <v>715</v>
      </c>
      <c r="H2090" t="s">
        <v>2410</v>
      </c>
      <c r="I2090" s="137" t="s">
        <v>2407</v>
      </c>
      <c r="J2090" t="s">
        <v>2411</v>
      </c>
      <c r="K2090" t="s">
        <v>71</v>
      </c>
      <c r="L2090" t="s">
        <v>2402</v>
      </c>
    </row>
    <row r="2091" spans="1:14" ht="15.75" customHeight="1" x14ac:dyDescent="0.25">
      <c r="A2091" t="s">
        <v>2395</v>
      </c>
      <c r="B2091" t="s">
        <v>2406</v>
      </c>
      <c r="C2091" t="s">
        <v>109</v>
      </c>
      <c r="D2091" t="s">
        <v>613</v>
      </c>
      <c r="E2091" t="s">
        <v>68</v>
      </c>
      <c r="F2091" t="s">
        <v>608</v>
      </c>
      <c r="G2091" t="s">
        <v>734</v>
      </c>
      <c r="H2091" t="s">
        <v>735</v>
      </c>
      <c r="I2091" s="137" t="s">
        <v>2407</v>
      </c>
      <c r="J2091" t="s">
        <v>2412</v>
      </c>
      <c r="K2091" t="s">
        <v>71</v>
      </c>
      <c r="L2091" t="s">
        <v>738</v>
      </c>
      <c r="M2091" t="s">
        <v>739</v>
      </c>
      <c r="N2091" t="s">
        <v>739</v>
      </c>
    </row>
    <row r="2092" spans="1:14" ht="15.75" customHeight="1" x14ac:dyDescent="0.25">
      <c r="A2092" t="s">
        <v>2395</v>
      </c>
      <c r="B2092" t="s">
        <v>2406</v>
      </c>
      <c r="C2092" t="s">
        <v>723</v>
      </c>
      <c r="D2092" t="s">
        <v>613</v>
      </c>
      <c r="E2092" t="s">
        <v>68</v>
      </c>
      <c r="F2092" t="s">
        <v>608</v>
      </c>
      <c r="G2092" t="s">
        <v>724</v>
      </c>
      <c r="H2092" t="s">
        <v>725</v>
      </c>
      <c r="I2092" s="137" t="s">
        <v>2407</v>
      </c>
      <c r="J2092" t="s">
        <v>2413</v>
      </c>
      <c r="K2092" t="s">
        <v>524</v>
      </c>
    </row>
    <row r="2093" spans="1:14" ht="15.75" customHeight="1" x14ac:dyDescent="0.25">
      <c r="A2093" t="s">
        <v>2395</v>
      </c>
      <c r="B2093" t="s">
        <v>2406</v>
      </c>
      <c r="C2093" t="s">
        <v>923</v>
      </c>
      <c r="D2093" t="s">
        <v>613</v>
      </c>
      <c r="E2093" t="s">
        <v>68</v>
      </c>
      <c r="F2093" t="s">
        <v>608</v>
      </c>
      <c r="G2093" t="s">
        <v>924</v>
      </c>
      <c r="H2093" t="s">
        <v>925</v>
      </c>
      <c r="I2093" s="137" t="s">
        <v>2407</v>
      </c>
      <c r="J2093" t="s">
        <v>2414</v>
      </c>
      <c r="K2093" t="s">
        <v>71</v>
      </c>
      <c r="L2093" t="s">
        <v>927</v>
      </c>
    </row>
    <row r="2094" spans="1:14" ht="15.75" customHeight="1" x14ac:dyDescent="0.25">
      <c r="A2094" t="s">
        <v>2395</v>
      </c>
      <c r="B2094" t="s">
        <v>2406</v>
      </c>
      <c r="C2094" t="s">
        <v>1090</v>
      </c>
      <c r="D2094" t="s">
        <v>613</v>
      </c>
      <c r="E2094" t="s">
        <v>68</v>
      </c>
      <c r="F2094" t="s">
        <v>608</v>
      </c>
      <c r="G2094" t="s">
        <v>1091</v>
      </c>
      <c r="I2094" s="137"/>
      <c r="J2094"/>
    </row>
    <row r="2095" spans="1:14" ht="15.75" customHeight="1" x14ac:dyDescent="0.25">
      <c r="A2095" t="s">
        <v>2395</v>
      </c>
      <c r="B2095" t="s">
        <v>2406</v>
      </c>
      <c r="C2095" t="s">
        <v>727</v>
      </c>
      <c r="D2095" t="s">
        <v>627</v>
      </c>
      <c r="E2095" t="s">
        <v>81</v>
      </c>
      <c r="F2095" t="s">
        <v>608</v>
      </c>
      <c r="G2095" t="s">
        <v>728</v>
      </c>
      <c r="H2095" t="s">
        <v>729</v>
      </c>
      <c r="I2095" s="137" t="s">
        <v>2407</v>
      </c>
      <c r="J2095" t="s">
        <v>2415</v>
      </c>
      <c r="K2095" t="s">
        <v>71</v>
      </c>
      <c r="L2095" t="s">
        <v>732</v>
      </c>
      <c r="M2095" t="s">
        <v>2371</v>
      </c>
    </row>
    <row r="2096" spans="1:14" ht="15.75" customHeight="1" x14ac:dyDescent="0.25">
      <c r="A2096" t="s">
        <v>2395</v>
      </c>
      <c r="B2096" t="s">
        <v>2406</v>
      </c>
      <c r="C2096" t="s">
        <v>721</v>
      </c>
      <c r="D2096" t="s">
        <v>627</v>
      </c>
      <c r="E2096" t="s">
        <v>81</v>
      </c>
      <c r="F2096" t="s">
        <v>608</v>
      </c>
      <c r="G2096" t="s">
        <v>722</v>
      </c>
      <c r="I2096" s="137"/>
      <c r="J2096"/>
    </row>
    <row r="2097" spans="1:14" ht="15.75" customHeight="1" x14ac:dyDescent="0.25">
      <c r="A2097" t="s">
        <v>2395</v>
      </c>
      <c r="B2097" t="s">
        <v>2406</v>
      </c>
      <c r="C2097" t="s">
        <v>114</v>
      </c>
      <c r="D2097" t="s">
        <v>627</v>
      </c>
      <c r="E2097" t="s">
        <v>81</v>
      </c>
      <c r="F2097" t="s">
        <v>608</v>
      </c>
      <c r="G2097" t="s">
        <v>700</v>
      </c>
      <c r="H2097" t="s">
        <v>701</v>
      </c>
      <c r="I2097" s="137" t="s">
        <v>2407</v>
      </c>
      <c r="J2097" t="s">
        <v>1138</v>
      </c>
      <c r="K2097" t="s">
        <v>71</v>
      </c>
      <c r="L2097" t="s">
        <v>114</v>
      </c>
      <c r="M2097" t="s">
        <v>703</v>
      </c>
      <c r="N2097" t="s">
        <v>703</v>
      </c>
    </row>
    <row r="2098" spans="1:14" ht="15.75" customHeight="1" x14ac:dyDescent="0.25">
      <c r="A2098" t="s">
        <v>2395</v>
      </c>
      <c r="B2098" t="s">
        <v>2406</v>
      </c>
      <c r="C2098" t="s">
        <v>769</v>
      </c>
      <c r="D2098" t="s">
        <v>627</v>
      </c>
      <c r="E2098" t="s">
        <v>81</v>
      </c>
      <c r="F2098" t="s">
        <v>608</v>
      </c>
      <c r="G2098" t="s">
        <v>741</v>
      </c>
      <c r="H2098" t="s">
        <v>771</v>
      </c>
      <c r="I2098" s="137" t="s">
        <v>2407</v>
      </c>
      <c r="J2098" t="s">
        <v>2416</v>
      </c>
      <c r="K2098" t="s">
        <v>71</v>
      </c>
      <c r="L2098" t="s">
        <v>2417</v>
      </c>
      <c r="M2098" t="s">
        <v>2418</v>
      </c>
    </row>
    <row r="2099" spans="1:14" ht="15.75" customHeight="1" x14ac:dyDescent="0.25">
      <c r="A2099" t="s">
        <v>2395</v>
      </c>
      <c r="B2099" t="s">
        <v>2406</v>
      </c>
      <c r="C2099" t="s">
        <v>1072</v>
      </c>
      <c r="D2099" t="s">
        <v>627</v>
      </c>
      <c r="E2099" t="s">
        <v>81</v>
      </c>
      <c r="F2099" t="s">
        <v>608</v>
      </c>
      <c r="G2099" t="s">
        <v>1073</v>
      </c>
      <c r="H2099" t="s">
        <v>2405</v>
      </c>
      <c r="I2099" s="137" t="s">
        <v>2407</v>
      </c>
      <c r="J2099" t="s">
        <v>2395</v>
      </c>
      <c r="K2099" t="s">
        <v>71</v>
      </c>
      <c r="L2099" t="s">
        <v>1130</v>
      </c>
    </row>
    <row r="2100" spans="1:14" ht="15.75" customHeight="1" x14ac:dyDescent="0.25">
      <c r="A2100" t="s">
        <v>2395</v>
      </c>
      <c r="B2100" t="s">
        <v>2406</v>
      </c>
      <c r="C2100" t="s">
        <v>2269</v>
      </c>
      <c r="D2100" t="s">
        <v>627</v>
      </c>
      <c r="E2100" t="s">
        <v>81</v>
      </c>
      <c r="F2100" t="s">
        <v>608</v>
      </c>
      <c r="G2100" t="s">
        <v>741</v>
      </c>
      <c r="H2100" t="s">
        <v>2270</v>
      </c>
      <c r="I2100" s="137" t="s">
        <v>2407</v>
      </c>
      <c r="J2100" t="s">
        <v>2419</v>
      </c>
      <c r="K2100" t="s">
        <v>71</v>
      </c>
      <c r="L2100" t="s">
        <v>2272</v>
      </c>
      <c r="M2100" t="s">
        <v>2273</v>
      </c>
    </row>
    <row r="2101" spans="1:14" ht="15.75" customHeight="1" x14ac:dyDescent="0.25">
      <c r="A2101" t="s">
        <v>2395</v>
      </c>
      <c r="B2101" t="s">
        <v>2420</v>
      </c>
      <c r="C2101" t="s">
        <v>603</v>
      </c>
      <c r="D2101" t="s">
        <v>598</v>
      </c>
      <c r="E2101" t="s">
        <v>68</v>
      </c>
      <c r="F2101" t="s">
        <v>49</v>
      </c>
      <c r="G2101" t="s">
        <v>604</v>
      </c>
      <c r="H2101" t="s">
        <v>605</v>
      </c>
      <c r="I2101" s="137" t="s">
        <v>2421</v>
      </c>
      <c r="J2101" t="s">
        <v>2422</v>
      </c>
      <c r="K2101" t="s">
        <v>84</v>
      </c>
    </row>
    <row r="2102" spans="1:14" ht="15.75" customHeight="1" x14ac:dyDescent="0.25">
      <c r="A2102" t="s">
        <v>2395</v>
      </c>
      <c r="B2102" t="s">
        <v>2420</v>
      </c>
      <c r="C2102" t="s">
        <v>607</v>
      </c>
      <c r="D2102" t="s">
        <v>598</v>
      </c>
      <c r="E2102" t="s">
        <v>68</v>
      </c>
      <c r="F2102" t="s">
        <v>608</v>
      </c>
      <c r="G2102" t="s">
        <v>609</v>
      </c>
      <c r="I2102" s="137" t="s">
        <v>2421</v>
      </c>
      <c r="J2102" t="s">
        <v>2423</v>
      </c>
      <c r="K2102" t="s">
        <v>84</v>
      </c>
    </row>
    <row r="2103" spans="1:14" ht="15.75" customHeight="1" x14ac:dyDescent="0.25">
      <c r="A2103" t="s">
        <v>2395</v>
      </c>
      <c r="B2103" t="s">
        <v>2420</v>
      </c>
      <c r="C2103" t="s">
        <v>611</v>
      </c>
      <c r="D2103" t="s">
        <v>598</v>
      </c>
      <c r="E2103" t="s">
        <v>68</v>
      </c>
      <c r="F2103" t="s">
        <v>142</v>
      </c>
      <c r="G2103" t="s">
        <v>612</v>
      </c>
      <c r="H2103" t="s">
        <v>547</v>
      </c>
      <c r="I2103" s="137" t="s">
        <v>2421</v>
      </c>
      <c r="J2103">
        <v>41121804</v>
      </c>
      <c r="K2103" t="s">
        <v>84</v>
      </c>
    </row>
    <row r="2104" spans="1:14" ht="15.75" customHeight="1" x14ac:dyDescent="0.25">
      <c r="A2104" t="s">
        <v>2395</v>
      </c>
      <c r="B2104" t="s">
        <v>2420</v>
      </c>
      <c r="C2104" t="s">
        <v>727</v>
      </c>
      <c r="D2104" t="s">
        <v>613</v>
      </c>
      <c r="E2104" t="s">
        <v>68</v>
      </c>
      <c r="F2104" t="s">
        <v>608</v>
      </c>
      <c r="G2104" t="s">
        <v>728</v>
      </c>
      <c r="H2104" t="s">
        <v>729</v>
      </c>
      <c r="I2104" s="137" t="s">
        <v>2421</v>
      </c>
      <c r="J2104" t="s">
        <v>2424</v>
      </c>
      <c r="K2104" t="s">
        <v>71</v>
      </c>
      <c r="L2104" t="s">
        <v>732</v>
      </c>
      <c r="M2104" t="s">
        <v>2371</v>
      </c>
    </row>
    <row r="2105" spans="1:14" ht="15.75" customHeight="1" x14ac:dyDescent="0.25">
      <c r="A2105" t="s">
        <v>2395</v>
      </c>
      <c r="B2105" t="s">
        <v>2420</v>
      </c>
      <c r="C2105" t="s">
        <v>109</v>
      </c>
      <c r="D2105" t="s">
        <v>613</v>
      </c>
      <c r="E2105" t="s">
        <v>68</v>
      </c>
      <c r="F2105" t="s">
        <v>608</v>
      </c>
      <c r="G2105" t="s">
        <v>734</v>
      </c>
      <c r="H2105" t="s">
        <v>735</v>
      </c>
      <c r="I2105" s="137" t="s">
        <v>2421</v>
      </c>
      <c r="J2105" t="s">
        <v>2425</v>
      </c>
      <c r="K2105" t="s">
        <v>71</v>
      </c>
      <c r="L2105" t="s">
        <v>738</v>
      </c>
      <c r="M2105" t="s">
        <v>739</v>
      </c>
      <c r="N2105" t="s">
        <v>739</v>
      </c>
    </row>
    <row r="2106" spans="1:14" ht="15.75" customHeight="1" x14ac:dyDescent="0.25">
      <c r="A2106" t="s">
        <v>2395</v>
      </c>
      <c r="B2106" t="s">
        <v>2420</v>
      </c>
      <c r="C2106" t="s">
        <v>723</v>
      </c>
      <c r="D2106" t="s">
        <v>613</v>
      </c>
      <c r="E2106" t="s">
        <v>68</v>
      </c>
      <c r="F2106" t="s">
        <v>608</v>
      </c>
      <c r="G2106" t="s">
        <v>724</v>
      </c>
      <c r="H2106" t="s">
        <v>725</v>
      </c>
      <c r="I2106" s="137" t="s">
        <v>2421</v>
      </c>
      <c r="J2106" t="s">
        <v>2426</v>
      </c>
      <c r="K2106" t="s">
        <v>524</v>
      </c>
    </row>
    <row r="2107" spans="1:14" ht="15.75" customHeight="1" x14ac:dyDescent="0.25">
      <c r="A2107" t="s">
        <v>2395</v>
      </c>
      <c r="B2107" t="s">
        <v>2420</v>
      </c>
      <c r="C2107" t="s">
        <v>1090</v>
      </c>
      <c r="D2107" t="s">
        <v>613</v>
      </c>
      <c r="E2107" t="s">
        <v>68</v>
      </c>
      <c r="F2107" t="s">
        <v>608</v>
      </c>
      <c r="G2107" t="s">
        <v>1091</v>
      </c>
      <c r="I2107" s="137"/>
      <c r="J2107"/>
    </row>
    <row r="2108" spans="1:14" ht="15.75" customHeight="1" x14ac:dyDescent="0.25">
      <c r="A2108" t="s">
        <v>2395</v>
      </c>
      <c r="B2108" t="s">
        <v>2420</v>
      </c>
      <c r="C2108" t="s">
        <v>721</v>
      </c>
      <c r="D2108" t="s">
        <v>627</v>
      </c>
      <c r="E2108" t="s">
        <v>81</v>
      </c>
      <c r="F2108" t="s">
        <v>608</v>
      </c>
      <c r="G2108" t="s">
        <v>722</v>
      </c>
      <c r="I2108" s="137"/>
      <c r="J2108"/>
    </row>
    <row r="2109" spans="1:14" ht="15.75" customHeight="1" x14ac:dyDescent="0.25">
      <c r="A2109" t="s">
        <v>2395</v>
      </c>
      <c r="B2109" t="s">
        <v>2420</v>
      </c>
      <c r="C2109" t="s">
        <v>114</v>
      </c>
      <c r="D2109" t="s">
        <v>627</v>
      </c>
      <c r="E2109" t="s">
        <v>81</v>
      </c>
      <c r="F2109" t="s">
        <v>608</v>
      </c>
      <c r="G2109" t="s">
        <v>700</v>
      </c>
      <c r="H2109" t="s">
        <v>701</v>
      </c>
      <c r="I2109" s="137" t="s">
        <v>2421</v>
      </c>
      <c r="J2109" t="s">
        <v>746</v>
      </c>
      <c r="K2109" t="s">
        <v>71</v>
      </c>
      <c r="L2109" t="s">
        <v>114</v>
      </c>
      <c r="M2109" t="s">
        <v>703</v>
      </c>
      <c r="N2109" t="s">
        <v>703</v>
      </c>
    </row>
    <row r="2110" spans="1:14" ht="15.75" customHeight="1" x14ac:dyDescent="0.25">
      <c r="A2110" t="s">
        <v>2395</v>
      </c>
      <c r="B2110" t="s">
        <v>2420</v>
      </c>
      <c r="C2110" t="s">
        <v>1072</v>
      </c>
      <c r="D2110" t="s">
        <v>627</v>
      </c>
      <c r="E2110" t="s">
        <v>81</v>
      </c>
      <c r="F2110" t="s">
        <v>608</v>
      </c>
      <c r="G2110" t="s">
        <v>1073</v>
      </c>
      <c r="H2110" t="s">
        <v>2405</v>
      </c>
      <c r="I2110" s="137" t="s">
        <v>2421</v>
      </c>
      <c r="J2110" t="s">
        <v>2395</v>
      </c>
      <c r="K2110" t="s">
        <v>71</v>
      </c>
      <c r="L2110" t="s">
        <v>1130</v>
      </c>
    </row>
    <row r="2111" spans="1:14" ht="15.75" customHeight="1" x14ac:dyDescent="0.25">
      <c r="A2111" t="s">
        <v>2395</v>
      </c>
      <c r="B2111" t="s">
        <v>2427</v>
      </c>
      <c r="C2111" t="s">
        <v>603</v>
      </c>
      <c r="D2111" t="s">
        <v>598</v>
      </c>
      <c r="E2111" t="s">
        <v>68</v>
      </c>
      <c r="F2111" t="s">
        <v>49</v>
      </c>
      <c r="G2111" t="s">
        <v>604</v>
      </c>
      <c r="H2111" t="s">
        <v>605</v>
      </c>
      <c r="I2111" s="137" t="s">
        <v>2428</v>
      </c>
      <c r="J2111" t="s">
        <v>2395</v>
      </c>
      <c r="K2111" t="s">
        <v>84</v>
      </c>
    </row>
    <row r="2112" spans="1:14" ht="15.75" customHeight="1" x14ac:dyDescent="0.25">
      <c r="A2112" t="s">
        <v>2395</v>
      </c>
      <c r="B2112" t="s">
        <v>2427</v>
      </c>
      <c r="C2112" t="s">
        <v>607</v>
      </c>
      <c r="D2112" t="s">
        <v>598</v>
      </c>
      <c r="E2112" t="s">
        <v>68</v>
      </c>
      <c r="F2112" t="s">
        <v>608</v>
      </c>
      <c r="G2112" t="s">
        <v>609</v>
      </c>
      <c r="I2112" s="137" t="s">
        <v>2429</v>
      </c>
      <c r="J2112" t="s">
        <v>2430</v>
      </c>
      <c r="K2112" t="s">
        <v>84</v>
      </c>
    </row>
    <row r="2113" spans="1:14" ht="15.75" customHeight="1" x14ac:dyDescent="0.25">
      <c r="A2113" t="s">
        <v>2395</v>
      </c>
      <c r="B2113" t="s">
        <v>2427</v>
      </c>
      <c r="C2113" t="s">
        <v>611</v>
      </c>
      <c r="D2113" t="s">
        <v>598</v>
      </c>
      <c r="E2113" t="s">
        <v>68</v>
      </c>
      <c r="F2113" t="s">
        <v>142</v>
      </c>
      <c r="G2113" t="s">
        <v>612</v>
      </c>
      <c r="H2113" t="s">
        <v>547</v>
      </c>
      <c r="I2113" s="137" t="s">
        <v>2429</v>
      </c>
      <c r="J2113">
        <v>41121800</v>
      </c>
      <c r="K2113" t="s">
        <v>84</v>
      </c>
    </row>
    <row r="2114" spans="1:14" ht="15.75" customHeight="1" x14ac:dyDescent="0.25">
      <c r="A2114" t="s">
        <v>2395</v>
      </c>
      <c r="B2114" t="s">
        <v>2427</v>
      </c>
      <c r="C2114" t="s">
        <v>727</v>
      </c>
      <c r="D2114" t="s">
        <v>613</v>
      </c>
      <c r="E2114" t="s">
        <v>68</v>
      </c>
      <c r="F2114" t="s">
        <v>608</v>
      </c>
      <c r="G2114" t="s">
        <v>728</v>
      </c>
      <c r="H2114" t="s">
        <v>729</v>
      </c>
      <c r="I2114" s="137" t="s">
        <v>2429</v>
      </c>
      <c r="J2114" t="s">
        <v>2431</v>
      </c>
      <c r="K2114" t="s">
        <v>71</v>
      </c>
      <c r="L2114" t="s">
        <v>732</v>
      </c>
      <c r="M2114" t="s">
        <v>2371</v>
      </c>
    </row>
    <row r="2115" spans="1:14" ht="15.75" customHeight="1" x14ac:dyDescent="0.25">
      <c r="A2115" t="s">
        <v>2395</v>
      </c>
      <c r="B2115" t="s">
        <v>2427</v>
      </c>
      <c r="C2115" t="s">
        <v>109</v>
      </c>
      <c r="D2115" t="s">
        <v>613</v>
      </c>
      <c r="E2115" t="s">
        <v>68</v>
      </c>
      <c r="F2115" t="s">
        <v>608</v>
      </c>
      <c r="G2115" t="s">
        <v>734</v>
      </c>
      <c r="H2115" t="s">
        <v>735</v>
      </c>
      <c r="I2115" s="137" t="s">
        <v>2429</v>
      </c>
      <c r="J2115" t="s">
        <v>2432</v>
      </c>
      <c r="K2115" t="s">
        <v>71</v>
      </c>
      <c r="L2115" t="s">
        <v>738</v>
      </c>
      <c r="M2115" t="s">
        <v>739</v>
      </c>
      <c r="N2115" t="s">
        <v>739</v>
      </c>
    </row>
    <row r="2116" spans="1:14" ht="15.75" customHeight="1" x14ac:dyDescent="0.25">
      <c r="A2116" t="s">
        <v>2395</v>
      </c>
      <c r="B2116" t="s">
        <v>2427</v>
      </c>
      <c r="C2116" t="s">
        <v>723</v>
      </c>
      <c r="D2116" t="s">
        <v>613</v>
      </c>
      <c r="E2116" t="s">
        <v>68</v>
      </c>
      <c r="F2116" t="s">
        <v>608</v>
      </c>
      <c r="G2116" t="s">
        <v>724</v>
      </c>
      <c r="H2116" t="s">
        <v>725</v>
      </c>
      <c r="I2116" s="137" t="s">
        <v>2428</v>
      </c>
      <c r="J2116" t="s">
        <v>1881</v>
      </c>
      <c r="K2116" t="s">
        <v>524</v>
      </c>
    </row>
    <row r="2117" spans="1:14" ht="15.75" customHeight="1" x14ac:dyDescent="0.25">
      <c r="A2117" t="s">
        <v>2395</v>
      </c>
      <c r="B2117" t="s">
        <v>2427</v>
      </c>
      <c r="C2117" t="s">
        <v>1652</v>
      </c>
      <c r="D2117" t="s">
        <v>613</v>
      </c>
      <c r="E2117" t="s">
        <v>68</v>
      </c>
      <c r="F2117" t="s">
        <v>608</v>
      </c>
      <c r="G2117" t="s">
        <v>741</v>
      </c>
      <c r="H2117" t="s">
        <v>1653</v>
      </c>
      <c r="I2117" s="137"/>
      <c r="J2117"/>
    </row>
    <row r="2118" spans="1:14" ht="15.75" customHeight="1" x14ac:dyDescent="0.25">
      <c r="A2118" t="s">
        <v>2395</v>
      </c>
      <c r="B2118" t="s">
        <v>2427</v>
      </c>
      <c r="C2118" t="s">
        <v>1090</v>
      </c>
      <c r="D2118" t="s">
        <v>613</v>
      </c>
      <c r="E2118" t="s">
        <v>68</v>
      </c>
      <c r="F2118" t="s">
        <v>608</v>
      </c>
      <c r="G2118" t="s">
        <v>1091</v>
      </c>
      <c r="I2118" s="137"/>
      <c r="J2118"/>
    </row>
    <row r="2119" spans="1:14" ht="15.75" customHeight="1" x14ac:dyDescent="0.25">
      <c r="A2119" t="s">
        <v>2395</v>
      </c>
      <c r="B2119" t="s">
        <v>2427</v>
      </c>
      <c r="C2119" t="s">
        <v>721</v>
      </c>
      <c r="D2119" t="s">
        <v>627</v>
      </c>
      <c r="E2119" t="s">
        <v>81</v>
      </c>
      <c r="F2119" t="s">
        <v>608</v>
      </c>
      <c r="G2119" t="s">
        <v>722</v>
      </c>
      <c r="I2119" s="137"/>
      <c r="J2119"/>
    </row>
    <row r="2120" spans="1:14" ht="15.75" customHeight="1" x14ac:dyDescent="0.25">
      <c r="A2120" t="s">
        <v>2395</v>
      </c>
      <c r="B2120" t="s">
        <v>2427</v>
      </c>
      <c r="C2120" t="s">
        <v>114</v>
      </c>
      <c r="D2120" t="s">
        <v>627</v>
      </c>
      <c r="E2120" t="s">
        <v>81</v>
      </c>
      <c r="F2120" t="s">
        <v>608</v>
      </c>
      <c r="G2120" t="s">
        <v>700</v>
      </c>
      <c r="H2120" t="s">
        <v>701</v>
      </c>
      <c r="I2120" s="137" t="s">
        <v>2428</v>
      </c>
      <c r="J2120" t="s">
        <v>2433</v>
      </c>
      <c r="K2120" t="s">
        <v>71</v>
      </c>
      <c r="L2120" t="s">
        <v>114</v>
      </c>
      <c r="M2120" t="s">
        <v>703</v>
      </c>
      <c r="N2120" t="s">
        <v>703</v>
      </c>
    </row>
    <row r="2121" spans="1:14" ht="15.75" customHeight="1" x14ac:dyDescent="0.25">
      <c r="A2121" t="s">
        <v>2395</v>
      </c>
      <c r="B2121" t="s">
        <v>2427</v>
      </c>
      <c r="C2121" t="s">
        <v>1072</v>
      </c>
      <c r="D2121" t="s">
        <v>627</v>
      </c>
      <c r="E2121" t="s">
        <v>81</v>
      </c>
      <c r="F2121" t="s">
        <v>608</v>
      </c>
      <c r="G2121" t="s">
        <v>1073</v>
      </c>
      <c r="H2121" t="s">
        <v>2405</v>
      </c>
      <c r="I2121" s="137" t="s">
        <v>2428</v>
      </c>
      <c r="J2121" t="s">
        <v>2395</v>
      </c>
      <c r="K2121" t="s">
        <v>71</v>
      </c>
      <c r="L2121" t="s">
        <v>1130</v>
      </c>
    </row>
    <row r="2122" spans="1:14" ht="15.75" customHeight="1" x14ac:dyDescent="0.25">
      <c r="A2122" t="s">
        <v>2395</v>
      </c>
      <c r="B2122" t="s">
        <v>2434</v>
      </c>
      <c r="C2122" t="s">
        <v>603</v>
      </c>
      <c r="D2122" t="s">
        <v>598</v>
      </c>
      <c r="E2122" t="s">
        <v>68</v>
      </c>
      <c r="F2122" t="s">
        <v>49</v>
      </c>
      <c r="G2122" t="s">
        <v>604</v>
      </c>
      <c r="H2122" t="s">
        <v>605</v>
      </c>
      <c r="I2122" s="137" t="s">
        <v>2428</v>
      </c>
      <c r="J2122" t="s">
        <v>2395</v>
      </c>
      <c r="K2122" t="s">
        <v>84</v>
      </c>
    </row>
    <row r="2123" spans="1:14" ht="15.75" customHeight="1" x14ac:dyDescent="0.25">
      <c r="A2123" t="s">
        <v>2395</v>
      </c>
      <c r="B2123" t="s">
        <v>2434</v>
      </c>
      <c r="C2123" t="s">
        <v>607</v>
      </c>
      <c r="D2123" t="s">
        <v>598</v>
      </c>
      <c r="E2123" t="s">
        <v>68</v>
      </c>
      <c r="F2123" t="s">
        <v>608</v>
      </c>
      <c r="G2123" t="s">
        <v>609</v>
      </c>
      <c r="I2123" s="137" t="s">
        <v>2435</v>
      </c>
      <c r="J2123" t="s">
        <v>2395</v>
      </c>
      <c r="K2123" t="s">
        <v>84</v>
      </c>
    </row>
    <row r="2124" spans="1:14" ht="15.75" customHeight="1" x14ac:dyDescent="0.25">
      <c r="A2124" t="s">
        <v>2395</v>
      </c>
      <c r="B2124" t="s">
        <v>2434</v>
      </c>
      <c r="C2124" t="s">
        <v>611</v>
      </c>
      <c r="D2124" t="s">
        <v>598</v>
      </c>
      <c r="E2124" t="s">
        <v>68</v>
      </c>
      <c r="F2124" t="s">
        <v>142</v>
      </c>
      <c r="G2124" t="s">
        <v>612</v>
      </c>
      <c r="H2124" t="s">
        <v>547</v>
      </c>
      <c r="I2124" s="137" t="s">
        <v>2436</v>
      </c>
      <c r="J2124" t="s">
        <v>2395</v>
      </c>
      <c r="K2124" t="s">
        <v>84</v>
      </c>
    </row>
    <row r="2125" spans="1:14" ht="15.75" customHeight="1" x14ac:dyDescent="0.25">
      <c r="A2125" t="s">
        <v>2395</v>
      </c>
      <c r="B2125" t="s">
        <v>2434</v>
      </c>
      <c r="C2125" t="s">
        <v>1225</v>
      </c>
      <c r="D2125" t="s">
        <v>613</v>
      </c>
      <c r="E2125" t="s">
        <v>68</v>
      </c>
      <c r="F2125" t="s">
        <v>608</v>
      </c>
      <c r="G2125" t="s">
        <v>1226</v>
      </c>
      <c r="I2125" s="137" t="s">
        <v>2437</v>
      </c>
      <c r="J2125" t="s">
        <v>2395</v>
      </c>
      <c r="K2125" t="s">
        <v>71</v>
      </c>
      <c r="L2125" t="s">
        <v>1225</v>
      </c>
    </row>
    <row r="2126" spans="1:14" ht="15.75" customHeight="1" x14ac:dyDescent="0.25">
      <c r="A2126" t="s">
        <v>2395</v>
      </c>
      <c r="B2126" t="s">
        <v>2434</v>
      </c>
      <c r="C2126" t="s">
        <v>727</v>
      </c>
      <c r="D2126" t="s">
        <v>613</v>
      </c>
      <c r="E2126" t="s">
        <v>68</v>
      </c>
      <c r="F2126" t="s">
        <v>608</v>
      </c>
      <c r="G2126" t="s">
        <v>728</v>
      </c>
      <c r="H2126" t="s">
        <v>729</v>
      </c>
      <c r="I2126" s="137" t="s">
        <v>2438</v>
      </c>
      <c r="J2126" t="s">
        <v>2439</v>
      </c>
      <c r="K2126" t="s">
        <v>71</v>
      </c>
      <c r="L2126" t="s">
        <v>732</v>
      </c>
      <c r="M2126" t="s">
        <v>2371</v>
      </c>
    </row>
    <row r="2127" spans="1:14" ht="15.75" customHeight="1" x14ac:dyDescent="0.25">
      <c r="A2127" t="s">
        <v>2395</v>
      </c>
      <c r="B2127" t="s">
        <v>2434</v>
      </c>
      <c r="C2127" t="s">
        <v>714</v>
      </c>
      <c r="D2127" t="s">
        <v>613</v>
      </c>
      <c r="E2127" t="s">
        <v>68</v>
      </c>
      <c r="F2127" t="s">
        <v>608</v>
      </c>
      <c r="G2127" t="s">
        <v>715</v>
      </c>
      <c r="H2127" t="s">
        <v>2440</v>
      </c>
      <c r="I2127" s="137" t="s">
        <v>2441</v>
      </c>
      <c r="J2127" t="s">
        <v>2439</v>
      </c>
      <c r="K2127" t="s">
        <v>71</v>
      </c>
      <c r="L2127" t="s">
        <v>2402</v>
      </c>
    </row>
    <row r="2128" spans="1:14" ht="15.75" customHeight="1" x14ac:dyDescent="0.25">
      <c r="A2128" t="s">
        <v>2395</v>
      </c>
      <c r="B2128" t="s">
        <v>2434</v>
      </c>
      <c r="C2128" t="s">
        <v>109</v>
      </c>
      <c r="D2128" t="s">
        <v>613</v>
      </c>
      <c r="E2128" t="s">
        <v>68</v>
      </c>
      <c r="F2128" t="s">
        <v>608</v>
      </c>
      <c r="G2128" t="s">
        <v>734</v>
      </c>
      <c r="H2128" t="s">
        <v>735</v>
      </c>
      <c r="I2128" s="137" t="s">
        <v>2435</v>
      </c>
      <c r="J2128" t="s">
        <v>2442</v>
      </c>
      <c r="K2128" t="s">
        <v>71</v>
      </c>
      <c r="L2128" t="s">
        <v>738</v>
      </c>
      <c r="M2128" t="s">
        <v>739</v>
      </c>
      <c r="N2128" t="s">
        <v>739</v>
      </c>
    </row>
    <row r="2129" spans="1:14" ht="15.75" customHeight="1" x14ac:dyDescent="0.25">
      <c r="A2129" t="s">
        <v>2395</v>
      </c>
      <c r="B2129" t="s">
        <v>2434</v>
      </c>
      <c r="C2129" t="s">
        <v>723</v>
      </c>
      <c r="D2129" t="s">
        <v>613</v>
      </c>
      <c r="E2129" t="s">
        <v>68</v>
      </c>
      <c r="F2129" t="s">
        <v>608</v>
      </c>
      <c r="G2129" t="s">
        <v>724</v>
      </c>
      <c r="H2129" t="s">
        <v>725</v>
      </c>
      <c r="I2129" s="137" t="s">
        <v>2435</v>
      </c>
      <c r="J2129" t="s">
        <v>2443</v>
      </c>
      <c r="K2129" t="s">
        <v>524</v>
      </c>
    </row>
    <row r="2130" spans="1:14" ht="15.75" customHeight="1" x14ac:dyDescent="0.25">
      <c r="A2130" t="s">
        <v>2395</v>
      </c>
      <c r="B2130" t="s">
        <v>2434</v>
      </c>
      <c r="C2130" t="s">
        <v>923</v>
      </c>
      <c r="D2130" t="s">
        <v>613</v>
      </c>
      <c r="E2130" t="s">
        <v>68</v>
      </c>
      <c r="F2130" t="s">
        <v>608</v>
      </c>
      <c r="G2130" t="s">
        <v>924</v>
      </c>
      <c r="H2130" t="s">
        <v>925</v>
      </c>
      <c r="I2130" s="137" t="s">
        <v>2435</v>
      </c>
      <c r="J2130" t="s">
        <v>1202</v>
      </c>
      <c r="K2130" t="s">
        <v>71</v>
      </c>
      <c r="L2130" t="s">
        <v>927</v>
      </c>
    </row>
    <row r="2131" spans="1:14" ht="15.75" customHeight="1" x14ac:dyDescent="0.25">
      <c r="A2131" t="s">
        <v>2395</v>
      </c>
      <c r="B2131" t="s">
        <v>2434</v>
      </c>
      <c r="C2131" t="s">
        <v>1090</v>
      </c>
      <c r="D2131" t="s">
        <v>613</v>
      </c>
      <c r="E2131" t="s">
        <v>68</v>
      </c>
      <c r="F2131" t="s">
        <v>608</v>
      </c>
      <c r="G2131" t="s">
        <v>1091</v>
      </c>
      <c r="I2131" s="137"/>
      <c r="J2131"/>
    </row>
    <row r="2132" spans="1:14" ht="15.75" customHeight="1" x14ac:dyDescent="0.25">
      <c r="A2132" t="s">
        <v>2395</v>
      </c>
      <c r="B2132" t="s">
        <v>2434</v>
      </c>
      <c r="C2132" t="s">
        <v>721</v>
      </c>
      <c r="D2132" t="s">
        <v>627</v>
      </c>
      <c r="E2132" t="s">
        <v>81</v>
      </c>
      <c r="F2132" t="s">
        <v>608</v>
      </c>
      <c r="G2132" t="s">
        <v>722</v>
      </c>
      <c r="I2132" s="137"/>
      <c r="J2132"/>
    </row>
    <row r="2133" spans="1:14" ht="15.75" customHeight="1" x14ac:dyDescent="0.25">
      <c r="A2133" t="s">
        <v>2395</v>
      </c>
      <c r="B2133" t="s">
        <v>2434</v>
      </c>
      <c r="C2133" t="s">
        <v>114</v>
      </c>
      <c r="D2133" t="s">
        <v>627</v>
      </c>
      <c r="E2133" t="s">
        <v>81</v>
      </c>
      <c r="F2133" t="s">
        <v>608</v>
      </c>
      <c r="G2133" t="s">
        <v>700</v>
      </c>
      <c r="H2133" t="s">
        <v>701</v>
      </c>
      <c r="I2133" s="137" t="s">
        <v>2435</v>
      </c>
      <c r="J2133" t="s">
        <v>1729</v>
      </c>
      <c r="K2133" t="s">
        <v>71</v>
      </c>
      <c r="L2133" t="s">
        <v>114</v>
      </c>
      <c r="M2133" t="s">
        <v>703</v>
      </c>
      <c r="N2133" t="s">
        <v>703</v>
      </c>
    </row>
    <row r="2134" spans="1:14" ht="15.75" customHeight="1" x14ac:dyDescent="0.25">
      <c r="A2134" t="s">
        <v>2395</v>
      </c>
      <c r="B2134" t="s">
        <v>2434</v>
      </c>
      <c r="C2134" t="s">
        <v>1072</v>
      </c>
      <c r="D2134" t="s">
        <v>627</v>
      </c>
      <c r="E2134" t="s">
        <v>81</v>
      </c>
      <c r="F2134" t="s">
        <v>608</v>
      </c>
      <c r="G2134" t="s">
        <v>1073</v>
      </c>
      <c r="H2134" t="s">
        <v>2405</v>
      </c>
      <c r="I2134" s="137" t="s">
        <v>2435</v>
      </c>
      <c r="J2134" t="s">
        <v>2395</v>
      </c>
      <c r="K2134" t="s">
        <v>71</v>
      </c>
      <c r="L2134" t="s">
        <v>1130</v>
      </c>
    </row>
    <row r="2135" spans="1:14" ht="15.75" customHeight="1" x14ac:dyDescent="0.25">
      <c r="A2135" t="s">
        <v>2395</v>
      </c>
      <c r="B2135" t="s">
        <v>2444</v>
      </c>
      <c r="C2135" t="s">
        <v>603</v>
      </c>
      <c r="D2135" t="s">
        <v>598</v>
      </c>
      <c r="E2135" t="s">
        <v>68</v>
      </c>
      <c r="F2135" t="s">
        <v>49</v>
      </c>
      <c r="G2135" t="s">
        <v>604</v>
      </c>
      <c r="H2135" t="s">
        <v>605</v>
      </c>
      <c r="I2135" s="137" t="s">
        <v>2436</v>
      </c>
      <c r="J2135" t="s">
        <v>2445</v>
      </c>
      <c r="K2135" t="s">
        <v>84</v>
      </c>
    </row>
    <row r="2136" spans="1:14" ht="15.75" customHeight="1" x14ac:dyDescent="0.25">
      <c r="A2136" t="s">
        <v>2395</v>
      </c>
      <c r="B2136" t="s">
        <v>2444</v>
      </c>
      <c r="C2136" t="s">
        <v>607</v>
      </c>
      <c r="D2136" t="s">
        <v>598</v>
      </c>
      <c r="E2136" t="s">
        <v>68</v>
      </c>
      <c r="F2136" t="s">
        <v>608</v>
      </c>
      <c r="G2136" t="s">
        <v>609</v>
      </c>
      <c r="I2136" s="137" t="s">
        <v>2436</v>
      </c>
      <c r="J2136" t="s">
        <v>2446</v>
      </c>
      <c r="K2136" t="s">
        <v>84</v>
      </c>
    </row>
    <row r="2137" spans="1:14" ht="15.75" customHeight="1" x14ac:dyDescent="0.25">
      <c r="A2137" t="s">
        <v>2395</v>
      </c>
      <c r="B2137" t="s">
        <v>2444</v>
      </c>
      <c r="C2137" t="s">
        <v>611</v>
      </c>
      <c r="D2137" t="s">
        <v>598</v>
      </c>
      <c r="E2137" t="s">
        <v>68</v>
      </c>
      <c r="F2137" t="s">
        <v>142</v>
      </c>
      <c r="G2137" t="s">
        <v>612</v>
      </c>
      <c r="H2137" t="s">
        <v>547</v>
      </c>
      <c r="I2137" s="137" t="s">
        <v>2436</v>
      </c>
      <c r="J2137">
        <v>41121804</v>
      </c>
      <c r="K2137" t="s">
        <v>84</v>
      </c>
    </row>
    <row r="2138" spans="1:14" ht="15.75" customHeight="1" x14ac:dyDescent="0.25">
      <c r="A2138" t="s">
        <v>2395</v>
      </c>
      <c r="B2138" t="s">
        <v>2444</v>
      </c>
      <c r="C2138" t="s">
        <v>727</v>
      </c>
      <c r="D2138" t="s">
        <v>613</v>
      </c>
      <c r="E2138" t="s">
        <v>68</v>
      </c>
      <c r="F2138" t="s">
        <v>608</v>
      </c>
      <c r="G2138" t="s">
        <v>728</v>
      </c>
      <c r="H2138" t="s">
        <v>729</v>
      </c>
      <c r="I2138" s="137" t="s">
        <v>2436</v>
      </c>
      <c r="J2138" t="s">
        <v>2370</v>
      </c>
      <c r="K2138" t="s">
        <v>71</v>
      </c>
      <c r="L2138" t="s">
        <v>732</v>
      </c>
      <c r="M2138" t="s">
        <v>2371</v>
      </c>
    </row>
    <row r="2139" spans="1:14" ht="15.75" customHeight="1" x14ac:dyDescent="0.25">
      <c r="A2139" t="s">
        <v>2395</v>
      </c>
      <c r="B2139" t="s">
        <v>2444</v>
      </c>
      <c r="C2139" t="s">
        <v>109</v>
      </c>
      <c r="D2139" t="s">
        <v>613</v>
      </c>
      <c r="E2139" t="s">
        <v>68</v>
      </c>
      <c r="F2139" t="s">
        <v>608</v>
      </c>
      <c r="G2139" t="s">
        <v>734</v>
      </c>
      <c r="H2139" t="s">
        <v>735</v>
      </c>
      <c r="I2139" s="137" t="s">
        <v>2436</v>
      </c>
      <c r="J2139" t="s">
        <v>2447</v>
      </c>
      <c r="K2139" t="s">
        <v>71</v>
      </c>
      <c r="L2139" t="s">
        <v>738</v>
      </c>
      <c r="M2139" t="s">
        <v>739</v>
      </c>
      <c r="N2139" t="s">
        <v>739</v>
      </c>
    </row>
    <row r="2140" spans="1:14" ht="15.75" customHeight="1" x14ac:dyDescent="0.25">
      <c r="A2140" t="s">
        <v>2395</v>
      </c>
      <c r="B2140" t="s">
        <v>2444</v>
      </c>
      <c r="C2140" t="s">
        <v>723</v>
      </c>
      <c r="D2140" t="s">
        <v>613</v>
      </c>
      <c r="E2140" t="s">
        <v>68</v>
      </c>
      <c r="F2140" t="s">
        <v>608</v>
      </c>
      <c r="G2140" t="s">
        <v>724</v>
      </c>
      <c r="H2140" t="s">
        <v>725</v>
      </c>
      <c r="I2140" s="137" t="s">
        <v>2436</v>
      </c>
      <c r="J2140" t="s">
        <v>1881</v>
      </c>
      <c r="K2140" t="s">
        <v>524</v>
      </c>
    </row>
    <row r="2141" spans="1:14" ht="15.75" customHeight="1" x14ac:dyDescent="0.25">
      <c r="A2141" t="s">
        <v>2395</v>
      </c>
      <c r="B2141" t="s">
        <v>2444</v>
      </c>
      <c r="C2141" t="s">
        <v>1090</v>
      </c>
      <c r="D2141" t="s">
        <v>613</v>
      </c>
      <c r="E2141" t="s">
        <v>68</v>
      </c>
      <c r="F2141" t="s">
        <v>608</v>
      </c>
      <c r="G2141" t="s">
        <v>1091</v>
      </c>
      <c r="I2141" s="137"/>
      <c r="J2141"/>
    </row>
    <row r="2142" spans="1:14" ht="15.75" customHeight="1" x14ac:dyDescent="0.25">
      <c r="A2142" t="s">
        <v>2395</v>
      </c>
      <c r="B2142" t="s">
        <v>2444</v>
      </c>
      <c r="C2142" t="s">
        <v>721</v>
      </c>
      <c r="D2142" t="s">
        <v>627</v>
      </c>
      <c r="E2142" t="s">
        <v>81</v>
      </c>
      <c r="F2142" t="s">
        <v>608</v>
      </c>
      <c r="G2142" t="s">
        <v>722</v>
      </c>
      <c r="I2142" s="137"/>
      <c r="J2142"/>
    </row>
    <row r="2143" spans="1:14" ht="15.75" customHeight="1" x14ac:dyDescent="0.25">
      <c r="A2143" t="s">
        <v>2395</v>
      </c>
      <c r="B2143" t="s">
        <v>2444</v>
      </c>
      <c r="C2143" t="s">
        <v>114</v>
      </c>
      <c r="D2143" t="s">
        <v>627</v>
      </c>
      <c r="E2143" t="s">
        <v>81</v>
      </c>
      <c r="F2143" t="s">
        <v>608</v>
      </c>
      <c r="G2143" t="s">
        <v>700</v>
      </c>
      <c r="H2143" t="s">
        <v>701</v>
      </c>
      <c r="I2143" s="137" t="s">
        <v>2436</v>
      </c>
      <c r="J2143" t="s">
        <v>746</v>
      </c>
      <c r="K2143" t="s">
        <v>71</v>
      </c>
      <c r="L2143" t="s">
        <v>114</v>
      </c>
      <c r="M2143" t="s">
        <v>703</v>
      </c>
      <c r="N2143" t="s">
        <v>703</v>
      </c>
    </row>
    <row r="2144" spans="1:14" ht="15.75" customHeight="1" x14ac:dyDescent="0.25">
      <c r="A2144" t="s">
        <v>2395</v>
      </c>
      <c r="B2144" t="s">
        <v>2444</v>
      </c>
      <c r="C2144" t="s">
        <v>1072</v>
      </c>
      <c r="D2144" t="s">
        <v>627</v>
      </c>
      <c r="E2144" t="s">
        <v>81</v>
      </c>
      <c r="F2144" t="s">
        <v>608</v>
      </c>
      <c r="G2144" t="s">
        <v>1073</v>
      </c>
      <c r="H2144" t="s">
        <v>2405</v>
      </c>
      <c r="I2144" s="137" t="s">
        <v>2436</v>
      </c>
      <c r="J2144" t="s">
        <v>2395</v>
      </c>
      <c r="K2144" t="s">
        <v>71</v>
      </c>
      <c r="L2144" t="s">
        <v>1130</v>
      </c>
    </row>
    <row r="2145" spans="1:14" ht="15.75" customHeight="1" x14ac:dyDescent="0.25">
      <c r="A2145" t="s">
        <v>2395</v>
      </c>
      <c r="B2145" t="s">
        <v>1838</v>
      </c>
      <c r="C2145" t="s">
        <v>603</v>
      </c>
      <c r="D2145" t="s">
        <v>598</v>
      </c>
      <c r="E2145" t="s">
        <v>68</v>
      </c>
      <c r="F2145" t="s">
        <v>49</v>
      </c>
      <c r="G2145" t="s">
        <v>604</v>
      </c>
      <c r="H2145" t="s">
        <v>605</v>
      </c>
      <c r="I2145" s="137" t="s">
        <v>2437</v>
      </c>
      <c r="J2145" t="s">
        <v>2448</v>
      </c>
      <c r="K2145" t="s">
        <v>84</v>
      </c>
    </row>
    <row r="2146" spans="1:14" ht="15.75" customHeight="1" x14ac:dyDescent="0.25">
      <c r="A2146" t="s">
        <v>2395</v>
      </c>
      <c r="B2146" t="s">
        <v>1838</v>
      </c>
      <c r="C2146" t="s">
        <v>607</v>
      </c>
      <c r="D2146" t="s">
        <v>598</v>
      </c>
      <c r="E2146" t="s">
        <v>68</v>
      </c>
      <c r="F2146" t="s">
        <v>608</v>
      </c>
      <c r="G2146" t="s">
        <v>609</v>
      </c>
      <c r="I2146" s="137" t="s">
        <v>2437</v>
      </c>
      <c r="J2146" t="s">
        <v>2449</v>
      </c>
      <c r="K2146" t="s">
        <v>84</v>
      </c>
    </row>
    <row r="2147" spans="1:14" ht="15.75" customHeight="1" x14ac:dyDescent="0.25">
      <c r="A2147" t="s">
        <v>2395</v>
      </c>
      <c r="B2147" t="s">
        <v>1838</v>
      </c>
      <c r="C2147" t="s">
        <v>611</v>
      </c>
      <c r="D2147" t="s">
        <v>598</v>
      </c>
      <c r="E2147" t="s">
        <v>68</v>
      </c>
      <c r="F2147" t="s">
        <v>142</v>
      </c>
      <c r="G2147" t="s">
        <v>612</v>
      </c>
      <c r="H2147" t="s">
        <v>547</v>
      </c>
      <c r="I2147" s="137" t="s">
        <v>2437</v>
      </c>
      <c r="J2147">
        <v>41121804</v>
      </c>
      <c r="K2147" t="s">
        <v>84</v>
      </c>
    </row>
    <row r="2148" spans="1:14" ht="15.75" customHeight="1" x14ac:dyDescent="0.25">
      <c r="A2148" t="s">
        <v>2395</v>
      </c>
      <c r="B2148" t="s">
        <v>1838</v>
      </c>
      <c r="C2148" t="s">
        <v>727</v>
      </c>
      <c r="D2148" t="s">
        <v>613</v>
      </c>
      <c r="E2148" t="s">
        <v>68</v>
      </c>
      <c r="F2148" t="s">
        <v>608</v>
      </c>
      <c r="G2148" t="s">
        <v>728</v>
      </c>
      <c r="H2148" t="s">
        <v>729</v>
      </c>
      <c r="I2148" s="137" t="s">
        <v>2437</v>
      </c>
      <c r="J2148" t="s">
        <v>2450</v>
      </c>
      <c r="K2148" t="s">
        <v>71</v>
      </c>
      <c r="L2148" t="s">
        <v>732</v>
      </c>
      <c r="M2148" t="s">
        <v>2371</v>
      </c>
    </row>
    <row r="2149" spans="1:14" ht="15.75" customHeight="1" x14ac:dyDescent="0.25">
      <c r="A2149" t="s">
        <v>2395</v>
      </c>
      <c r="B2149" t="s">
        <v>1838</v>
      </c>
      <c r="C2149" t="s">
        <v>714</v>
      </c>
      <c r="D2149" t="s">
        <v>613</v>
      </c>
      <c r="E2149" t="s">
        <v>68</v>
      </c>
      <c r="F2149" t="s">
        <v>608</v>
      </c>
      <c r="G2149" t="s">
        <v>715</v>
      </c>
      <c r="H2149" t="s">
        <v>2451</v>
      </c>
      <c r="I2149" s="137" t="s">
        <v>2437</v>
      </c>
      <c r="J2149" t="s">
        <v>2452</v>
      </c>
      <c r="K2149" t="s">
        <v>71</v>
      </c>
      <c r="L2149" t="s">
        <v>2453</v>
      </c>
    </row>
    <row r="2150" spans="1:14" ht="15.75" customHeight="1" x14ac:dyDescent="0.25">
      <c r="A2150" t="s">
        <v>2395</v>
      </c>
      <c r="B2150" t="s">
        <v>1838</v>
      </c>
      <c r="C2150" t="s">
        <v>109</v>
      </c>
      <c r="D2150" t="s">
        <v>613</v>
      </c>
      <c r="E2150" t="s">
        <v>68</v>
      </c>
      <c r="F2150" t="s">
        <v>608</v>
      </c>
      <c r="G2150" t="s">
        <v>734</v>
      </c>
      <c r="H2150" t="s">
        <v>735</v>
      </c>
      <c r="I2150" s="137" t="s">
        <v>2437</v>
      </c>
      <c r="J2150" t="s">
        <v>2454</v>
      </c>
      <c r="K2150" t="s">
        <v>71</v>
      </c>
      <c r="L2150" t="s">
        <v>738</v>
      </c>
      <c r="M2150" t="s">
        <v>739</v>
      </c>
      <c r="N2150" t="s">
        <v>739</v>
      </c>
    </row>
    <row r="2151" spans="1:14" ht="15.75" customHeight="1" x14ac:dyDescent="0.25">
      <c r="A2151" t="s">
        <v>2395</v>
      </c>
      <c r="B2151" t="s">
        <v>1838</v>
      </c>
      <c r="C2151" t="s">
        <v>723</v>
      </c>
      <c r="D2151" t="s">
        <v>613</v>
      </c>
      <c r="E2151" t="s">
        <v>68</v>
      </c>
      <c r="F2151" t="s">
        <v>608</v>
      </c>
      <c r="G2151" t="s">
        <v>724</v>
      </c>
      <c r="H2151" t="s">
        <v>725</v>
      </c>
      <c r="I2151" s="137" t="s">
        <v>2437</v>
      </c>
      <c r="J2151" t="s">
        <v>2455</v>
      </c>
      <c r="K2151" t="s">
        <v>524</v>
      </c>
    </row>
    <row r="2152" spans="1:14" ht="15.75" customHeight="1" x14ac:dyDescent="0.25">
      <c r="A2152" t="s">
        <v>2395</v>
      </c>
      <c r="B2152" t="s">
        <v>1838</v>
      </c>
      <c r="C2152" t="s">
        <v>1090</v>
      </c>
      <c r="D2152" t="s">
        <v>613</v>
      </c>
      <c r="E2152" t="s">
        <v>68</v>
      </c>
      <c r="F2152" t="s">
        <v>608</v>
      </c>
      <c r="G2152" t="s">
        <v>1091</v>
      </c>
      <c r="I2152" s="137"/>
      <c r="J2152"/>
    </row>
    <row r="2153" spans="1:14" ht="15.75" customHeight="1" x14ac:dyDescent="0.25">
      <c r="A2153" t="s">
        <v>2395</v>
      </c>
      <c r="B2153" t="s">
        <v>1838</v>
      </c>
      <c r="C2153" t="s">
        <v>721</v>
      </c>
      <c r="D2153" t="s">
        <v>627</v>
      </c>
      <c r="E2153" t="s">
        <v>81</v>
      </c>
      <c r="F2153" t="s">
        <v>608</v>
      </c>
      <c r="G2153" t="s">
        <v>722</v>
      </c>
      <c r="I2153" s="137"/>
      <c r="J2153"/>
    </row>
    <row r="2154" spans="1:14" ht="15.75" customHeight="1" x14ac:dyDescent="0.25">
      <c r="A2154" t="s">
        <v>2395</v>
      </c>
      <c r="B2154" t="s">
        <v>1838</v>
      </c>
      <c r="C2154" t="s">
        <v>114</v>
      </c>
      <c r="D2154" t="s">
        <v>627</v>
      </c>
      <c r="E2154" t="s">
        <v>81</v>
      </c>
      <c r="F2154" t="s">
        <v>608</v>
      </c>
      <c r="G2154" t="s">
        <v>700</v>
      </c>
      <c r="H2154" t="s">
        <v>701</v>
      </c>
      <c r="I2154" s="137" t="s">
        <v>2437</v>
      </c>
      <c r="J2154" t="s">
        <v>2456</v>
      </c>
      <c r="K2154" t="s">
        <v>71</v>
      </c>
      <c r="L2154" t="s">
        <v>114</v>
      </c>
      <c r="M2154" t="s">
        <v>703</v>
      </c>
      <c r="N2154" t="s">
        <v>703</v>
      </c>
    </row>
    <row r="2155" spans="1:14" ht="15.75" customHeight="1" x14ac:dyDescent="0.25">
      <c r="A2155" t="s">
        <v>2395</v>
      </c>
      <c r="B2155" t="s">
        <v>1838</v>
      </c>
      <c r="C2155" t="s">
        <v>1072</v>
      </c>
      <c r="D2155" t="s">
        <v>627</v>
      </c>
      <c r="E2155" t="s">
        <v>81</v>
      </c>
      <c r="F2155" t="s">
        <v>608</v>
      </c>
      <c r="G2155" t="s">
        <v>1073</v>
      </c>
      <c r="H2155" t="s">
        <v>2405</v>
      </c>
      <c r="I2155" s="137" t="s">
        <v>2437</v>
      </c>
      <c r="J2155" t="s">
        <v>2395</v>
      </c>
      <c r="K2155" t="s">
        <v>71</v>
      </c>
      <c r="L2155" t="s">
        <v>1130</v>
      </c>
    </row>
    <row r="2156" spans="1:14" ht="15.75" customHeight="1" x14ac:dyDescent="0.25">
      <c r="A2156" t="s">
        <v>2395</v>
      </c>
      <c r="C2156" t="s">
        <v>603</v>
      </c>
      <c r="D2156" t="s">
        <v>598</v>
      </c>
      <c r="E2156" t="s">
        <v>68</v>
      </c>
      <c r="F2156" t="s">
        <v>49</v>
      </c>
      <c r="G2156" t="s">
        <v>604</v>
      </c>
      <c r="H2156" t="s">
        <v>605</v>
      </c>
      <c r="I2156" s="137" t="s">
        <v>2457</v>
      </c>
      <c r="J2156" t="s">
        <v>2458</v>
      </c>
      <c r="K2156" t="s">
        <v>524</v>
      </c>
    </row>
    <row r="2157" spans="1:14" ht="15.75" customHeight="1" x14ac:dyDescent="0.25">
      <c r="A2157" t="s">
        <v>2395</v>
      </c>
      <c r="C2157" t="s">
        <v>607</v>
      </c>
      <c r="D2157" t="s">
        <v>598</v>
      </c>
      <c r="E2157" t="s">
        <v>68</v>
      </c>
      <c r="F2157" t="s">
        <v>608</v>
      </c>
      <c r="G2157" t="s">
        <v>609</v>
      </c>
      <c r="I2157" s="137" t="s">
        <v>2457</v>
      </c>
      <c r="J2157" t="s">
        <v>2459</v>
      </c>
      <c r="K2157" t="s">
        <v>524</v>
      </c>
    </row>
    <row r="2158" spans="1:14" ht="15.75" customHeight="1" x14ac:dyDescent="0.25">
      <c r="A2158" t="s">
        <v>2395</v>
      </c>
      <c r="C2158" t="s">
        <v>611</v>
      </c>
      <c r="D2158" t="s">
        <v>598</v>
      </c>
      <c r="E2158" t="s">
        <v>68</v>
      </c>
      <c r="F2158" t="s">
        <v>142</v>
      </c>
      <c r="G2158" t="s">
        <v>612</v>
      </c>
      <c r="H2158" t="s">
        <v>547</v>
      </c>
      <c r="I2158" s="137" t="s">
        <v>2460</v>
      </c>
      <c r="J2158">
        <v>41121804</v>
      </c>
      <c r="K2158" t="s">
        <v>524</v>
      </c>
    </row>
    <row r="2159" spans="1:14" ht="15.75" customHeight="1" x14ac:dyDescent="0.25">
      <c r="A2159" t="s">
        <v>2395</v>
      </c>
      <c r="C2159" t="s">
        <v>727</v>
      </c>
      <c r="D2159" t="s">
        <v>613</v>
      </c>
      <c r="E2159" t="s">
        <v>68</v>
      </c>
      <c r="F2159" t="s">
        <v>608</v>
      </c>
      <c r="G2159" t="s">
        <v>728</v>
      </c>
      <c r="H2159" t="s">
        <v>729</v>
      </c>
      <c r="I2159" s="137" t="s">
        <v>2457</v>
      </c>
      <c r="J2159" t="s">
        <v>2461</v>
      </c>
      <c r="K2159" t="s">
        <v>71</v>
      </c>
      <c r="L2159" t="s">
        <v>732</v>
      </c>
      <c r="M2159" t="s">
        <v>2371</v>
      </c>
    </row>
    <row r="2160" spans="1:14" ht="15.75" customHeight="1" x14ac:dyDescent="0.25">
      <c r="A2160" t="s">
        <v>2395</v>
      </c>
      <c r="C2160" t="s">
        <v>714</v>
      </c>
      <c r="D2160" t="s">
        <v>613</v>
      </c>
      <c r="E2160" t="s">
        <v>68</v>
      </c>
      <c r="F2160" t="s">
        <v>608</v>
      </c>
      <c r="G2160" t="s">
        <v>715</v>
      </c>
      <c r="H2160" t="s">
        <v>1577</v>
      </c>
      <c r="I2160" s="137" t="s">
        <v>2460</v>
      </c>
      <c r="J2160" t="s">
        <v>1551</v>
      </c>
      <c r="K2160" t="s">
        <v>524</v>
      </c>
    </row>
    <row r="2161" spans="1:13" ht="15.75" customHeight="1" x14ac:dyDescent="0.25">
      <c r="A2161" t="s">
        <v>2395</v>
      </c>
      <c r="C2161" t="s">
        <v>723</v>
      </c>
      <c r="D2161" t="s">
        <v>613</v>
      </c>
      <c r="E2161" t="s">
        <v>68</v>
      </c>
      <c r="F2161" t="s">
        <v>608</v>
      </c>
      <c r="G2161" t="s">
        <v>724</v>
      </c>
      <c r="H2161" t="s">
        <v>725</v>
      </c>
      <c r="I2161" s="137" t="s">
        <v>2460</v>
      </c>
      <c r="J2161" t="s">
        <v>2462</v>
      </c>
      <c r="K2161" t="s">
        <v>524</v>
      </c>
    </row>
    <row r="2162" spans="1:13" ht="15.75" customHeight="1" x14ac:dyDescent="0.25">
      <c r="A2162" t="s">
        <v>2395</v>
      </c>
      <c r="C2162" t="s">
        <v>1090</v>
      </c>
      <c r="D2162" t="s">
        <v>613</v>
      </c>
      <c r="E2162" t="s">
        <v>68</v>
      </c>
      <c r="F2162" t="s">
        <v>608</v>
      </c>
      <c r="G2162" t="s">
        <v>1091</v>
      </c>
      <c r="I2162" s="137"/>
      <c r="J2162"/>
    </row>
    <row r="2163" spans="1:13" ht="15.75" customHeight="1" x14ac:dyDescent="0.25">
      <c r="A2163" t="s">
        <v>2395</v>
      </c>
      <c r="C2163" t="s">
        <v>1072</v>
      </c>
      <c r="D2163" t="s">
        <v>627</v>
      </c>
      <c r="E2163" t="s">
        <v>81</v>
      </c>
      <c r="F2163" t="s">
        <v>608</v>
      </c>
      <c r="G2163" t="s">
        <v>1073</v>
      </c>
      <c r="H2163" t="s">
        <v>2405</v>
      </c>
      <c r="I2163" s="137" t="s">
        <v>2457</v>
      </c>
      <c r="J2163" t="s">
        <v>2395</v>
      </c>
      <c r="K2163" t="s">
        <v>71</v>
      </c>
      <c r="L2163" t="s">
        <v>1130</v>
      </c>
    </row>
    <row r="2164" spans="1:13" ht="15.75" customHeight="1" x14ac:dyDescent="0.25">
      <c r="A2164" t="s">
        <v>2463</v>
      </c>
      <c r="C2164" t="s">
        <v>603</v>
      </c>
      <c r="D2164" t="s">
        <v>598</v>
      </c>
      <c r="E2164" t="s">
        <v>68</v>
      </c>
      <c r="F2164" t="s">
        <v>49</v>
      </c>
      <c r="G2164" t="s">
        <v>604</v>
      </c>
      <c r="H2164" t="s">
        <v>605</v>
      </c>
      <c r="I2164" s="137" t="s">
        <v>2464</v>
      </c>
      <c r="J2164" t="s">
        <v>2465</v>
      </c>
      <c r="K2164" t="s">
        <v>84</v>
      </c>
    </row>
    <row r="2165" spans="1:13" ht="15.75" customHeight="1" x14ac:dyDescent="0.25">
      <c r="A2165" t="s">
        <v>2463</v>
      </c>
      <c r="C2165" t="s">
        <v>607</v>
      </c>
      <c r="D2165" t="s">
        <v>598</v>
      </c>
      <c r="E2165" t="s">
        <v>68</v>
      </c>
      <c r="F2165" t="s">
        <v>608</v>
      </c>
      <c r="G2165" t="s">
        <v>609</v>
      </c>
      <c r="I2165" s="137" t="s">
        <v>2466</v>
      </c>
      <c r="J2165" t="s">
        <v>2467</v>
      </c>
      <c r="K2165" t="s">
        <v>84</v>
      </c>
    </row>
    <row r="2166" spans="1:13" ht="15.75" customHeight="1" x14ac:dyDescent="0.25">
      <c r="A2166" t="s">
        <v>2463</v>
      </c>
      <c r="C2166" t="s">
        <v>611</v>
      </c>
      <c r="D2166" t="s">
        <v>598</v>
      </c>
      <c r="E2166" t="s">
        <v>68</v>
      </c>
      <c r="F2166" t="s">
        <v>142</v>
      </c>
      <c r="G2166" t="s">
        <v>612</v>
      </c>
      <c r="H2166" t="s">
        <v>547</v>
      </c>
      <c r="I2166" s="137" t="s">
        <v>2466</v>
      </c>
      <c r="J2166">
        <v>12352104</v>
      </c>
      <c r="K2166" t="s">
        <v>84</v>
      </c>
    </row>
    <row r="2167" spans="1:13" ht="15.75" customHeight="1" x14ac:dyDescent="0.25">
      <c r="A2167" t="s">
        <v>2463</v>
      </c>
      <c r="C2167" t="s">
        <v>620</v>
      </c>
      <c r="D2167" t="s">
        <v>613</v>
      </c>
      <c r="E2167" t="s">
        <v>68</v>
      </c>
      <c r="F2167" t="s">
        <v>608</v>
      </c>
      <c r="G2167" t="s">
        <v>621</v>
      </c>
      <c r="H2167" t="s">
        <v>622</v>
      </c>
      <c r="I2167" s="137" t="s">
        <v>2464</v>
      </c>
      <c r="J2167" t="s">
        <v>2468</v>
      </c>
      <c r="K2167" t="s">
        <v>71</v>
      </c>
      <c r="L2167" t="s">
        <v>620</v>
      </c>
    </row>
    <row r="2168" spans="1:13" ht="15.75" customHeight="1" x14ac:dyDescent="0.25">
      <c r="A2168" t="s">
        <v>2463</v>
      </c>
      <c r="C2168" t="s">
        <v>2469</v>
      </c>
      <c r="D2168" t="s">
        <v>613</v>
      </c>
      <c r="E2168" t="s">
        <v>68</v>
      </c>
      <c r="F2168" t="s">
        <v>608</v>
      </c>
      <c r="G2168" t="s">
        <v>2470</v>
      </c>
      <c r="I2168" s="137" t="s">
        <v>2464</v>
      </c>
      <c r="J2168" t="s">
        <v>2471</v>
      </c>
      <c r="K2168" t="s">
        <v>71</v>
      </c>
      <c r="L2168" t="s">
        <v>2472</v>
      </c>
    </row>
    <row r="2169" spans="1:13" ht="15.75" customHeight="1" x14ac:dyDescent="0.25">
      <c r="A2169" t="s">
        <v>2463</v>
      </c>
      <c r="C2169" t="s">
        <v>649</v>
      </c>
      <c r="D2169" t="s">
        <v>627</v>
      </c>
      <c r="E2169" t="s">
        <v>81</v>
      </c>
      <c r="F2169" t="s">
        <v>608</v>
      </c>
      <c r="G2169" t="s">
        <v>651</v>
      </c>
      <c r="H2169" t="s">
        <v>652</v>
      </c>
      <c r="I2169" s="137" t="s">
        <v>2466</v>
      </c>
      <c r="J2169" t="s">
        <v>2473</v>
      </c>
      <c r="K2169" t="s">
        <v>71</v>
      </c>
      <c r="L2169" t="s">
        <v>654</v>
      </c>
    </row>
    <row r="2170" spans="1:13" ht="15.75" customHeight="1" x14ac:dyDescent="0.25">
      <c r="A2170" t="s">
        <v>2463</v>
      </c>
      <c r="C2170" t="s">
        <v>626</v>
      </c>
      <c r="D2170" t="s">
        <v>627</v>
      </c>
      <c r="E2170" t="s">
        <v>81</v>
      </c>
      <c r="F2170" t="s">
        <v>608</v>
      </c>
      <c r="G2170" t="s">
        <v>628</v>
      </c>
      <c r="I2170" s="137" t="s">
        <v>2466</v>
      </c>
      <c r="J2170" t="s">
        <v>2474</v>
      </c>
      <c r="K2170" t="s">
        <v>71</v>
      </c>
      <c r="L2170" t="s">
        <v>630</v>
      </c>
    </row>
    <row r="2171" spans="1:13" ht="15.75" customHeight="1" x14ac:dyDescent="0.25">
      <c r="A2171" t="s">
        <v>2463</v>
      </c>
      <c r="C2171" t="s">
        <v>73</v>
      </c>
      <c r="D2171" t="s">
        <v>627</v>
      </c>
      <c r="E2171" t="s">
        <v>81</v>
      </c>
      <c r="F2171" t="s">
        <v>608</v>
      </c>
      <c r="G2171" t="s">
        <v>911</v>
      </c>
      <c r="H2171" t="s">
        <v>912</v>
      </c>
      <c r="I2171" s="137" t="s">
        <v>2466</v>
      </c>
      <c r="J2171" t="s">
        <v>1348</v>
      </c>
      <c r="K2171" t="s">
        <v>71</v>
      </c>
      <c r="L2171" t="s">
        <v>914</v>
      </c>
      <c r="M2171" t="s">
        <v>915</v>
      </c>
    </row>
    <row r="2172" spans="1:13" ht="15.75" customHeight="1" x14ac:dyDescent="0.25">
      <c r="A2172" t="s">
        <v>2463</v>
      </c>
      <c r="C2172" t="s">
        <v>1984</v>
      </c>
      <c r="D2172" t="s">
        <v>627</v>
      </c>
      <c r="E2172" t="s">
        <v>81</v>
      </c>
      <c r="F2172" t="s">
        <v>608</v>
      </c>
      <c r="G2172" t="s">
        <v>2475</v>
      </c>
      <c r="I2172" s="137"/>
      <c r="J2172"/>
    </row>
    <row r="2173" spans="1:13" ht="15.75" customHeight="1" x14ac:dyDescent="0.25">
      <c r="A2173" t="s">
        <v>2463</v>
      </c>
      <c r="C2173" t="s">
        <v>110</v>
      </c>
      <c r="D2173" t="s">
        <v>627</v>
      </c>
      <c r="E2173" t="s">
        <v>81</v>
      </c>
      <c r="F2173" t="s">
        <v>608</v>
      </c>
      <c r="G2173" t="s">
        <v>960</v>
      </c>
      <c r="H2173" t="s">
        <v>961</v>
      </c>
      <c r="I2173" s="137" t="s">
        <v>2466</v>
      </c>
      <c r="J2173">
        <v>60.1</v>
      </c>
      <c r="K2173" t="s">
        <v>84</v>
      </c>
    </row>
    <row r="2174" spans="1:13" ht="15.75" customHeight="1" x14ac:dyDescent="0.25">
      <c r="A2174" t="s">
        <v>2463</v>
      </c>
      <c r="C2174" t="s">
        <v>659</v>
      </c>
      <c r="D2174" t="s">
        <v>650</v>
      </c>
      <c r="E2174" t="s">
        <v>102</v>
      </c>
      <c r="F2174" t="s">
        <v>608</v>
      </c>
      <c r="G2174" t="s">
        <v>660</v>
      </c>
      <c r="I2174" s="137" t="s">
        <v>2466</v>
      </c>
      <c r="J2174" t="s">
        <v>2476</v>
      </c>
      <c r="K2174" t="s">
        <v>71</v>
      </c>
      <c r="L2174" t="s">
        <v>662</v>
      </c>
    </row>
    <row r="2175" spans="1:13" ht="15.75" customHeight="1" x14ac:dyDescent="0.25">
      <c r="A2175" t="s">
        <v>2463</v>
      </c>
      <c r="C2175" t="s">
        <v>666</v>
      </c>
      <c r="D2175" t="s">
        <v>650</v>
      </c>
      <c r="E2175" t="s">
        <v>102</v>
      </c>
      <c r="F2175" t="s">
        <v>608</v>
      </c>
      <c r="G2175" t="s">
        <v>667</v>
      </c>
      <c r="I2175" s="137" t="s">
        <v>2464</v>
      </c>
      <c r="J2175" t="s">
        <v>2477</v>
      </c>
      <c r="K2175" t="s">
        <v>84</v>
      </c>
    </row>
    <row r="2176" spans="1:13" ht="15.75" customHeight="1" x14ac:dyDescent="0.25">
      <c r="A2176" t="s">
        <v>2463</v>
      </c>
      <c r="C2176" t="s">
        <v>2478</v>
      </c>
      <c r="D2176" t="s">
        <v>650</v>
      </c>
      <c r="E2176" t="s">
        <v>102</v>
      </c>
      <c r="F2176" t="s">
        <v>608</v>
      </c>
      <c r="G2176" t="s">
        <v>2479</v>
      </c>
      <c r="H2176" t="s">
        <v>2480</v>
      </c>
      <c r="I2176" s="137" t="s">
        <v>2464</v>
      </c>
      <c r="J2176" t="s">
        <v>2481</v>
      </c>
      <c r="K2176" t="s">
        <v>84</v>
      </c>
    </row>
    <row r="2177" spans="1:12" ht="15.75" customHeight="1" x14ac:dyDescent="0.25">
      <c r="A2177" t="s">
        <v>2463</v>
      </c>
      <c r="C2177" t="s">
        <v>2482</v>
      </c>
      <c r="D2177" t="s">
        <v>650</v>
      </c>
      <c r="E2177" t="s">
        <v>102</v>
      </c>
      <c r="F2177" t="s">
        <v>608</v>
      </c>
      <c r="G2177" t="s">
        <v>2483</v>
      </c>
      <c r="I2177" s="137" t="s">
        <v>2466</v>
      </c>
      <c r="J2177" t="s">
        <v>2481</v>
      </c>
      <c r="K2177" t="s">
        <v>84</v>
      </c>
    </row>
    <row r="2178" spans="1:12" ht="15.75" customHeight="1" x14ac:dyDescent="0.25">
      <c r="A2178" t="s">
        <v>2463</v>
      </c>
      <c r="C2178" t="s">
        <v>672</v>
      </c>
      <c r="D2178" t="s">
        <v>650</v>
      </c>
      <c r="E2178" t="s">
        <v>102</v>
      </c>
      <c r="F2178" t="s">
        <v>608</v>
      </c>
      <c r="G2178" t="s">
        <v>673</v>
      </c>
      <c r="I2178" s="137" t="s">
        <v>2466</v>
      </c>
      <c r="J2178" t="s">
        <v>2484</v>
      </c>
      <c r="K2178" t="s">
        <v>71</v>
      </c>
      <c r="L2178" t="s">
        <v>672</v>
      </c>
    </row>
    <row r="2179" spans="1:12" ht="15.75" customHeight="1" x14ac:dyDescent="0.25">
      <c r="A2179" t="s">
        <v>2463</v>
      </c>
      <c r="C2179" t="s">
        <v>866</v>
      </c>
      <c r="D2179" t="s">
        <v>650</v>
      </c>
      <c r="E2179" t="s">
        <v>102</v>
      </c>
      <c r="F2179" t="s">
        <v>608</v>
      </c>
      <c r="G2179" t="s">
        <v>867</v>
      </c>
      <c r="I2179" s="137"/>
      <c r="J2179"/>
      <c r="K2179" t="s">
        <v>84</v>
      </c>
    </row>
    <row r="2180" spans="1:12" ht="15.75" customHeight="1" x14ac:dyDescent="0.25">
      <c r="A2180" t="s">
        <v>2463</v>
      </c>
      <c r="C2180" t="s">
        <v>675</v>
      </c>
      <c r="D2180" t="s">
        <v>650</v>
      </c>
      <c r="E2180" t="s">
        <v>102</v>
      </c>
      <c r="F2180" t="s">
        <v>608</v>
      </c>
      <c r="G2180" t="s">
        <v>676</v>
      </c>
      <c r="I2180" s="137" t="s">
        <v>2464</v>
      </c>
      <c r="J2180" t="s">
        <v>2485</v>
      </c>
      <c r="K2180" t="s">
        <v>84</v>
      </c>
    </row>
    <row r="2181" spans="1:12" ht="15.75" customHeight="1" x14ac:dyDescent="0.25">
      <c r="A2181" t="s">
        <v>2463</v>
      </c>
      <c r="C2181" t="s">
        <v>678</v>
      </c>
      <c r="D2181" t="s">
        <v>650</v>
      </c>
      <c r="E2181" t="s">
        <v>102</v>
      </c>
      <c r="F2181" t="s">
        <v>608</v>
      </c>
      <c r="G2181" t="s">
        <v>679</v>
      </c>
      <c r="I2181" s="137" t="s">
        <v>2466</v>
      </c>
      <c r="J2181" t="s">
        <v>2486</v>
      </c>
      <c r="K2181" t="s">
        <v>84</v>
      </c>
    </row>
    <row r="2182" spans="1:12" ht="15.75" customHeight="1" x14ac:dyDescent="0.25">
      <c r="A2182" t="s">
        <v>2487</v>
      </c>
      <c r="C2182" t="s">
        <v>603</v>
      </c>
      <c r="D2182" t="s">
        <v>598</v>
      </c>
      <c r="E2182" t="s">
        <v>68</v>
      </c>
      <c r="F2182" t="s">
        <v>49</v>
      </c>
      <c r="G2182" t="s">
        <v>604</v>
      </c>
      <c r="H2182" t="s">
        <v>605</v>
      </c>
      <c r="I2182" s="137"/>
      <c r="J2182"/>
    </row>
    <row r="2183" spans="1:12" ht="15.75" customHeight="1" x14ac:dyDescent="0.25">
      <c r="A2183" t="s">
        <v>2487</v>
      </c>
      <c r="C2183" t="s">
        <v>607</v>
      </c>
      <c r="D2183" t="s">
        <v>598</v>
      </c>
      <c r="E2183" t="s">
        <v>68</v>
      </c>
      <c r="F2183" t="s">
        <v>608</v>
      </c>
      <c r="G2183" t="s">
        <v>609</v>
      </c>
      <c r="I2183" s="137"/>
      <c r="J2183"/>
    </row>
    <row r="2184" spans="1:12" ht="15.75" customHeight="1" x14ac:dyDescent="0.25">
      <c r="A2184" t="s">
        <v>2487</v>
      </c>
      <c r="C2184" t="s">
        <v>611</v>
      </c>
      <c r="D2184" t="s">
        <v>598</v>
      </c>
      <c r="E2184" t="s">
        <v>68</v>
      </c>
      <c r="F2184" t="s">
        <v>142</v>
      </c>
      <c r="G2184" t="s">
        <v>612</v>
      </c>
      <c r="H2184" t="s">
        <v>547</v>
      </c>
      <c r="I2184" s="137"/>
      <c r="J2184"/>
    </row>
    <row r="2185" spans="1:12" ht="15.75" customHeight="1" x14ac:dyDescent="0.25">
      <c r="A2185" t="s">
        <v>2487</v>
      </c>
      <c r="C2185" t="s">
        <v>109</v>
      </c>
      <c r="D2185" t="s">
        <v>613</v>
      </c>
      <c r="E2185" t="s">
        <v>68</v>
      </c>
      <c r="F2185" t="s">
        <v>608</v>
      </c>
      <c r="G2185" t="s">
        <v>734</v>
      </c>
      <c r="H2185" t="s">
        <v>735</v>
      </c>
      <c r="I2185" s="137"/>
      <c r="J2185"/>
    </row>
    <row r="2186" spans="1:12" ht="15.75" customHeight="1" x14ac:dyDescent="0.25">
      <c r="A2186" t="s">
        <v>2487</v>
      </c>
      <c r="C2186" t="s">
        <v>723</v>
      </c>
      <c r="D2186" t="s">
        <v>613</v>
      </c>
      <c r="E2186" t="s">
        <v>68</v>
      </c>
      <c r="F2186" t="s">
        <v>608</v>
      </c>
      <c r="G2186" t="s">
        <v>724</v>
      </c>
      <c r="H2186" t="s">
        <v>725</v>
      </c>
      <c r="I2186" s="137"/>
      <c r="J2186"/>
    </row>
    <row r="2187" spans="1:12" ht="15.75" customHeight="1" x14ac:dyDescent="0.25">
      <c r="A2187" t="s">
        <v>2487</v>
      </c>
      <c r="C2187" t="s">
        <v>2488</v>
      </c>
      <c r="D2187" t="s">
        <v>613</v>
      </c>
      <c r="E2187" t="s">
        <v>68</v>
      </c>
      <c r="F2187" t="s">
        <v>608</v>
      </c>
      <c r="G2187" t="s">
        <v>741</v>
      </c>
      <c r="H2187" t="s">
        <v>2489</v>
      </c>
      <c r="I2187" s="137"/>
      <c r="J2187"/>
    </row>
    <row r="2188" spans="1:12" ht="15.75" customHeight="1" x14ac:dyDescent="0.25">
      <c r="A2188" t="s">
        <v>2487</v>
      </c>
      <c r="C2188" t="s">
        <v>723</v>
      </c>
      <c r="D2188" t="s">
        <v>627</v>
      </c>
      <c r="E2188" t="s">
        <v>68</v>
      </c>
      <c r="F2188" t="s">
        <v>608</v>
      </c>
      <c r="G2188" t="s">
        <v>724</v>
      </c>
      <c r="H2188" t="s">
        <v>725</v>
      </c>
      <c r="I2188" s="137"/>
      <c r="J2188"/>
    </row>
    <row r="2189" spans="1:12" ht="15.75" customHeight="1" x14ac:dyDescent="0.25">
      <c r="A2189" t="s">
        <v>2487</v>
      </c>
      <c r="C2189" t="s">
        <v>1072</v>
      </c>
      <c r="D2189" t="s">
        <v>627</v>
      </c>
      <c r="E2189" t="s">
        <v>68</v>
      </c>
      <c r="F2189" t="s">
        <v>608</v>
      </c>
      <c r="G2189" t="s">
        <v>1073</v>
      </c>
      <c r="I2189" s="137"/>
      <c r="J2189"/>
    </row>
    <row r="2190" spans="1:12" ht="15.75" customHeight="1" x14ac:dyDescent="0.25">
      <c r="A2190" t="s">
        <v>2487</v>
      </c>
      <c r="C2190" t="s">
        <v>114</v>
      </c>
      <c r="D2190" t="s">
        <v>650</v>
      </c>
      <c r="E2190" t="s">
        <v>102</v>
      </c>
      <c r="F2190" t="s">
        <v>608</v>
      </c>
      <c r="G2190" t="s">
        <v>700</v>
      </c>
      <c r="H2190" t="s">
        <v>701</v>
      </c>
      <c r="I2190" s="137"/>
      <c r="J2190"/>
    </row>
    <row r="2191" spans="1:12" ht="15.75" customHeight="1" x14ac:dyDescent="0.25">
      <c r="A2191" t="s">
        <v>2490</v>
      </c>
      <c r="C2191" t="s">
        <v>603</v>
      </c>
      <c r="D2191" t="s">
        <v>598</v>
      </c>
      <c r="E2191" t="s">
        <v>68</v>
      </c>
      <c r="F2191" t="s">
        <v>49</v>
      </c>
      <c r="G2191" t="s">
        <v>604</v>
      </c>
      <c r="H2191" t="s">
        <v>605</v>
      </c>
      <c r="I2191" s="137"/>
      <c r="J2191"/>
    </row>
    <row r="2192" spans="1:12" ht="15.75" customHeight="1" x14ac:dyDescent="0.25">
      <c r="A2192" t="s">
        <v>2490</v>
      </c>
      <c r="C2192" t="s">
        <v>607</v>
      </c>
      <c r="D2192" t="s">
        <v>598</v>
      </c>
      <c r="E2192" t="s">
        <v>68</v>
      </c>
      <c r="F2192" t="s">
        <v>608</v>
      </c>
      <c r="G2192" t="s">
        <v>609</v>
      </c>
      <c r="I2192" s="137"/>
      <c r="J2192"/>
    </row>
    <row r="2193" spans="1:14" ht="15.75" customHeight="1" x14ac:dyDescent="0.25">
      <c r="A2193" t="s">
        <v>2490</v>
      </c>
      <c r="C2193" t="s">
        <v>611</v>
      </c>
      <c r="D2193" t="s">
        <v>598</v>
      </c>
      <c r="E2193" t="s">
        <v>68</v>
      </c>
      <c r="F2193" t="s">
        <v>142</v>
      </c>
      <c r="G2193" t="s">
        <v>612</v>
      </c>
      <c r="H2193" t="s">
        <v>547</v>
      </c>
      <c r="I2193" s="137"/>
      <c r="J2193"/>
    </row>
    <row r="2194" spans="1:14" ht="15.75" customHeight="1" x14ac:dyDescent="0.25">
      <c r="A2194" t="s">
        <v>2490</v>
      </c>
      <c r="C2194" t="s">
        <v>727</v>
      </c>
      <c r="D2194" t="s">
        <v>613</v>
      </c>
      <c r="E2194" t="s">
        <v>68</v>
      </c>
      <c r="F2194" t="s">
        <v>608</v>
      </c>
      <c r="G2194" t="s">
        <v>728</v>
      </c>
      <c r="H2194" t="s">
        <v>729</v>
      </c>
      <c r="I2194" s="137"/>
      <c r="J2194"/>
    </row>
    <row r="2195" spans="1:14" ht="15.75" customHeight="1" x14ac:dyDescent="0.25">
      <c r="A2195" t="s">
        <v>2490</v>
      </c>
      <c r="C2195" t="s">
        <v>109</v>
      </c>
      <c r="D2195" t="s">
        <v>613</v>
      </c>
      <c r="E2195" t="s">
        <v>68</v>
      </c>
      <c r="F2195" t="s">
        <v>608</v>
      </c>
      <c r="G2195" t="s">
        <v>734</v>
      </c>
      <c r="H2195" t="s">
        <v>735</v>
      </c>
      <c r="I2195" s="137"/>
      <c r="J2195"/>
    </row>
    <row r="2196" spans="1:14" ht="15.75" customHeight="1" x14ac:dyDescent="0.25">
      <c r="A2196" t="s">
        <v>2490</v>
      </c>
      <c r="C2196" t="s">
        <v>1561</v>
      </c>
      <c r="D2196" t="s">
        <v>627</v>
      </c>
      <c r="E2196" t="s">
        <v>68</v>
      </c>
      <c r="F2196" t="s">
        <v>608</v>
      </c>
      <c r="G2196" t="s">
        <v>1562</v>
      </c>
      <c r="I2196" s="137"/>
      <c r="J2196"/>
    </row>
    <row r="2197" spans="1:14" ht="15.75" customHeight="1" x14ac:dyDescent="0.25">
      <c r="A2197" t="s">
        <v>2490</v>
      </c>
      <c r="C2197" t="s">
        <v>817</v>
      </c>
      <c r="D2197" t="s">
        <v>627</v>
      </c>
      <c r="E2197" t="s">
        <v>68</v>
      </c>
      <c r="F2197" t="s">
        <v>608</v>
      </c>
      <c r="G2197" t="s">
        <v>818</v>
      </c>
      <c r="I2197" s="137"/>
      <c r="J2197"/>
    </row>
    <row r="2198" spans="1:14" ht="15.75" customHeight="1" x14ac:dyDescent="0.25">
      <c r="A2198" t="s">
        <v>2491</v>
      </c>
      <c r="B2198" t="s">
        <v>2492</v>
      </c>
      <c r="C2198" t="s">
        <v>603</v>
      </c>
      <c r="D2198" t="s">
        <v>598</v>
      </c>
      <c r="E2198" t="s">
        <v>68</v>
      </c>
      <c r="F2198" t="s">
        <v>49</v>
      </c>
      <c r="G2198" t="s">
        <v>604</v>
      </c>
      <c r="H2198" t="s">
        <v>605</v>
      </c>
      <c r="I2198" s="137" t="s">
        <v>2493</v>
      </c>
      <c r="J2198" t="s">
        <v>2494</v>
      </c>
      <c r="K2198" t="s">
        <v>84</v>
      </c>
    </row>
    <row r="2199" spans="1:14" ht="15.75" customHeight="1" x14ac:dyDescent="0.25">
      <c r="A2199" t="s">
        <v>2491</v>
      </c>
      <c r="B2199" t="s">
        <v>2492</v>
      </c>
      <c r="C2199" t="s">
        <v>607</v>
      </c>
      <c r="D2199" t="s">
        <v>598</v>
      </c>
      <c r="E2199" t="s">
        <v>68</v>
      </c>
      <c r="F2199" t="s">
        <v>608</v>
      </c>
      <c r="G2199" t="s">
        <v>609</v>
      </c>
      <c r="I2199" s="137" t="s">
        <v>2493</v>
      </c>
      <c r="J2199" t="s">
        <v>1206</v>
      </c>
      <c r="K2199" t="s">
        <v>84</v>
      </c>
    </row>
    <row r="2200" spans="1:14" ht="15.75" customHeight="1" x14ac:dyDescent="0.25">
      <c r="A2200" t="s">
        <v>2491</v>
      </c>
      <c r="B2200" t="s">
        <v>2492</v>
      </c>
      <c r="C2200" t="s">
        <v>611</v>
      </c>
      <c r="D2200" t="s">
        <v>598</v>
      </c>
      <c r="E2200" t="s">
        <v>68</v>
      </c>
      <c r="F2200" t="s">
        <v>142</v>
      </c>
      <c r="G2200" t="s">
        <v>612</v>
      </c>
      <c r="H2200" t="s">
        <v>547</v>
      </c>
      <c r="I2200" s="137" t="s">
        <v>2493</v>
      </c>
      <c r="J2200">
        <v>41121809</v>
      </c>
      <c r="K2200" t="s">
        <v>84</v>
      </c>
    </row>
    <row r="2201" spans="1:14" ht="15.75" customHeight="1" x14ac:dyDescent="0.25">
      <c r="A2201" t="s">
        <v>2491</v>
      </c>
      <c r="B2201" t="s">
        <v>2492</v>
      </c>
      <c r="C2201" t="s">
        <v>1090</v>
      </c>
      <c r="D2201" t="s">
        <v>613</v>
      </c>
      <c r="E2201" t="s">
        <v>68</v>
      </c>
      <c r="F2201" t="s">
        <v>608</v>
      </c>
      <c r="G2201" t="s">
        <v>1091</v>
      </c>
      <c r="I2201" s="137"/>
      <c r="J2201"/>
    </row>
    <row r="2202" spans="1:14" ht="15.75" customHeight="1" x14ac:dyDescent="0.25">
      <c r="A2202" t="s">
        <v>2491</v>
      </c>
      <c r="B2202" t="s">
        <v>2492</v>
      </c>
      <c r="C2202" t="s">
        <v>2495</v>
      </c>
      <c r="D2202" t="s">
        <v>627</v>
      </c>
      <c r="E2202" t="s">
        <v>81</v>
      </c>
      <c r="F2202" t="s">
        <v>608</v>
      </c>
      <c r="G2202" t="s">
        <v>2496</v>
      </c>
      <c r="I2202" s="137" t="s">
        <v>2497</v>
      </c>
      <c r="J2202" t="s">
        <v>2498</v>
      </c>
      <c r="K2202" t="s">
        <v>84</v>
      </c>
    </row>
    <row r="2203" spans="1:14" ht="15.75" customHeight="1" x14ac:dyDescent="0.25">
      <c r="A2203" t="s">
        <v>2491</v>
      </c>
      <c r="B2203" t="s">
        <v>2492</v>
      </c>
      <c r="C2203" t="s">
        <v>2499</v>
      </c>
      <c r="D2203" t="s">
        <v>627</v>
      </c>
      <c r="E2203" t="s">
        <v>81</v>
      </c>
      <c r="F2203" t="s">
        <v>608</v>
      </c>
      <c r="G2203" t="s">
        <v>741</v>
      </c>
      <c r="H2203" t="s">
        <v>2500</v>
      </c>
      <c r="I2203" s="137" t="s">
        <v>2493</v>
      </c>
      <c r="J2203" t="s">
        <v>2501</v>
      </c>
      <c r="K2203" t="s">
        <v>84</v>
      </c>
    </row>
    <row r="2204" spans="1:14" ht="15.75" customHeight="1" x14ac:dyDescent="0.25">
      <c r="A2204" t="s">
        <v>2491</v>
      </c>
      <c r="B2204" t="s">
        <v>2492</v>
      </c>
      <c r="C2204" t="s">
        <v>727</v>
      </c>
      <c r="D2204" t="s">
        <v>627</v>
      </c>
      <c r="E2204" t="s">
        <v>81</v>
      </c>
      <c r="F2204" t="s">
        <v>608</v>
      </c>
      <c r="G2204" t="s">
        <v>728</v>
      </c>
      <c r="H2204" t="s">
        <v>729</v>
      </c>
      <c r="I2204" s="137" t="s">
        <v>2497</v>
      </c>
      <c r="J2204" t="s">
        <v>2370</v>
      </c>
      <c r="K2204" t="s">
        <v>71</v>
      </c>
      <c r="L2204" t="s">
        <v>732</v>
      </c>
      <c r="M2204" t="s">
        <v>2371</v>
      </c>
    </row>
    <row r="2205" spans="1:14" ht="15.75" customHeight="1" x14ac:dyDescent="0.25">
      <c r="A2205" t="s">
        <v>2491</v>
      </c>
      <c r="B2205" t="s">
        <v>2492</v>
      </c>
      <c r="C2205" t="s">
        <v>714</v>
      </c>
      <c r="D2205" t="s">
        <v>627</v>
      </c>
      <c r="E2205" t="s">
        <v>81</v>
      </c>
      <c r="F2205" t="s">
        <v>608</v>
      </c>
      <c r="G2205" t="s">
        <v>715</v>
      </c>
      <c r="H2205" t="s">
        <v>2502</v>
      </c>
      <c r="I2205" s="137" t="s">
        <v>2493</v>
      </c>
      <c r="J2205" t="s">
        <v>2503</v>
      </c>
      <c r="K2205" t="s">
        <v>84</v>
      </c>
    </row>
    <row r="2206" spans="1:14" ht="15.75" customHeight="1" x14ac:dyDescent="0.25">
      <c r="A2206" t="s">
        <v>2491</v>
      </c>
      <c r="B2206" t="s">
        <v>2492</v>
      </c>
      <c r="C2206" t="s">
        <v>440</v>
      </c>
      <c r="D2206" t="s">
        <v>627</v>
      </c>
      <c r="E2206" t="s">
        <v>81</v>
      </c>
      <c r="F2206" t="s">
        <v>608</v>
      </c>
      <c r="G2206" t="s">
        <v>741</v>
      </c>
      <c r="H2206" t="s">
        <v>1699</v>
      </c>
      <c r="I2206" s="137" t="s">
        <v>2504</v>
      </c>
      <c r="J2206" t="s">
        <v>2505</v>
      </c>
      <c r="K2206" t="s">
        <v>71</v>
      </c>
      <c r="L2206" t="s">
        <v>1701</v>
      </c>
      <c r="M2206" t="s">
        <v>1702</v>
      </c>
    </row>
    <row r="2207" spans="1:14" ht="15.75" customHeight="1" x14ac:dyDescent="0.25">
      <c r="A2207" t="s">
        <v>2491</v>
      </c>
      <c r="B2207" t="s">
        <v>2492</v>
      </c>
      <c r="C2207" t="s">
        <v>721</v>
      </c>
      <c r="D2207" t="s">
        <v>627</v>
      </c>
      <c r="E2207" t="s">
        <v>81</v>
      </c>
      <c r="F2207" t="s">
        <v>608</v>
      </c>
      <c r="G2207" t="s">
        <v>722</v>
      </c>
      <c r="I2207" s="137"/>
      <c r="J2207"/>
    </row>
    <row r="2208" spans="1:14" ht="15.75" customHeight="1" x14ac:dyDescent="0.25">
      <c r="A2208" t="s">
        <v>2491</v>
      </c>
      <c r="B2208" t="s">
        <v>2492</v>
      </c>
      <c r="C2208" t="s">
        <v>109</v>
      </c>
      <c r="D2208" t="s">
        <v>627</v>
      </c>
      <c r="E2208" t="s">
        <v>81</v>
      </c>
      <c r="F2208" t="s">
        <v>608</v>
      </c>
      <c r="G2208" t="s">
        <v>734</v>
      </c>
      <c r="H2208" t="s">
        <v>735</v>
      </c>
      <c r="I2208" s="137" t="s">
        <v>2493</v>
      </c>
      <c r="J2208" t="s">
        <v>2506</v>
      </c>
      <c r="K2208" t="s">
        <v>71</v>
      </c>
      <c r="L2208" t="s">
        <v>738</v>
      </c>
      <c r="M2208" t="s">
        <v>739</v>
      </c>
      <c r="N2208" t="s">
        <v>739</v>
      </c>
    </row>
    <row r="2209" spans="1:14" ht="15.75" customHeight="1" x14ac:dyDescent="0.25">
      <c r="A2209" t="s">
        <v>2491</v>
      </c>
      <c r="B2209" t="s">
        <v>2492</v>
      </c>
      <c r="C2209" t="s">
        <v>723</v>
      </c>
      <c r="D2209" t="s">
        <v>627</v>
      </c>
      <c r="E2209" t="s">
        <v>81</v>
      </c>
      <c r="F2209" t="s">
        <v>608</v>
      </c>
      <c r="G2209" t="s">
        <v>724</v>
      </c>
      <c r="H2209" t="s">
        <v>725</v>
      </c>
      <c r="I2209" s="137" t="s">
        <v>2493</v>
      </c>
      <c r="J2209" t="s">
        <v>2507</v>
      </c>
      <c r="K2209" t="s">
        <v>524</v>
      </c>
    </row>
    <row r="2210" spans="1:14" ht="15.75" customHeight="1" x14ac:dyDescent="0.25">
      <c r="A2210" t="s">
        <v>2491</v>
      </c>
      <c r="B2210" t="s">
        <v>2492</v>
      </c>
      <c r="C2210" t="s">
        <v>114</v>
      </c>
      <c r="D2210" t="s">
        <v>627</v>
      </c>
      <c r="E2210" t="s">
        <v>81</v>
      </c>
      <c r="F2210" t="s">
        <v>608</v>
      </c>
      <c r="G2210" t="s">
        <v>700</v>
      </c>
      <c r="H2210" t="s">
        <v>701</v>
      </c>
      <c r="I2210" s="137" t="s">
        <v>2508</v>
      </c>
      <c r="J2210" t="s">
        <v>746</v>
      </c>
      <c r="K2210" t="s">
        <v>71</v>
      </c>
      <c r="L2210" t="s">
        <v>114</v>
      </c>
      <c r="M2210" t="s">
        <v>703</v>
      </c>
      <c r="N2210" t="s">
        <v>703</v>
      </c>
    </row>
    <row r="2211" spans="1:14" ht="15.75" customHeight="1" x14ac:dyDescent="0.25">
      <c r="A2211" t="s">
        <v>2491</v>
      </c>
      <c r="B2211" t="s">
        <v>2492</v>
      </c>
      <c r="C2211" t="s">
        <v>2509</v>
      </c>
      <c r="D2211" t="s">
        <v>627</v>
      </c>
      <c r="E2211" t="s">
        <v>81</v>
      </c>
      <c r="F2211" t="s">
        <v>608</v>
      </c>
      <c r="G2211" t="s">
        <v>741</v>
      </c>
      <c r="H2211" t="s">
        <v>2510</v>
      </c>
      <c r="I2211" s="137" t="s">
        <v>2511</v>
      </c>
      <c r="J2211" t="s">
        <v>2512</v>
      </c>
      <c r="K2211" t="s">
        <v>71</v>
      </c>
      <c r="L2211" t="s">
        <v>2513</v>
      </c>
      <c r="M2211" t="s">
        <v>2514</v>
      </c>
    </row>
    <row r="2212" spans="1:14" ht="15.75" customHeight="1" x14ac:dyDescent="0.25">
      <c r="A2212" t="s">
        <v>2491</v>
      </c>
      <c r="B2212" t="s">
        <v>2492</v>
      </c>
      <c r="C2212" t="s">
        <v>1712</v>
      </c>
      <c r="D2212" t="s">
        <v>627</v>
      </c>
      <c r="E2212" t="s">
        <v>81</v>
      </c>
      <c r="F2212" t="s">
        <v>608</v>
      </c>
      <c r="G2212" t="s">
        <v>741</v>
      </c>
      <c r="H2212" t="s">
        <v>1713</v>
      </c>
      <c r="I2212" s="137" t="s">
        <v>2508</v>
      </c>
      <c r="J2212" t="s">
        <v>2515</v>
      </c>
      <c r="K2212" t="s">
        <v>71</v>
      </c>
      <c r="L2212" t="s">
        <v>782</v>
      </c>
      <c r="M2212" t="s">
        <v>783</v>
      </c>
    </row>
    <row r="2213" spans="1:14" ht="15.75" customHeight="1" x14ac:dyDescent="0.25">
      <c r="A2213" t="s">
        <v>2491</v>
      </c>
      <c r="B2213" t="s">
        <v>2516</v>
      </c>
      <c r="C2213" t="s">
        <v>603</v>
      </c>
      <c r="D2213" t="s">
        <v>598</v>
      </c>
      <c r="E2213" t="s">
        <v>68</v>
      </c>
      <c r="F2213" t="s">
        <v>49</v>
      </c>
      <c r="G2213" t="s">
        <v>604</v>
      </c>
      <c r="H2213" t="s">
        <v>605</v>
      </c>
      <c r="I2213" s="137" t="s">
        <v>2517</v>
      </c>
      <c r="J2213" t="s">
        <v>2518</v>
      </c>
      <c r="K2213" t="s">
        <v>84</v>
      </c>
    </row>
    <row r="2214" spans="1:14" ht="15.75" customHeight="1" x14ac:dyDescent="0.25">
      <c r="A2214" t="s">
        <v>2491</v>
      </c>
      <c r="B2214" t="s">
        <v>2516</v>
      </c>
      <c r="C2214" t="s">
        <v>607</v>
      </c>
      <c r="D2214" t="s">
        <v>598</v>
      </c>
      <c r="E2214" t="s">
        <v>68</v>
      </c>
      <c r="F2214" t="s">
        <v>608</v>
      </c>
      <c r="G2214" t="s">
        <v>609</v>
      </c>
      <c r="I2214" s="137" t="s">
        <v>2517</v>
      </c>
      <c r="J2214" t="s">
        <v>2519</v>
      </c>
      <c r="K2214" t="s">
        <v>84</v>
      </c>
    </row>
    <row r="2215" spans="1:14" ht="15.75" customHeight="1" x14ac:dyDescent="0.25">
      <c r="A2215" t="s">
        <v>2491</v>
      </c>
      <c r="B2215" t="s">
        <v>2516</v>
      </c>
      <c r="C2215" t="s">
        <v>611</v>
      </c>
      <c r="D2215" t="s">
        <v>598</v>
      </c>
      <c r="E2215" t="s">
        <v>68</v>
      </c>
      <c r="F2215" t="s">
        <v>142</v>
      </c>
      <c r="G2215" t="s">
        <v>612</v>
      </c>
      <c r="H2215" t="s">
        <v>547</v>
      </c>
      <c r="I2215" s="137" t="s">
        <v>2520</v>
      </c>
      <c r="J2215">
        <v>41121809</v>
      </c>
      <c r="K2215" t="s">
        <v>84</v>
      </c>
    </row>
    <row r="2216" spans="1:14" ht="15.75" customHeight="1" x14ac:dyDescent="0.25">
      <c r="A2216" t="s">
        <v>2491</v>
      </c>
      <c r="B2216" t="s">
        <v>2516</v>
      </c>
      <c r="C2216" t="s">
        <v>1090</v>
      </c>
      <c r="D2216" t="s">
        <v>613</v>
      </c>
      <c r="E2216" t="s">
        <v>68</v>
      </c>
      <c r="F2216" t="s">
        <v>608</v>
      </c>
      <c r="G2216" t="s">
        <v>1091</v>
      </c>
      <c r="I2216" s="137"/>
      <c r="J2216"/>
    </row>
    <row r="2217" spans="1:14" ht="15.75" customHeight="1" x14ac:dyDescent="0.25">
      <c r="A2217" t="s">
        <v>2491</v>
      </c>
      <c r="B2217" t="s">
        <v>2516</v>
      </c>
      <c r="C2217" t="s">
        <v>727</v>
      </c>
      <c r="D2217" t="s">
        <v>627</v>
      </c>
      <c r="E2217" t="s">
        <v>81</v>
      </c>
      <c r="F2217" t="s">
        <v>608</v>
      </c>
      <c r="G2217" t="s">
        <v>728</v>
      </c>
      <c r="H2217" t="s">
        <v>729</v>
      </c>
      <c r="I2217" s="137" t="s">
        <v>2521</v>
      </c>
      <c r="J2217" t="s">
        <v>1885</v>
      </c>
      <c r="K2217" t="s">
        <v>71</v>
      </c>
      <c r="L2217" t="s">
        <v>732</v>
      </c>
      <c r="M2217" t="s">
        <v>2371</v>
      </c>
    </row>
    <row r="2218" spans="1:14" ht="15.75" customHeight="1" x14ac:dyDescent="0.25">
      <c r="A2218" t="s">
        <v>2491</v>
      </c>
      <c r="B2218" t="s">
        <v>2516</v>
      </c>
      <c r="C2218" t="s">
        <v>2522</v>
      </c>
      <c r="D2218" t="s">
        <v>627</v>
      </c>
      <c r="E2218" t="s">
        <v>81</v>
      </c>
      <c r="F2218" t="s">
        <v>608</v>
      </c>
      <c r="G2218" t="s">
        <v>741</v>
      </c>
      <c r="H2218" t="s">
        <v>2523</v>
      </c>
      <c r="I2218" s="137" t="s">
        <v>2521</v>
      </c>
      <c r="J2218" t="s">
        <v>2524</v>
      </c>
      <c r="K2218" t="s">
        <v>71</v>
      </c>
      <c r="L2218" t="s">
        <v>782</v>
      </c>
      <c r="M2218" t="s">
        <v>783</v>
      </c>
    </row>
    <row r="2219" spans="1:14" ht="15.75" customHeight="1" x14ac:dyDescent="0.25">
      <c r="A2219" t="s">
        <v>2491</v>
      </c>
      <c r="B2219" t="s">
        <v>2516</v>
      </c>
      <c r="C2219" t="s">
        <v>2525</v>
      </c>
      <c r="D2219" t="s">
        <v>627</v>
      </c>
      <c r="E2219" t="s">
        <v>81</v>
      </c>
      <c r="F2219" t="s">
        <v>608</v>
      </c>
      <c r="G2219" t="s">
        <v>741</v>
      </c>
      <c r="H2219" t="s">
        <v>2526</v>
      </c>
      <c r="I2219" s="137" t="s">
        <v>2527</v>
      </c>
      <c r="J2219" t="s">
        <v>2528</v>
      </c>
      <c r="K2219" t="s">
        <v>71</v>
      </c>
      <c r="L2219" t="s">
        <v>744</v>
      </c>
      <c r="M2219" t="s">
        <v>745</v>
      </c>
    </row>
    <row r="2220" spans="1:14" ht="15.75" customHeight="1" x14ac:dyDescent="0.25">
      <c r="A2220" t="s">
        <v>2491</v>
      </c>
      <c r="B2220" t="s">
        <v>2516</v>
      </c>
      <c r="C2220" t="s">
        <v>828</v>
      </c>
      <c r="D2220" t="s">
        <v>627</v>
      </c>
      <c r="E2220" t="s">
        <v>81</v>
      </c>
      <c r="F2220" t="s">
        <v>608</v>
      </c>
      <c r="G2220" t="s">
        <v>741</v>
      </c>
      <c r="H2220" t="s">
        <v>829</v>
      </c>
      <c r="I2220" s="137" t="s">
        <v>2529</v>
      </c>
      <c r="J2220" t="s">
        <v>2530</v>
      </c>
      <c r="K2220" t="s">
        <v>71</v>
      </c>
      <c r="L2220" t="s">
        <v>832</v>
      </c>
      <c r="M2220" t="s">
        <v>833</v>
      </c>
      <c r="N2220" t="s">
        <v>834</v>
      </c>
    </row>
    <row r="2221" spans="1:14" ht="15.75" customHeight="1" x14ac:dyDescent="0.25">
      <c r="A2221" t="s">
        <v>2491</v>
      </c>
      <c r="B2221" t="s">
        <v>2516</v>
      </c>
      <c r="C2221" t="s">
        <v>721</v>
      </c>
      <c r="D2221" t="s">
        <v>627</v>
      </c>
      <c r="E2221" t="s">
        <v>81</v>
      </c>
      <c r="F2221" t="s">
        <v>608</v>
      </c>
      <c r="G2221" t="s">
        <v>722</v>
      </c>
      <c r="I2221" s="137"/>
      <c r="J2221"/>
    </row>
    <row r="2222" spans="1:14" ht="15.75" customHeight="1" x14ac:dyDescent="0.25">
      <c r="A2222" t="s">
        <v>2491</v>
      </c>
      <c r="B2222" t="s">
        <v>2516</v>
      </c>
      <c r="C2222" t="s">
        <v>109</v>
      </c>
      <c r="D2222" t="s">
        <v>627</v>
      </c>
      <c r="E2222" t="s">
        <v>81</v>
      </c>
      <c r="F2222" t="s">
        <v>608</v>
      </c>
      <c r="G2222" t="s">
        <v>734</v>
      </c>
      <c r="H2222" t="s">
        <v>735</v>
      </c>
      <c r="I2222" s="137" t="s">
        <v>2517</v>
      </c>
      <c r="J2222" t="s">
        <v>2531</v>
      </c>
      <c r="K2222" t="s">
        <v>71</v>
      </c>
      <c r="L2222" t="s">
        <v>738</v>
      </c>
      <c r="M2222" t="s">
        <v>739</v>
      </c>
      <c r="N2222" t="s">
        <v>739</v>
      </c>
    </row>
    <row r="2223" spans="1:14" ht="15.75" customHeight="1" x14ac:dyDescent="0.25">
      <c r="A2223" t="s">
        <v>2491</v>
      </c>
      <c r="B2223" t="s">
        <v>2516</v>
      </c>
      <c r="C2223" t="s">
        <v>723</v>
      </c>
      <c r="D2223" t="s">
        <v>627</v>
      </c>
      <c r="E2223" t="s">
        <v>81</v>
      </c>
      <c r="F2223" t="s">
        <v>608</v>
      </c>
      <c r="G2223" t="s">
        <v>724</v>
      </c>
      <c r="H2223" t="s">
        <v>725</v>
      </c>
      <c r="I2223" s="137" t="s">
        <v>2517</v>
      </c>
      <c r="J2223" t="s">
        <v>1216</v>
      </c>
      <c r="K2223" t="s">
        <v>524</v>
      </c>
    </row>
    <row r="2224" spans="1:14" ht="15.75" customHeight="1" x14ac:dyDescent="0.25">
      <c r="A2224" t="s">
        <v>2491</v>
      </c>
      <c r="B2224" t="s">
        <v>2516</v>
      </c>
      <c r="C2224" t="s">
        <v>2532</v>
      </c>
      <c r="D2224" t="s">
        <v>627</v>
      </c>
      <c r="E2224" t="s">
        <v>81</v>
      </c>
      <c r="F2224" t="s">
        <v>608</v>
      </c>
      <c r="G2224" t="s">
        <v>741</v>
      </c>
      <c r="H2224" t="s">
        <v>1080</v>
      </c>
      <c r="I2224" s="137" t="s">
        <v>2529</v>
      </c>
      <c r="J2224" t="s">
        <v>2533</v>
      </c>
      <c r="K2224" t="s">
        <v>71</v>
      </c>
      <c r="L2224" t="s">
        <v>1701</v>
      </c>
      <c r="M2224" t="s">
        <v>1702</v>
      </c>
    </row>
    <row r="2225" spans="1:14" ht="15.75" customHeight="1" x14ac:dyDescent="0.25">
      <c r="A2225" t="s">
        <v>2491</v>
      </c>
      <c r="B2225" t="s">
        <v>2516</v>
      </c>
      <c r="C2225" t="s">
        <v>114</v>
      </c>
      <c r="D2225" t="s">
        <v>627</v>
      </c>
      <c r="E2225" t="s">
        <v>81</v>
      </c>
      <c r="F2225" t="s">
        <v>608</v>
      </c>
      <c r="G2225" t="s">
        <v>700</v>
      </c>
      <c r="H2225" t="s">
        <v>701</v>
      </c>
      <c r="I2225" s="137" t="s">
        <v>2534</v>
      </c>
      <c r="J2225" t="s">
        <v>746</v>
      </c>
      <c r="K2225" t="s">
        <v>71</v>
      </c>
      <c r="L2225" t="s">
        <v>114</v>
      </c>
      <c r="M2225" t="s">
        <v>703</v>
      </c>
      <c r="N2225" t="s">
        <v>703</v>
      </c>
    </row>
    <row r="2226" spans="1:14" ht="15.75" customHeight="1" x14ac:dyDescent="0.25">
      <c r="A2226" t="s">
        <v>2491</v>
      </c>
      <c r="B2226" t="s">
        <v>2516</v>
      </c>
      <c r="C2226" t="s">
        <v>2535</v>
      </c>
      <c r="D2226" t="s">
        <v>627</v>
      </c>
      <c r="E2226" t="s">
        <v>81</v>
      </c>
      <c r="F2226" t="s">
        <v>608</v>
      </c>
      <c r="G2226" t="s">
        <v>741</v>
      </c>
      <c r="H2226" t="s">
        <v>2536</v>
      </c>
      <c r="I2226" s="137" t="s">
        <v>2537</v>
      </c>
      <c r="J2226" t="s">
        <v>2538</v>
      </c>
      <c r="K2226" t="s">
        <v>71</v>
      </c>
      <c r="L2226" t="s">
        <v>782</v>
      </c>
      <c r="M2226" t="s">
        <v>783</v>
      </c>
    </row>
    <row r="2227" spans="1:14" ht="15.75" customHeight="1" x14ac:dyDescent="0.25">
      <c r="A2227" t="s">
        <v>2491</v>
      </c>
      <c r="B2227" t="s">
        <v>2516</v>
      </c>
      <c r="C2227" t="s">
        <v>704</v>
      </c>
      <c r="D2227" t="s">
        <v>627</v>
      </c>
      <c r="E2227" t="s">
        <v>81</v>
      </c>
      <c r="F2227" t="s">
        <v>608</v>
      </c>
      <c r="G2227" t="s">
        <v>705</v>
      </c>
      <c r="I2227" s="137" t="s">
        <v>2521</v>
      </c>
      <c r="J2227" t="s">
        <v>2539</v>
      </c>
      <c r="K2227" t="s">
        <v>71</v>
      </c>
      <c r="L2227" t="s">
        <v>707</v>
      </c>
      <c r="M2227" t="s">
        <v>708</v>
      </c>
    </row>
    <row r="2228" spans="1:14" ht="15.75" customHeight="1" x14ac:dyDescent="0.25">
      <c r="A2228" t="s">
        <v>2491</v>
      </c>
      <c r="B2228" t="s">
        <v>2516</v>
      </c>
      <c r="C2228" t="s">
        <v>2540</v>
      </c>
      <c r="D2228" t="s">
        <v>627</v>
      </c>
      <c r="E2228" t="s">
        <v>81</v>
      </c>
      <c r="F2228" t="s">
        <v>608</v>
      </c>
      <c r="G2228" t="s">
        <v>741</v>
      </c>
      <c r="H2228" t="s">
        <v>2541</v>
      </c>
      <c r="I2228" s="137" t="s">
        <v>2529</v>
      </c>
      <c r="J2228" t="s">
        <v>2542</v>
      </c>
      <c r="K2228" t="s">
        <v>71</v>
      </c>
      <c r="L2228" t="s">
        <v>1701</v>
      </c>
      <c r="M2228" t="s">
        <v>1702</v>
      </c>
    </row>
    <row r="2229" spans="1:14" ht="15.75" customHeight="1" x14ac:dyDescent="0.25">
      <c r="A2229" t="s">
        <v>2491</v>
      </c>
      <c r="B2229" t="s">
        <v>2516</v>
      </c>
      <c r="C2229" t="s">
        <v>2543</v>
      </c>
      <c r="D2229" t="s">
        <v>627</v>
      </c>
      <c r="E2229" t="s">
        <v>81</v>
      </c>
      <c r="F2229" t="s">
        <v>608</v>
      </c>
      <c r="G2229" t="s">
        <v>741</v>
      </c>
      <c r="H2229" t="s">
        <v>2510</v>
      </c>
      <c r="I2229" s="137" t="s">
        <v>2520</v>
      </c>
      <c r="J2229" t="s">
        <v>2544</v>
      </c>
      <c r="K2229" t="s">
        <v>71</v>
      </c>
      <c r="L2229" t="s">
        <v>2545</v>
      </c>
      <c r="M2229" t="s">
        <v>2546</v>
      </c>
    </row>
    <row r="2230" spans="1:14" ht="15.75" customHeight="1" x14ac:dyDescent="0.25">
      <c r="A2230" t="s">
        <v>2491</v>
      </c>
      <c r="B2230" t="s">
        <v>2547</v>
      </c>
      <c r="C2230" t="s">
        <v>603</v>
      </c>
      <c r="D2230" t="s">
        <v>598</v>
      </c>
      <c r="E2230" t="s">
        <v>68</v>
      </c>
      <c r="F2230" t="s">
        <v>49</v>
      </c>
      <c r="G2230" t="s">
        <v>604</v>
      </c>
      <c r="H2230" t="s">
        <v>605</v>
      </c>
      <c r="I2230" s="137" t="s">
        <v>2548</v>
      </c>
      <c r="J2230" t="s">
        <v>2549</v>
      </c>
      <c r="K2230" t="s">
        <v>84</v>
      </c>
    </row>
    <row r="2231" spans="1:14" ht="15.75" customHeight="1" x14ac:dyDescent="0.25">
      <c r="A2231" t="s">
        <v>2491</v>
      </c>
      <c r="B2231" t="s">
        <v>2547</v>
      </c>
      <c r="C2231" t="s">
        <v>607</v>
      </c>
      <c r="D2231" t="s">
        <v>598</v>
      </c>
      <c r="E2231" t="s">
        <v>68</v>
      </c>
      <c r="F2231" t="s">
        <v>608</v>
      </c>
      <c r="G2231" t="s">
        <v>609</v>
      </c>
      <c r="I2231" s="137" t="s">
        <v>2548</v>
      </c>
      <c r="J2231" t="s">
        <v>2550</v>
      </c>
      <c r="K2231" t="s">
        <v>84</v>
      </c>
    </row>
    <row r="2232" spans="1:14" ht="15.75" customHeight="1" x14ac:dyDescent="0.25">
      <c r="A2232" t="s">
        <v>2491</v>
      </c>
      <c r="B2232" t="s">
        <v>2547</v>
      </c>
      <c r="C2232" t="s">
        <v>611</v>
      </c>
      <c r="D2232" t="s">
        <v>598</v>
      </c>
      <c r="E2232" t="s">
        <v>68</v>
      </c>
      <c r="F2232" t="s">
        <v>142</v>
      </c>
      <c r="G2232" t="s">
        <v>612</v>
      </c>
      <c r="H2232" t="s">
        <v>547</v>
      </c>
      <c r="I2232" s="137" t="s">
        <v>2548</v>
      </c>
      <c r="J2232">
        <v>41121809</v>
      </c>
      <c r="K2232" t="s">
        <v>84</v>
      </c>
    </row>
    <row r="2233" spans="1:14" ht="15.75" customHeight="1" x14ac:dyDescent="0.25">
      <c r="A2233" t="s">
        <v>2491</v>
      </c>
      <c r="B2233" t="s">
        <v>2547</v>
      </c>
      <c r="C2233" t="s">
        <v>1090</v>
      </c>
      <c r="D2233" t="s">
        <v>613</v>
      </c>
      <c r="E2233" t="s">
        <v>68</v>
      </c>
      <c r="F2233" t="s">
        <v>608</v>
      </c>
      <c r="G2233" t="s">
        <v>1091</v>
      </c>
      <c r="I2233" s="137"/>
      <c r="J2233"/>
    </row>
    <row r="2234" spans="1:14" ht="15.75" customHeight="1" x14ac:dyDescent="0.25">
      <c r="A2234" t="s">
        <v>2491</v>
      </c>
      <c r="B2234" t="s">
        <v>2547</v>
      </c>
      <c r="C2234" t="s">
        <v>801</v>
      </c>
      <c r="D2234" t="s">
        <v>627</v>
      </c>
      <c r="E2234" t="s">
        <v>81</v>
      </c>
      <c r="F2234" t="s">
        <v>608</v>
      </c>
      <c r="G2234" t="s">
        <v>802</v>
      </c>
      <c r="H2234" t="s">
        <v>803</v>
      </c>
      <c r="I2234" s="137" t="s">
        <v>2548</v>
      </c>
      <c r="J2234" t="s">
        <v>2551</v>
      </c>
      <c r="K2234" t="s">
        <v>84</v>
      </c>
    </row>
    <row r="2235" spans="1:14" ht="15.75" customHeight="1" x14ac:dyDescent="0.25">
      <c r="A2235" t="s">
        <v>2491</v>
      </c>
      <c r="B2235" t="s">
        <v>2547</v>
      </c>
      <c r="C2235" t="s">
        <v>727</v>
      </c>
      <c r="D2235" t="s">
        <v>627</v>
      </c>
      <c r="E2235" t="s">
        <v>81</v>
      </c>
      <c r="F2235" t="s">
        <v>608</v>
      </c>
      <c r="G2235" t="s">
        <v>728</v>
      </c>
      <c r="H2235" t="s">
        <v>729</v>
      </c>
      <c r="I2235" s="137" t="s">
        <v>2548</v>
      </c>
      <c r="J2235" t="s">
        <v>1327</v>
      </c>
      <c r="K2235" t="s">
        <v>71</v>
      </c>
      <c r="L2235" t="s">
        <v>732</v>
      </c>
      <c r="M2235" t="s">
        <v>2371</v>
      </c>
    </row>
    <row r="2236" spans="1:14" ht="15.75" customHeight="1" x14ac:dyDescent="0.25">
      <c r="A2236" t="s">
        <v>2491</v>
      </c>
      <c r="B2236" t="s">
        <v>2547</v>
      </c>
      <c r="C2236" t="s">
        <v>721</v>
      </c>
      <c r="D2236" t="s">
        <v>627</v>
      </c>
      <c r="E2236" t="s">
        <v>81</v>
      </c>
      <c r="F2236" t="s">
        <v>608</v>
      </c>
      <c r="G2236" t="s">
        <v>722</v>
      </c>
      <c r="I2236" s="137"/>
      <c r="J2236"/>
    </row>
    <row r="2237" spans="1:14" ht="15.75" customHeight="1" x14ac:dyDescent="0.25">
      <c r="A2237" t="s">
        <v>2491</v>
      </c>
      <c r="B2237" t="s">
        <v>2547</v>
      </c>
      <c r="C2237" t="s">
        <v>109</v>
      </c>
      <c r="D2237" t="s">
        <v>627</v>
      </c>
      <c r="E2237" t="s">
        <v>81</v>
      </c>
      <c r="F2237" t="s">
        <v>608</v>
      </c>
      <c r="G2237" t="s">
        <v>734</v>
      </c>
      <c r="H2237" t="s">
        <v>735</v>
      </c>
      <c r="I2237" s="137" t="s">
        <v>2548</v>
      </c>
      <c r="J2237" t="s">
        <v>2552</v>
      </c>
      <c r="K2237" t="s">
        <v>71</v>
      </c>
      <c r="L2237" t="s">
        <v>738</v>
      </c>
      <c r="M2237" t="s">
        <v>739</v>
      </c>
      <c r="N2237" t="s">
        <v>739</v>
      </c>
    </row>
    <row r="2238" spans="1:14" ht="15.75" customHeight="1" x14ac:dyDescent="0.25">
      <c r="A2238" t="s">
        <v>2491</v>
      </c>
      <c r="B2238" t="s">
        <v>2547</v>
      </c>
      <c r="C2238" t="s">
        <v>723</v>
      </c>
      <c r="D2238" t="s">
        <v>627</v>
      </c>
      <c r="E2238" t="s">
        <v>81</v>
      </c>
      <c r="F2238" t="s">
        <v>608</v>
      </c>
      <c r="G2238" t="s">
        <v>724</v>
      </c>
      <c r="H2238" t="s">
        <v>725</v>
      </c>
      <c r="I2238" s="137" t="s">
        <v>2548</v>
      </c>
      <c r="J2238" t="s">
        <v>1095</v>
      </c>
      <c r="K2238" t="s">
        <v>524</v>
      </c>
    </row>
    <row r="2239" spans="1:14" ht="15.75" customHeight="1" x14ac:dyDescent="0.25">
      <c r="A2239" t="s">
        <v>2491</v>
      </c>
      <c r="B2239" t="s">
        <v>2553</v>
      </c>
      <c r="C2239" t="s">
        <v>603</v>
      </c>
      <c r="D2239" t="s">
        <v>598</v>
      </c>
      <c r="E2239" t="s">
        <v>68</v>
      </c>
      <c r="F2239" t="s">
        <v>49</v>
      </c>
      <c r="G2239" t="s">
        <v>604</v>
      </c>
      <c r="H2239" t="s">
        <v>605</v>
      </c>
      <c r="I2239" s="137" t="s">
        <v>2554</v>
      </c>
      <c r="J2239" t="s">
        <v>2555</v>
      </c>
      <c r="K2239" t="s">
        <v>84</v>
      </c>
    </row>
    <row r="2240" spans="1:14" ht="15.75" customHeight="1" x14ac:dyDescent="0.25">
      <c r="A2240" t="s">
        <v>2491</v>
      </c>
      <c r="B2240" t="s">
        <v>2553</v>
      </c>
      <c r="C2240" t="s">
        <v>607</v>
      </c>
      <c r="D2240" t="s">
        <v>598</v>
      </c>
      <c r="E2240" t="s">
        <v>68</v>
      </c>
      <c r="F2240" t="s">
        <v>608</v>
      </c>
      <c r="G2240" t="s">
        <v>609</v>
      </c>
      <c r="I2240" s="137" t="s">
        <v>2554</v>
      </c>
      <c r="J2240" t="s">
        <v>2556</v>
      </c>
      <c r="K2240" t="s">
        <v>84</v>
      </c>
    </row>
    <row r="2241" spans="1:14" ht="15.75" customHeight="1" x14ac:dyDescent="0.25">
      <c r="A2241" t="s">
        <v>2491</v>
      </c>
      <c r="B2241" t="s">
        <v>2553</v>
      </c>
      <c r="C2241" t="s">
        <v>611</v>
      </c>
      <c r="D2241" t="s">
        <v>598</v>
      </c>
      <c r="E2241" t="s">
        <v>68</v>
      </c>
      <c r="F2241" t="s">
        <v>142</v>
      </c>
      <c r="G2241" t="s">
        <v>612</v>
      </c>
      <c r="H2241" t="s">
        <v>547</v>
      </c>
      <c r="I2241" s="137" t="s">
        <v>2554</v>
      </c>
      <c r="J2241">
        <v>41121809</v>
      </c>
      <c r="K2241" t="s">
        <v>84</v>
      </c>
    </row>
    <row r="2242" spans="1:14" ht="15.75" customHeight="1" x14ac:dyDescent="0.25">
      <c r="A2242" t="s">
        <v>2491</v>
      </c>
      <c r="B2242" t="s">
        <v>2553</v>
      </c>
      <c r="C2242" t="s">
        <v>1090</v>
      </c>
      <c r="D2242" t="s">
        <v>613</v>
      </c>
      <c r="E2242" t="s">
        <v>68</v>
      </c>
      <c r="F2242" t="s">
        <v>608</v>
      </c>
      <c r="G2242" t="s">
        <v>1091</v>
      </c>
      <c r="I2242" s="137"/>
      <c r="J2242"/>
    </row>
    <row r="2243" spans="1:14" ht="15.75" customHeight="1" x14ac:dyDescent="0.25">
      <c r="A2243" t="s">
        <v>2491</v>
      </c>
      <c r="B2243" t="s">
        <v>2553</v>
      </c>
      <c r="C2243" t="s">
        <v>801</v>
      </c>
      <c r="D2243" t="s">
        <v>627</v>
      </c>
      <c r="E2243" t="s">
        <v>81</v>
      </c>
      <c r="F2243" t="s">
        <v>608</v>
      </c>
      <c r="G2243" t="s">
        <v>802</v>
      </c>
      <c r="H2243" t="s">
        <v>803</v>
      </c>
      <c r="I2243" s="137" t="s">
        <v>2554</v>
      </c>
      <c r="J2243" t="s">
        <v>2551</v>
      </c>
      <c r="K2243" t="s">
        <v>84</v>
      </c>
    </row>
    <row r="2244" spans="1:14" ht="15.75" customHeight="1" x14ac:dyDescent="0.25">
      <c r="A2244" t="s">
        <v>2491</v>
      </c>
      <c r="B2244" t="s">
        <v>2553</v>
      </c>
      <c r="C2244" t="s">
        <v>727</v>
      </c>
      <c r="D2244" t="s">
        <v>627</v>
      </c>
      <c r="E2244" t="s">
        <v>81</v>
      </c>
      <c r="F2244" t="s">
        <v>608</v>
      </c>
      <c r="G2244" t="s">
        <v>728</v>
      </c>
      <c r="H2244" t="s">
        <v>729</v>
      </c>
      <c r="I2244" s="137" t="s">
        <v>2554</v>
      </c>
      <c r="J2244" t="s">
        <v>1206</v>
      </c>
      <c r="K2244" t="s">
        <v>71</v>
      </c>
      <c r="L2244" t="s">
        <v>732</v>
      </c>
      <c r="M2244" t="s">
        <v>2371</v>
      </c>
    </row>
    <row r="2245" spans="1:14" ht="15.75" customHeight="1" x14ac:dyDescent="0.25">
      <c r="A2245" t="s">
        <v>2491</v>
      </c>
      <c r="B2245" t="s">
        <v>2553</v>
      </c>
      <c r="C2245" t="s">
        <v>714</v>
      </c>
      <c r="D2245" t="s">
        <v>627</v>
      </c>
      <c r="E2245" t="s">
        <v>81</v>
      </c>
      <c r="F2245" t="s">
        <v>608</v>
      </c>
      <c r="G2245" t="s">
        <v>715</v>
      </c>
      <c r="H2245" t="s">
        <v>2502</v>
      </c>
      <c r="I2245" s="137" t="s">
        <v>2554</v>
      </c>
      <c r="J2245" t="s">
        <v>2557</v>
      </c>
      <c r="K2245" t="s">
        <v>84</v>
      </c>
    </row>
    <row r="2246" spans="1:14" ht="15.75" customHeight="1" x14ac:dyDescent="0.25">
      <c r="A2246" t="s">
        <v>2491</v>
      </c>
      <c r="B2246" t="s">
        <v>2553</v>
      </c>
      <c r="C2246" t="s">
        <v>440</v>
      </c>
      <c r="D2246" t="s">
        <v>627</v>
      </c>
      <c r="E2246" t="s">
        <v>81</v>
      </c>
      <c r="F2246" t="s">
        <v>608</v>
      </c>
      <c r="G2246" t="s">
        <v>741</v>
      </c>
      <c r="H2246" t="s">
        <v>1699</v>
      </c>
      <c r="I2246" s="137" t="s">
        <v>2558</v>
      </c>
      <c r="J2246" t="s">
        <v>2505</v>
      </c>
      <c r="K2246" t="s">
        <v>71</v>
      </c>
      <c r="L2246" t="s">
        <v>1701</v>
      </c>
      <c r="M2246" t="s">
        <v>1702</v>
      </c>
    </row>
    <row r="2247" spans="1:14" ht="15.75" customHeight="1" x14ac:dyDescent="0.25">
      <c r="A2247" t="s">
        <v>2491</v>
      </c>
      <c r="B2247" t="s">
        <v>2553</v>
      </c>
      <c r="C2247" t="s">
        <v>721</v>
      </c>
      <c r="D2247" t="s">
        <v>627</v>
      </c>
      <c r="E2247" t="s">
        <v>81</v>
      </c>
      <c r="F2247" t="s">
        <v>608</v>
      </c>
      <c r="G2247" t="s">
        <v>722</v>
      </c>
      <c r="I2247" s="137"/>
      <c r="J2247"/>
    </row>
    <row r="2248" spans="1:14" ht="15.75" customHeight="1" x14ac:dyDescent="0.25">
      <c r="A2248" t="s">
        <v>2491</v>
      </c>
      <c r="B2248" t="s">
        <v>2553</v>
      </c>
      <c r="C2248" t="s">
        <v>109</v>
      </c>
      <c r="D2248" t="s">
        <v>627</v>
      </c>
      <c r="E2248" t="s">
        <v>81</v>
      </c>
      <c r="F2248" t="s">
        <v>608</v>
      </c>
      <c r="G2248" t="s">
        <v>734</v>
      </c>
      <c r="H2248" t="s">
        <v>735</v>
      </c>
      <c r="I2248" t="s">
        <v>2554</v>
      </c>
      <c r="J2248" t="s">
        <v>2559</v>
      </c>
      <c r="K2248" t="s">
        <v>71</v>
      </c>
      <c r="L2248" t="s">
        <v>738</v>
      </c>
      <c r="M2248" t="s">
        <v>739</v>
      </c>
      <c r="N2248" t="s">
        <v>739</v>
      </c>
    </row>
    <row r="2249" spans="1:14" ht="15.75" customHeight="1" x14ac:dyDescent="0.25">
      <c r="A2249" t="s">
        <v>2491</v>
      </c>
      <c r="B2249" t="s">
        <v>2553</v>
      </c>
      <c r="C2249" t="s">
        <v>723</v>
      </c>
      <c r="D2249" t="s">
        <v>627</v>
      </c>
      <c r="E2249" t="s">
        <v>81</v>
      </c>
      <c r="F2249" t="s">
        <v>608</v>
      </c>
      <c r="G2249" t="s">
        <v>724</v>
      </c>
      <c r="H2249" t="s">
        <v>725</v>
      </c>
      <c r="I2249" t="s">
        <v>2560</v>
      </c>
      <c r="J2249" t="s">
        <v>2561</v>
      </c>
      <c r="K2249" t="s">
        <v>524</v>
      </c>
    </row>
    <row r="2250" spans="1:14" ht="15.75" customHeight="1" x14ac:dyDescent="0.25">
      <c r="A2250" t="s">
        <v>2491</v>
      </c>
      <c r="B2250" t="s">
        <v>2553</v>
      </c>
      <c r="C2250" t="s">
        <v>740</v>
      </c>
      <c r="D2250" t="s">
        <v>627</v>
      </c>
      <c r="E2250" t="s">
        <v>81</v>
      </c>
      <c r="F2250" t="s">
        <v>608</v>
      </c>
      <c r="G2250" t="s">
        <v>741</v>
      </c>
      <c r="H2250" t="s">
        <v>742</v>
      </c>
      <c r="I2250" s="137" t="s">
        <v>2558</v>
      </c>
      <c r="J2250" t="s">
        <v>2515</v>
      </c>
      <c r="K2250" t="s">
        <v>71</v>
      </c>
      <c r="L2250" t="s">
        <v>744</v>
      </c>
      <c r="M2250" t="s">
        <v>745</v>
      </c>
    </row>
    <row r="2251" spans="1:14" ht="15.75" customHeight="1" x14ac:dyDescent="0.25">
      <c r="A2251" t="s">
        <v>2491</v>
      </c>
      <c r="B2251" t="s">
        <v>2553</v>
      </c>
      <c r="C2251" t="s">
        <v>2562</v>
      </c>
      <c r="D2251" t="s">
        <v>627</v>
      </c>
      <c r="E2251" t="s">
        <v>81</v>
      </c>
      <c r="F2251" t="s">
        <v>608</v>
      </c>
      <c r="G2251" t="s">
        <v>1077</v>
      </c>
      <c r="H2251" t="s">
        <v>2563</v>
      </c>
      <c r="I2251" s="137" t="s">
        <v>2564</v>
      </c>
      <c r="J2251" t="s">
        <v>2565</v>
      </c>
      <c r="K2251" t="s">
        <v>84</v>
      </c>
    </row>
    <row r="2252" spans="1:14" ht="15.75" customHeight="1" x14ac:dyDescent="0.25">
      <c r="A2252" t="s">
        <v>2491</v>
      </c>
      <c r="B2252" t="s">
        <v>2553</v>
      </c>
      <c r="C2252" t="s">
        <v>2566</v>
      </c>
      <c r="D2252" t="s">
        <v>627</v>
      </c>
      <c r="E2252" t="s">
        <v>81</v>
      </c>
      <c r="F2252" t="s">
        <v>608</v>
      </c>
      <c r="G2252" t="s">
        <v>1077</v>
      </c>
      <c r="H2252" t="s">
        <v>2567</v>
      </c>
      <c r="I2252" t="s">
        <v>2564</v>
      </c>
      <c r="J2252" t="s">
        <v>2565</v>
      </c>
      <c r="K2252" t="s">
        <v>84</v>
      </c>
    </row>
    <row r="2253" spans="1:14" ht="15.75" customHeight="1" x14ac:dyDescent="0.25">
      <c r="A2253" t="s">
        <v>2491</v>
      </c>
      <c r="B2253" t="s">
        <v>2568</v>
      </c>
      <c r="C2253" t="s">
        <v>603</v>
      </c>
      <c r="D2253" t="s">
        <v>598</v>
      </c>
      <c r="E2253" t="s">
        <v>68</v>
      </c>
      <c r="F2253" t="s">
        <v>49</v>
      </c>
      <c r="G2253" t="s">
        <v>604</v>
      </c>
      <c r="H2253" t="s">
        <v>605</v>
      </c>
      <c r="I2253" s="137" t="s">
        <v>2569</v>
      </c>
      <c r="J2253" t="s">
        <v>2570</v>
      </c>
      <c r="K2253" t="s">
        <v>84</v>
      </c>
    </row>
    <row r="2254" spans="1:14" ht="15.75" customHeight="1" x14ac:dyDescent="0.25">
      <c r="A2254" t="s">
        <v>2491</v>
      </c>
      <c r="B2254" t="s">
        <v>2568</v>
      </c>
      <c r="C2254" t="s">
        <v>607</v>
      </c>
      <c r="D2254" t="s">
        <v>598</v>
      </c>
      <c r="E2254" t="s">
        <v>68</v>
      </c>
      <c r="F2254" t="s">
        <v>608</v>
      </c>
      <c r="G2254" t="s">
        <v>609</v>
      </c>
      <c r="I2254" s="137" t="s">
        <v>2569</v>
      </c>
      <c r="J2254" t="s">
        <v>2571</v>
      </c>
      <c r="K2254" t="s">
        <v>84</v>
      </c>
    </row>
    <row r="2255" spans="1:14" ht="15.75" customHeight="1" x14ac:dyDescent="0.25">
      <c r="A2255" t="s">
        <v>2491</v>
      </c>
      <c r="B2255" t="s">
        <v>2568</v>
      </c>
      <c r="C2255" t="s">
        <v>611</v>
      </c>
      <c r="D2255" t="s">
        <v>598</v>
      </c>
      <c r="E2255" t="s">
        <v>68</v>
      </c>
      <c r="F2255" t="s">
        <v>142</v>
      </c>
      <c r="G2255" t="s">
        <v>612</v>
      </c>
      <c r="H2255" t="s">
        <v>547</v>
      </c>
      <c r="I2255" s="137" t="s">
        <v>2569</v>
      </c>
      <c r="J2255">
        <v>41104900</v>
      </c>
      <c r="K2255" t="s">
        <v>84</v>
      </c>
    </row>
    <row r="2256" spans="1:14" ht="15.75" customHeight="1" x14ac:dyDescent="0.25">
      <c r="A2256" t="s">
        <v>2491</v>
      </c>
      <c r="B2256" t="s">
        <v>2568</v>
      </c>
      <c r="C2256" t="s">
        <v>1090</v>
      </c>
      <c r="D2256" t="s">
        <v>613</v>
      </c>
      <c r="E2256" t="s">
        <v>68</v>
      </c>
      <c r="F2256" t="s">
        <v>608</v>
      </c>
      <c r="G2256" t="s">
        <v>1091</v>
      </c>
      <c r="I2256" s="137"/>
      <c r="J2256"/>
    </row>
    <row r="2257" spans="1:14" ht="15.75" customHeight="1" x14ac:dyDescent="0.25">
      <c r="A2257" t="s">
        <v>2491</v>
      </c>
      <c r="B2257" t="s">
        <v>2568</v>
      </c>
      <c r="C2257" t="s">
        <v>801</v>
      </c>
      <c r="D2257" t="s">
        <v>627</v>
      </c>
      <c r="E2257" t="s">
        <v>81</v>
      </c>
      <c r="F2257" t="s">
        <v>608</v>
      </c>
      <c r="G2257" t="s">
        <v>802</v>
      </c>
      <c r="H2257" t="s">
        <v>803</v>
      </c>
      <c r="I2257" s="137" t="s">
        <v>2572</v>
      </c>
      <c r="J2257" t="s">
        <v>2573</v>
      </c>
      <c r="K2257" t="s">
        <v>84</v>
      </c>
    </row>
    <row r="2258" spans="1:14" ht="15.75" customHeight="1" x14ac:dyDescent="0.25">
      <c r="A2258" t="s">
        <v>2491</v>
      </c>
      <c r="B2258" t="s">
        <v>2568</v>
      </c>
      <c r="C2258" t="s">
        <v>727</v>
      </c>
      <c r="D2258" t="s">
        <v>627</v>
      </c>
      <c r="E2258" t="s">
        <v>81</v>
      </c>
      <c r="F2258" t="s">
        <v>608</v>
      </c>
      <c r="G2258" t="s">
        <v>728</v>
      </c>
      <c r="H2258" t="s">
        <v>729</v>
      </c>
      <c r="I2258" s="137" t="s">
        <v>2569</v>
      </c>
      <c r="J2258" t="s">
        <v>1885</v>
      </c>
      <c r="K2258" t="s">
        <v>71</v>
      </c>
      <c r="L2258" t="s">
        <v>732</v>
      </c>
      <c r="M2258" t="s">
        <v>2371</v>
      </c>
    </row>
    <row r="2259" spans="1:14" ht="15.75" customHeight="1" x14ac:dyDescent="0.25">
      <c r="A2259" t="s">
        <v>2491</v>
      </c>
      <c r="B2259" t="s">
        <v>2568</v>
      </c>
      <c r="C2259" t="s">
        <v>2522</v>
      </c>
      <c r="D2259" t="s">
        <v>627</v>
      </c>
      <c r="E2259" t="s">
        <v>81</v>
      </c>
      <c r="F2259" t="s">
        <v>608</v>
      </c>
      <c r="G2259" t="s">
        <v>741</v>
      </c>
      <c r="H2259" t="s">
        <v>2523</v>
      </c>
      <c r="I2259" s="137" t="s">
        <v>2569</v>
      </c>
      <c r="J2259" t="s">
        <v>2574</v>
      </c>
      <c r="K2259" t="s">
        <v>71</v>
      </c>
      <c r="L2259" t="s">
        <v>782</v>
      </c>
      <c r="M2259" t="s">
        <v>783</v>
      </c>
    </row>
    <row r="2260" spans="1:14" ht="15.75" customHeight="1" x14ac:dyDescent="0.25">
      <c r="A2260" t="s">
        <v>2491</v>
      </c>
      <c r="B2260" t="s">
        <v>2568</v>
      </c>
      <c r="C2260" t="s">
        <v>714</v>
      </c>
      <c r="D2260" t="s">
        <v>627</v>
      </c>
      <c r="E2260" t="s">
        <v>81</v>
      </c>
      <c r="F2260" t="s">
        <v>608</v>
      </c>
      <c r="G2260" t="s">
        <v>715</v>
      </c>
      <c r="H2260" t="s">
        <v>2575</v>
      </c>
      <c r="I2260" s="137" t="s">
        <v>2576</v>
      </c>
      <c r="J2260" t="s">
        <v>2577</v>
      </c>
      <c r="K2260" t="s">
        <v>71</v>
      </c>
      <c r="L2260" t="s">
        <v>2170</v>
      </c>
    </row>
    <row r="2261" spans="1:14" ht="15.75" customHeight="1" x14ac:dyDescent="0.25">
      <c r="A2261" t="s">
        <v>2491</v>
      </c>
      <c r="B2261" t="s">
        <v>2568</v>
      </c>
      <c r="C2261" t="s">
        <v>2578</v>
      </c>
      <c r="D2261" t="s">
        <v>627</v>
      </c>
      <c r="E2261" t="s">
        <v>81</v>
      </c>
      <c r="F2261" t="s">
        <v>608</v>
      </c>
      <c r="G2261" t="s">
        <v>741</v>
      </c>
      <c r="I2261"/>
      <c r="J2261"/>
    </row>
    <row r="2262" spans="1:14" ht="15.75" customHeight="1" x14ac:dyDescent="0.25">
      <c r="A2262" t="s">
        <v>2491</v>
      </c>
      <c r="B2262" t="s">
        <v>2568</v>
      </c>
      <c r="C2262" t="s">
        <v>721</v>
      </c>
      <c r="D2262" t="s">
        <v>627</v>
      </c>
      <c r="E2262" t="s">
        <v>81</v>
      </c>
      <c r="F2262" t="s">
        <v>608</v>
      </c>
      <c r="G2262" t="s">
        <v>722</v>
      </c>
      <c r="I2262"/>
      <c r="J2262"/>
    </row>
    <row r="2263" spans="1:14" ht="15.75" customHeight="1" x14ac:dyDescent="0.25">
      <c r="A2263" t="s">
        <v>2491</v>
      </c>
      <c r="B2263" t="s">
        <v>2568</v>
      </c>
      <c r="C2263" t="s">
        <v>109</v>
      </c>
      <c r="D2263" t="s">
        <v>627</v>
      </c>
      <c r="E2263" t="s">
        <v>81</v>
      </c>
      <c r="F2263" t="s">
        <v>608</v>
      </c>
      <c r="G2263" t="s">
        <v>734</v>
      </c>
      <c r="H2263" t="s">
        <v>735</v>
      </c>
      <c r="I2263" s="137" t="s">
        <v>2569</v>
      </c>
      <c r="J2263" t="s">
        <v>2579</v>
      </c>
      <c r="K2263" t="s">
        <v>71</v>
      </c>
      <c r="L2263" t="s">
        <v>738</v>
      </c>
      <c r="M2263" t="s">
        <v>739</v>
      </c>
      <c r="N2263" t="s">
        <v>739</v>
      </c>
    </row>
    <row r="2264" spans="1:14" ht="15.75" customHeight="1" x14ac:dyDescent="0.25">
      <c r="A2264" t="s">
        <v>2491</v>
      </c>
      <c r="B2264" t="s">
        <v>2568</v>
      </c>
      <c r="C2264" t="s">
        <v>723</v>
      </c>
      <c r="D2264" t="s">
        <v>627</v>
      </c>
      <c r="E2264" t="s">
        <v>81</v>
      </c>
      <c r="F2264" t="s">
        <v>608</v>
      </c>
      <c r="G2264" t="s">
        <v>724</v>
      </c>
      <c r="H2264" t="s">
        <v>725</v>
      </c>
      <c r="I2264" s="137" t="s">
        <v>2569</v>
      </c>
      <c r="J2264" t="s">
        <v>1881</v>
      </c>
      <c r="K2264" t="s">
        <v>524</v>
      </c>
    </row>
    <row r="2265" spans="1:14" ht="15.75" customHeight="1" x14ac:dyDescent="0.25">
      <c r="A2265" t="s">
        <v>2491</v>
      </c>
      <c r="B2265" t="s">
        <v>2568</v>
      </c>
      <c r="C2265" t="s">
        <v>2532</v>
      </c>
      <c r="D2265" t="s">
        <v>627</v>
      </c>
      <c r="E2265" t="s">
        <v>81</v>
      </c>
      <c r="F2265" t="s">
        <v>608</v>
      </c>
      <c r="G2265" t="s">
        <v>741</v>
      </c>
      <c r="H2265" t="s">
        <v>1080</v>
      </c>
      <c r="I2265" s="137" t="s">
        <v>2569</v>
      </c>
      <c r="J2265" t="s">
        <v>2580</v>
      </c>
      <c r="K2265" t="s">
        <v>71</v>
      </c>
      <c r="L2265" t="s">
        <v>1701</v>
      </c>
      <c r="M2265" t="s">
        <v>1702</v>
      </c>
    </row>
    <row r="2266" spans="1:14" ht="15.75" customHeight="1" x14ac:dyDescent="0.25">
      <c r="A2266" t="s">
        <v>2491</v>
      </c>
      <c r="B2266" t="s">
        <v>2568</v>
      </c>
      <c r="C2266" t="s">
        <v>114</v>
      </c>
      <c r="D2266" t="s">
        <v>627</v>
      </c>
      <c r="E2266" t="s">
        <v>81</v>
      </c>
      <c r="F2266" t="s">
        <v>608</v>
      </c>
      <c r="G2266" t="s">
        <v>700</v>
      </c>
      <c r="H2266" t="s">
        <v>701</v>
      </c>
      <c r="I2266" t="s">
        <v>2581</v>
      </c>
      <c r="J2266" t="s">
        <v>746</v>
      </c>
      <c r="K2266" t="s">
        <v>71</v>
      </c>
      <c r="L2266" t="s">
        <v>114</v>
      </c>
      <c r="M2266" t="s">
        <v>703</v>
      </c>
      <c r="N2266" t="s">
        <v>703</v>
      </c>
    </row>
    <row r="2267" spans="1:14" ht="15.75" customHeight="1" x14ac:dyDescent="0.25">
      <c r="A2267" t="s">
        <v>2491</v>
      </c>
      <c r="B2267" t="s">
        <v>2568</v>
      </c>
      <c r="C2267" t="s">
        <v>704</v>
      </c>
      <c r="D2267" t="s">
        <v>627</v>
      </c>
      <c r="E2267" t="s">
        <v>81</v>
      </c>
      <c r="F2267" t="s">
        <v>608</v>
      </c>
      <c r="G2267" t="s">
        <v>705</v>
      </c>
      <c r="I2267" s="137" t="s">
        <v>2581</v>
      </c>
      <c r="J2267" t="s">
        <v>2582</v>
      </c>
      <c r="K2267" t="s">
        <v>71</v>
      </c>
      <c r="L2267" t="s">
        <v>707</v>
      </c>
      <c r="M2267" t="s">
        <v>708</v>
      </c>
    </row>
    <row r="2268" spans="1:14" ht="15.75" customHeight="1" x14ac:dyDescent="0.25">
      <c r="A2268" t="s">
        <v>2491</v>
      </c>
      <c r="B2268" t="s">
        <v>2568</v>
      </c>
      <c r="C2268" t="s">
        <v>2583</v>
      </c>
      <c r="D2268" t="s">
        <v>627</v>
      </c>
      <c r="E2268" t="s">
        <v>81</v>
      </c>
      <c r="F2268" t="s">
        <v>608</v>
      </c>
      <c r="G2268" t="s">
        <v>741</v>
      </c>
      <c r="H2268" t="s">
        <v>2510</v>
      </c>
      <c r="I2268" s="137" t="s">
        <v>2584</v>
      </c>
      <c r="J2268" t="s">
        <v>2585</v>
      </c>
      <c r="K2268" t="s">
        <v>71</v>
      </c>
      <c r="L2268" t="s">
        <v>2513</v>
      </c>
      <c r="M2268" t="s">
        <v>2514</v>
      </c>
    </row>
    <row r="2269" spans="1:14" ht="15.75" customHeight="1" x14ac:dyDescent="0.25">
      <c r="A2269" t="s">
        <v>2491</v>
      </c>
      <c r="B2269" t="s">
        <v>2568</v>
      </c>
      <c r="C2269" t="s">
        <v>2586</v>
      </c>
      <c r="D2269" t="s">
        <v>627</v>
      </c>
      <c r="E2269" t="s">
        <v>81</v>
      </c>
      <c r="F2269" t="s">
        <v>608</v>
      </c>
      <c r="G2269" t="s">
        <v>741</v>
      </c>
      <c r="H2269" t="s">
        <v>2587</v>
      </c>
      <c r="I2269" s="137" t="s">
        <v>2588</v>
      </c>
      <c r="J2269" t="s">
        <v>2589</v>
      </c>
      <c r="K2269" t="s">
        <v>71</v>
      </c>
      <c r="L2269" t="s">
        <v>744</v>
      </c>
      <c r="M2269" t="s">
        <v>745</v>
      </c>
    </row>
    <row r="2270" spans="1:14" ht="15.75" customHeight="1" x14ac:dyDescent="0.25">
      <c r="A2270" t="s">
        <v>2491</v>
      </c>
      <c r="B2270" t="s">
        <v>2590</v>
      </c>
      <c r="C2270" t="s">
        <v>603</v>
      </c>
      <c r="D2270" t="s">
        <v>598</v>
      </c>
      <c r="E2270" t="s">
        <v>68</v>
      </c>
      <c r="F2270" t="s">
        <v>49</v>
      </c>
      <c r="G2270" t="s">
        <v>604</v>
      </c>
      <c r="H2270" t="s">
        <v>605</v>
      </c>
      <c r="I2270" s="137" t="s">
        <v>2591</v>
      </c>
      <c r="J2270" t="s">
        <v>2592</v>
      </c>
      <c r="K2270" t="s">
        <v>84</v>
      </c>
    </row>
    <row r="2271" spans="1:14" ht="15.75" customHeight="1" x14ac:dyDescent="0.25">
      <c r="A2271" t="s">
        <v>2491</v>
      </c>
      <c r="B2271" t="s">
        <v>2590</v>
      </c>
      <c r="C2271" t="s">
        <v>607</v>
      </c>
      <c r="D2271" t="s">
        <v>598</v>
      </c>
      <c r="E2271" t="s">
        <v>68</v>
      </c>
      <c r="F2271" t="s">
        <v>608</v>
      </c>
      <c r="G2271" t="s">
        <v>609</v>
      </c>
      <c r="I2271" s="137" t="s">
        <v>2591</v>
      </c>
      <c r="J2271" t="s">
        <v>2593</v>
      </c>
      <c r="K2271" t="s">
        <v>84</v>
      </c>
    </row>
    <row r="2272" spans="1:14" ht="15.75" customHeight="1" x14ac:dyDescent="0.25">
      <c r="A2272" t="s">
        <v>2491</v>
      </c>
      <c r="B2272" t="s">
        <v>2590</v>
      </c>
      <c r="C2272" t="s">
        <v>611</v>
      </c>
      <c r="D2272" t="s">
        <v>598</v>
      </c>
      <c r="E2272" t="s">
        <v>68</v>
      </c>
      <c r="F2272" t="s">
        <v>142</v>
      </c>
      <c r="G2272" t="s">
        <v>612</v>
      </c>
      <c r="H2272" t="s">
        <v>547</v>
      </c>
      <c r="I2272" s="137" t="s">
        <v>2591</v>
      </c>
      <c r="J2272">
        <v>41121809</v>
      </c>
      <c r="K2272" t="s">
        <v>84</v>
      </c>
    </row>
    <row r="2273" spans="1:14" ht="15.75" customHeight="1" x14ac:dyDescent="0.25">
      <c r="A2273" t="s">
        <v>2491</v>
      </c>
      <c r="B2273" t="s">
        <v>2590</v>
      </c>
      <c r="C2273" t="s">
        <v>1090</v>
      </c>
      <c r="D2273" t="s">
        <v>613</v>
      </c>
      <c r="E2273" t="s">
        <v>68</v>
      </c>
      <c r="F2273" t="s">
        <v>608</v>
      </c>
      <c r="G2273" t="s">
        <v>1091</v>
      </c>
      <c r="I2273" s="137"/>
      <c r="J2273"/>
    </row>
    <row r="2274" spans="1:14" ht="15.75" customHeight="1" x14ac:dyDescent="0.25">
      <c r="A2274" t="s">
        <v>2491</v>
      </c>
      <c r="B2274" t="s">
        <v>2590</v>
      </c>
      <c r="C2274" t="s">
        <v>109</v>
      </c>
      <c r="D2274" t="s">
        <v>627</v>
      </c>
      <c r="E2274" t="s">
        <v>81</v>
      </c>
      <c r="F2274" t="s">
        <v>608</v>
      </c>
      <c r="G2274" t="s">
        <v>734</v>
      </c>
      <c r="H2274" t="s">
        <v>735</v>
      </c>
      <c r="I2274" s="137" t="s">
        <v>2591</v>
      </c>
      <c r="J2274" t="s">
        <v>2594</v>
      </c>
      <c r="K2274" t="s">
        <v>71</v>
      </c>
      <c r="L2274" t="s">
        <v>738</v>
      </c>
      <c r="M2274" t="s">
        <v>739</v>
      </c>
      <c r="N2274" t="s">
        <v>739</v>
      </c>
    </row>
    <row r="2275" spans="1:14" ht="15.75" customHeight="1" x14ac:dyDescent="0.25">
      <c r="A2275" t="s">
        <v>2491</v>
      </c>
      <c r="B2275" t="s">
        <v>2590</v>
      </c>
      <c r="C2275" t="s">
        <v>2595</v>
      </c>
      <c r="D2275" t="s">
        <v>627</v>
      </c>
      <c r="E2275" t="s">
        <v>81</v>
      </c>
      <c r="F2275" t="s">
        <v>608</v>
      </c>
      <c r="G2275" t="s">
        <v>741</v>
      </c>
      <c r="H2275" t="s">
        <v>2510</v>
      </c>
      <c r="I2275" t="s">
        <v>2591</v>
      </c>
      <c r="J2275" t="s">
        <v>2596</v>
      </c>
      <c r="K2275" t="s">
        <v>71</v>
      </c>
      <c r="L2275" t="s">
        <v>2247</v>
      </c>
      <c r="M2275" t="s">
        <v>2248</v>
      </c>
    </row>
    <row r="2276" spans="1:14" ht="15.75" customHeight="1" x14ac:dyDescent="0.25">
      <c r="A2276" t="s">
        <v>2491</v>
      </c>
      <c r="B2276" t="s">
        <v>2590</v>
      </c>
      <c r="C2276" t="s">
        <v>2597</v>
      </c>
      <c r="D2276" t="s">
        <v>627</v>
      </c>
      <c r="E2276" t="s">
        <v>81</v>
      </c>
      <c r="F2276" t="s">
        <v>608</v>
      </c>
      <c r="G2276" t="s">
        <v>741</v>
      </c>
      <c r="H2276" t="s">
        <v>2510</v>
      </c>
      <c r="I2276" t="s">
        <v>2591</v>
      </c>
      <c r="J2276" t="s">
        <v>2598</v>
      </c>
      <c r="K2276" t="s">
        <v>71</v>
      </c>
      <c r="L2276" t="s">
        <v>744</v>
      </c>
      <c r="M2276" t="s">
        <v>745</v>
      </c>
    </row>
    <row r="2277" spans="1:14" ht="15.75" customHeight="1" x14ac:dyDescent="0.25">
      <c r="A2277" t="s">
        <v>2491</v>
      </c>
      <c r="B2277" t="s">
        <v>2590</v>
      </c>
      <c r="C2277" t="s">
        <v>2599</v>
      </c>
      <c r="D2277" t="s">
        <v>627</v>
      </c>
      <c r="E2277" t="s">
        <v>81</v>
      </c>
      <c r="F2277" t="s">
        <v>608</v>
      </c>
      <c r="G2277" t="s">
        <v>741</v>
      </c>
      <c r="H2277" t="s">
        <v>2600</v>
      </c>
      <c r="I2277" s="137" t="s">
        <v>2591</v>
      </c>
      <c r="J2277" t="s">
        <v>2596</v>
      </c>
      <c r="K2277" t="s">
        <v>71</v>
      </c>
      <c r="L2277" t="s">
        <v>2601</v>
      </c>
      <c r="M2277" t="s">
        <v>2602</v>
      </c>
    </row>
    <row r="2278" spans="1:14" ht="15.75" customHeight="1" x14ac:dyDescent="0.25">
      <c r="A2278" t="s">
        <v>2491</v>
      </c>
      <c r="B2278" t="s">
        <v>2603</v>
      </c>
      <c r="C2278" t="s">
        <v>603</v>
      </c>
      <c r="D2278" t="s">
        <v>598</v>
      </c>
      <c r="E2278" t="s">
        <v>68</v>
      </c>
      <c r="F2278" t="s">
        <v>49</v>
      </c>
      <c r="G2278" t="s">
        <v>604</v>
      </c>
      <c r="H2278" t="s">
        <v>605</v>
      </c>
      <c r="I2278" s="137" t="s">
        <v>2604</v>
      </c>
      <c r="J2278" t="s">
        <v>2605</v>
      </c>
      <c r="K2278" t="s">
        <v>84</v>
      </c>
    </row>
    <row r="2279" spans="1:14" ht="15.75" customHeight="1" x14ac:dyDescent="0.25">
      <c r="A2279" t="s">
        <v>2491</v>
      </c>
      <c r="B2279" t="s">
        <v>2603</v>
      </c>
      <c r="C2279" t="s">
        <v>607</v>
      </c>
      <c r="D2279" t="s">
        <v>598</v>
      </c>
      <c r="E2279" t="s">
        <v>68</v>
      </c>
      <c r="F2279" t="s">
        <v>608</v>
      </c>
      <c r="G2279" t="s">
        <v>609</v>
      </c>
      <c r="I2279" t="s">
        <v>2604</v>
      </c>
      <c r="J2279" t="s">
        <v>2606</v>
      </c>
      <c r="K2279" t="s">
        <v>84</v>
      </c>
    </row>
    <row r="2280" spans="1:14" ht="15.75" customHeight="1" x14ac:dyDescent="0.25">
      <c r="A2280" t="s">
        <v>2491</v>
      </c>
      <c r="B2280" t="s">
        <v>2603</v>
      </c>
      <c r="C2280" t="s">
        <v>611</v>
      </c>
      <c r="D2280" t="s">
        <v>598</v>
      </c>
      <c r="E2280" t="s">
        <v>68</v>
      </c>
      <c r="F2280" t="s">
        <v>142</v>
      </c>
      <c r="G2280" t="s">
        <v>612</v>
      </c>
      <c r="H2280" t="s">
        <v>547</v>
      </c>
      <c r="I2280" s="137" t="s">
        <v>2604</v>
      </c>
      <c r="J2280">
        <v>41121809</v>
      </c>
      <c r="K2280" t="s">
        <v>84</v>
      </c>
    </row>
    <row r="2281" spans="1:14" ht="15.75" customHeight="1" x14ac:dyDescent="0.25">
      <c r="A2281" t="s">
        <v>2491</v>
      </c>
      <c r="B2281" t="s">
        <v>2603</v>
      </c>
      <c r="C2281" t="s">
        <v>727</v>
      </c>
      <c r="D2281" t="s">
        <v>627</v>
      </c>
      <c r="E2281" t="s">
        <v>81</v>
      </c>
      <c r="F2281" t="s">
        <v>608</v>
      </c>
      <c r="G2281" t="s">
        <v>728</v>
      </c>
      <c r="H2281" t="s">
        <v>729</v>
      </c>
      <c r="I2281" s="137" t="s">
        <v>2607</v>
      </c>
      <c r="J2281" t="s">
        <v>2608</v>
      </c>
      <c r="K2281" t="s">
        <v>71</v>
      </c>
      <c r="L2281" t="s">
        <v>732</v>
      </c>
      <c r="M2281" t="s">
        <v>2371</v>
      </c>
    </row>
    <row r="2282" spans="1:14" ht="15.75" customHeight="1" x14ac:dyDescent="0.25">
      <c r="A2282" t="s">
        <v>2491</v>
      </c>
      <c r="B2282" t="s">
        <v>2603</v>
      </c>
      <c r="C2282" t="s">
        <v>1613</v>
      </c>
      <c r="D2282" t="s">
        <v>627</v>
      </c>
      <c r="E2282" t="s">
        <v>81</v>
      </c>
      <c r="F2282" t="s">
        <v>608</v>
      </c>
      <c r="G2282" t="s">
        <v>741</v>
      </c>
      <c r="H2282" t="s">
        <v>1614</v>
      </c>
      <c r="I2282" s="137" t="s">
        <v>2607</v>
      </c>
      <c r="J2282" t="s">
        <v>2609</v>
      </c>
      <c r="K2282" t="s">
        <v>71</v>
      </c>
      <c r="L2282" t="s">
        <v>2247</v>
      </c>
      <c r="M2282" t="s">
        <v>2248</v>
      </c>
    </row>
    <row r="2283" spans="1:14" ht="15.75" customHeight="1" x14ac:dyDescent="0.25">
      <c r="A2283" t="s">
        <v>2491</v>
      </c>
      <c r="B2283" t="s">
        <v>2603</v>
      </c>
      <c r="C2283" t="s">
        <v>109</v>
      </c>
      <c r="D2283" t="s">
        <v>627</v>
      </c>
      <c r="E2283" t="s">
        <v>81</v>
      </c>
      <c r="F2283" t="s">
        <v>608</v>
      </c>
      <c r="G2283" t="s">
        <v>734</v>
      </c>
      <c r="H2283" t="s">
        <v>735</v>
      </c>
      <c r="I2283" s="137" t="s">
        <v>2604</v>
      </c>
      <c r="J2283" t="s">
        <v>2610</v>
      </c>
      <c r="K2283" t="s">
        <v>71</v>
      </c>
      <c r="L2283" t="s">
        <v>738</v>
      </c>
      <c r="M2283" t="s">
        <v>739</v>
      </c>
      <c r="N2283" t="s">
        <v>739</v>
      </c>
    </row>
    <row r="2284" spans="1:14" ht="15.75" customHeight="1" x14ac:dyDescent="0.25">
      <c r="A2284" t="s">
        <v>2491</v>
      </c>
      <c r="B2284" t="s">
        <v>2603</v>
      </c>
      <c r="C2284" t="s">
        <v>723</v>
      </c>
      <c r="D2284" t="s">
        <v>627</v>
      </c>
      <c r="E2284" t="s">
        <v>81</v>
      </c>
      <c r="F2284" t="s">
        <v>608</v>
      </c>
      <c r="G2284" t="s">
        <v>724</v>
      </c>
      <c r="H2284" t="s">
        <v>725</v>
      </c>
      <c r="I2284" s="137" t="s">
        <v>2604</v>
      </c>
      <c r="J2284" t="s">
        <v>1881</v>
      </c>
      <c r="K2284" t="s">
        <v>524</v>
      </c>
    </row>
    <row r="2285" spans="1:14" ht="15.75" customHeight="1" x14ac:dyDescent="0.25">
      <c r="A2285" t="s">
        <v>2491</v>
      </c>
      <c r="B2285" t="s">
        <v>2603</v>
      </c>
      <c r="C2285" t="s">
        <v>114</v>
      </c>
      <c r="D2285" t="s">
        <v>627</v>
      </c>
      <c r="E2285" t="s">
        <v>81</v>
      </c>
      <c r="F2285" t="s">
        <v>608</v>
      </c>
      <c r="G2285" t="s">
        <v>700</v>
      </c>
      <c r="H2285" t="s">
        <v>701</v>
      </c>
      <c r="I2285" s="137" t="s">
        <v>2611</v>
      </c>
      <c r="J2285" t="s">
        <v>2612</v>
      </c>
      <c r="K2285" t="s">
        <v>71</v>
      </c>
      <c r="L2285" t="s">
        <v>114</v>
      </c>
      <c r="M2285" t="s">
        <v>703</v>
      </c>
      <c r="N2285" t="s">
        <v>703</v>
      </c>
    </row>
    <row r="2286" spans="1:14" ht="15.75" customHeight="1" x14ac:dyDescent="0.25">
      <c r="A2286" t="s">
        <v>2491</v>
      </c>
      <c r="B2286" t="s">
        <v>2603</v>
      </c>
      <c r="C2286" t="s">
        <v>2613</v>
      </c>
      <c r="D2286" t="s">
        <v>627</v>
      </c>
      <c r="E2286" t="s">
        <v>81</v>
      </c>
      <c r="F2286" t="s">
        <v>608</v>
      </c>
      <c r="G2286" t="s">
        <v>741</v>
      </c>
      <c r="H2286" t="s">
        <v>1080</v>
      </c>
      <c r="I2286" s="137" t="s">
        <v>2614</v>
      </c>
      <c r="J2286" t="s">
        <v>2615</v>
      </c>
      <c r="K2286" t="s">
        <v>524</v>
      </c>
      <c r="L2286" t="s">
        <v>2616</v>
      </c>
      <c r="M2286" t="s">
        <v>2617</v>
      </c>
    </row>
    <row r="2287" spans="1:14" ht="15.75" customHeight="1" x14ac:dyDescent="0.25">
      <c r="A2287" t="s">
        <v>2491</v>
      </c>
      <c r="B2287" t="s">
        <v>2603</v>
      </c>
      <c r="C2287" t="s">
        <v>1712</v>
      </c>
      <c r="D2287" t="s">
        <v>627</v>
      </c>
      <c r="E2287" t="s">
        <v>81</v>
      </c>
      <c r="F2287" t="s">
        <v>608</v>
      </c>
      <c r="G2287" t="s">
        <v>741</v>
      </c>
      <c r="H2287" t="s">
        <v>1713</v>
      </c>
      <c r="I2287" s="137" t="s">
        <v>2618</v>
      </c>
      <c r="J2287" t="s">
        <v>2619</v>
      </c>
      <c r="K2287" t="s">
        <v>71</v>
      </c>
      <c r="L2287" t="s">
        <v>782</v>
      </c>
      <c r="M2287" t="s">
        <v>783</v>
      </c>
    </row>
    <row r="2288" spans="1:14" ht="15.75" customHeight="1" x14ac:dyDescent="0.25">
      <c r="A2288" t="s">
        <v>2491</v>
      </c>
      <c r="B2288" t="s">
        <v>2603</v>
      </c>
      <c r="C2288" t="s">
        <v>2599</v>
      </c>
      <c r="D2288" t="s">
        <v>627</v>
      </c>
      <c r="E2288" t="s">
        <v>81</v>
      </c>
      <c r="F2288" t="s">
        <v>608</v>
      </c>
      <c r="G2288" t="s">
        <v>741</v>
      </c>
      <c r="H2288" t="s">
        <v>2600</v>
      </c>
      <c r="I2288" s="137" t="s">
        <v>2620</v>
      </c>
      <c r="J2288" t="s">
        <v>2621</v>
      </c>
      <c r="K2288" t="s">
        <v>71</v>
      </c>
      <c r="L2288" t="s">
        <v>2601</v>
      </c>
      <c r="M2288" t="s">
        <v>2602</v>
      </c>
    </row>
    <row r="2289" spans="1:14" ht="15.75" customHeight="1" x14ac:dyDescent="0.25">
      <c r="A2289" t="s">
        <v>2491</v>
      </c>
      <c r="B2289" t="s">
        <v>1116</v>
      </c>
      <c r="C2289" t="s">
        <v>603</v>
      </c>
      <c r="D2289" t="s">
        <v>598</v>
      </c>
      <c r="E2289" t="s">
        <v>68</v>
      </c>
      <c r="F2289" t="s">
        <v>49</v>
      </c>
      <c r="G2289" t="s">
        <v>604</v>
      </c>
      <c r="H2289" t="s">
        <v>605</v>
      </c>
      <c r="I2289" s="137" t="s">
        <v>2622</v>
      </c>
      <c r="J2289" t="s">
        <v>2623</v>
      </c>
      <c r="K2289" t="s">
        <v>84</v>
      </c>
    </row>
    <row r="2290" spans="1:14" ht="15.75" customHeight="1" x14ac:dyDescent="0.25">
      <c r="A2290" t="s">
        <v>2491</v>
      </c>
      <c r="B2290" t="s">
        <v>1116</v>
      </c>
      <c r="C2290" t="s">
        <v>607</v>
      </c>
      <c r="D2290" t="s">
        <v>598</v>
      </c>
      <c r="E2290" t="s">
        <v>68</v>
      </c>
      <c r="F2290" t="s">
        <v>608</v>
      </c>
      <c r="G2290" t="s">
        <v>609</v>
      </c>
      <c r="I2290" t="s">
        <v>2622</v>
      </c>
      <c r="J2290" t="s">
        <v>2624</v>
      </c>
      <c r="K2290" t="s">
        <v>84</v>
      </c>
    </row>
    <row r="2291" spans="1:14" ht="15.75" customHeight="1" x14ac:dyDescent="0.25">
      <c r="A2291" t="s">
        <v>2491</v>
      </c>
      <c r="B2291" t="s">
        <v>1116</v>
      </c>
      <c r="C2291" t="s">
        <v>611</v>
      </c>
      <c r="D2291" t="s">
        <v>598</v>
      </c>
      <c r="E2291" t="s">
        <v>68</v>
      </c>
      <c r="F2291" t="s">
        <v>142</v>
      </c>
      <c r="G2291" t="s">
        <v>612</v>
      </c>
      <c r="H2291" t="s">
        <v>547</v>
      </c>
      <c r="I2291" t="s">
        <v>2625</v>
      </c>
      <c r="J2291">
        <v>41121809</v>
      </c>
      <c r="K2291" t="s">
        <v>84</v>
      </c>
    </row>
    <row r="2292" spans="1:14" ht="15.75" customHeight="1" x14ac:dyDescent="0.25">
      <c r="A2292" t="s">
        <v>2491</v>
      </c>
      <c r="B2292" t="s">
        <v>1116</v>
      </c>
      <c r="C2292" t="s">
        <v>1090</v>
      </c>
      <c r="D2292" t="s">
        <v>613</v>
      </c>
      <c r="E2292" t="s">
        <v>68</v>
      </c>
      <c r="F2292" t="s">
        <v>608</v>
      </c>
      <c r="G2292" t="s">
        <v>1091</v>
      </c>
      <c r="I2292" s="137"/>
      <c r="J2292"/>
    </row>
    <row r="2293" spans="1:14" ht="15.75" customHeight="1" x14ac:dyDescent="0.25">
      <c r="A2293" t="s">
        <v>2491</v>
      </c>
      <c r="B2293" t="s">
        <v>1116</v>
      </c>
      <c r="C2293" t="s">
        <v>1705</v>
      </c>
      <c r="D2293" t="s">
        <v>627</v>
      </c>
      <c r="E2293" t="s">
        <v>81</v>
      </c>
      <c r="F2293" t="s">
        <v>608</v>
      </c>
      <c r="G2293" t="s">
        <v>741</v>
      </c>
      <c r="H2293" t="s">
        <v>2626</v>
      </c>
      <c r="I2293" s="137" t="s">
        <v>2627</v>
      </c>
      <c r="J2293" t="s">
        <v>2628</v>
      </c>
      <c r="K2293" t="s">
        <v>71</v>
      </c>
      <c r="L2293" t="s">
        <v>782</v>
      </c>
      <c r="M2293" t="s">
        <v>783</v>
      </c>
    </row>
    <row r="2294" spans="1:14" ht="15.75" customHeight="1" x14ac:dyDescent="0.25">
      <c r="A2294" t="s">
        <v>2491</v>
      </c>
      <c r="B2294" t="s">
        <v>1116</v>
      </c>
      <c r="C2294" t="s">
        <v>2629</v>
      </c>
      <c r="D2294" t="s">
        <v>627</v>
      </c>
      <c r="E2294" t="s">
        <v>81</v>
      </c>
      <c r="F2294" t="s">
        <v>608</v>
      </c>
      <c r="G2294" t="s">
        <v>741</v>
      </c>
      <c r="H2294" t="s">
        <v>2630</v>
      </c>
      <c r="I2294" s="137" t="s">
        <v>2622</v>
      </c>
      <c r="J2294" t="s">
        <v>2631</v>
      </c>
      <c r="K2294" t="s">
        <v>71</v>
      </c>
      <c r="L2294" t="s">
        <v>744</v>
      </c>
      <c r="M2294" t="s">
        <v>745</v>
      </c>
    </row>
    <row r="2295" spans="1:14" ht="15.75" customHeight="1" x14ac:dyDescent="0.25">
      <c r="A2295" t="s">
        <v>2491</v>
      </c>
      <c r="B2295" t="s">
        <v>1116</v>
      </c>
      <c r="C2295" t="s">
        <v>721</v>
      </c>
      <c r="D2295" t="s">
        <v>627</v>
      </c>
      <c r="E2295" t="s">
        <v>81</v>
      </c>
      <c r="F2295" t="s">
        <v>608</v>
      </c>
      <c r="G2295" t="s">
        <v>722</v>
      </c>
      <c r="I2295" s="137"/>
      <c r="J2295"/>
    </row>
    <row r="2296" spans="1:14" ht="15.75" customHeight="1" x14ac:dyDescent="0.25">
      <c r="A2296" t="s">
        <v>2491</v>
      </c>
      <c r="B2296" t="s">
        <v>1116</v>
      </c>
      <c r="C2296" t="s">
        <v>109</v>
      </c>
      <c r="D2296" t="s">
        <v>627</v>
      </c>
      <c r="E2296" t="s">
        <v>81</v>
      </c>
      <c r="F2296" t="s">
        <v>608</v>
      </c>
      <c r="G2296" t="s">
        <v>734</v>
      </c>
      <c r="H2296" t="s">
        <v>735</v>
      </c>
      <c r="I2296" s="137" t="s">
        <v>2622</v>
      </c>
      <c r="J2296" t="s">
        <v>2632</v>
      </c>
      <c r="K2296" t="s">
        <v>71</v>
      </c>
      <c r="L2296" t="s">
        <v>738</v>
      </c>
      <c r="M2296" t="s">
        <v>739</v>
      </c>
      <c r="N2296" t="s">
        <v>739</v>
      </c>
    </row>
    <row r="2297" spans="1:14" ht="15.75" customHeight="1" x14ac:dyDescent="0.25">
      <c r="A2297" t="s">
        <v>2491</v>
      </c>
      <c r="B2297" t="s">
        <v>1116</v>
      </c>
      <c r="C2297" t="s">
        <v>723</v>
      </c>
      <c r="D2297" t="s">
        <v>627</v>
      </c>
      <c r="E2297" t="s">
        <v>81</v>
      </c>
      <c r="F2297" t="s">
        <v>608</v>
      </c>
      <c r="G2297" t="s">
        <v>724</v>
      </c>
      <c r="H2297" t="s">
        <v>725</v>
      </c>
      <c r="I2297" t="s">
        <v>2622</v>
      </c>
      <c r="J2297" t="s">
        <v>1216</v>
      </c>
      <c r="K2297" t="s">
        <v>524</v>
      </c>
    </row>
    <row r="2298" spans="1:14" ht="15.75" customHeight="1" x14ac:dyDescent="0.25">
      <c r="A2298" t="s">
        <v>2491</v>
      </c>
      <c r="B2298" t="s">
        <v>1116</v>
      </c>
      <c r="C2298" t="s">
        <v>114</v>
      </c>
      <c r="D2298" t="s">
        <v>627</v>
      </c>
      <c r="E2298" t="s">
        <v>81</v>
      </c>
      <c r="F2298" t="s">
        <v>608</v>
      </c>
      <c r="G2298" t="s">
        <v>700</v>
      </c>
      <c r="H2298" t="s">
        <v>701</v>
      </c>
      <c r="I2298" s="137" t="s">
        <v>2622</v>
      </c>
      <c r="J2298" t="s">
        <v>1217</v>
      </c>
      <c r="K2298" t="s">
        <v>71</v>
      </c>
      <c r="L2298" t="s">
        <v>114</v>
      </c>
      <c r="M2298" t="s">
        <v>703</v>
      </c>
      <c r="N2298" t="s">
        <v>703</v>
      </c>
    </row>
    <row r="2299" spans="1:14" ht="15.75" customHeight="1" x14ac:dyDescent="0.25">
      <c r="A2299" t="s">
        <v>2491</v>
      </c>
      <c r="B2299" t="s">
        <v>1116</v>
      </c>
      <c r="C2299" t="s">
        <v>2595</v>
      </c>
      <c r="D2299" t="s">
        <v>627</v>
      </c>
      <c r="E2299" t="s">
        <v>81</v>
      </c>
      <c r="F2299" t="s">
        <v>608</v>
      </c>
      <c r="G2299" t="s">
        <v>741</v>
      </c>
      <c r="H2299" t="s">
        <v>2510</v>
      </c>
      <c r="I2299" s="137" t="s">
        <v>2633</v>
      </c>
      <c r="J2299" t="s">
        <v>2634</v>
      </c>
      <c r="K2299" t="s">
        <v>71</v>
      </c>
      <c r="L2299" t="s">
        <v>2247</v>
      </c>
      <c r="M2299" t="s">
        <v>2248</v>
      </c>
    </row>
    <row r="2300" spans="1:14" ht="15.75" customHeight="1" x14ac:dyDescent="0.25">
      <c r="A2300" t="s">
        <v>2491</v>
      </c>
      <c r="B2300" t="s">
        <v>1116</v>
      </c>
      <c r="C2300" t="s">
        <v>2597</v>
      </c>
      <c r="D2300" t="s">
        <v>627</v>
      </c>
      <c r="E2300" t="s">
        <v>81</v>
      </c>
      <c r="F2300" t="s">
        <v>608</v>
      </c>
      <c r="G2300" t="s">
        <v>741</v>
      </c>
      <c r="H2300" t="s">
        <v>2510</v>
      </c>
      <c r="I2300" s="137" t="s">
        <v>2633</v>
      </c>
      <c r="J2300" t="s">
        <v>2635</v>
      </c>
      <c r="K2300" t="s">
        <v>71</v>
      </c>
      <c r="L2300" t="s">
        <v>744</v>
      </c>
      <c r="M2300" t="s">
        <v>745</v>
      </c>
    </row>
    <row r="2301" spans="1:14" ht="15.75" customHeight="1" x14ac:dyDescent="0.25">
      <c r="A2301" t="s">
        <v>2491</v>
      </c>
      <c r="B2301" t="s">
        <v>1116</v>
      </c>
      <c r="C2301" t="s">
        <v>1712</v>
      </c>
      <c r="D2301" t="s">
        <v>627</v>
      </c>
      <c r="E2301" t="s">
        <v>81</v>
      </c>
      <c r="F2301" t="s">
        <v>608</v>
      </c>
      <c r="G2301" t="s">
        <v>741</v>
      </c>
      <c r="H2301" t="s">
        <v>1713</v>
      </c>
      <c r="I2301" s="137" t="s">
        <v>2636</v>
      </c>
      <c r="J2301" t="s">
        <v>2637</v>
      </c>
      <c r="K2301" t="s">
        <v>71</v>
      </c>
      <c r="L2301" t="s">
        <v>782</v>
      </c>
      <c r="M2301" t="s">
        <v>783</v>
      </c>
    </row>
    <row r="2302" spans="1:14" ht="15.75" customHeight="1" x14ac:dyDescent="0.25">
      <c r="A2302" t="s">
        <v>2491</v>
      </c>
      <c r="B2302" t="s">
        <v>2638</v>
      </c>
      <c r="C2302" t="s">
        <v>603</v>
      </c>
      <c r="D2302" t="s">
        <v>598</v>
      </c>
      <c r="E2302" t="s">
        <v>68</v>
      </c>
      <c r="F2302" t="s">
        <v>49</v>
      </c>
      <c r="G2302" t="s">
        <v>604</v>
      </c>
      <c r="H2302" t="s">
        <v>605</v>
      </c>
      <c r="I2302" s="137" t="s">
        <v>2639</v>
      </c>
      <c r="J2302" t="s">
        <v>2640</v>
      </c>
      <c r="K2302" t="s">
        <v>84</v>
      </c>
    </row>
    <row r="2303" spans="1:14" ht="15.75" customHeight="1" x14ac:dyDescent="0.25">
      <c r="A2303" t="s">
        <v>2491</v>
      </c>
      <c r="B2303" t="s">
        <v>2638</v>
      </c>
      <c r="C2303" t="s">
        <v>607</v>
      </c>
      <c r="D2303" t="s">
        <v>598</v>
      </c>
      <c r="E2303" t="s">
        <v>68</v>
      </c>
      <c r="F2303" t="s">
        <v>608</v>
      </c>
      <c r="G2303" t="s">
        <v>609</v>
      </c>
      <c r="I2303" s="137" t="s">
        <v>2639</v>
      </c>
      <c r="J2303" t="s">
        <v>2641</v>
      </c>
      <c r="K2303" t="s">
        <v>84</v>
      </c>
    </row>
    <row r="2304" spans="1:14" ht="15.75" customHeight="1" x14ac:dyDescent="0.25">
      <c r="A2304" t="s">
        <v>2491</v>
      </c>
      <c r="B2304" t="s">
        <v>2638</v>
      </c>
      <c r="C2304" t="s">
        <v>611</v>
      </c>
      <c r="D2304" t="s">
        <v>598</v>
      </c>
      <c r="E2304" t="s">
        <v>68</v>
      </c>
      <c r="F2304" t="s">
        <v>142</v>
      </c>
      <c r="G2304" t="s">
        <v>612</v>
      </c>
      <c r="H2304" t="s">
        <v>547</v>
      </c>
      <c r="I2304" s="137" t="s">
        <v>2642</v>
      </c>
      <c r="J2304">
        <v>41121809</v>
      </c>
      <c r="K2304" t="s">
        <v>84</v>
      </c>
    </row>
    <row r="2305" spans="1:14" ht="15.75" customHeight="1" x14ac:dyDescent="0.25">
      <c r="A2305" t="s">
        <v>2491</v>
      </c>
      <c r="B2305" t="s">
        <v>2638</v>
      </c>
      <c r="C2305" t="s">
        <v>1090</v>
      </c>
      <c r="D2305" t="s">
        <v>613</v>
      </c>
      <c r="E2305" t="s">
        <v>68</v>
      </c>
      <c r="F2305" t="s">
        <v>608</v>
      </c>
      <c r="G2305" t="s">
        <v>1091</v>
      </c>
      <c r="I2305" s="137"/>
      <c r="J2305"/>
    </row>
    <row r="2306" spans="1:14" ht="15.75" customHeight="1" x14ac:dyDescent="0.25">
      <c r="A2306" t="s">
        <v>2491</v>
      </c>
      <c r="B2306" t="s">
        <v>2638</v>
      </c>
      <c r="C2306" t="s">
        <v>727</v>
      </c>
      <c r="D2306" t="s">
        <v>627</v>
      </c>
      <c r="E2306" t="s">
        <v>81</v>
      </c>
      <c r="F2306" t="s">
        <v>608</v>
      </c>
      <c r="G2306" t="s">
        <v>728</v>
      </c>
      <c r="H2306" t="s">
        <v>729</v>
      </c>
      <c r="I2306" s="137" t="s">
        <v>2639</v>
      </c>
      <c r="J2306" t="s">
        <v>1206</v>
      </c>
      <c r="K2306" t="s">
        <v>71</v>
      </c>
      <c r="L2306" t="s">
        <v>732</v>
      </c>
      <c r="M2306" t="s">
        <v>2371</v>
      </c>
    </row>
    <row r="2307" spans="1:14" ht="15.75" customHeight="1" x14ac:dyDescent="0.25">
      <c r="A2307" t="s">
        <v>2491</v>
      </c>
      <c r="B2307" t="s">
        <v>2638</v>
      </c>
      <c r="C2307" t="s">
        <v>714</v>
      </c>
      <c r="D2307" t="s">
        <v>627</v>
      </c>
      <c r="E2307" t="s">
        <v>81</v>
      </c>
      <c r="F2307" t="s">
        <v>608</v>
      </c>
      <c r="G2307" t="s">
        <v>715</v>
      </c>
      <c r="H2307" t="s">
        <v>2502</v>
      </c>
      <c r="I2307" s="137" t="s">
        <v>2639</v>
      </c>
      <c r="J2307" t="s">
        <v>2643</v>
      </c>
      <c r="K2307" t="s">
        <v>84</v>
      </c>
    </row>
    <row r="2308" spans="1:14" ht="15.75" customHeight="1" x14ac:dyDescent="0.25">
      <c r="A2308" t="s">
        <v>2491</v>
      </c>
      <c r="B2308" t="s">
        <v>2638</v>
      </c>
      <c r="C2308" t="s">
        <v>721</v>
      </c>
      <c r="D2308" t="s">
        <v>627</v>
      </c>
      <c r="E2308" t="s">
        <v>81</v>
      </c>
      <c r="F2308" t="s">
        <v>608</v>
      </c>
      <c r="G2308" t="s">
        <v>722</v>
      </c>
      <c r="I2308" s="137"/>
      <c r="J2308"/>
    </row>
    <row r="2309" spans="1:14" ht="15.75" customHeight="1" x14ac:dyDescent="0.25">
      <c r="A2309" t="s">
        <v>2491</v>
      </c>
      <c r="B2309" t="s">
        <v>2638</v>
      </c>
      <c r="C2309" t="s">
        <v>109</v>
      </c>
      <c r="D2309" t="s">
        <v>627</v>
      </c>
      <c r="E2309" t="s">
        <v>81</v>
      </c>
      <c r="F2309" t="s">
        <v>608</v>
      </c>
      <c r="G2309" t="s">
        <v>734</v>
      </c>
      <c r="H2309" t="s">
        <v>735</v>
      </c>
      <c r="I2309" s="137" t="s">
        <v>2639</v>
      </c>
      <c r="J2309" t="s">
        <v>2644</v>
      </c>
      <c r="K2309" t="s">
        <v>71</v>
      </c>
      <c r="L2309" t="s">
        <v>738</v>
      </c>
      <c r="M2309" t="s">
        <v>739</v>
      </c>
      <c r="N2309" t="s">
        <v>739</v>
      </c>
    </row>
    <row r="2310" spans="1:14" ht="15.75" customHeight="1" x14ac:dyDescent="0.25">
      <c r="A2310" t="s">
        <v>2491</v>
      </c>
      <c r="B2310" t="s">
        <v>2638</v>
      </c>
      <c r="C2310" t="s">
        <v>723</v>
      </c>
      <c r="D2310" t="s">
        <v>627</v>
      </c>
      <c r="E2310" t="s">
        <v>81</v>
      </c>
      <c r="F2310" t="s">
        <v>608</v>
      </c>
      <c r="G2310" t="s">
        <v>724</v>
      </c>
      <c r="H2310" t="s">
        <v>725</v>
      </c>
      <c r="I2310" s="137" t="s">
        <v>2639</v>
      </c>
      <c r="J2310" t="s">
        <v>2507</v>
      </c>
      <c r="K2310" t="s">
        <v>524</v>
      </c>
    </row>
    <row r="2311" spans="1:14" ht="15.75" customHeight="1" x14ac:dyDescent="0.25">
      <c r="A2311" t="s">
        <v>2491</v>
      </c>
      <c r="B2311" t="s">
        <v>2638</v>
      </c>
      <c r="C2311" t="s">
        <v>114</v>
      </c>
      <c r="D2311" t="s">
        <v>627</v>
      </c>
      <c r="E2311" t="s">
        <v>81</v>
      </c>
      <c r="F2311" t="s">
        <v>608</v>
      </c>
      <c r="G2311" t="s">
        <v>700</v>
      </c>
      <c r="H2311" t="s">
        <v>701</v>
      </c>
      <c r="I2311" s="137" t="s">
        <v>2642</v>
      </c>
      <c r="J2311" t="s">
        <v>2612</v>
      </c>
      <c r="K2311" t="s">
        <v>71</v>
      </c>
      <c r="L2311" t="s">
        <v>114</v>
      </c>
      <c r="M2311" t="s">
        <v>703</v>
      </c>
      <c r="N2311" t="s">
        <v>703</v>
      </c>
    </row>
    <row r="2312" spans="1:14" ht="15.75" customHeight="1" x14ac:dyDescent="0.25">
      <c r="A2312" t="s">
        <v>2491</v>
      </c>
      <c r="B2312" t="s">
        <v>2638</v>
      </c>
      <c r="C2312" t="s">
        <v>2583</v>
      </c>
      <c r="D2312" t="s">
        <v>627</v>
      </c>
      <c r="E2312" t="s">
        <v>81</v>
      </c>
      <c r="F2312" t="s">
        <v>608</v>
      </c>
      <c r="G2312" t="s">
        <v>741</v>
      </c>
      <c r="H2312" t="s">
        <v>2510</v>
      </c>
      <c r="I2312" s="137" t="s">
        <v>2645</v>
      </c>
      <c r="J2312" t="s">
        <v>2646</v>
      </c>
      <c r="K2312" t="s">
        <v>71</v>
      </c>
      <c r="L2312" t="s">
        <v>2513</v>
      </c>
      <c r="M2312" t="s">
        <v>2514</v>
      </c>
    </row>
    <row r="2313" spans="1:14" ht="15.75" customHeight="1" x14ac:dyDescent="0.25">
      <c r="A2313" t="s">
        <v>2491</v>
      </c>
      <c r="B2313" t="s">
        <v>2638</v>
      </c>
      <c r="C2313" t="s">
        <v>2562</v>
      </c>
      <c r="D2313" t="s">
        <v>627</v>
      </c>
      <c r="E2313" t="s">
        <v>81</v>
      </c>
      <c r="F2313" t="s">
        <v>608</v>
      </c>
      <c r="G2313" t="s">
        <v>741</v>
      </c>
      <c r="H2313" t="s">
        <v>2563</v>
      </c>
      <c r="I2313" s="137" t="s">
        <v>2639</v>
      </c>
      <c r="J2313" t="s">
        <v>2565</v>
      </c>
      <c r="K2313" t="s">
        <v>84</v>
      </c>
    </row>
    <row r="2314" spans="1:14" ht="15.75" customHeight="1" x14ac:dyDescent="0.25">
      <c r="A2314" t="s">
        <v>2491</v>
      </c>
      <c r="B2314" t="s">
        <v>2638</v>
      </c>
      <c r="C2314" t="s">
        <v>836</v>
      </c>
      <c r="D2314" t="s">
        <v>627</v>
      </c>
      <c r="E2314" t="s">
        <v>81</v>
      </c>
      <c r="F2314" t="s">
        <v>608</v>
      </c>
      <c r="G2314" t="s">
        <v>741</v>
      </c>
      <c r="H2314" t="s">
        <v>837</v>
      </c>
      <c r="I2314" s="137" t="s">
        <v>2642</v>
      </c>
      <c r="J2314" t="s">
        <v>2647</v>
      </c>
      <c r="K2314" t="s">
        <v>71</v>
      </c>
      <c r="L2314" t="s">
        <v>839</v>
      </c>
      <c r="M2314" t="s">
        <v>840</v>
      </c>
    </row>
    <row r="2315" spans="1:14" ht="15.75" customHeight="1" x14ac:dyDescent="0.25">
      <c r="A2315" t="s">
        <v>2491</v>
      </c>
      <c r="B2315" t="s">
        <v>2638</v>
      </c>
      <c r="C2315" t="s">
        <v>2648</v>
      </c>
      <c r="D2315" t="s">
        <v>650</v>
      </c>
      <c r="E2315" t="s">
        <v>102</v>
      </c>
      <c r="F2315" t="s">
        <v>608</v>
      </c>
      <c r="G2315" t="s">
        <v>1077</v>
      </c>
      <c r="H2315" t="s">
        <v>2649</v>
      </c>
      <c r="I2315" s="137" t="s">
        <v>2645</v>
      </c>
      <c r="J2315">
        <v>6</v>
      </c>
      <c r="K2315" t="s">
        <v>84</v>
      </c>
    </row>
    <row r="2316" spans="1:14" ht="15.75" customHeight="1" x14ac:dyDescent="0.25">
      <c r="A2316" t="s">
        <v>2491</v>
      </c>
      <c r="B2316" t="s">
        <v>2638</v>
      </c>
      <c r="C2316" t="s">
        <v>2650</v>
      </c>
      <c r="D2316" t="s">
        <v>650</v>
      </c>
      <c r="E2316" t="s">
        <v>102</v>
      </c>
      <c r="F2316" t="s">
        <v>608</v>
      </c>
      <c r="G2316" t="s">
        <v>1077</v>
      </c>
      <c r="H2316" t="s">
        <v>2651</v>
      </c>
      <c r="I2316" s="137" t="s">
        <v>2645</v>
      </c>
      <c r="J2316" t="s">
        <v>2634</v>
      </c>
      <c r="K2316" t="s">
        <v>84</v>
      </c>
    </row>
    <row r="2317" spans="1:14" ht="15.75" customHeight="1" x14ac:dyDescent="0.25">
      <c r="A2317" t="s">
        <v>2491</v>
      </c>
      <c r="B2317" t="s">
        <v>1923</v>
      </c>
      <c r="C2317" t="s">
        <v>603</v>
      </c>
      <c r="D2317" t="s">
        <v>598</v>
      </c>
      <c r="E2317" t="s">
        <v>68</v>
      </c>
      <c r="F2317" t="s">
        <v>49</v>
      </c>
      <c r="G2317" t="s">
        <v>604</v>
      </c>
      <c r="H2317" t="s">
        <v>605</v>
      </c>
      <c r="I2317" s="137" t="s">
        <v>2652</v>
      </c>
      <c r="J2317" t="s">
        <v>2653</v>
      </c>
      <c r="K2317" t="s">
        <v>84</v>
      </c>
    </row>
    <row r="2318" spans="1:14" ht="15.75" customHeight="1" x14ac:dyDescent="0.25">
      <c r="A2318" t="s">
        <v>2491</v>
      </c>
      <c r="B2318" t="s">
        <v>1923</v>
      </c>
      <c r="C2318" t="s">
        <v>607</v>
      </c>
      <c r="D2318" t="s">
        <v>598</v>
      </c>
      <c r="E2318" t="s">
        <v>68</v>
      </c>
      <c r="F2318" t="s">
        <v>608</v>
      </c>
      <c r="G2318" t="s">
        <v>609</v>
      </c>
      <c r="I2318" s="137" t="s">
        <v>2652</v>
      </c>
      <c r="J2318" t="s">
        <v>2654</v>
      </c>
      <c r="K2318" t="s">
        <v>84</v>
      </c>
    </row>
    <row r="2319" spans="1:14" ht="15.75" customHeight="1" x14ac:dyDescent="0.25">
      <c r="A2319" t="s">
        <v>2491</v>
      </c>
      <c r="B2319" t="s">
        <v>1923</v>
      </c>
      <c r="C2319" t="s">
        <v>611</v>
      </c>
      <c r="D2319" t="s">
        <v>598</v>
      </c>
      <c r="E2319" t="s">
        <v>68</v>
      </c>
      <c r="F2319" t="s">
        <v>142</v>
      </c>
      <c r="G2319" t="s">
        <v>612</v>
      </c>
      <c r="H2319" t="s">
        <v>547</v>
      </c>
      <c r="I2319" s="137" t="s">
        <v>2652</v>
      </c>
      <c r="J2319">
        <v>41121809</v>
      </c>
      <c r="K2319" t="s">
        <v>84</v>
      </c>
    </row>
    <row r="2320" spans="1:14" ht="15.75" customHeight="1" x14ac:dyDescent="0.25">
      <c r="A2320" t="s">
        <v>2491</v>
      </c>
      <c r="B2320" t="s">
        <v>1923</v>
      </c>
      <c r="C2320" t="s">
        <v>1090</v>
      </c>
      <c r="D2320" t="s">
        <v>613</v>
      </c>
      <c r="E2320" t="s">
        <v>68</v>
      </c>
      <c r="F2320" t="s">
        <v>608</v>
      </c>
      <c r="G2320" t="s">
        <v>1091</v>
      </c>
      <c r="I2320" s="137"/>
      <c r="J2320"/>
    </row>
    <row r="2321" spans="1:14" ht="15.75" customHeight="1" x14ac:dyDescent="0.25">
      <c r="A2321" t="s">
        <v>2491</v>
      </c>
      <c r="B2321" t="s">
        <v>1923</v>
      </c>
      <c r="C2321" t="s">
        <v>714</v>
      </c>
      <c r="D2321" t="s">
        <v>627</v>
      </c>
      <c r="E2321" t="s">
        <v>81</v>
      </c>
      <c r="F2321" t="s">
        <v>608</v>
      </c>
      <c r="G2321" t="s">
        <v>715</v>
      </c>
      <c r="H2321" t="s">
        <v>1067</v>
      </c>
      <c r="I2321" s="137" t="s">
        <v>2652</v>
      </c>
      <c r="J2321" t="s">
        <v>2655</v>
      </c>
      <c r="K2321" t="s">
        <v>84</v>
      </c>
    </row>
    <row r="2322" spans="1:14" ht="15.75" customHeight="1" x14ac:dyDescent="0.25">
      <c r="A2322" t="s">
        <v>2491</v>
      </c>
      <c r="B2322" t="s">
        <v>1923</v>
      </c>
      <c r="C2322" t="s">
        <v>723</v>
      </c>
      <c r="D2322" t="s">
        <v>627</v>
      </c>
      <c r="E2322" t="s">
        <v>81</v>
      </c>
      <c r="F2322" t="s">
        <v>608</v>
      </c>
      <c r="G2322" t="s">
        <v>724</v>
      </c>
      <c r="H2322" t="s">
        <v>725</v>
      </c>
      <c r="I2322" s="137" t="s">
        <v>2652</v>
      </c>
      <c r="J2322" t="s">
        <v>1881</v>
      </c>
      <c r="K2322" t="s">
        <v>524</v>
      </c>
    </row>
    <row r="2323" spans="1:14" ht="15.75" customHeight="1" x14ac:dyDescent="0.25">
      <c r="A2323" t="s">
        <v>2491</v>
      </c>
      <c r="B2323" t="s">
        <v>1923</v>
      </c>
      <c r="C2323" t="s">
        <v>114</v>
      </c>
      <c r="D2323" t="s">
        <v>627</v>
      </c>
      <c r="E2323" t="s">
        <v>81</v>
      </c>
      <c r="F2323" t="s">
        <v>608</v>
      </c>
      <c r="G2323" t="s">
        <v>700</v>
      </c>
      <c r="H2323" t="s">
        <v>701</v>
      </c>
      <c r="I2323" s="137" t="s">
        <v>2652</v>
      </c>
      <c r="J2323" t="s">
        <v>1156</v>
      </c>
      <c r="K2323" t="s">
        <v>71</v>
      </c>
      <c r="L2323" t="s">
        <v>114</v>
      </c>
      <c r="M2323" t="s">
        <v>703</v>
      </c>
      <c r="N2323" t="s">
        <v>703</v>
      </c>
    </row>
    <row r="2324" spans="1:14" ht="15.75" customHeight="1" x14ac:dyDescent="0.25">
      <c r="A2324" t="s">
        <v>2491</v>
      </c>
      <c r="B2324" t="s">
        <v>1923</v>
      </c>
      <c r="C2324" t="s">
        <v>1076</v>
      </c>
      <c r="D2324" t="s">
        <v>627</v>
      </c>
      <c r="E2324" t="s">
        <v>81</v>
      </c>
      <c r="F2324" t="s">
        <v>608</v>
      </c>
      <c r="G2324" t="s">
        <v>1077</v>
      </c>
      <c r="H2324" t="s">
        <v>1078</v>
      </c>
      <c r="I2324" s="137" t="s">
        <v>2652</v>
      </c>
      <c r="J2324" t="s">
        <v>468</v>
      </c>
      <c r="K2324" t="s">
        <v>84</v>
      </c>
    </row>
    <row r="2325" spans="1:14" ht="15.75" customHeight="1" x14ac:dyDescent="0.25">
      <c r="A2325" t="s">
        <v>2491</v>
      </c>
      <c r="C2325" t="s">
        <v>603</v>
      </c>
      <c r="D2325" t="s">
        <v>598</v>
      </c>
      <c r="E2325" t="s">
        <v>68</v>
      </c>
      <c r="F2325" t="s">
        <v>49</v>
      </c>
      <c r="G2325" t="s">
        <v>604</v>
      </c>
      <c r="H2325" t="s">
        <v>605</v>
      </c>
      <c r="I2325" s="137" t="s">
        <v>2656</v>
      </c>
      <c r="J2325" t="s">
        <v>2555</v>
      </c>
      <c r="K2325" t="s">
        <v>84</v>
      </c>
    </row>
    <row r="2326" spans="1:14" ht="15.75" customHeight="1" x14ac:dyDescent="0.25">
      <c r="A2326" t="s">
        <v>2491</v>
      </c>
      <c r="C2326" t="s">
        <v>607</v>
      </c>
      <c r="D2326" t="s">
        <v>598</v>
      </c>
      <c r="E2326" t="s">
        <v>68</v>
      </c>
      <c r="F2326" t="s">
        <v>608</v>
      </c>
      <c r="G2326" t="s">
        <v>609</v>
      </c>
      <c r="I2326" s="137" t="s">
        <v>2656</v>
      </c>
      <c r="J2326" t="s">
        <v>2657</v>
      </c>
      <c r="K2326" t="s">
        <v>84</v>
      </c>
    </row>
    <row r="2327" spans="1:14" ht="15.75" customHeight="1" x14ac:dyDescent="0.25">
      <c r="A2327" t="s">
        <v>2491</v>
      </c>
      <c r="C2327" t="s">
        <v>611</v>
      </c>
      <c r="D2327" t="s">
        <v>598</v>
      </c>
      <c r="E2327" t="s">
        <v>68</v>
      </c>
      <c r="F2327" t="s">
        <v>142</v>
      </c>
      <c r="G2327" t="s">
        <v>612</v>
      </c>
      <c r="H2327" t="s">
        <v>547</v>
      </c>
      <c r="I2327" s="137" t="s">
        <v>2656</v>
      </c>
      <c r="J2327">
        <v>41121809</v>
      </c>
      <c r="K2327" t="s">
        <v>84</v>
      </c>
    </row>
    <row r="2328" spans="1:14" ht="15.75" customHeight="1" x14ac:dyDescent="0.25">
      <c r="A2328" t="s">
        <v>2491</v>
      </c>
      <c r="C2328" t="s">
        <v>727</v>
      </c>
      <c r="D2328" t="s">
        <v>627</v>
      </c>
      <c r="E2328" t="s">
        <v>81</v>
      </c>
      <c r="F2328" t="s">
        <v>608</v>
      </c>
      <c r="G2328" t="s">
        <v>728</v>
      </c>
      <c r="H2328" t="s">
        <v>729</v>
      </c>
      <c r="I2328" s="137" t="s">
        <v>2656</v>
      </c>
      <c r="J2328" t="s">
        <v>2658</v>
      </c>
      <c r="K2328" t="s">
        <v>71</v>
      </c>
      <c r="L2328" t="s">
        <v>732</v>
      </c>
      <c r="M2328" t="s">
        <v>2371</v>
      </c>
    </row>
    <row r="2329" spans="1:14" ht="15.75" customHeight="1" x14ac:dyDescent="0.25">
      <c r="A2329" t="s">
        <v>2491</v>
      </c>
      <c r="C2329" t="s">
        <v>1613</v>
      </c>
      <c r="D2329" t="s">
        <v>627</v>
      </c>
      <c r="E2329" t="s">
        <v>81</v>
      </c>
      <c r="F2329" t="s">
        <v>608</v>
      </c>
      <c r="G2329" t="s">
        <v>741</v>
      </c>
      <c r="H2329" t="s">
        <v>1614</v>
      </c>
      <c r="I2329" s="137"/>
      <c r="J2329"/>
    </row>
    <row r="2330" spans="1:14" ht="15.75" customHeight="1" x14ac:dyDescent="0.25">
      <c r="A2330" t="s">
        <v>2491</v>
      </c>
      <c r="C2330" t="s">
        <v>109</v>
      </c>
      <c r="D2330" t="s">
        <v>627</v>
      </c>
      <c r="E2330" t="s">
        <v>81</v>
      </c>
      <c r="F2330" t="s">
        <v>608</v>
      </c>
      <c r="G2330" t="s">
        <v>734</v>
      </c>
      <c r="H2330" t="s">
        <v>735</v>
      </c>
      <c r="I2330" s="137" t="s">
        <v>2656</v>
      </c>
      <c r="J2330" t="s">
        <v>2659</v>
      </c>
      <c r="K2330" t="s">
        <v>71</v>
      </c>
      <c r="L2330" t="s">
        <v>738</v>
      </c>
      <c r="M2330" t="s">
        <v>739</v>
      </c>
      <c r="N2330" t="s">
        <v>739</v>
      </c>
    </row>
    <row r="2331" spans="1:14" ht="15.75" customHeight="1" x14ac:dyDescent="0.25">
      <c r="A2331" t="s">
        <v>2491</v>
      </c>
      <c r="C2331" t="s">
        <v>723</v>
      </c>
      <c r="D2331" t="s">
        <v>627</v>
      </c>
      <c r="E2331" t="s">
        <v>81</v>
      </c>
      <c r="F2331" t="s">
        <v>608</v>
      </c>
      <c r="G2331" t="s">
        <v>724</v>
      </c>
      <c r="H2331" t="s">
        <v>725</v>
      </c>
      <c r="I2331" s="137" t="s">
        <v>2660</v>
      </c>
      <c r="J2331" t="s">
        <v>2661</v>
      </c>
      <c r="K2331" t="s">
        <v>524</v>
      </c>
    </row>
    <row r="2332" spans="1:14" ht="15.75" customHeight="1" x14ac:dyDescent="0.25">
      <c r="A2332" t="s">
        <v>2491</v>
      </c>
      <c r="C2332" t="s">
        <v>114</v>
      </c>
      <c r="D2332" t="s">
        <v>627</v>
      </c>
      <c r="E2332" t="s">
        <v>81</v>
      </c>
      <c r="F2332" t="s">
        <v>608</v>
      </c>
      <c r="G2332" t="s">
        <v>700</v>
      </c>
      <c r="H2332" t="s">
        <v>701</v>
      </c>
      <c r="I2332" s="137"/>
      <c r="J2332"/>
    </row>
    <row r="2333" spans="1:14" ht="15.75" customHeight="1" x14ac:dyDescent="0.25">
      <c r="A2333" t="s">
        <v>2491</v>
      </c>
      <c r="C2333" t="s">
        <v>2613</v>
      </c>
      <c r="D2333" t="s">
        <v>627</v>
      </c>
      <c r="E2333" t="s">
        <v>81</v>
      </c>
      <c r="F2333" t="s">
        <v>608</v>
      </c>
      <c r="G2333" t="s">
        <v>741</v>
      </c>
      <c r="H2333" t="s">
        <v>1080</v>
      </c>
      <c r="I2333" s="137"/>
      <c r="J2333"/>
    </row>
    <row r="2334" spans="1:14" ht="15.75" customHeight="1" x14ac:dyDescent="0.25">
      <c r="A2334" t="s">
        <v>2491</v>
      </c>
      <c r="C2334" t="s">
        <v>1712</v>
      </c>
      <c r="D2334" t="s">
        <v>627</v>
      </c>
      <c r="E2334" t="s">
        <v>81</v>
      </c>
      <c r="F2334" t="s">
        <v>608</v>
      </c>
      <c r="G2334" t="s">
        <v>741</v>
      </c>
      <c r="H2334" t="s">
        <v>1713</v>
      </c>
      <c r="I2334" s="137"/>
      <c r="J2334"/>
    </row>
    <row r="2335" spans="1:14" ht="15.75" customHeight="1" x14ac:dyDescent="0.25">
      <c r="A2335" t="s">
        <v>2491</v>
      </c>
      <c r="C2335" t="s">
        <v>2599</v>
      </c>
      <c r="D2335" t="s">
        <v>627</v>
      </c>
      <c r="E2335" t="s">
        <v>81</v>
      </c>
      <c r="F2335" t="s">
        <v>608</v>
      </c>
      <c r="G2335" t="s">
        <v>741</v>
      </c>
      <c r="H2335" t="s">
        <v>2600</v>
      </c>
      <c r="I2335" s="137"/>
      <c r="J2335"/>
    </row>
    <row r="2336" spans="1:14" ht="15.75" customHeight="1" x14ac:dyDescent="0.25">
      <c r="A2336" t="s">
        <v>2662</v>
      </c>
      <c r="B2336" t="s">
        <v>2663</v>
      </c>
      <c r="C2336" t="s">
        <v>603</v>
      </c>
      <c r="D2336" t="s">
        <v>598</v>
      </c>
      <c r="E2336" t="s">
        <v>68</v>
      </c>
      <c r="F2336" t="s">
        <v>49</v>
      </c>
      <c r="G2336" t="s">
        <v>604</v>
      </c>
      <c r="H2336" t="s">
        <v>605</v>
      </c>
      <c r="I2336" s="137" t="s">
        <v>2664</v>
      </c>
      <c r="J2336" t="s">
        <v>2665</v>
      </c>
      <c r="K2336" t="s">
        <v>84</v>
      </c>
    </row>
    <row r="2337" spans="1:14" ht="15.75" customHeight="1" x14ac:dyDescent="0.25">
      <c r="A2337" t="s">
        <v>2662</v>
      </c>
      <c r="B2337" t="s">
        <v>2663</v>
      </c>
      <c r="C2337" t="s">
        <v>607</v>
      </c>
      <c r="D2337" t="s">
        <v>598</v>
      </c>
      <c r="E2337" t="s">
        <v>68</v>
      </c>
      <c r="F2337" t="s">
        <v>608</v>
      </c>
      <c r="G2337" t="s">
        <v>609</v>
      </c>
      <c r="I2337" s="137" t="s">
        <v>2664</v>
      </c>
      <c r="J2337" t="s">
        <v>2666</v>
      </c>
      <c r="K2337" t="s">
        <v>84</v>
      </c>
    </row>
    <row r="2338" spans="1:14" ht="15.75" customHeight="1" x14ac:dyDescent="0.25">
      <c r="A2338" t="s">
        <v>2662</v>
      </c>
      <c r="B2338" t="s">
        <v>2663</v>
      </c>
      <c r="C2338" t="s">
        <v>611</v>
      </c>
      <c r="D2338" t="s">
        <v>598</v>
      </c>
      <c r="E2338" t="s">
        <v>68</v>
      </c>
      <c r="F2338" t="s">
        <v>142</v>
      </c>
      <c r="G2338" t="s">
        <v>612</v>
      </c>
      <c r="H2338" t="s">
        <v>547</v>
      </c>
      <c r="I2338" s="137" t="s">
        <v>2664</v>
      </c>
      <c r="J2338">
        <v>12000000</v>
      </c>
      <c r="K2338" t="s">
        <v>84</v>
      </c>
    </row>
    <row r="2339" spans="1:14" ht="15.75" customHeight="1" x14ac:dyDescent="0.25">
      <c r="A2339" t="s">
        <v>2662</v>
      </c>
      <c r="B2339" t="s">
        <v>2663</v>
      </c>
      <c r="C2339" t="s">
        <v>649</v>
      </c>
      <c r="D2339" t="s">
        <v>613</v>
      </c>
      <c r="E2339" t="s">
        <v>68</v>
      </c>
      <c r="F2339" t="s">
        <v>608</v>
      </c>
      <c r="G2339" t="s">
        <v>651</v>
      </c>
      <c r="H2339" t="s">
        <v>652</v>
      </c>
      <c r="I2339" s="137" t="s">
        <v>2664</v>
      </c>
      <c r="J2339" t="s">
        <v>2667</v>
      </c>
      <c r="K2339" t="s">
        <v>71</v>
      </c>
      <c r="L2339" t="s">
        <v>654</v>
      </c>
    </row>
    <row r="2340" spans="1:14" ht="15.75" customHeight="1" x14ac:dyDescent="0.25">
      <c r="A2340" t="s">
        <v>2662</v>
      </c>
      <c r="B2340" t="s">
        <v>2663</v>
      </c>
      <c r="C2340" t="s">
        <v>909</v>
      </c>
      <c r="D2340" t="s">
        <v>613</v>
      </c>
      <c r="E2340" t="s">
        <v>68</v>
      </c>
      <c r="F2340" t="s">
        <v>608</v>
      </c>
      <c r="G2340" t="s">
        <v>910</v>
      </c>
      <c r="I2340" s="137" t="s">
        <v>2668</v>
      </c>
      <c r="J2340" t="s">
        <v>2669</v>
      </c>
      <c r="K2340" t="s">
        <v>71</v>
      </c>
      <c r="L2340" t="s">
        <v>164</v>
      </c>
    </row>
    <row r="2341" spans="1:14" ht="15.75" customHeight="1" x14ac:dyDescent="0.25">
      <c r="A2341" t="s">
        <v>2662</v>
      </c>
      <c r="B2341" t="s">
        <v>2663</v>
      </c>
      <c r="C2341" t="s">
        <v>2670</v>
      </c>
      <c r="D2341" t="s">
        <v>613</v>
      </c>
      <c r="E2341" t="s">
        <v>68</v>
      </c>
      <c r="F2341" t="s">
        <v>608</v>
      </c>
      <c r="G2341" t="s">
        <v>2671</v>
      </c>
      <c r="I2341" s="137" t="s">
        <v>2664</v>
      </c>
      <c r="J2341" t="s">
        <v>2672</v>
      </c>
      <c r="K2341" t="s">
        <v>71</v>
      </c>
      <c r="L2341" t="s">
        <v>2670</v>
      </c>
    </row>
    <row r="2342" spans="1:14" ht="15.75" customHeight="1" x14ac:dyDescent="0.25">
      <c r="A2342" t="s">
        <v>2662</v>
      </c>
      <c r="B2342" t="s">
        <v>2663</v>
      </c>
      <c r="C2342" t="s">
        <v>2673</v>
      </c>
      <c r="D2342" t="s">
        <v>613</v>
      </c>
      <c r="E2342" t="s">
        <v>68</v>
      </c>
      <c r="F2342" t="s">
        <v>608</v>
      </c>
      <c r="G2342" t="s">
        <v>1424</v>
      </c>
      <c r="H2342" t="s">
        <v>2674</v>
      </c>
      <c r="I2342" s="137" t="s">
        <v>2675</v>
      </c>
      <c r="J2342" t="s">
        <v>2676</v>
      </c>
    </row>
    <row r="2343" spans="1:14" ht="15.75" customHeight="1" x14ac:dyDescent="0.25">
      <c r="A2343" t="s">
        <v>2662</v>
      </c>
      <c r="B2343" t="s">
        <v>2663</v>
      </c>
      <c r="C2343" t="s">
        <v>828</v>
      </c>
      <c r="D2343" t="s">
        <v>613</v>
      </c>
      <c r="E2343" t="s">
        <v>68</v>
      </c>
      <c r="F2343" t="s">
        <v>608</v>
      </c>
      <c r="G2343" t="s">
        <v>741</v>
      </c>
      <c r="H2343" t="s">
        <v>829</v>
      </c>
      <c r="I2343" t="s">
        <v>2664</v>
      </c>
      <c r="J2343" t="s">
        <v>2677</v>
      </c>
      <c r="K2343" t="s">
        <v>71</v>
      </c>
      <c r="L2343" t="s">
        <v>832</v>
      </c>
      <c r="M2343" t="s">
        <v>833</v>
      </c>
      <c r="N2343" t="s">
        <v>834</v>
      </c>
    </row>
    <row r="2344" spans="1:14" ht="15.75" customHeight="1" x14ac:dyDescent="0.25">
      <c r="A2344" t="s">
        <v>2662</v>
      </c>
      <c r="B2344" t="s">
        <v>2663</v>
      </c>
      <c r="C2344" t="s">
        <v>1613</v>
      </c>
      <c r="D2344" t="s">
        <v>613</v>
      </c>
      <c r="E2344" t="s">
        <v>68</v>
      </c>
      <c r="F2344" t="s">
        <v>608</v>
      </c>
      <c r="G2344" t="s">
        <v>741</v>
      </c>
      <c r="H2344" t="s">
        <v>1614</v>
      </c>
      <c r="I2344" t="s">
        <v>2664</v>
      </c>
      <c r="J2344" t="s">
        <v>2677</v>
      </c>
      <c r="K2344" t="s">
        <v>524</v>
      </c>
      <c r="L2344" t="s">
        <v>2247</v>
      </c>
      <c r="M2344" t="s">
        <v>2248</v>
      </c>
    </row>
    <row r="2345" spans="1:14" ht="15.75" customHeight="1" x14ac:dyDescent="0.25">
      <c r="A2345" t="s">
        <v>2662</v>
      </c>
      <c r="B2345" t="s">
        <v>2663</v>
      </c>
      <c r="C2345" t="s">
        <v>723</v>
      </c>
      <c r="D2345" t="s">
        <v>613</v>
      </c>
      <c r="E2345" t="s">
        <v>68</v>
      </c>
      <c r="F2345" t="s">
        <v>608</v>
      </c>
      <c r="G2345" t="s">
        <v>724</v>
      </c>
      <c r="H2345" t="s">
        <v>725</v>
      </c>
      <c r="I2345" s="137" t="s">
        <v>2664</v>
      </c>
      <c r="J2345" t="s">
        <v>2678</v>
      </c>
      <c r="K2345" t="s">
        <v>524</v>
      </c>
    </row>
    <row r="2346" spans="1:14" ht="15.75" customHeight="1" x14ac:dyDescent="0.25">
      <c r="A2346" t="s">
        <v>2662</v>
      </c>
      <c r="B2346" t="s">
        <v>2663</v>
      </c>
      <c r="C2346" t="s">
        <v>754</v>
      </c>
      <c r="D2346" t="s">
        <v>613</v>
      </c>
      <c r="E2346" t="s">
        <v>68</v>
      </c>
      <c r="F2346" t="s">
        <v>608</v>
      </c>
      <c r="G2346" t="s">
        <v>755</v>
      </c>
      <c r="I2346" t="s">
        <v>2664</v>
      </c>
      <c r="J2346" t="s">
        <v>2679</v>
      </c>
      <c r="K2346" t="s">
        <v>84</v>
      </c>
    </row>
    <row r="2347" spans="1:14" ht="15.75" customHeight="1" x14ac:dyDescent="0.25">
      <c r="A2347" t="s">
        <v>2662</v>
      </c>
      <c r="B2347" t="s">
        <v>2663</v>
      </c>
      <c r="C2347" t="s">
        <v>131</v>
      </c>
      <c r="D2347" t="s">
        <v>613</v>
      </c>
      <c r="E2347" t="s">
        <v>68</v>
      </c>
      <c r="F2347" t="s">
        <v>608</v>
      </c>
      <c r="G2347" t="s">
        <v>760</v>
      </c>
      <c r="H2347" t="s">
        <v>761</v>
      </c>
      <c r="I2347" s="137" t="s">
        <v>2664</v>
      </c>
      <c r="J2347" t="s">
        <v>2680</v>
      </c>
      <c r="K2347" t="s">
        <v>71</v>
      </c>
      <c r="L2347" t="s">
        <v>762</v>
      </c>
      <c r="M2347" t="s">
        <v>763</v>
      </c>
      <c r="N2347" t="s">
        <v>763</v>
      </c>
    </row>
    <row r="2348" spans="1:14" ht="15.75" customHeight="1" x14ac:dyDescent="0.25">
      <c r="A2348" t="s">
        <v>2662</v>
      </c>
      <c r="B2348" t="s">
        <v>2663</v>
      </c>
      <c r="C2348" t="s">
        <v>817</v>
      </c>
      <c r="D2348" t="s">
        <v>627</v>
      </c>
      <c r="E2348" t="s">
        <v>81</v>
      </c>
      <c r="F2348" t="s">
        <v>608</v>
      </c>
      <c r="G2348" t="s">
        <v>818</v>
      </c>
      <c r="I2348" s="137" t="s">
        <v>2664</v>
      </c>
      <c r="J2348" t="s">
        <v>2681</v>
      </c>
      <c r="K2348" t="s">
        <v>84</v>
      </c>
    </row>
    <row r="2349" spans="1:14" ht="15.75" customHeight="1" x14ac:dyDescent="0.25">
      <c r="A2349" t="s">
        <v>2662</v>
      </c>
      <c r="B2349" t="s">
        <v>2663</v>
      </c>
      <c r="C2349" t="s">
        <v>689</v>
      </c>
      <c r="D2349" t="s">
        <v>650</v>
      </c>
      <c r="E2349" t="s">
        <v>102</v>
      </c>
      <c r="F2349" t="s">
        <v>608</v>
      </c>
      <c r="G2349" t="s">
        <v>690</v>
      </c>
      <c r="H2349" t="s">
        <v>691</v>
      </c>
      <c r="I2349" s="137" t="s">
        <v>2682</v>
      </c>
      <c r="J2349" t="s">
        <v>2683</v>
      </c>
      <c r="K2349" t="s">
        <v>71</v>
      </c>
      <c r="L2349" t="s">
        <v>689</v>
      </c>
    </row>
    <row r="2350" spans="1:14" ht="15.75" customHeight="1" x14ac:dyDescent="0.25">
      <c r="A2350" t="s">
        <v>2662</v>
      </c>
      <c r="B2350" t="s">
        <v>2684</v>
      </c>
      <c r="C2350" t="s">
        <v>603</v>
      </c>
      <c r="D2350" t="s">
        <v>598</v>
      </c>
      <c r="E2350" t="s">
        <v>68</v>
      </c>
      <c r="F2350" t="s">
        <v>49</v>
      </c>
      <c r="G2350" t="s">
        <v>604</v>
      </c>
      <c r="H2350" t="s">
        <v>605</v>
      </c>
      <c r="I2350" s="137" t="s">
        <v>2685</v>
      </c>
      <c r="J2350" t="s">
        <v>2686</v>
      </c>
      <c r="K2350" t="s">
        <v>84</v>
      </c>
    </row>
    <row r="2351" spans="1:14" ht="15.75" customHeight="1" x14ac:dyDescent="0.25">
      <c r="A2351" t="s">
        <v>2662</v>
      </c>
      <c r="B2351" t="s">
        <v>2684</v>
      </c>
      <c r="C2351" t="s">
        <v>607</v>
      </c>
      <c r="D2351" t="s">
        <v>598</v>
      </c>
      <c r="E2351" t="s">
        <v>68</v>
      </c>
      <c r="F2351" t="s">
        <v>608</v>
      </c>
      <c r="G2351" t="s">
        <v>609</v>
      </c>
      <c r="I2351" s="137" t="s">
        <v>2685</v>
      </c>
      <c r="J2351" t="s">
        <v>2687</v>
      </c>
      <c r="K2351" t="s">
        <v>84</v>
      </c>
    </row>
    <row r="2352" spans="1:14" ht="15.75" customHeight="1" x14ac:dyDescent="0.25">
      <c r="A2352" t="s">
        <v>2662</v>
      </c>
      <c r="B2352" t="s">
        <v>2684</v>
      </c>
      <c r="C2352" t="s">
        <v>611</v>
      </c>
      <c r="D2352" t="s">
        <v>598</v>
      </c>
      <c r="E2352" t="s">
        <v>68</v>
      </c>
      <c r="F2352" t="s">
        <v>142</v>
      </c>
      <c r="G2352" t="s">
        <v>612</v>
      </c>
      <c r="H2352" t="s">
        <v>547</v>
      </c>
      <c r="I2352" s="137" t="s">
        <v>2685</v>
      </c>
      <c r="J2352">
        <v>41115710</v>
      </c>
      <c r="K2352" t="s">
        <v>84</v>
      </c>
    </row>
    <row r="2353" spans="1:14" ht="15.75" customHeight="1" x14ac:dyDescent="0.25">
      <c r="A2353" t="s">
        <v>2662</v>
      </c>
      <c r="B2353" t="s">
        <v>2684</v>
      </c>
      <c r="C2353" t="s">
        <v>649</v>
      </c>
      <c r="D2353" t="s">
        <v>613</v>
      </c>
      <c r="E2353" t="s">
        <v>68</v>
      </c>
      <c r="F2353" t="s">
        <v>608</v>
      </c>
      <c r="G2353" t="s">
        <v>651</v>
      </c>
      <c r="H2353" t="s">
        <v>652</v>
      </c>
      <c r="I2353" s="137"/>
      <c r="J2353"/>
      <c r="K2353" t="s">
        <v>71</v>
      </c>
      <c r="L2353" t="s">
        <v>654</v>
      </c>
    </row>
    <row r="2354" spans="1:14" ht="15.75" customHeight="1" x14ac:dyDescent="0.25">
      <c r="A2354" t="s">
        <v>2662</v>
      </c>
      <c r="B2354" t="s">
        <v>2684</v>
      </c>
      <c r="C2354" t="s">
        <v>909</v>
      </c>
      <c r="D2354" t="s">
        <v>613</v>
      </c>
      <c r="E2354" t="s">
        <v>68</v>
      </c>
      <c r="F2354" t="s">
        <v>608</v>
      </c>
      <c r="G2354" t="s">
        <v>910</v>
      </c>
      <c r="I2354" s="137" t="s">
        <v>2685</v>
      </c>
      <c r="J2354" t="s">
        <v>2688</v>
      </c>
      <c r="K2354" t="s">
        <v>71</v>
      </c>
      <c r="L2354" t="s">
        <v>164</v>
      </c>
    </row>
    <row r="2355" spans="1:14" ht="15.75" customHeight="1" x14ac:dyDescent="0.25">
      <c r="A2355" t="s">
        <v>2662</v>
      </c>
      <c r="B2355" t="s">
        <v>2684</v>
      </c>
      <c r="C2355" t="s">
        <v>2670</v>
      </c>
      <c r="D2355" t="s">
        <v>613</v>
      </c>
      <c r="E2355" t="s">
        <v>68</v>
      </c>
      <c r="F2355" t="s">
        <v>608</v>
      </c>
      <c r="G2355" t="s">
        <v>2671</v>
      </c>
      <c r="I2355" s="137" t="s">
        <v>2685</v>
      </c>
      <c r="J2355" t="s">
        <v>2689</v>
      </c>
      <c r="K2355" t="s">
        <v>71</v>
      </c>
      <c r="L2355" t="s">
        <v>2670</v>
      </c>
    </row>
    <row r="2356" spans="1:14" ht="15.75" customHeight="1" x14ac:dyDescent="0.25">
      <c r="A2356" t="s">
        <v>2662</v>
      </c>
      <c r="B2356" t="s">
        <v>2684</v>
      </c>
      <c r="C2356" t="s">
        <v>828</v>
      </c>
      <c r="D2356" t="s">
        <v>613</v>
      </c>
      <c r="E2356" t="s">
        <v>68</v>
      </c>
      <c r="F2356" t="s">
        <v>608</v>
      </c>
      <c r="G2356" t="s">
        <v>741</v>
      </c>
      <c r="H2356" t="s">
        <v>829</v>
      </c>
      <c r="I2356" s="137" t="s">
        <v>2685</v>
      </c>
      <c r="J2356" t="s">
        <v>2690</v>
      </c>
      <c r="K2356" t="s">
        <v>71</v>
      </c>
      <c r="L2356" t="s">
        <v>832</v>
      </c>
      <c r="M2356" t="s">
        <v>833</v>
      </c>
      <c r="N2356" t="s">
        <v>834</v>
      </c>
    </row>
    <row r="2357" spans="1:14" ht="15.75" customHeight="1" x14ac:dyDescent="0.25">
      <c r="A2357" t="s">
        <v>2662</v>
      </c>
      <c r="B2357" t="s">
        <v>2684</v>
      </c>
      <c r="C2357" t="s">
        <v>1613</v>
      </c>
      <c r="D2357" t="s">
        <v>613</v>
      </c>
      <c r="E2357" t="s">
        <v>68</v>
      </c>
      <c r="F2357" t="s">
        <v>608</v>
      </c>
      <c r="G2357" t="s">
        <v>741</v>
      </c>
      <c r="H2357" t="s">
        <v>1614</v>
      </c>
      <c r="I2357" s="137" t="s">
        <v>2685</v>
      </c>
      <c r="J2357" s="2" t="s">
        <v>2691</v>
      </c>
      <c r="K2357" t="s">
        <v>524</v>
      </c>
      <c r="L2357" t="s">
        <v>2247</v>
      </c>
      <c r="M2357" t="s">
        <v>2248</v>
      </c>
    </row>
    <row r="2358" spans="1:14" ht="15.75" customHeight="1" x14ac:dyDescent="0.25">
      <c r="A2358" t="s">
        <v>2662</v>
      </c>
      <c r="B2358" t="s">
        <v>2684</v>
      </c>
      <c r="C2358" t="s">
        <v>754</v>
      </c>
      <c r="D2358" t="s">
        <v>613</v>
      </c>
      <c r="E2358" t="s">
        <v>68</v>
      </c>
      <c r="F2358" t="s">
        <v>608</v>
      </c>
      <c r="G2358" t="s">
        <v>755</v>
      </c>
      <c r="I2358" s="137" t="s">
        <v>2685</v>
      </c>
      <c r="J2358" t="s">
        <v>2692</v>
      </c>
      <c r="K2358" t="s">
        <v>84</v>
      </c>
    </row>
    <row r="2359" spans="1:14" ht="15.75" customHeight="1" x14ac:dyDescent="0.25">
      <c r="A2359" t="s">
        <v>2662</v>
      </c>
      <c r="B2359" t="s">
        <v>2684</v>
      </c>
      <c r="C2359" t="s">
        <v>740</v>
      </c>
      <c r="D2359" t="s">
        <v>613</v>
      </c>
      <c r="E2359" t="s">
        <v>68</v>
      </c>
      <c r="F2359" t="s">
        <v>608</v>
      </c>
      <c r="G2359" t="s">
        <v>741</v>
      </c>
      <c r="H2359" t="s">
        <v>742</v>
      </c>
      <c r="I2359" s="137" t="s">
        <v>2685</v>
      </c>
      <c r="J2359" t="s">
        <v>2693</v>
      </c>
      <c r="K2359" t="s">
        <v>71</v>
      </c>
      <c r="L2359" t="s">
        <v>744</v>
      </c>
      <c r="M2359" t="s">
        <v>745</v>
      </c>
    </row>
    <row r="2360" spans="1:14" ht="15.75" customHeight="1" x14ac:dyDescent="0.25">
      <c r="A2360" t="s">
        <v>2662</v>
      </c>
      <c r="B2360" t="s">
        <v>2684</v>
      </c>
      <c r="C2360" t="s">
        <v>131</v>
      </c>
      <c r="D2360" t="s">
        <v>613</v>
      </c>
      <c r="E2360" t="s">
        <v>68</v>
      </c>
      <c r="F2360" t="s">
        <v>608</v>
      </c>
      <c r="G2360" t="s">
        <v>760</v>
      </c>
      <c r="H2360" t="s">
        <v>761</v>
      </c>
      <c r="I2360" s="137" t="s">
        <v>2685</v>
      </c>
      <c r="J2360" t="s">
        <v>2680</v>
      </c>
      <c r="K2360" t="s">
        <v>71</v>
      </c>
      <c r="L2360" t="s">
        <v>762</v>
      </c>
      <c r="M2360" t="s">
        <v>763</v>
      </c>
      <c r="N2360" t="s">
        <v>763</v>
      </c>
    </row>
    <row r="2361" spans="1:14" ht="15.75" customHeight="1" x14ac:dyDescent="0.25">
      <c r="A2361" t="s">
        <v>2662</v>
      </c>
      <c r="B2361" t="s">
        <v>2684</v>
      </c>
      <c r="C2361" t="s">
        <v>817</v>
      </c>
      <c r="D2361" t="s">
        <v>627</v>
      </c>
      <c r="E2361" t="s">
        <v>81</v>
      </c>
      <c r="F2361" t="s">
        <v>608</v>
      </c>
      <c r="G2361" t="s">
        <v>818</v>
      </c>
      <c r="I2361" s="137" t="s">
        <v>2694</v>
      </c>
      <c r="J2361" t="s">
        <v>2695</v>
      </c>
      <c r="K2361" t="s">
        <v>84</v>
      </c>
    </row>
    <row r="2362" spans="1:14" ht="15.75" customHeight="1" x14ac:dyDescent="0.25">
      <c r="A2362" t="s">
        <v>2662</v>
      </c>
      <c r="B2362" t="s">
        <v>2684</v>
      </c>
      <c r="C2362" t="s">
        <v>689</v>
      </c>
      <c r="D2362" t="s">
        <v>650</v>
      </c>
      <c r="E2362" t="s">
        <v>102</v>
      </c>
      <c r="F2362" t="s">
        <v>608</v>
      </c>
      <c r="G2362" t="s">
        <v>690</v>
      </c>
      <c r="H2362" t="s">
        <v>691</v>
      </c>
      <c r="I2362" s="137" t="s">
        <v>2685</v>
      </c>
      <c r="J2362" t="s">
        <v>2696</v>
      </c>
      <c r="K2362" t="s">
        <v>71</v>
      </c>
      <c r="L2362" t="s">
        <v>689</v>
      </c>
    </row>
    <row r="2363" spans="1:14" ht="15.75" customHeight="1" x14ac:dyDescent="0.25">
      <c r="A2363" t="s">
        <v>2697</v>
      </c>
      <c r="C2363" t="s">
        <v>603</v>
      </c>
      <c r="D2363" t="s">
        <v>598</v>
      </c>
      <c r="E2363" t="s">
        <v>68</v>
      </c>
      <c r="F2363" t="s">
        <v>49</v>
      </c>
      <c r="G2363" t="s">
        <v>604</v>
      </c>
      <c r="H2363" t="s">
        <v>605</v>
      </c>
      <c r="I2363" s="137"/>
      <c r="J2363" s="2"/>
    </row>
    <row r="2364" spans="1:14" ht="15.75" customHeight="1" x14ac:dyDescent="0.25">
      <c r="A2364" t="s">
        <v>2697</v>
      </c>
      <c r="C2364" t="s">
        <v>607</v>
      </c>
      <c r="D2364" t="s">
        <v>598</v>
      </c>
      <c r="E2364" t="s">
        <v>68</v>
      </c>
      <c r="F2364" t="s">
        <v>608</v>
      </c>
      <c r="G2364" t="s">
        <v>609</v>
      </c>
      <c r="I2364" s="137"/>
      <c r="J2364"/>
    </row>
    <row r="2365" spans="1:14" ht="15.75" customHeight="1" x14ac:dyDescent="0.25">
      <c r="A2365" t="s">
        <v>2697</v>
      </c>
      <c r="C2365" t="s">
        <v>611</v>
      </c>
      <c r="D2365" t="s">
        <v>598</v>
      </c>
      <c r="E2365" t="s">
        <v>68</v>
      </c>
      <c r="F2365" t="s">
        <v>142</v>
      </c>
      <c r="G2365" t="s">
        <v>612</v>
      </c>
      <c r="H2365" t="s">
        <v>547</v>
      </c>
      <c r="I2365" s="137"/>
      <c r="J2365"/>
    </row>
    <row r="2366" spans="1:14" ht="15.75" customHeight="1" x14ac:dyDescent="0.25">
      <c r="A2366" t="s">
        <v>2697</v>
      </c>
      <c r="C2366" t="s">
        <v>117</v>
      </c>
      <c r="D2366" t="s">
        <v>613</v>
      </c>
      <c r="E2366" t="s">
        <v>68</v>
      </c>
      <c r="F2366" t="s">
        <v>608</v>
      </c>
      <c r="G2366" t="s">
        <v>869</v>
      </c>
      <c r="I2366" s="137"/>
      <c r="J2366"/>
    </row>
    <row r="2367" spans="1:14" ht="15.75" customHeight="1" x14ac:dyDescent="0.25">
      <c r="A2367" t="s">
        <v>2697</v>
      </c>
      <c r="C2367" t="s">
        <v>131</v>
      </c>
      <c r="D2367" t="s">
        <v>613</v>
      </c>
      <c r="E2367" t="s">
        <v>68</v>
      </c>
      <c r="F2367" t="s">
        <v>608</v>
      </c>
      <c r="G2367" t="s">
        <v>760</v>
      </c>
      <c r="H2367" t="s">
        <v>761</v>
      </c>
      <c r="I2367" s="137"/>
      <c r="J2367"/>
    </row>
    <row r="2368" spans="1:14" ht="15.75" customHeight="1" x14ac:dyDescent="0.25">
      <c r="A2368" t="s">
        <v>2697</v>
      </c>
      <c r="C2368" t="s">
        <v>689</v>
      </c>
      <c r="D2368" t="s">
        <v>627</v>
      </c>
      <c r="E2368" t="s">
        <v>81</v>
      </c>
      <c r="F2368" t="s">
        <v>608</v>
      </c>
      <c r="G2368" t="s">
        <v>690</v>
      </c>
      <c r="H2368" t="s">
        <v>691</v>
      </c>
      <c r="I2368" s="137"/>
      <c r="J2368"/>
    </row>
    <row r="2369" spans="1:10" ht="15.75" customHeight="1" x14ac:dyDescent="0.25">
      <c r="A2369" t="s">
        <v>2698</v>
      </c>
      <c r="B2369" t="s">
        <v>2699</v>
      </c>
      <c r="C2369" t="s">
        <v>2700</v>
      </c>
      <c r="D2369" t="s">
        <v>598</v>
      </c>
      <c r="E2369" t="s">
        <v>68</v>
      </c>
      <c r="F2369" t="s">
        <v>608</v>
      </c>
      <c r="G2369" t="s">
        <v>2701</v>
      </c>
      <c r="I2369" s="137"/>
      <c r="J2369"/>
    </row>
    <row r="2370" spans="1:10" ht="15.75" customHeight="1" x14ac:dyDescent="0.25">
      <c r="A2370" t="s">
        <v>2698</v>
      </c>
      <c r="B2370" t="s">
        <v>2699</v>
      </c>
      <c r="C2370" t="s">
        <v>603</v>
      </c>
      <c r="D2370" t="s">
        <v>598</v>
      </c>
      <c r="E2370" t="s">
        <v>68</v>
      </c>
      <c r="F2370" t="s">
        <v>49</v>
      </c>
      <c r="G2370" t="s">
        <v>604</v>
      </c>
      <c r="H2370" t="s">
        <v>605</v>
      </c>
      <c r="I2370" s="137"/>
      <c r="J2370"/>
    </row>
    <row r="2371" spans="1:10" ht="15.75" customHeight="1" x14ac:dyDescent="0.25">
      <c r="A2371" t="s">
        <v>2698</v>
      </c>
      <c r="B2371" t="s">
        <v>2699</v>
      </c>
      <c r="C2371" t="s">
        <v>607</v>
      </c>
      <c r="D2371" t="s">
        <v>598</v>
      </c>
      <c r="E2371" t="s">
        <v>68</v>
      </c>
      <c r="F2371" t="s">
        <v>608</v>
      </c>
      <c r="G2371" t="s">
        <v>609</v>
      </c>
      <c r="I2371" s="137"/>
      <c r="J2371"/>
    </row>
    <row r="2372" spans="1:10" ht="15.75" customHeight="1" x14ac:dyDescent="0.25">
      <c r="A2372" t="s">
        <v>2698</v>
      </c>
      <c r="B2372" t="s">
        <v>2699</v>
      </c>
      <c r="C2372" t="s">
        <v>611</v>
      </c>
      <c r="D2372" t="s">
        <v>598</v>
      </c>
      <c r="E2372" t="s">
        <v>68</v>
      </c>
      <c r="F2372" t="s">
        <v>142</v>
      </c>
      <c r="G2372" t="s">
        <v>612</v>
      </c>
      <c r="H2372" t="s">
        <v>547</v>
      </c>
      <c r="I2372" s="137"/>
      <c r="J2372"/>
    </row>
    <row r="2373" spans="1:10" ht="15.75" customHeight="1" x14ac:dyDescent="0.25">
      <c r="A2373" t="s">
        <v>2698</v>
      </c>
      <c r="B2373" t="s">
        <v>2699</v>
      </c>
      <c r="C2373" t="s">
        <v>80</v>
      </c>
      <c r="D2373" t="s">
        <v>613</v>
      </c>
      <c r="E2373" t="s">
        <v>68</v>
      </c>
      <c r="F2373" t="s">
        <v>608</v>
      </c>
      <c r="G2373" t="s">
        <v>614</v>
      </c>
      <c r="I2373" s="137"/>
      <c r="J2373"/>
    </row>
    <row r="2374" spans="1:10" ht="15.75" customHeight="1" x14ac:dyDescent="0.25">
      <c r="A2374" t="s">
        <v>2698</v>
      </c>
      <c r="B2374" t="s">
        <v>2699</v>
      </c>
      <c r="C2374" t="s">
        <v>93</v>
      </c>
      <c r="D2374" t="s">
        <v>613</v>
      </c>
      <c r="E2374" t="s">
        <v>68</v>
      </c>
      <c r="F2374" t="s">
        <v>608</v>
      </c>
      <c r="G2374" t="s">
        <v>616</v>
      </c>
      <c r="I2374" s="137"/>
      <c r="J2374"/>
    </row>
    <row r="2375" spans="1:10" ht="15.75" customHeight="1" x14ac:dyDescent="0.25">
      <c r="A2375" t="s">
        <v>2698</v>
      </c>
      <c r="B2375" t="s">
        <v>2699</v>
      </c>
      <c r="C2375" t="s">
        <v>904</v>
      </c>
      <c r="D2375" t="s">
        <v>613</v>
      </c>
      <c r="E2375" t="s">
        <v>68</v>
      </c>
      <c r="F2375" t="s">
        <v>608</v>
      </c>
      <c r="G2375" t="s">
        <v>905</v>
      </c>
      <c r="I2375" s="137"/>
      <c r="J2375"/>
    </row>
    <row r="2376" spans="1:10" ht="15.75" customHeight="1" x14ac:dyDescent="0.25">
      <c r="A2376" t="s">
        <v>2698</v>
      </c>
      <c r="B2376" t="s">
        <v>2699</v>
      </c>
      <c r="C2376" t="s">
        <v>131</v>
      </c>
      <c r="D2376" t="s">
        <v>613</v>
      </c>
      <c r="E2376" t="s">
        <v>68</v>
      </c>
      <c r="F2376" t="s">
        <v>608</v>
      </c>
      <c r="G2376" t="s">
        <v>760</v>
      </c>
      <c r="H2376" t="s">
        <v>761</v>
      </c>
      <c r="I2376" s="137"/>
      <c r="J2376"/>
    </row>
    <row r="2377" spans="1:10" ht="15.75" customHeight="1" x14ac:dyDescent="0.25">
      <c r="A2377" t="s">
        <v>2698</v>
      </c>
      <c r="B2377" t="s">
        <v>2699</v>
      </c>
      <c r="C2377" t="s">
        <v>2702</v>
      </c>
      <c r="D2377" t="s">
        <v>627</v>
      </c>
      <c r="E2377" t="s">
        <v>81</v>
      </c>
      <c r="F2377" t="s">
        <v>608</v>
      </c>
      <c r="G2377" t="s">
        <v>2703</v>
      </c>
      <c r="I2377" s="137"/>
      <c r="J2377"/>
    </row>
    <row r="2378" spans="1:10" ht="15.75" customHeight="1" x14ac:dyDescent="0.25">
      <c r="A2378" t="s">
        <v>2698</v>
      </c>
      <c r="B2378" t="s">
        <v>2699</v>
      </c>
      <c r="C2378" t="s">
        <v>1871</v>
      </c>
      <c r="D2378" t="s">
        <v>627</v>
      </c>
      <c r="E2378" t="s">
        <v>81</v>
      </c>
      <c r="F2378" t="s">
        <v>608</v>
      </c>
      <c r="G2378" t="s">
        <v>1872</v>
      </c>
      <c r="I2378" s="137"/>
      <c r="J2378"/>
    </row>
    <row r="2379" spans="1:10" ht="15.75" customHeight="1" x14ac:dyDescent="0.25">
      <c r="A2379" t="s">
        <v>2698</v>
      </c>
      <c r="B2379" t="s">
        <v>2699</v>
      </c>
      <c r="C2379" t="s">
        <v>73</v>
      </c>
      <c r="D2379" t="s">
        <v>650</v>
      </c>
      <c r="E2379" t="s">
        <v>102</v>
      </c>
      <c r="F2379" t="s">
        <v>608</v>
      </c>
      <c r="G2379" t="s">
        <v>911</v>
      </c>
      <c r="H2379" t="s">
        <v>912</v>
      </c>
      <c r="I2379" s="137"/>
      <c r="J2379"/>
    </row>
    <row r="2380" spans="1:10" ht="15.75" customHeight="1" x14ac:dyDescent="0.25">
      <c r="A2380" t="s">
        <v>2698</v>
      </c>
      <c r="B2380" t="s">
        <v>2699</v>
      </c>
      <c r="C2380" t="s">
        <v>1281</v>
      </c>
      <c r="D2380" t="s">
        <v>650</v>
      </c>
      <c r="E2380" t="s">
        <v>102</v>
      </c>
      <c r="F2380" t="s">
        <v>608</v>
      </c>
      <c r="G2380" t="s">
        <v>1282</v>
      </c>
      <c r="I2380" s="137"/>
      <c r="J2380"/>
    </row>
    <row r="2381" spans="1:10" ht="15.75" customHeight="1" x14ac:dyDescent="0.25">
      <c r="A2381" t="s">
        <v>2698</v>
      </c>
      <c r="B2381" t="s">
        <v>2699</v>
      </c>
      <c r="C2381" t="s">
        <v>620</v>
      </c>
      <c r="D2381" t="s">
        <v>650</v>
      </c>
      <c r="E2381" t="s">
        <v>102</v>
      </c>
      <c r="F2381" t="s">
        <v>608</v>
      </c>
      <c r="G2381" t="s">
        <v>621</v>
      </c>
      <c r="H2381" t="s">
        <v>622</v>
      </c>
      <c r="I2381" s="137"/>
      <c r="J2381"/>
    </row>
    <row r="2382" spans="1:10" ht="15.75" customHeight="1" x14ac:dyDescent="0.25">
      <c r="A2382" t="s">
        <v>2698</v>
      </c>
      <c r="B2382" t="s">
        <v>2699</v>
      </c>
      <c r="C2382" t="s">
        <v>669</v>
      </c>
      <c r="D2382" t="s">
        <v>650</v>
      </c>
      <c r="E2382" t="s">
        <v>102</v>
      </c>
      <c r="F2382" t="s">
        <v>608</v>
      </c>
      <c r="G2382" t="s">
        <v>670</v>
      </c>
      <c r="I2382" s="137"/>
      <c r="J2382"/>
    </row>
    <row r="2383" spans="1:10" ht="15.75" customHeight="1" x14ac:dyDescent="0.25">
      <c r="A2383" t="s">
        <v>2698</v>
      </c>
      <c r="B2383" t="s">
        <v>2704</v>
      </c>
      <c r="C2383" t="s">
        <v>603</v>
      </c>
      <c r="D2383" t="s">
        <v>598</v>
      </c>
      <c r="E2383" t="s">
        <v>68</v>
      </c>
      <c r="F2383" t="s">
        <v>49</v>
      </c>
      <c r="G2383" t="s">
        <v>604</v>
      </c>
      <c r="H2383" t="s">
        <v>605</v>
      </c>
      <c r="I2383" s="137"/>
      <c r="J2383"/>
    </row>
    <row r="2384" spans="1:10" ht="15.75" customHeight="1" x14ac:dyDescent="0.25">
      <c r="A2384" t="s">
        <v>2698</v>
      </c>
      <c r="B2384" t="s">
        <v>2704</v>
      </c>
      <c r="C2384" t="s">
        <v>607</v>
      </c>
      <c r="D2384" t="s">
        <v>598</v>
      </c>
      <c r="E2384" t="s">
        <v>68</v>
      </c>
      <c r="F2384" t="s">
        <v>608</v>
      </c>
      <c r="G2384" t="s">
        <v>609</v>
      </c>
      <c r="I2384" s="137"/>
      <c r="J2384"/>
    </row>
    <row r="2385" spans="1:10" ht="15.75" customHeight="1" x14ac:dyDescent="0.25">
      <c r="A2385" t="s">
        <v>2698</v>
      </c>
      <c r="B2385" t="s">
        <v>2704</v>
      </c>
      <c r="C2385" t="s">
        <v>611</v>
      </c>
      <c r="D2385" t="s">
        <v>598</v>
      </c>
      <c r="E2385" t="s">
        <v>68</v>
      </c>
      <c r="F2385" t="s">
        <v>142</v>
      </c>
      <c r="G2385" t="s">
        <v>612</v>
      </c>
      <c r="H2385" t="s">
        <v>547</v>
      </c>
      <c r="I2385" s="137"/>
      <c r="J2385"/>
    </row>
    <row r="2386" spans="1:10" ht="15.75" customHeight="1" x14ac:dyDescent="0.25">
      <c r="A2386" t="s">
        <v>2698</v>
      </c>
      <c r="B2386" t="s">
        <v>2704</v>
      </c>
      <c r="C2386" t="s">
        <v>2705</v>
      </c>
      <c r="D2386" t="s">
        <v>613</v>
      </c>
      <c r="E2386" t="s">
        <v>68</v>
      </c>
      <c r="F2386" t="s">
        <v>608</v>
      </c>
      <c r="G2386" t="s">
        <v>2706</v>
      </c>
      <c r="I2386" s="137"/>
      <c r="J2386"/>
    </row>
    <row r="2387" spans="1:10" ht="15.75" customHeight="1" x14ac:dyDescent="0.25">
      <c r="A2387" t="s">
        <v>2698</v>
      </c>
      <c r="B2387" t="s">
        <v>2704</v>
      </c>
      <c r="C2387" t="s">
        <v>93</v>
      </c>
      <c r="D2387" t="s">
        <v>613</v>
      </c>
      <c r="E2387" t="s">
        <v>68</v>
      </c>
      <c r="F2387" t="s">
        <v>608</v>
      </c>
      <c r="G2387" t="s">
        <v>616</v>
      </c>
      <c r="I2387" s="137"/>
      <c r="J2387"/>
    </row>
    <row r="2388" spans="1:10" ht="15.75" customHeight="1" x14ac:dyDescent="0.25">
      <c r="A2388" t="s">
        <v>2698</v>
      </c>
      <c r="B2388" t="s">
        <v>2704</v>
      </c>
      <c r="C2388" t="s">
        <v>131</v>
      </c>
      <c r="D2388" t="s">
        <v>613</v>
      </c>
      <c r="E2388" t="s">
        <v>68</v>
      </c>
      <c r="F2388" t="s">
        <v>608</v>
      </c>
      <c r="G2388" t="s">
        <v>760</v>
      </c>
      <c r="H2388" t="s">
        <v>761</v>
      </c>
      <c r="I2388" s="137"/>
      <c r="J2388"/>
    </row>
    <row r="2389" spans="1:10" ht="15.75" customHeight="1" x14ac:dyDescent="0.25">
      <c r="A2389" t="s">
        <v>2698</v>
      </c>
      <c r="B2389" t="s">
        <v>2704</v>
      </c>
      <c r="C2389" t="s">
        <v>2702</v>
      </c>
      <c r="D2389" t="s">
        <v>613</v>
      </c>
      <c r="E2389" t="s">
        <v>81</v>
      </c>
      <c r="F2389" t="s">
        <v>608</v>
      </c>
      <c r="G2389" t="s">
        <v>2703</v>
      </c>
      <c r="I2389" s="137"/>
      <c r="J2389"/>
    </row>
    <row r="2390" spans="1:10" ht="15.75" customHeight="1" x14ac:dyDescent="0.25">
      <c r="A2390" t="s">
        <v>2698</v>
      </c>
      <c r="B2390" t="s">
        <v>2704</v>
      </c>
      <c r="C2390" t="s">
        <v>2707</v>
      </c>
      <c r="D2390" t="s">
        <v>627</v>
      </c>
      <c r="E2390" t="s">
        <v>81</v>
      </c>
      <c r="F2390" t="s">
        <v>608</v>
      </c>
      <c r="G2390" t="s">
        <v>2708</v>
      </c>
      <c r="I2390" s="137"/>
      <c r="J2390"/>
    </row>
    <row r="2391" spans="1:10" ht="15.75" customHeight="1" x14ac:dyDescent="0.25">
      <c r="A2391" t="s">
        <v>2698</v>
      </c>
      <c r="B2391" t="s">
        <v>2704</v>
      </c>
      <c r="C2391" t="s">
        <v>1871</v>
      </c>
      <c r="D2391" t="s">
        <v>627</v>
      </c>
      <c r="E2391" t="s">
        <v>81</v>
      </c>
      <c r="F2391" t="s">
        <v>608</v>
      </c>
      <c r="G2391" t="s">
        <v>1872</v>
      </c>
      <c r="I2391" s="137"/>
      <c r="J2391"/>
    </row>
    <row r="2392" spans="1:10" ht="15.75" customHeight="1" x14ac:dyDescent="0.25">
      <c r="A2392" t="s">
        <v>2698</v>
      </c>
      <c r="B2392" t="s">
        <v>2704</v>
      </c>
      <c r="C2392" t="s">
        <v>1281</v>
      </c>
      <c r="D2392" t="s">
        <v>650</v>
      </c>
      <c r="E2392" t="s">
        <v>81</v>
      </c>
      <c r="F2392" t="s">
        <v>608</v>
      </c>
      <c r="G2392" t="s">
        <v>1282</v>
      </c>
      <c r="I2392" s="137"/>
      <c r="J2392"/>
    </row>
    <row r="2393" spans="1:10" ht="15.75" customHeight="1" x14ac:dyDescent="0.25">
      <c r="A2393" t="s">
        <v>2698</v>
      </c>
      <c r="B2393" t="s">
        <v>2704</v>
      </c>
      <c r="C2393" t="s">
        <v>73</v>
      </c>
      <c r="D2393" t="s">
        <v>650</v>
      </c>
      <c r="E2393" t="s">
        <v>102</v>
      </c>
      <c r="F2393" t="s">
        <v>608</v>
      </c>
      <c r="G2393" t="s">
        <v>911</v>
      </c>
      <c r="H2393" t="s">
        <v>912</v>
      </c>
      <c r="I2393" s="137"/>
      <c r="J2393"/>
    </row>
    <row r="2394" spans="1:10" ht="15.75" customHeight="1" x14ac:dyDescent="0.25">
      <c r="A2394" t="s">
        <v>2698</v>
      </c>
      <c r="B2394" t="s">
        <v>2704</v>
      </c>
      <c r="C2394" t="s">
        <v>620</v>
      </c>
      <c r="D2394" t="s">
        <v>650</v>
      </c>
      <c r="E2394" t="s">
        <v>102</v>
      </c>
      <c r="F2394" t="s">
        <v>608</v>
      </c>
      <c r="G2394" t="s">
        <v>621</v>
      </c>
      <c r="H2394" t="s">
        <v>622</v>
      </c>
      <c r="I2394" s="137"/>
      <c r="J2394"/>
    </row>
    <row r="2395" spans="1:10" ht="15.75" customHeight="1" x14ac:dyDescent="0.25">
      <c r="A2395" t="s">
        <v>2698</v>
      </c>
      <c r="B2395" t="s">
        <v>2704</v>
      </c>
      <c r="C2395" t="s">
        <v>669</v>
      </c>
      <c r="D2395" t="s">
        <v>650</v>
      </c>
      <c r="E2395" t="s">
        <v>102</v>
      </c>
      <c r="F2395" t="s">
        <v>608</v>
      </c>
      <c r="G2395" t="s">
        <v>670</v>
      </c>
      <c r="I2395" s="137"/>
      <c r="J2395"/>
    </row>
    <row r="2396" spans="1:10" ht="15.75" customHeight="1" x14ac:dyDescent="0.25">
      <c r="A2396" t="s">
        <v>2698</v>
      </c>
      <c r="B2396" t="s">
        <v>2709</v>
      </c>
      <c r="C2396" t="s">
        <v>597</v>
      </c>
      <c r="D2396" t="s">
        <v>598</v>
      </c>
      <c r="E2396" t="s">
        <v>68</v>
      </c>
      <c r="F2396" t="s">
        <v>599</v>
      </c>
      <c r="G2396" t="s">
        <v>600</v>
      </c>
      <c r="H2396" t="s">
        <v>601</v>
      </c>
      <c r="I2396" s="137"/>
      <c r="J2396"/>
    </row>
    <row r="2397" spans="1:10" ht="15.75" customHeight="1" x14ac:dyDescent="0.25">
      <c r="A2397" t="s">
        <v>2698</v>
      </c>
      <c r="B2397" t="s">
        <v>2709</v>
      </c>
      <c r="C2397" t="s">
        <v>603</v>
      </c>
      <c r="D2397" t="s">
        <v>598</v>
      </c>
      <c r="E2397" t="s">
        <v>68</v>
      </c>
      <c r="F2397" t="s">
        <v>49</v>
      </c>
      <c r="G2397" t="s">
        <v>604</v>
      </c>
      <c r="H2397" t="s">
        <v>605</v>
      </c>
      <c r="I2397" s="137"/>
      <c r="J2397"/>
    </row>
    <row r="2398" spans="1:10" ht="15.75" customHeight="1" x14ac:dyDescent="0.25">
      <c r="A2398" t="s">
        <v>2698</v>
      </c>
      <c r="B2398" t="s">
        <v>2709</v>
      </c>
      <c r="C2398" t="s">
        <v>607</v>
      </c>
      <c r="D2398" t="s">
        <v>598</v>
      </c>
      <c r="E2398" t="s">
        <v>68</v>
      </c>
      <c r="F2398" t="s">
        <v>608</v>
      </c>
      <c r="G2398" t="s">
        <v>609</v>
      </c>
      <c r="I2398" s="137"/>
      <c r="J2398"/>
    </row>
    <row r="2399" spans="1:10" ht="15.75" customHeight="1" x14ac:dyDescent="0.25">
      <c r="A2399" t="s">
        <v>2698</v>
      </c>
      <c r="B2399" t="s">
        <v>2709</v>
      </c>
      <c r="C2399" t="s">
        <v>611</v>
      </c>
      <c r="D2399" t="s">
        <v>598</v>
      </c>
      <c r="E2399" t="s">
        <v>68</v>
      </c>
      <c r="F2399" t="s">
        <v>142</v>
      </c>
      <c r="G2399" t="s">
        <v>612</v>
      </c>
      <c r="H2399" t="s">
        <v>547</v>
      </c>
      <c r="I2399" s="137"/>
      <c r="J2399"/>
    </row>
    <row r="2400" spans="1:10" ht="15.75" customHeight="1" x14ac:dyDescent="0.25">
      <c r="A2400" t="s">
        <v>2698</v>
      </c>
      <c r="B2400" t="s">
        <v>2709</v>
      </c>
      <c r="C2400" t="s">
        <v>2705</v>
      </c>
      <c r="D2400" t="s">
        <v>613</v>
      </c>
      <c r="E2400" t="s">
        <v>68</v>
      </c>
      <c r="F2400" t="s">
        <v>608</v>
      </c>
      <c r="G2400" t="s">
        <v>2706</v>
      </c>
      <c r="I2400" s="137"/>
      <c r="J2400"/>
    </row>
    <row r="2401" spans="1:11" ht="15.75" customHeight="1" x14ac:dyDescent="0.25">
      <c r="A2401" t="s">
        <v>2698</v>
      </c>
      <c r="B2401" t="s">
        <v>2709</v>
      </c>
      <c r="C2401" t="s">
        <v>93</v>
      </c>
      <c r="D2401" t="s">
        <v>613</v>
      </c>
      <c r="E2401" t="s">
        <v>68</v>
      </c>
      <c r="F2401" t="s">
        <v>608</v>
      </c>
      <c r="G2401" t="s">
        <v>616</v>
      </c>
      <c r="I2401" s="137"/>
      <c r="J2401"/>
    </row>
    <row r="2402" spans="1:11" ht="15.75" customHeight="1" x14ac:dyDescent="0.25">
      <c r="A2402" t="s">
        <v>2698</v>
      </c>
      <c r="B2402" t="s">
        <v>2709</v>
      </c>
      <c r="C2402" t="s">
        <v>2702</v>
      </c>
      <c r="D2402" t="s">
        <v>613</v>
      </c>
      <c r="E2402" t="s">
        <v>68</v>
      </c>
      <c r="F2402" t="s">
        <v>608</v>
      </c>
      <c r="G2402" t="s">
        <v>2703</v>
      </c>
      <c r="I2402" s="137"/>
      <c r="J2402"/>
    </row>
    <row r="2403" spans="1:11" ht="15.75" customHeight="1" x14ac:dyDescent="0.25">
      <c r="A2403" t="s">
        <v>2698</v>
      </c>
      <c r="B2403" t="s">
        <v>2709</v>
      </c>
      <c r="C2403" t="s">
        <v>1871</v>
      </c>
      <c r="D2403" t="s">
        <v>627</v>
      </c>
      <c r="E2403" t="s">
        <v>68</v>
      </c>
      <c r="F2403" t="s">
        <v>608</v>
      </c>
      <c r="G2403" t="s">
        <v>1872</v>
      </c>
      <c r="I2403" s="137"/>
      <c r="J2403"/>
    </row>
    <row r="2404" spans="1:11" ht="15.75" customHeight="1" x14ac:dyDescent="0.25">
      <c r="A2404" t="s">
        <v>2698</v>
      </c>
      <c r="B2404" t="s">
        <v>2709</v>
      </c>
      <c r="C2404" t="s">
        <v>904</v>
      </c>
      <c r="D2404" t="s">
        <v>613</v>
      </c>
      <c r="E2404" t="s">
        <v>81</v>
      </c>
      <c r="F2404" t="s">
        <v>608</v>
      </c>
      <c r="G2404" t="s">
        <v>905</v>
      </c>
      <c r="I2404" s="137"/>
      <c r="J2404"/>
    </row>
    <row r="2405" spans="1:11" ht="15.75" customHeight="1" x14ac:dyDescent="0.25">
      <c r="A2405" t="s">
        <v>2698</v>
      </c>
      <c r="B2405" t="s">
        <v>2709</v>
      </c>
      <c r="C2405" t="s">
        <v>131</v>
      </c>
      <c r="D2405" t="s">
        <v>613</v>
      </c>
      <c r="E2405" t="s">
        <v>81</v>
      </c>
      <c r="F2405" t="s">
        <v>608</v>
      </c>
      <c r="G2405" t="s">
        <v>760</v>
      </c>
      <c r="H2405" t="s">
        <v>761</v>
      </c>
      <c r="I2405" s="137"/>
      <c r="J2405"/>
    </row>
    <row r="2406" spans="1:11" ht="15.75" customHeight="1" x14ac:dyDescent="0.25">
      <c r="A2406" t="s">
        <v>2698</v>
      </c>
      <c r="B2406" t="s">
        <v>2709</v>
      </c>
      <c r="C2406" t="s">
        <v>1281</v>
      </c>
      <c r="D2406" t="s">
        <v>650</v>
      </c>
      <c r="E2406" t="s">
        <v>81</v>
      </c>
      <c r="F2406" t="s">
        <v>608</v>
      </c>
      <c r="G2406" t="s">
        <v>1282</v>
      </c>
      <c r="I2406" s="137"/>
      <c r="J2406"/>
    </row>
    <row r="2407" spans="1:11" ht="15.75" customHeight="1" x14ac:dyDescent="0.25">
      <c r="A2407" t="s">
        <v>2698</v>
      </c>
      <c r="B2407" t="s">
        <v>2709</v>
      </c>
      <c r="C2407" t="s">
        <v>656</v>
      </c>
      <c r="D2407" t="s">
        <v>650</v>
      </c>
      <c r="E2407" t="s">
        <v>102</v>
      </c>
      <c r="F2407" t="s">
        <v>608</v>
      </c>
      <c r="G2407" t="s">
        <v>657</v>
      </c>
      <c r="I2407" s="137"/>
      <c r="J2407"/>
    </row>
    <row r="2408" spans="1:11" ht="15.75" customHeight="1" x14ac:dyDescent="0.25">
      <c r="A2408" t="s">
        <v>2698</v>
      </c>
      <c r="B2408" t="s">
        <v>2709</v>
      </c>
      <c r="C2408" t="s">
        <v>73</v>
      </c>
      <c r="D2408" t="s">
        <v>650</v>
      </c>
      <c r="E2408" t="s">
        <v>102</v>
      </c>
      <c r="F2408" t="s">
        <v>608</v>
      </c>
      <c r="G2408" t="s">
        <v>911</v>
      </c>
      <c r="H2408" t="s">
        <v>912</v>
      </c>
      <c r="I2408" s="137"/>
      <c r="J2408"/>
    </row>
    <row r="2409" spans="1:11" ht="15.75" customHeight="1" x14ac:dyDescent="0.25">
      <c r="A2409" t="s">
        <v>2698</v>
      </c>
      <c r="B2409" t="s">
        <v>2709</v>
      </c>
      <c r="C2409" t="s">
        <v>663</v>
      </c>
      <c r="D2409" t="s">
        <v>650</v>
      </c>
      <c r="E2409" t="s">
        <v>102</v>
      </c>
      <c r="F2409" t="s">
        <v>608</v>
      </c>
      <c r="G2409" t="s">
        <v>664</v>
      </c>
      <c r="I2409" s="137"/>
      <c r="J2409"/>
    </row>
    <row r="2410" spans="1:11" ht="15.75" customHeight="1" x14ac:dyDescent="0.25">
      <c r="A2410" t="s">
        <v>2698</v>
      </c>
      <c r="B2410" t="s">
        <v>2709</v>
      </c>
      <c r="C2410" t="s">
        <v>620</v>
      </c>
      <c r="D2410" t="s">
        <v>650</v>
      </c>
      <c r="E2410" t="s">
        <v>102</v>
      </c>
      <c r="F2410" t="s">
        <v>608</v>
      </c>
      <c r="G2410" t="s">
        <v>621</v>
      </c>
      <c r="H2410" t="s">
        <v>622</v>
      </c>
      <c r="I2410" s="137"/>
      <c r="J2410"/>
    </row>
    <row r="2411" spans="1:11" ht="15.75" customHeight="1" x14ac:dyDescent="0.25">
      <c r="A2411" t="s">
        <v>2698</v>
      </c>
      <c r="B2411" t="s">
        <v>2709</v>
      </c>
      <c r="C2411" t="s">
        <v>669</v>
      </c>
      <c r="D2411" t="s">
        <v>650</v>
      </c>
      <c r="E2411" t="s">
        <v>102</v>
      </c>
      <c r="F2411" t="s">
        <v>608</v>
      </c>
      <c r="G2411" t="s">
        <v>670</v>
      </c>
      <c r="I2411" s="137"/>
      <c r="J2411"/>
    </row>
    <row r="2412" spans="1:11" ht="15.75" customHeight="1" x14ac:dyDescent="0.25">
      <c r="A2412" t="s">
        <v>2698</v>
      </c>
      <c r="B2412" t="s">
        <v>2709</v>
      </c>
      <c r="C2412" t="s">
        <v>117</v>
      </c>
      <c r="D2412" t="s">
        <v>650</v>
      </c>
      <c r="E2412" t="s">
        <v>102</v>
      </c>
      <c r="F2412" t="s">
        <v>608</v>
      </c>
      <c r="G2412" t="s">
        <v>869</v>
      </c>
      <c r="I2412" s="137"/>
      <c r="J2412"/>
    </row>
    <row r="2413" spans="1:11" ht="15.75" customHeight="1" x14ac:dyDescent="0.25">
      <c r="A2413" t="s">
        <v>2710</v>
      </c>
      <c r="C2413" t="s">
        <v>603</v>
      </c>
      <c r="D2413" t="s">
        <v>598</v>
      </c>
      <c r="E2413" t="s">
        <v>68</v>
      </c>
      <c r="F2413" t="s">
        <v>49</v>
      </c>
      <c r="G2413" t="s">
        <v>604</v>
      </c>
      <c r="H2413" t="s">
        <v>605</v>
      </c>
      <c r="I2413" s="137" t="s">
        <v>2711</v>
      </c>
      <c r="J2413" t="s">
        <v>2712</v>
      </c>
      <c r="K2413" t="s">
        <v>84</v>
      </c>
    </row>
    <row r="2414" spans="1:11" ht="15.75" customHeight="1" x14ac:dyDescent="0.25">
      <c r="A2414" t="s">
        <v>2710</v>
      </c>
      <c r="C2414" t="s">
        <v>607</v>
      </c>
      <c r="D2414" t="s">
        <v>598</v>
      </c>
      <c r="E2414" t="s">
        <v>68</v>
      </c>
      <c r="F2414" t="s">
        <v>608</v>
      </c>
      <c r="G2414" t="s">
        <v>609</v>
      </c>
      <c r="I2414" s="137" t="s">
        <v>2711</v>
      </c>
      <c r="J2414" t="s">
        <v>2713</v>
      </c>
      <c r="K2414" t="s">
        <v>84</v>
      </c>
    </row>
    <row r="2415" spans="1:11" ht="15.75" customHeight="1" x14ac:dyDescent="0.25">
      <c r="A2415" t="s">
        <v>2710</v>
      </c>
      <c r="C2415" t="s">
        <v>611</v>
      </c>
      <c r="D2415" t="s">
        <v>598</v>
      </c>
      <c r="E2415" t="s">
        <v>68</v>
      </c>
      <c r="F2415" t="s">
        <v>142</v>
      </c>
      <c r="G2415" t="s">
        <v>612</v>
      </c>
      <c r="H2415" t="s">
        <v>547</v>
      </c>
      <c r="I2415" s="137" t="s">
        <v>2711</v>
      </c>
      <c r="J2415">
        <v>12352200</v>
      </c>
      <c r="K2415" t="s">
        <v>84</v>
      </c>
    </row>
    <row r="2416" spans="1:11" ht="15.75" customHeight="1" x14ac:dyDescent="0.25">
      <c r="A2416" t="s">
        <v>2710</v>
      </c>
      <c r="C2416" t="s">
        <v>80</v>
      </c>
      <c r="D2416" t="s">
        <v>627</v>
      </c>
      <c r="E2416" t="s">
        <v>81</v>
      </c>
      <c r="F2416" t="s">
        <v>608</v>
      </c>
      <c r="G2416" t="s">
        <v>614</v>
      </c>
      <c r="I2416" s="137" t="s">
        <v>2714</v>
      </c>
      <c r="J2416" t="s">
        <v>2715</v>
      </c>
      <c r="K2416" t="s">
        <v>84</v>
      </c>
    </row>
    <row r="2417" spans="1:14" ht="15.75" customHeight="1" x14ac:dyDescent="0.25">
      <c r="A2417" t="s">
        <v>2710</v>
      </c>
      <c r="C2417" t="s">
        <v>97</v>
      </c>
      <c r="D2417" t="s">
        <v>627</v>
      </c>
      <c r="E2417" t="s">
        <v>81</v>
      </c>
      <c r="F2417" t="s">
        <v>608</v>
      </c>
      <c r="G2417" t="s">
        <v>930</v>
      </c>
      <c r="H2417" t="s">
        <v>931</v>
      </c>
      <c r="I2417" s="137" t="s">
        <v>2716</v>
      </c>
      <c r="J2417" t="s">
        <v>2717</v>
      </c>
      <c r="K2417" t="s">
        <v>71</v>
      </c>
      <c r="L2417" t="s">
        <v>933</v>
      </c>
    </row>
    <row r="2418" spans="1:14" ht="15.75" customHeight="1" x14ac:dyDescent="0.25">
      <c r="A2418" t="s">
        <v>2710</v>
      </c>
      <c r="C2418" t="s">
        <v>2718</v>
      </c>
      <c r="D2418" t="s">
        <v>627</v>
      </c>
      <c r="E2418" t="s">
        <v>81</v>
      </c>
      <c r="F2418" t="s">
        <v>608</v>
      </c>
      <c r="G2418" t="s">
        <v>969</v>
      </c>
      <c r="H2418" t="s">
        <v>2719</v>
      </c>
      <c r="I2418" s="137"/>
      <c r="J2418"/>
      <c r="K2418" t="s">
        <v>84</v>
      </c>
    </row>
    <row r="2419" spans="1:14" ht="15.75" customHeight="1" x14ac:dyDescent="0.25">
      <c r="A2419" t="s">
        <v>2710</v>
      </c>
      <c r="C2419" t="s">
        <v>2720</v>
      </c>
      <c r="D2419" t="s">
        <v>627</v>
      </c>
      <c r="E2419" t="s">
        <v>81</v>
      </c>
      <c r="F2419" t="s">
        <v>608</v>
      </c>
      <c r="G2419" t="s">
        <v>969</v>
      </c>
      <c r="I2419" s="137" t="s">
        <v>2714</v>
      </c>
      <c r="J2419" t="s">
        <v>2721</v>
      </c>
      <c r="K2419" t="s">
        <v>84</v>
      </c>
    </row>
    <row r="2420" spans="1:14" ht="15.75" customHeight="1" x14ac:dyDescent="0.25">
      <c r="A2420" t="s">
        <v>2710</v>
      </c>
      <c r="C2420" t="s">
        <v>112</v>
      </c>
      <c r="D2420" t="s">
        <v>627</v>
      </c>
      <c r="E2420" t="s">
        <v>81</v>
      </c>
      <c r="F2420" t="s">
        <v>608</v>
      </c>
      <c r="G2420" t="s">
        <v>962</v>
      </c>
      <c r="H2420" t="s">
        <v>1012</v>
      </c>
      <c r="I2420" s="137" t="s">
        <v>2711</v>
      </c>
      <c r="J2420"/>
      <c r="K2420" t="s">
        <v>84</v>
      </c>
    </row>
    <row r="2421" spans="1:14" ht="15.75" customHeight="1" x14ac:dyDescent="0.25">
      <c r="A2421" t="s">
        <v>2710</v>
      </c>
      <c r="C2421" t="s">
        <v>117</v>
      </c>
      <c r="D2421" t="s">
        <v>627</v>
      </c>
      <c r="E2421" t="s">
        <v>81</v>
      </c>
      <c r="F2421" t="s">
        <v>608</v>
      </c>
      <c r="G2421" t="s">
        <v>869</v>
      </c>
      <c r="I2421" s="137" t="s">
        <v>2714</v>
      </c>
      <c r="J2421" t="s">
        <v>2139</v>
      </c>
      <c r="K2421" t="s">
        <v>71</v>
      </c>
      <c r="L2421" t="s">
        <v>117</v>
      </c>
    </row>
    <row r="2422" spans="1:14" ht="15.75" customHeight="1" x14ac:dyDescent="0.25">
      <c r="A2422" t="s">
        <v>2710</v>
      </c>
      <c r="C2422" t="s">
        <v>2722</v>
      </c>
      <c r="D2422" t="s">
        <v>627</v>
      </c>
      <c r="E2422" t="s">
        <v>81</v>
      </c>
      <c r="F2422" t="s">
        <v>608</v>
      </c>
      <c r="G2422" t="s">
        <v>962</v>
      </c>
      <c r="H2422" t="s">
        <v>1012</v>
      </c>
      <c r="I2422" s="137" t="s">
        <v>2714</v>
      </c>
      <c r="J2422" t="s">
        <v>2723</v>
      </c>
      <c r="K2422" t="s">
        <v>84</v>
      </c>
    </row>
    <row r="2423" spans="1:14" ht="15.75" customHeight="1" x14ac:dyDescent="0.25">
      <c r="A2423" t="s">
        <v>2710</v>
      </c>
      <c r="C2423" t="s">
        <v>2724</v>
      </c>
      <c r="D2423" t="s">
        <v>627</v>
      </c>
      <c r="E2423" t="s">
        <v>81</v>
      </c>
      <c r="F2423" t="s">
        <v>608</v>
      </c>
      <c r="G2423" t="s">
        <v>962</v>
      </c>
      <c r="H2423" t="s">
        <v>1012</v>
      </c>
      <c r="I2423" s="137" t="s">
        <v>2714</v>
      </c>
      <c r="J2423" t="s">
        <v>2725</v>
      </c>
      <c r="K2423" t="s">
        <v>84</v>
      </c>
    </row>
    <row r="2424" spans="1:14" ht="15.75" customHeight="1" x14ac:dyDescent="0.25">
      <c r="A2424" t="s">
        <v>2710</v>
      </c>
      <c r="C2424" t="s">
        <v>123</v>
      </c>
      <c r="D2424" t="s">
        <v>627</v>
      </c>
      <c r="E2424" t="s">
        <v>81</v>
      </c>
      <c r="F2424" t="s">
        <v>608</v>
      </c>
      <c r="G2424" t="s">
        <v>709</v>
      </c>
      <c r="I2424" s="137" t="s">
        <v>2714</v>
      </c>
      <c r="J2424" t="s">
        <v>124</v>
      </c>
      <c r="K2424" t="s">
        <v>84</v>
      </c>
    </row>
    <row r="2425" spans="1:14" ht="15.75" customHeight="1" x14ac:dyDescent="0.25">
      <c r="A2425" t="s">
        <v>2710</v>
      </c>
      <c r="C2425" t="s">
        <v>129</v>
      </c>
      <c r="D2425" t="s">
        <v>627</v>
      </c>
      <c r="E2425" t="s">
        <v>81</v>
      </c>
      <c r="F2425" t="s">
        <v>608</v>
      </c>
      <c r="G2425" t="s">
        <v>647</v>
      </c>
      <c r="I2425" s="137" t="s">
        <v>2714</v>
      </c>
      <c r="J2425" t="s">
        <v>2726</v>
      </c>
      <c r="K2425" t="s">
        <v>84</v>
      </c>
    </row>
    <row r="2426" spans="1:14" ht="15.75" customHeight="1" x14ac:dyDescent="0.25">
      <c r="A2426" t="s">
        <v>2710</v>
      </c>
      <c r="C2426" t="s">
        <v>131</v>
      </c>
      <c r="D2426" t="s">
        <v>627</v>
      </c>
      <c r="E2426" t="s">
        <v>81</v>
      </c>
      <c r="F2426" t="s">
        <v>608</v>
      </c>
      <c r="G2426" t="s">
        <v>760</v>
      </c>
      <c r="H2426" t="s">
        <v>761</v>
      </c>
      <c r="I2426" s="137" t="s">
        <v>2727</v>
      </c>
      <c r="J2426" t="s">
        <v>2728</v>
      </c>
      <c r="K2426" t="s">
        <v>71</v>
      </c>
      <c r="L2426" t="s">
        <v>762</v>
      </c>
      <c r="M2426" t="s">
        <v>763</v>
      </c>
      <c r="N2426" t="s">
        <v>763</v>
      </c>
    </row>
    <row r="2427" spans="1:14" ht="15.75" customHeight="1" x14ac:dyDescent="0.25">
      <c r="A2427" t="s">
        <v>2710</v>
      </c>
      <c r="C2427" t="s">
        <v>1532</v>
      </c>
      <c r="D2427" t="s">
        <v>650</v>
      </c>
      <c r="E2427" t="s">
        <v>102</v>
      </c>
      <c r="F2427" t="s">
        <v>608</v>
      </c>
      <c r="G2427" t="s">
        <v>1533</v>
      </c>
      <c r="H2427" t="s">
        <v>2729</v>
      </c>
      <c r="I2427" s="137"/>
      <c r="J2427"/>
      <c r="K2427" t="s">
        <v>84</v>
      </c>
    </row>
    <row r="2428" spans="1:14" ht="15.75" customHeight="1" x14ac:dyDescent="0.25">
      <c r="A2428" t="s">
        <v>2710</v>
      </c>
      <c r="C2428" t="s">
        <v>2730</v>
      </c>
      <c r="D2428" t="s">
        <v>650</v>
      </c>
      <c r="E2428" t="s">
        <v>102</v>
      </c>
      <c r="F2428" t="s">
        <v>608</v>
      </c>
      <c r="G2428" t="s">
        <v>962</v>
      </c>
      <c r="H2428" t="s">
        <v>1012</v>
      </c>
      <c r="I2428" s="137" t="s">
        <v>2731</v>
      </c>
      <c r="J2428" t="s">
        <v>2732</v>
      </c>
      <c r="K2428" t="s">
        <v>84</v>
      </c>
    </row>
    <row r="2429" spans="1:14" ht="15.75" customHeight="1" x14ac:dyDescent="0.25">
      <c r="A2429" t="s">
        <v>2733</v>
      </c>
      <c r="B2429" t="s">
        <v>2734</v>
      </c>
      <c r="C2429" t="s">
        <v>607</v>
      </c>
      <c r="D2429" t="s">
        <v>598</v>
      </c>
      <c r="E2429" t="s">
        <v>68</v>
      </c>
      <c r="F2429" t="s">
        <v>608</v>
      </c>
      <c r="G2429" t="s">
        <v>609</v>
      </c>
    </row>
    <row r="2430" spans="1:14" ht="15.75" customHeight="1" x14ac:dyDescent="0.25">
      <c r="A2430" t="s">
        <v>2733</v>
      </c>
      <c r="B2430" t="s">
        <v>2734</v>
      </c>
      <c r="C2430" t="s">
        <v>611</v>
      </c>
      <c r="D2430" t="s">
        <v>598</v>
      </c>
      <c r="E2430" t="s">
        <v>68</v>
      </c>
      <c r="F2430" t="s">
        <v>142</v>
      </c>
      <c r="G2430" t="s">
        <v>612</v>
      </c>
      <c r="H2430" t="s">
        <v>547</v>
      </c>
    </row>
    <row r="2431" spans="1:14" ht="15.75" customHeight="1" x14ac:dyDescent="0.25">
      <c r="A2431" t="s">
        <v>2733</v>
      </c>
      <c r="B2431" t="s">
        <v>2734</v>
      </c>
      <c r="C2431" t="s">
        <v>603</v>
      </c>
      <c r="D2431" t="s">
        <v>598</v>
      </c>
      <c r="E2431" t="s">
        <v>68</v>
      </c>
      <c r="F2431" t="s">
        <v>49</v>
      </c>
      <c r="G2431" t="s">
        <v>604</v>
      </c>
      <c r="H2431" t="s">
        <v>605</v>
      </c>
    </row>
    <row r="2432" spans="1:14" ht="15.75" customHeight="1" x14ac:dyDescent="0.25">
      <c r="A2432" t="s">
        <v>2733</v>
      </c>
      <c r="B2432" t="s">
        <v>2734</v>
      </c>
      <c r="C2432" t="s">
        <v>1072</v>
      </c>
      <c r="D2432" t="s">
        <v>627</v>
      </c>
      <c r="E2432" t="s">
        <v>81</v>
      </c>
      <c r="F2432" t="s">
        <v>608</v>
      </c>
      <c r="G2432" t="s">
        <v>1073</v>
      </c>
    </row>
    <row r="2433" spans="1:14" ht="15.75" customHeight="1" x14ac:dyDescent="0.25">
      <c r="A2433" t="s">
        <v>2733</v>
      </c>
      <c r="C2433" t="s">
        <v>603</v>
      </c>
      <c r="D2433" t="s">
        <v>598</v>
      </c>
      <c r="E2433" t="s">
        <v>68</v>
      </c>
      <c r="F2433" t="s">
        <v>49</v>
      </c>
      <c r="G2433" t="s">
        <v>604</v>
      </c>
      <c r="H2433" t="s">
        <v>605</v>
      </c>
    </row>
    <row r="2434" spans="1:14" ht="15.75" customHeight="1" x14ac:dyDescent="0.25">
      <c r="A2434" t="s">
        <v>2733</v>
      </c>
      <c r="C2434" t="s">
        <v>607</v>
      </c>
      <c r="D2434" t="s">
        <v>598</v>
      </c>
      <c r="E2434" t="s">
        <v>68</v>
      </c>
      <c r="F2434" t="s">
        <v>608</v>
      </c>
      <c r="G2434" t="s">
        <v>609</v>
      </c>
    </row>
    <row r="2435" spans="1:14" ht="15.75" customHeight="1" x14ac:dyDescent="0.25">
      <c r="A2435" t="s">
        <v>2733</v>
      </c>
      <c r="C2435" t="s">
        <v>611</v>
      </c>
      <c r="D2435" t="s">
        <v>598</v>
      </c>
      <c r="E2435" t="s">
        <v>68</v>
      </c>
      <c r="F2435" t="s">
        <v>142</v>
      </c>
      <c r="G2435" t="s">
        <v>612</v>
      </c>
      <c r="H2435" t="s">
        <v>547</v>
      </c>
    </row>
    <row r="2436" spans="1:14" ht="15.75" customHeight="1" x14ac:dyDescent="0.25">
      <c r="A2436" t="s">
        <v>2733</v>
      </c>
      <c r="C2436" t="s">
        <v>1072</v>
      </c>
      <c r="D2436" t="s">
        <v>627</v>
      </c>
      <c r="E2436" t="s">
        <v>68</v>
      </c>
      <c r="F2436" t="s">
        <v>608</v>
      </c>
      <c r="G2436" t="s">
        <v>1073</v>
      </c>
    </row>
    <row r="2437" spans="1:14" ht="15.75" customHeight="1" x14ac:dyDescent="0.25">
      <c r="A2437" t="s">
        <v>2439</v>
      </c>
      <c r="B2437" t="s">
        <v>1648</v>
      </c>
      <c r="C2437" t="s">
        <v>603</v>
      </c>
      <c r="D2437" t="s">
        <v>598</v>
      </c>
      <c r="E2437" t="s">
        <v>68</v>
      </c>
      <c r="F2437" t="s">
        <v>49</v>
      </c>
      <c r="G2437" t="s">
        <v>604</v>
      </c>
      <c r="H2437" t="s">
        <v>605</v>
      </c>
      <c r="I2437" s="137" t="s">
        <v>2438</v>
      </c>
      <c r="J2437" t="s">
        <v>2735</v>
      </c>
      <c r="K2437" t="s">
        <v>84</v>
      </c>
    </row>
    <row r="2438" spans="1:14" ht="15.75" customHeight="1" x14ac:dyDescent="0.25">
      <c r="A2438" t="s">
        <v>2439</v>
      </c>
      <c r="B2438" t="s">
        <v>1648</v>
      </c>
      <c r="C2438" t="s">
        <v>607</v>
      </c>
      <c r="D2438" t="s">
        <v>598</v>
      </c>
      <c r="E2438" t="s">
        <v>68</v>
      </c>
      <c r="F2438" t="s">
        <v>608</v>
      </c>
      <c r="G2438" t="s">
        <v>609</v>
      </c>
      <c r="I2438" s="137" t="s">
        <v>2438</v>
      </c>
      <c r="J2438" t="s">
        <v>2736</v>
      </c>
      <c r="K2438" t="s">
        <v>84</v>
      </c>
    </row>
    <row r="2439" spans="1:14" ht="15.75" customHeight="1" x14ac:dyDescent="0.25">
      <c r="A2439" t="s">
        <v>2439</v>
      </c>
      <c r="B2439" t="s">
        <v>1648</v>
      </c>
      <c r="C2439" t="s">
        <v>611</v>
      </c>
      <c r="D2439" t="s">
        <v>598</v>
      </c>
      <c r="E2439" t="s">
        <v>68</v>
      </c>
      <c r="F2439" t="s">
        <v>142</v>
      </c>
      <c r="G2439" t="s">
        <v>612</v>
      </c>
      <c r="H2439" t="s">
        <v>547</v>
      </c>
      <c r="I2439" s="137" t="s">
        <v>2438</v>
      </c>
      <c r="J2439">
        <v>46181504</v>
      </c>
      <c r="K2439" t="s">
        <v>84</v>
      </c>
    </row>
    <row r="2440" spans="1:14" ht="15.75" customHeight="1" x14ac:dyDescent="0.25">
      <c r="A2440" t="s">
        <v>2439</v>
      </c>
      <c r="B2440" t="s">
        <v>1648</v>
      </c>
      <c r="C2440" t="s">
        <v>109</v>
      </c>
      <c r="D2440" t="s">
        <v>613</v>
      </c>
      <c r="E2440" t="s">
        <v>68</v>
      </c>
      <c r="F2440" t="s">
        <v>608</v>
      </c>
      <c r="G2440" t="s">
        <v>734</v>
      </c>
      <c r="H2440" t="s">
        <v>735</v>
      </c>
      <c r="I2440" s="137" t="s">
        <v>2438</v>
      </c>
      <c r="J2440" t="s">
        <v>2737</v>
      </c>
      <c r="K2440" t="s">
        <v>71</v>
      </c>
      <c r="L2440" t="s">
        <v>738</v>
      </c>
      <c r="M2440" t="s">
        <v>739</v>
      </c>
      <c r="N2440" t="s">
        <v>739</v>
      </c>
    </row>
    <row r="2441" spans="1:14" ht="15.75" customHeight="1" x14ac:dyDescent="0.25">
      <c r="A2441" t="s">
        <v>2439</v>
      </c>
      <c r="B2441" t="s">
        <v>1648</v>
      </c>
      <c r="C2441" t="s">
        <v>723</v>
      </c>
      <c r="D2441" t="s">
        <v>613</v>
      </c>
      <c r="E2441" t="s">
        <v>68</v>
      </c>
      <c r="F2441" t="s">
        <v>608</v>
      </c>
      <c r="G2441" t="s">
        <v>724</v>
      </c>
      <c r="H2441" t="s">
        <v>725</v>
      </c>
      <c r="I2441" s="137" t="s">
        <v>2438</v>
      </c>
      <c r="J2441" t="s">
        <v>2738</v>
      </c>
      <c r="K2441" t="s">
        <v>524</v>
      </c>
    </row>
    <row r="2442" spans="1:14" ht="15.75" customHeight="1" x14ac:dyDescent="0.25">
      <c r="A2442" t="s">
        <v>2439</v>
      </c>
      <c r="B2442" t="s">
        <v>1648</v>
      </c>
      <c r="C2442" t="s">
        <v>923</v>
      </c>
      <c r="D2442" t="s">
        <v>613</v>
      </c>
      <c r="E2442" t="s">
        <v>68</v>
      </c>
      <c r="F2442" t="s">
        <v>608</v>
      </c>
      <c r="G2442" t="s">
        <v>924</v>
      </c>
      <c r="H2442" t="s">
        <v>925</v>
      </c>
      <c r="I2442" s="137" t="s">
        <v>2438</v>
      </c>
      <c r="J2442" t="s">
        <v>2739</v>
      </c>
      <c r="K2442" t="s">
        <v>71</v>
      </c>
      <c r="L2442" t="s">
        <v>927</v>
      </c>
    </row>
    <row r="2443" spans="1:14" ht="15.75" customHeight="1" x14ac:dyDescent="0.25">
      <c r="A2443" t="s">
        <v>2439</v>
      </c>
      <c r="B2443" t="s">
        <v>1648</v>
      </c>
      <c r="C2443" t="s">
        <v>714</v>
      </c>
      <c r="D2443" t="s">
        <v>627</v>
      </c>
      <c r="E2443" t="s">
        <v>81</v>
      </c>
      <c r="F2443" t="s">
        <v>608</v>
      </c>
      <c r="G2443" t="s">
        <v>715</v>
      </c>
      <c r="H2443" t="s">
        <v>2740</v>
      </c>
      <c r="I2443" s="137" t="s">
        <v>2438</v>
      </c>
      <c r="J2443" t="s">
        <v>2741</v>
      </c>
      <c r="K2443" t="s">
        <v>84</v>
      </c>
    </row>
    <row r="2444" spans="1:14" ht="15.75" customHeight="1" x14ac:dyDescent="0.25">
      <c r="A2444" t="s">
        <v>2439</v>
      </c>
      <c r="B2444" t="s">
        <v>1648</v>
      </c>
      <c r="C2444" t="s">
        <v>1076</v>
      </c>
      <c r="D2444" t="s">
        <v>627</v>
      </c>
      <c r="E2444" t="s">
        <v>81</v>
      </c>
      <c r="F2444" t="s">
        <v>608</v>
      </c>
      <c r="G2444" t="s">
        <v>2496</v>
      </c>
      <c r="H2444" t="s">
        <v>2742</v>
      </c>
      <c r="I2444" s="137" t="s">
        <v>2438</v>
      </c>
      <c r="J2444" t="s">
        <v>2736</v>
      </c>
      <c r="K2444" t="s">
        <v>524</v>
      </c>
      <c r="L2444" t="s">
        <v>2743</v>
      </c>
      <c r="M2444" t="s">
        <v>2744</v>
      </c>
    </row>
    <row r="2445" spans="1:14" ht="15.75" customHeight="1" x14ac:dyDescent="0.25">
      <c r="A2445" t="s">
        <v>2439</v>
      </c>
      <c r="B2445" t="s">
        <v>1648</v>
      </c>
      <c r="C2445" t="s">
        <v>1072</v>
      </c>
      <c r="D2445" t="s">
        <v>627</v>
      </c>
      <c r="E2445" t="s">
        <v>81</v>
      </c>
      <c r="F2445" t="s">
        <v>608</v>
      </c>
      <c r="G2445" t="s">
        <v>1073</v>
      </c>
      <c r="H2445" t="s">
        <v>2745</v>
      </c>
      <c r="I2445" s="137" t="s">
        <v>2438</v>
      </c>
      <c r="J2445" t="s">
        <v>2439</v>
      </c>
      <c r="K2445" t="s">
        <v>71</v>
      </c>
      <c r="L2445" t="s">
        <v>1130</v>
      </c>
    </row>
    <row r="2446" spans="1:14" ht="15.75" customHeight="1" x14ac:dyDescent="0.25">
      <c r="A2446" t="s">
        <v>2439</v>
      </c>
      <c r="B2446" t="s">
        <v>1648</v>
      </c>
      <c r="C2446" t="s">
        <v>114</v>
      </c>
      <c r="D2446" t="s">
        <v>650</v>
      </c>
      <c r="E2446" t="s">
        <v>102</v>
      </c>
      <c r="F2446" t="s">
        <v>608</v>
      </c>
      <c r="G2446" t="s">
        <v>700</v>
      </c>
      <c r="H2446" t="s">
        <v>701</v>
      </c>
      <c r="I2446" s="137" t="s">
        <v>2438</v>
      </c>
      <c r="J2446" t="s">
        <v>2746</v>
      </c>
      <c r="K2446" t="s">
        <v>71</v>
      </c>
      <c r="L2446" t="s">
        <v>114</v>
      </c>
      <c r="M2446" t="s">
        <v>703</v>
      </c>
      <c r="N2446" t="s">
        <v>703</v>
      </c>
    </row>
    <row r="2447" spans="1:14" ht="15.75" customHeight="1" x14ac:dyDescent="0.25">
      <c r="A2447" t="s">
        <v>2439</v>
      </c>
      <c r="B2447" t="s">
        <v>2747</v>
      </c>
      <c r="C2447" t="s">
        <v>603</v>
      </c>
      <c r="D2447" t="s">
        <v>598</v>
      </c>
      <c r="E2447" t="s">
        <v>68</v>
      </c>
      <c r="F2447" t="s">
        <v>49</v>
      </c>
      <c r="G2447" t="s">
        <v>604</v>
      </c>
      <c r="H2447" t="s">
        <v>605</v>
      </c>
      <c r="I2447" s="137" t="s">
        <v>2441</v>
      </c>
      <c r="J2447" t="s">
        <v>2748</v>
      </c>
      <c r="K2447" t="s">
        <v>84</v>
      </c>
    </row>
    <row r="2448" spans="1:14" ht="15.75" customHeight="1" x14ac:dyDescent="0.25">
      <c r="A2448" t="s">
        <v>2439</v>
      </c>
      <c r="B2448" t="s">
        <v>2747</v>
      </c>
      <c r="C2448" t="s">
        <v>607</v>
      </c>
      <c r="D2448" t="s">
        <v>598</v>
      </c>
      <c r="E2448" t="s">
        <v>68</v>
      </c>
      <c r="F2448" t="s">
        <v>608</v>
      </c>
      <c r="G2448" t="s">
        <v>609</v>
      </c>
      <c r="I2448" s="137" t="s">
        <v>2441</v>
      </c>
      <c r="J2448" t="s">
        <v>2749</v>
      </c>
      <c r="K2448" t="s">
        <v>84</v>
      </c>
    </row>
    <row r="2449" spans="1:14" ht="15.75" customHeight="1" x14ac:dyDescent="0.25">
      <c r="A2449" t="s">
        <v>2439</v>
      </c>
      <c r="B2449" t="s">
        <v>2747</v>
      </c>
      <c r="C2449" t="s">
        <v>611</v>
      </c>
      <c r="D2449" t="s">
        <v>598</v>
      </c>
      <c r="E2449" t="s">
        <v>68</v>
      </c>
      <c r="F2449" t="s">
        <v>142</v>
      </c>
      <c r="G2449" t="s">
        <v>612</v>
      </c>
      <c r="H2449" t="s">
        <v>547</v>
      </c>
      <c r="I2449" s="137" t="s">
        <v>2441</v>
      </c>
      <c r="J2449">
        <v>46181504</v>
      </c>
      <c r="K2449" t="s">
        <v>84</v>
      </c>
    </row>
    <row r="2450" spans="1:14" ht="15.75" customHeight="1" x14ac:dyDescent="0.25">
      <c r="A2450" t="s">
        <v>2439</v>
      </c>
      <c r="B2450" t="s">
        <v>2747</v>
      </c>
      <c r="C2450" t="s">
        <v>714</v>
      </c>
      <c r="D2450" t="s">
        <v>613</v>
      </c>
      <c r="E2450" t="s">
        <v>68</v>
      </c>
      <c r="F2450" t="s">
        <v>608</v>
      </c>
      <c r="G2450" t="s">
        <v>715</v>
      </c>
      <c r="H2450" t="s">
        <v>2750</v>
      </c>
      <c r="I2450" s="137" t="s">
        <v>2441</v>
      </c>
      <c r="J2450" s="2" t="s">
        <v>2747</v>
      </c>
      <c r="K2450" t="s">
        <v>84</v>
      </c>
    </row>
    <row r="2451" spans="1:14" ht="15.75" customHeight="1" x14ac:dyDescent="0.25">
      <c r="A2451" t="s">
        <v>2439</v>
      </c>
      <c r="B2451" t="s">
        <v>2747</v>
      </c>
      <c r="C2451" t="s">
        <v>109</v>
      </c>
      <c r="D2451" t="s">
        <v>613</v>
      </c>
      <c r="E2451" t="s">
        <v>68</v>
      </c>
      <c r="F2451" t="s">
        <v>608</v>
      </c>
      <c r="G2451" t="s">
        <v>734</v>
      </c>
      <c r="H2451" t="s">
        <v>735</v>
      </c>
      <c r="I2451" s="137" t="s">
        <v>2441</v>
      </c>
      <c r="J2451" t="s">
        <v>2751</v>
      </c>
      <c r="K2451" t="s">
        <v>71</v>
      </c>
      <c r="L2451" t="s">
        <v>738</v>
      </c>
      <c r="M2451" t="s">
        <v>739</v>
      </c>
      <c r="N2451" t="s">
        <v>739</v>
      </c>
    </row>
    <row r="2452" spans="1:14" ht="15.75" customHeight="1" x14ac:dyDescent="0.25">
      <c r="A2452" t="s">
        <v>2439</v>
      </c>
      <c r="B2452" t="s">
        <v>2747</v>
      </c>
      <c r="C2452" t="s">
        <v>723</v>
      </c>
      <c r="D2452" t="s">
        <v>613</v>
      </c>
      <c r="E2452" t="s">
        <v>68</v>
      </c>
      <c r="F2452" t="s">
        <v>608</v>
      </c>
      <c r="G2452" t="s">
        <v>724</v>
      </c>
      <c r="H2452" t="s">
        <v>725</v>
      </c>
      <c r="I2452" s="137" t="s">
        <v>2441</v>
      </c>
      <c r="J2452" t="s">
        <v>2752</v>
      </c>
      <c r="K2452" t="s">
        <v>524</v>
      </c>
    </row>
    <row r="2453" spans="1:14" ht="15.75" customHeight="1" x14ac:dyDescent="0.25">
      <c r="A2453" t="s">
        <v>2439</v>
      </c>
      <c r="B2453" t="s">
        <v>2747</v>
      </c>
      <c r="C2453" t="s">
        <v>1076</v>
      </c>
      <c r="D2453" t="s">
        <v>627</v>
      </c>
      <c r="E2453" t="s">
        <v>81</v>
      </c>
      <c r="F2453" t="s">
        <v>608</v>
      </c>
      <c r="G2453" t="s">
        <v>2496</v>
      </c>
      <c r="H2453" t="s">
        <v>2742</v>
      </c>
      <c r="I2453" s="137" t="s">
        <v>2441</v>
      </c>
      <c r="J2453" t="s">
        <v>2753</v>
      </c>
      <c r="K2453" t="s">
        <v>524</v>
      </c>
      <c r="L2453" t="s">
        <v>2743</v>
      </c>
      <c r="M2453" t="s">
        <v>2744</v>
      </c>
    </row>
    <row r="2454" spans="1:14" ht="15.75" customHeight="1" x14ac:dyDescent="0.25">
      <c r="A2454" t="s">
        <v>2439</v>
      </c>
      <c r="B2454" t="s">
        <v>2747</v>
      </c>
      <c r="C2454" t="s">
        <v>1072</v>
      </c>
      <c r="D2454" t="s">
        <v>627</v>
      </c>
      <c r="E2454" t="s">
        <v>81</v>
      </c>
      <c r="F2454" t="s">
        <v>608</v>
      </c>
      <c r="G2454" t="s">
        <v>1073</v>
      </c>
      <c r="H2454" t="s">
        <v>2745</v>
      </c>
      <c r="I2454" s="137" t="s">
        <v>2441</v>
      </c>
      <c r="J2454" t="s">
        <v>2439</v>
      </c>
      <c r="K2454" t="s">
        <v>71</v>
      </c>
      <c r="L2454" t="s">
        <v>1130</v>
      </c>
    </row>
    <row r="2455" spans="1:14" ht="15.75" customHeight="1" x14ac:dyDescent="0.25">
      <c r="A2455" t="s">
        <v>2439</v>
      </c>
      <c r="B2455" t="s">
        <v>2747</v>
      </c>
      <c r="C2455" t="s">
        <v>114</v>
      </c>
      <c r="D2455" t="s">
        <v>650</v>
      </c>
      <c r="E2455" t="s">
        <v>102</v>
      </c>
      <c r="F2455" t="s">
        <v>608</v>
      </c>
      <c r="G2455" t="s">
        <v>700</v>
      </c>
      <c r="H2455" t="s">
        <v>701</v>
      </c>
      <c r="I2455" s="137" t="s">
        <v>2441</v>
      </c>
      <c r="J2455" t="s">
        <v>2754</v>
      </c>
      <c r="K2455" t="s">
        <v>71</v>
      </c>
      <c r="L2455" t="s">
        <v>114</v>
      </c>
      <c r="M2455" t="s">
        <v>703</v>
      </c>
      <c r="N2455" t="s">
        <v>703</v>
      </c>
    </row>
    <row r="2456" spans="1:14" ht="15.75" customHeight="1" x14ac:dyDescent="0.25">
      <c r="A2456" t="s">
        <v>2755</v>
      </c>
      <c r="C2456" t="s">
        <v>603</v>
      </c>
      <c r="D2456" t="s">
        <v>598</v>
      </c>
      <c r="E2456" t="s">
        <v>68</v>
      </c>
      <c r="F2456" t="s">
        <v>49</v>
      </c>
      <c r="G2456" t="s">
        <v>604</v>
      </c>
      <c r="H2456" t="s">
        <v>605</v>
      </c>
      <c r="I2456" s="137"/>
      <c r="J2456" s="2"/>
    </row>
    <row r="2457" spans="1:14" ht="15.75" customHeight="1" x14ac:dyDescent="0.25">
      <c r="A2457" t="s">
        <v>2755</v>
      </c>
      <c r="C2457" t="s">
        <v>607</v>
      </c>
      <c r="D2457" t="s">
        <v>598</v>
      </c>
      <c r="E2457" t="s">
        <v>68</v>
      </c>
      <c r="F2457" t="s">
        <v>608</v>
      </c>
      <c r="G2457" t="s">
        <v>609</v>
      </c>
      <c r="I2457" s="137"/>
      <c r="J2457"/>
    </row>
    <row r="2458" spans="1:14" ht="15.75" customHeight="1" x14ac:dyDescent="0.25">
      <c r="A2458" t="s">
        <v>2755</v>
      </c>
      <c r="C2458" t="s">
        <v>611</v>
      </c>
      <c r="D2458" t="s">
        <v>598</v>
      </c>
      <c r="E2458" t="s">
        <v>68</v>
      </c>
      <c r="F2458" t="s">
        <v>142</v>
      </c>
      <c r="G2458" t="s">
        <v>612</v>
      </c>
      <c r="H2458" t="s">
        <v>547</v>
      </c>
      <c r="I2458" s="137"/>
      <c r="J2458"/>
    </row>
    <row r="2459" spans="1:14" ht="15.75" customHeight="1" x14ac:dyDescent="0.25">
      <c r="A2459" t="s">
        <v>2755</v>
      </c>
      <c r="C2459" t="s">
        <v>714</v>
      </c>
      <c r="D2459" t="s">
        <v>613</v>
      </c>
      <c r="E2459" t="s">
        <v>68</v>
      </c>
      <c r="F2459" t="s">
        <v>608</v>
      </c>
      <c r="G2459" t="s">
        <v>715</v>
      </c>
      <c r="H2459" t="s">
        <v>1067</v>
      </c>
      <c r="I2459" s="137"/>
      <c r="J2459"/>
    </row>
    <row r="2460" spans="1:14" ht="15.75" customHeight="1" x14ac:dyDescent="0.25">
      <c r="A2460" t="s">
        <v>2755</v>
      </c>
      <c r="C2460" t="s">
        <v>109</v>
      </c>
      <c r="D2460" t="s">
        <v>613</v>
      </c>
      <c r="E2460" t="s">
        <v>68</v>
      </c>
      <c r="F2460" t="s">
        <v>608</v>
      </c>
      <c r="G2460" t="s">
        <v>734</v>
      </c>
      <c r="H2460" t="s">
        <v>735</v>
      </c>
      <c r="I2460" s="137"/>
      <c r="J2460"/>
    </row>
    <row r="2461" spans="1:14" ht="15.75" customHeight="1" x14ac:dyDescent="0.25">
      <c r="A2461" t="s">
        <v>2755</v>
      </c>
      <c r="C2461" t="s">
        <v>723</v>
      </c>
      <c r="D2461" t="s">
        <v>613</v>
      </c>
      <c r="E2461" t="s">
        <v>68</v>
      </c>
      <c r="F2461" t="s">
        <v>608</v>
      </c>
      <c r="G2461" t="s">
        <v>724</v>
      </c>
      <c r="H2461" t="s">
        <v>725</v>
      </c>
      <c r="I2461" s="137"/>
      <c r="J2461"/>
    </row>
    <row r="2462" spans="1:14" ht="15.75" customHeight="1" x14ac:dyDescent="0.25">
      <c r="A2462" t="s">
        <v>2755</v>
      </c>
      <c r="C2462" t="s">
        <v>727</v>
      </c>
      <c r="D2462" t="s">
        <v>627</v>
      </c>
      <c r="E2462" t="s">
        <v>68</v>
      </c>
      <c r="F2462" t="s">
        <v>608</v>
      </c>
      <c r="G2462" t="s">
        <v>728</v>
      </c>
      <c r="H2462" t="s">
        <v>729</v>
      </c>
      <c r="I2462" s="137"/>
      <c r="J2462"/>
    </row>
    <row r="2463" spans="1:14" ht="15.75" customHeight="1" x14ac:dyDescent="0.25">
      <c r="A2463" t="s">
        <v>2755</v>
      </c>
      <c r="C2463" t="s">
        <v>1096</v>
      </c>
      <c r="D2463" t="s">
        <v>627</v>
      </c>
      <c r="E2463" t="s">
        <v>68</v>
      </c>
      <c r="F2463" t="s">
        <v>608</v>
      </c>
      <c r="G2463" t="s">
        <v>1097</v>
      </c>
      <c r="H2463" t="s">
        <v>1098</v>
      </c>
      <c r="I2463" s="137"/>
      <c r="J2463"/>
    </row>
    <row r="2464" spans="1:14" ht="15.75" customHeight="1" x14ac:dyDescent="0.25">
      <c r="A2464" t="s">
        <v>2755</v>
      </c>
      <c r="C2464" t="s">
        <v>440</v>
      </c>
      <c r="D2464" t="s">
        <v>613</v>
      </c>
      <c r="E2464" t="s">
        <v>81</v>
      </c>
      <c r="F2464" t="s">
        <v>608</v>
      </c>
      <c r="G2464" t="s">
        <v>2756</v>
      </c>
      <c r="I2464" s="137"/>
      <c r="J2464"/>
    </row>
    <row r="2465" spans="1:10" ht="15.75" customHeight="1" x14ac:dyDescent="0.25">
      <c r="A2465" t="s">
        <v>2755</v>
      </c>
      <c r="C2465" t="s">
        <v>114</v>
      </c>
      <c r="D2465" t="s">
        <v>650</v>
      </c>
      <c r="E2465" t="s">
        <v>102</v>
      </c>
      <c r="F2465" t="s">
        <v>608</v>
      </c>
      <c r="G2465" t="s">
        <v>700</v>
      </c>
      <c r="H2465" t="s">
        <v>701</v>
      </c>
      <c r="I2465" s="137"/>
      <c r="J2465"/>
    </row>
    <row r="2466" spans="1:10" ht="15.75" customHeight="1" x14ac:dyDescent="0.25">
      <c r="A2466" t="s">
        <v>2757</v>
      </c>
      <c r="B2466" t="s">
        <v>2758</v>
      </c>
      <c r="C2466" t="s">
        <v>603</v>
      </c>
      <c r="D2466" t="s">
        <v>598</v>
      </c>
      <c r="E2466" t="s">
        <v>68</v>
      </c>
      <c r="F2466" t="s">
        <v>49</v>
      </c>
      <c r="G2466" t="s">
        <v>604</v>
      </c>
      <c r="H2466" t="s">
        <v>605</v>
      </c>
      <c r="I2466" s="137"/>
      <c r="J2466"/>
    </row>
    <row r="2467" spans="1:10" ht="15.75" customHeight="1" x14ac:dyDescent="0.25">
      <c r="A2467" t="s">
        <v>2757</v>
      </c>
      <c r="B2467" t="s">
        <v>2758</v>
      </c>
      <c r="C2467" t="s">
        <v>607</v>
      </c>
      <c r="D2467" t="s">
        <v>598</v>
      </c>
      <c r="E2467" t="s">
        <v>68</v>
      </c>
      <c r="F2467" t="s">
        <v>608</v>
      </c>
      <c r="G2467" t="s">
        <v>609</v>
      </c>
      <c r="I2467" s="137"/>
      <c r="J2467"/>
    </row>
    <row r="2468" spans="1:10" ht="15.75" customHeight="1" x14ac:dyDescent="0.25">
      <c r="A2468" t="s">
        <v>2757</v>
      </c>
      <c r="B2468" t="s">
        <v>2758</v>
      </c>
      <c r="C2468" t="s">
        <v>611</v>
      </c>
      <c r="D2468" t="s">
        <v>598</v>
      </c>
      <c r="E2468" t="s">
        <v>68</v>
      </c>
      <c r="F2468" t="s">
        <v>142</v>
      </c>
      <c r="G2468" t="s">
        <v>612</v>
      </c>
      <c r="H2468" t="s">
        <v>547</v>
      </c>
      <c r="I2468" s="137"/>
      <c r="J2468"/>
    </row>
    <row r="2469" spans="1:10" ht="15.75" customHeight="1" x14ac:dyDescent="0.25">
      <c r="A2469" t="s">
        <v>2757</v>
      </c>
      <c r="B2469" t="s">
        <v>2758</v>
      </c>
      <c r="C2469" t="s">
        <v>109</v>
      </c>
      <c r="D2469" t="s">
        <v>613</v>
      </c>
      <c r="E2469" t="s">
        <v>68</v>
      </c>
      <c r="F2469" t="s">
        <v>608</v>
      </c>
      <c r="G2469" t="s">
        <v>734</v>
      </c>
      <c r="H2469" t="s">
        <v>735</v>
      </c>
      <c r="I2469" s="137"/>
      <c r="J2469"/>
    </row>
    <row r="2470" spans="1:10" ht="15.75" customHeight="1" x14ac:dyDescent="0.25">
      <c r="A2470" t="s">
        <v>2757</v>
      </c>
      <c r="B2470" t="s">
        <v>2758</v>
      </c>
      <c r="C2470" t="s">
        <v>689</v>
      </c>
      <c r="D2470" t="s">
        <v>627</v>
      </c>
      <c r="E2470" t="s">
        <v>68</v>
      </c>
      <c r="F2470" t="s">
        <v>608</v>
      </c>
      <c r="G2470" t="s">
        <v>690</v>
      </c>
      <c r="H2470" t="s">
        <v>691</v>
      </c>
      <c r="I2470" s="137"/>
      <c r="J2470"/>
    </row>
    <row r="2471" spans="1:10" ht="15.75" customHeight="1" x14ac:dyDescent="0.25">
      <c r="A2471" t="s">
        <v>2757</v>
      </c>
      <c r="B2471" t="s">
        <v>2758</v>
      </c>
      <c r="C2471" t="s">
        <v>1072</v>
      </c>
      <c r="D2471" t="s">
        <v>627</v>
      </c>
      <c r="E2471" t="s">
        <v>68</v>
      </c>
      <c r="F2471" t="s">
        <v>608</v>
      </c>
      <c r="G2471" t="s">
        <v>1073</v>
      </c>
      <c r="I2471" s="137"/>
      <c r="J2471"/>
    </row>
    <row r="2472" spans="1:10" ht="15.75" customHeight="1" x14ac:dyDescent="0.25">
      <c r="A2472" t="s">
        <v>2757</v>
      </c>
      <c r="B2472" t="s">
        <v>2758</v>
      </c>
      <c r="C2472" t="s">
        <v>723</v>
      </c>
      <c r="D2472" t="s">
        <v>627</v>
      </c>
      <c r="E2472" t="s">
        <v>81</v>
      </c>
      <c r="F2472" t="s">
        <v>608</v>
      </c>
      <c r="G2472" t="s">
        <v>724</v>
      </c>
      <c r="H2472" t="s">
        <v>725</v>
      </c>
      <c r="I2472" s="137"/>
      <c r="J2472"/>
    </row>
    <row r="2473" spans="1:10" ht="15.75" customHeight="1" x14ac:dyDescent="0.25">
      <c r="A2473" t="s">
        <v>2757</v>
      </c>
      <c r="B2473" t="s">
        <v>2758</v>
      </c>
      <c r="C2473" t="s">
        <v>114</v>
      </c>
      <c r="D2473" t="s">
        <v>650</v>
      </c>
      <c r="E2473" t="s">
        <v>102</v>
      </c>
      <c r="F2473" t="s">
        <v>608</v>
      </c>
      <c r="G2473" t="s">
        <v>700</v>
      </c>
      <c r="H2473" t="s">
        <v>701</v>
      </c>
      <c r="I2473" s="137"/>
      <c r="J2473"/>
    </row>
    <row r="2474" spans="1:10" ht="15.75" customHeight="1" x14ac:dyDescent="0.25">
      <c r="A2474" t="s">
        <v>2757</v>
      </c>
      <c r="B2474" t="s">
        <v>2759</v>
      </c>
      <c r="C2474" t="s">
        <v>603</v>
      </c>
      <c r="D2474" t="s">
        <v>598</v>
      </c>
      <c r="E2474" t="s">
        <v>68</v>
      </c>
      <c r="F2474" t="s">
        <v>49</v>
      </c>
      <c r="G2474" t="s">
        <v>604</v>
      </c>
      <c r="H2474" t="s">
        <v>605</v>
      </c>
      <c r="I2474" s="137"/>
      <c r="J2474"/>
    </row>
    <row r="2475" spans="1:10" ht="15.75" customHeight="1" x14ac:dyDescent="0.25">
      <c r="A2475" t="s">
        <v>2757</v>
      </c>
      <c r="B2475" t="s">
        <v>2759</v>
      </c>
      <c r="C2475" t="s">
        <v>607</v>
      </c>
      <c r="D2475" t="s">
        <v>598</v>
      </c>
      <c r="E2475" t="s">
        <v>68</v>
      </c>
      <c r="F2475" t="s">
        <v>608</v>
      </c>
      <c r="G2475" t="s">
        <v>609</v>
      </c>
      <c r="I2475" s="137"/>
      <c r="J2475"/>
    </row>
    <row r="2476" spans="1:10" ht="15.75" customHeight="1" x14ac:dyDescent="0.25">
      <c r="A2476" t="s">
        <v>2757</v>
      </c>
      <c r="B2476" t="s">
        <v>2759</v>
      </c>
      <c r="C2476" t="s">
        <v>611</v>
      </c>
      <c r="D2476" t="s">
        <v>598</v>
      </c>
      <c r="E2476" t="s">
        <v>68</v>
      </c>
      <c r="F2476" t="s">
        <v>142</v>
      </c>
      <c r="G2476" t="s">
        <v>612</v>
      </c>
      <c r="H2476" t="s">
        <v>547</v>
      </c>
      <c r="I2476" s="137"/>
      <c r="J2476"/>
    </row>
    <row r="2477" spans="1:10" ht="15.75" customHeight="1" x14ac:dyDescent="0.25">
      <c r="A2477" t="s">
        <v>2757</v>
      </c>
      <c r="B2477" t="s">
        <v>2759</v>
      </c>
      <c r="C2477" t="s">
        <v>727</v>
      </c>
      <c r="D2477" t="s">
        <v>613</v>
      </c>
      <c r="E2477" t="s">
        <v>68</v>
      </c>
      <c r="F2477" t="s">
        <v>608</v>
      </c>
      <c r="G2477" t="s">
        <v>728</v>
      </c>
      <c r="H2477" t="s">
        <v>729</v>
      </c>
      <c r="I2477" s="137"/>
      <c r="J2477"/>
    </row>
    <row r="2478" spans="1:10" ht="15.75" customHeight="1" x14ac:dyDescent="0.25">
      <c r="A2478" t="s">
        <v>2757</v>
      </c>
      <c r="B2478" t="s">
        <v>2759</v>
      </c>
      <c r="C2478" t="s">
        <v>109</v>
      </c>
      <c r="D2478" t="s">
        <v>613</v>
      </c>
      <c r="E2478" t="s">
        <v>68</v>
      </c>
      <c r="F2478" t="s">
        <v>608</v>
      </c>
      <c r="G2478" t="s">
        <v>734</v>
      </c>
      <c r="H2478" t="s">
        <v>735</v>
      </c>
      <c r="I2478" s="137"/>
      <c r="J2478"/>
    </row>
    <row r="2479" spans="1:10" ht="15.75" customHeight="1" x14ac:dyDescent="0.25">
      <c r="A2479" t="s">
        <v>2757</v>
      </c>
      <c r="B2479" t="s">
        <v>2759</v>
      </c>
      <c r="C2479" t="s">
        <v>723</v>
      </c>
      <c r="D2479" t="s">
        <v>613</v>
      </c>
      <c r="E2479" t="s">
        <v>68</v>
      </c>
      <c r="F2479" t="s">
        <v>608</v>
      </c>
      <c r="G2479" t="s">
        <v>724</v>
      </c>
      <c r="H2479" t="s">
        <v>725</v>
      </c>
      <c r="I2479" s="137"/>
      <c r="J2479"/>
    </row>
    <row r="2480" spans="1:10" ht="15.75" customHeight="1" x14ac:dyDescent="0.25">
      <c r="A2480" t="s">
        <v>2757</v>
      </c>
      <c r="B2480" t="s">
        <v>2759</v>
      </c>
      <c r="C2480" t="s">
        <v>1072</v>
      </c>
      <c r="D2480" t="s">
        <v>627</v>
      </c>
      <c r="E2480" t="s">
        <v>68</v>
      </c>
      <c r="F2480" t="s">
        <v>608</v>
      </c>
      <c r="G2480" t="s">
        <v>1073</v>
      </c>
      <c r="I2480" s="137"/>
      <c r="J2480"/>
    </row>
    <row r="2481" spans="1:10" ht="15.75" customHeight="1" x14ac:dyDescent="0.25">
      <c r="A2481" t="s">
        <v>2757</v>
      </c>
      <c r="B2481" t="s">
        <v>2759</v>
      </c>
      <c r="C2481" t="s">
        <v>2760</v>
      </c>
      <c r="D2481" t="s">
        <v>627</v>
      </c>
      <c r="E2481" t="s">
        <v>81</v>
      </c>
      <c r="F2481" t="s">
        <v>608</v>
      </c>
      <c r="G2481" t="s">
        <v>728</v>
      </c>
      <c r="I2481" s="137"/>
      <c r="J2481"/>
    </row>
    <row r="2482" spans="1:10" ht="15.75" customHeight="1" x14ac:dyDescent="0.25">
      <c r="A2482" t="s">
        <v>2757</v>
      </c>
      <c r="B2482" t="s">
        <v>2759</v>
      </c>
      <c r="C2482" t="s">
        <v>689</v>
      </c>
      <c r="D2482" t="s">
        <v>650</v>
      </c>
      <c r="E2482" t="s">
        <v>102</v>
      </c>
      <c r="F2482" t="s">
        <v>608</v>
      </c>
      <c r="G2482" t="s">
        <v>690</v>
      </c>
      <c r="H2482" t="s">
        <v>691</v>
      </c>
      <c r="I2482" s="137"/>
      <c r="J2482"/>
    </row>
    <row r="2483" spans="1:10" ht="15.75" customHeight="1" x14ac:dyDescent="0.25">
      <c r="A2483" t="s">
        <v>2757</v>
      </c>
      <c r="B2483" t="s">
        <v>2759</v>
      </c>
      <c r="C2483" t="s">
        <v>723</v>
      </c>
      <c r="D2483" t="s">
        <v>650</v>
      </c>
      <c r="E2483" t="s">
        <v>102</v>
      </c>
      <c r="F2483" t="s">
        <v>608</v>
      </c>
      <c r="G2483" t="s">
        <v>724</v>
      </c>
      <c r="H2483" t="s">
        <v>725</v>
      </c>
      <c r="I2483" s="137"/>
      <c r="J2483"/>
    </row>
    <row r="2484" spans="1:10" ht="15.75" customHeight="1" x14ac:dyDescent="0.25">
      <c r="A2484" t="s">
        <v>2757</v>
      </c>
      <c r="B2484" t="s">
        <v>2759</v>
      </c>
      <c r="C2484" t="s">
        <v>114</v>
      </c>
      <c r="D2484" t="s">
        <v>650</v>
      </c>
      <c r="E2484" t="s">
        <v>102</v>
      </c>
      <c r="F2484" t="s">
        <v>608</v>
      </c>
      <c r="G2484" t="s">
        <v>700</v>
      </c>
      <c r="H2484" t="s">
        <v>701</v>
      </c>
      <c r="I2484" s="137"/>
      <c r="J2484"/>
    </row>
    <row r="2485" spans="1:10" ht="15.75" customHeight="1" x14ac:dyDescent="0.25">
      <c r="A2485" t="s">
        <v>2757</v>
      </c>
      <c r="B2485" t="s">
        <v>2759</v>
      </c>
      <c r="C2485" t="s">
        <v>2269</v>
      </c>
      <c r="D2485" t="s">
        <v>650</v>
      </c>
      <c r="E2485" t="s">
        <v>102</v>
      </c>
      <c r="F2485" t="s">
        <v>608</v>
      </c>
      <c r="G2485" t="s">
        <v>741</v>
      </c>
      <c r="H2485" t="s">
        <v>2270</v>
      </c>
      <c r="I2485" s="137"/>
      <c r="J2485"/>
    </row>
    <row r="2486" spans="1:10" ht="15.75" customHeight="1" x14ac:dyDescent="0.25">
      <c r="A2486" t="s">
        <v>2757</v>
      </c>
      <c r="B2486" t="s">
        <v>2761</v>
      </c>
      <c r="C2486" t="s">
        <v>603</v>
      </c>
      <c r="D2486" t="s">
        <v>598</v>
      </c>
      <c r="E2486" t="s">
        <v>68</v>
      </c>
      <c r="F2486" t="s">
        <v>49</v>
      </c>
      <c r="G2486" t="s">
        <v>604</v>
      </c>
      <c r="H2486" t="s">
        <v>605</v>
      </c>
      <c r="I2486" s="137"/>
      <c r="J2486" s="2"/>
    </row>
    <row r="2487" spans="1:10" ht="15.75" customHeight="1" x14ac:dyDescent="0.25">
      <c r="A2487" t="s">
        <v>2757</v>
      </c>
      <c r="B2487" t="s">
        <v>2761</v>
      </c>
      <c r="C2487" t="s">
        <v>607</v>
      </c>
      <c r="D2487" t="s">
        <v>598</v>
      </c>
      <c r="E2487" t="s">
        <v>68</v>
      </c>
      <c r="F2487" t="s">
        <v>608</v>
      </c>
      <c r="G2487" t="s">
        <v>609</v>
      </c>
      <c r="I2487" s="137"/>
      <c r="J2487"/>
    </row>
    <row r="2488" spans="1:10" ht="15.75" customHeight="1" x14ac:dyDescent="0.25">
      <c r="A2488" t="s">
        <v>2757</v>
      </c>
      <c r="B2488" t="s">
        <v>2761</v>
      </c>
      <c r="C2488" t="s">
        <v>611</v>
      </c>
      <c r="D2488" t="s">
        <v>598</v>
      </c>
      <c r="E2488" t="s">
        <v>68</v>
      </c>
      <c r="F2488" t="s">
        <v>142</v>
      </c>
      <c r="G2488" t="s">
        <v>612</v>
      </c>
      <c r="H2488" t="s">
        <v>547</v>
      </c>
      <c r="I2488" s="137"/>
      <c r="J2488"/>
    </row>
    <row r="2489" spans="1:10" ht="15.75" customHeight="1" x14ac:dyDescent="0.25">
      <c r="A2489" t="s">
        <v>2757</v>
      </c>
      <c r="B2489" t="s">
        <v>2761</v>
      </c>
      <c r="C2489" t="s">
        <v>2004</v>
      </c>
      <c r="D2489" t="s">
        <v>613</v>
      </c>
      <c r="E2489" t="s">
        <v>68</v>
      </c>
      <c r="F2489" t="s">
        <v>608</v>
      </c>
      <c r="G2489" t="s">
        <v>741</v>
      </c>
      <c r="H2489" t="s">
        <v>780</v>
      </c>
      <c r="I2489" s="137"/>
      <c r="J2489"/>
    </row>
    <row r="2490" spans="1:10" ht="15.75" customHeight="1" x14ac:dyDescent="0.25">
      <c r="A2490" t="s">
        <v>2757</v>
      </c>
      <c r="B2490" t="s">
        <v>2761</v>
      </c>
      <c r="C2490" t="s">
        <v>109</v>
      </c>
      <c r="D2490" t="s">
        <v>613</v>
      </c>
      <c r="E2490" t="s">
        <v>68</v>
      </c>
      <c r="F2490" t="s">
        <v>608</v>
      </c>
      <c r="G2490" t="s">
        <v>734</v>
      </c>
      <c r="H2490" t="s">
        <v>735</v>
      </c>
      <c r="I2490" s="137"/>
      <c r="J2490"/>
    </row>
    <row r="2491" spans="1:10" ht="15.75" customHeight="1" x14ac:dyDescent="0.25">
      <c r="A2491" t="s">
        <v>2757</v>
      </c>
      <c r="B2491" t="s">
        <v>2761</v>
      </c>
      <c r="C2491" t="s">
        <v>723</v>
      </c>
      <c r="D2491" t="s">
        <v>613</v>
      </c>
      <c r="E2491" t="s">
        <v>68</v>
      </c>
      <c r="F2491" t="s">
        <v>608</v>
      </c>
      <c r="G2491" t="s">
        <v>724</v>
      </c>
      <c r="H2491" t="s">
        <v>725</v>
      </c>
      <c r="I2491" s="137"/>
      <c r="J2491"/>
    </row>
    <row r="2492" spans="1:10" ht="15.75" customHeight="1" x14ac:dyDescent="0.25">
      <c r="A2492" t="s">
        <v>2757</v>
      </c>
      <c r="B2492" t="s">
        <v>2761</v>
      </c>
      <c r="C2492" t="s">
        <v>1072</v>
      </c>
      <c r="D2492" t="s">
        <v>627</v>
      </c>
      <c r="E2492" t="s">
        <v>68</v>
      </c>
      <c r="F2492" t="s">
        <v>608</v>
      </c>
      <c r="G2492" t="s">
        <v>1073</v>
      </c>
      <c r="I2492" s="137"/>
      <c r="J2492"/>
    </row>
    <row r="2493" spans="1:10" ht="15.75" customHeight="1" x14ac:dyDescent="0.25">
      <c r="A2493" t="s">
        <v>2757</v>
      </c>
      <c r="B2493" t="s">
        <v>2761</v>
      </c>
      <c r="C2493" t="s">
        <v>114</v>
      </c>
      <c r="D2493" t="s">
        <v>627</v>
      </c>
      <c r="E2493" t="s">
        <v>81</v>
      </c>
      <c r="F2493" t="s">
        <v>608</v>
      </c>
      <c r="G2493" t="s">
        <v>700</v>
      </c>
      <c r="H2493" t="s">
        <v>701</v>
      </c>
      <c r="I2493" s="137"/>
      <c r="J2493"/>
    </row>
    <row r="2494" spans="1:10" ht="15.75" customHeight="1" x14ac:dyDescent="0.25">
      <c r="A2494" t="s">
        <v>2757</v>
      </c>
      <c r="B2494" t="s">
        <v>2761</v>
      </c>
      <c r="C2494" t="s">
        <v>689</v>
      </c>
      <c r="D2494" t="s">
        <v>650</v>
      </c>
      <c r="E2494" t="s">
        <v>102</v>
      </c>
      <c r="F2494" t="s">
        <v>608</v>
      </c>
      <c r="G2494" t="s">
        <v>690</v>
      </c>
      <c r="H2494" t="s">
        <v>691</v>
      </c>
      <c r="I2494" s="137"/>
      <c r="J2494"/>
    </row>
    <row r="2495" spans="1:10" ht="15.75" customHeight="1" x14ac:dyDescent="0.25">
      <c r="A2495" t="s">
        <v>2757</v>
      </c>
      <c r="B2495" t="s">
        <v>2762</v>
      </c>
      <c r="C2495" t="s">
        <v>603</v>
      </c>
      <c r="D2495" t="s">
        <v>598</v>
      </c>
      <c r="E2495" t="s">
        <v>68</v>
      </c>
      <c r="F2495" t="s">
        <v>49</v>
      </c>
      <c r="G2495" t="s">
        <v>604</v>
      </c>
      <c r="H2495" t="s">
        <v>605</v>
      </c>
      <c r="I2495" s="137"/>
      <c r="J2495"/>
    </row>
    <row r="2496" spans="1:10" ht="15.75" customHeight="1" x14ac:dyDescent="0.25">
      <c r="A2496" t="s">
        <v>2757</v>
      </c>
      <c r="B2496" t="s">
        <v>2762</v>
      </c>
      <c r="C2496" t="s">
        <v>607</v>
      </c>
      <c r="D2496" t="s">
        <v>598</v>
      </c>
      <c r="E2496" t="s">
        <v>68</v>
      </c>
      <c r="F2496" t="s">
        <v>608</v>
      </c>
      <c r="G2496" t="s">
        <v>609</v>
      </c>
      <c r="I2496" s="137"/>
      <c r="J2496"/>
    </row>
    <row r="2497" spans="1:10" ht="15.75" customHeight="1" x14ac:dyDescent="0.25">
      <c r="A2497" t="s">
        <v>2757</v>
      </c>
      <c r="B2497" t="s">
        <v>2762</v>
      </c>
      <c r="C2497" t="s">
        <v>611</v>
      </c>
      <c r="D2497" t="s">
        <v>598</v>
      </c>
      <c r="E2497" t="s">
        <v>68</v>
      </c>
      <c r="F2497" t="s">
        <v>142</v>
      </c>
      <c r="G2497" t="s">
        <v>612</v>
      </c>
      <c r="H2497" t="s">
        <v>547</v>
      </c>
      <c r="I2497" s="137"/>
      <c r="J2497"/>
    </row>
    <row r="2498" spans="1:10" ht="15.75" customHeight="1" x14ac:dyDescent="0.25">
      <c r="A2498" t="s">
        <v>2757</v>
      </c>
      <c r="B2498" t="s">
        <v>2762</v>
      </c>
      <c r="C2498" t="s">
        <v>109</v>
      </c>
      <c r="D2498" t="s">
        <v>613</v>
      </c>
      <c r="E2498" t="s">
        <v>68</v>
      </c>
      <c r="F2498" t="s">
        <v>608</v>
      </c>
      <c r="G2498" t="s">
        <v>734</v>
      </c>
      <c r="H2498" t="s">
        <v>735</v>
      </c>
      <c r="I2498" s="137"/>
      <c r="J2498"/>
    </row>
    <row r="2499" spans="1:10" ht="15.75" customHeight="1" x14ac:dyDescent="0.25">
      <c r="A2499" t="s">
        <v>2757</v>
      </c>
      <c r="B2499" t="s">
        <v>2762</v>
      </c>
      <c r="C2499" t="s">
        <v>1561</v>
      </c>
      <c r="D2499" t="s">
        <v>627</v>
      </c>
      <c r="E2499" t="s">
        <v>68</v>
      </c>
      <c r="F2499" t="s">
        <v>608</v>
      </c>
      <c r="G2499" t="s">
        <v>1562</v>
      </c>
      <c r="I2499" s="137"/>
      <c r="J2499"/>
    </row>
    <row r="2500" spans="1:10" ht="15.75" customHeight="1" x14ac:dyDescent="0.25">
      <c r="A2500" t="s">
        <v>2757</v>
      </c>
      <c r="B2500" t="s">
        <v>2762</v>
      </c>
      <c r="C2500" t="s">
        <v>1072</v>
      </c>
      <c r="D2500" t="s">
        <v>627</v>
      </c>
      <c r="E2500" t="s">
        <v>68</v>
      </c>
      <c r="F2500" t="s">
        <v>608</v>
      </c>
      <c r="G2500" t="s">
        <v>1073</v>
      </c>
      <c r="I2500" s="137"/>
      <c r="J2500"/>
    </row>
    <row r="2501" spans="1:10" ht="15.75" customHeight="1" x14ac:dyDescent="0.25">
      <c r="A2501" t="s">
        <v>2757</v>
      </c>
      <c r="B2501" t="s">
        <v>2762</v>
      </c>
      <c r="C2501" t="s">
        <v>714</v>
      </c>
      <c r="D2501" t="s">
        <v>627</v>
      </c>
      <c r="E2501" t="s">
        <v>81</v>
      </c>
      <c r="F2501" t="s">
        <v>608</v>
      </c>
      <c r="G2501" t="s">
        <v>715</v>
      </c>
      <c r="H2501" t="s">
        <v>1067</v>
      </c>
      <c r="I2501" s="137"/>
      <c r="J2501"/>
    </row>
    <row r="2502" spans="1:10" ht="15.75" customHeight="1" x14ac:dyDescent="0.25">
      <c r="A2502" t="s">
        <v>2757</v>
      </c>
      <c r="B2502" t="s">
        <v>2762</v>
      </c>
      <c r="C2502" t="s">
        <v>114</v>
      </c>
      <c r="D2502" t="s">
        <v>650</v>
      </c>
      <c r="E2502" t="s">
        <v>102</v>
      </c>
      <c r="F2502" t="s">
        <v>608</v>
      </c>
      <c r="G2502" t="s">
        <v>700</v>
      </c>
      <c r="H2502" t="s">
        <v>701</v>
      </c>
      <c r="I2502" s="137"/>
      <c r="J2502"/>
    </row>
    <row r="2503" spans="1:10" ht="15.75" customHeight="1" x14ac:dyDescent="0.25">
      <c r="A2503" t="s">
        <v>2757</v>
      </c>
      <c r="B2503" t="s">
        <v>2763</v>
      </c>
      <c r="C2503" t="s">
        <v>603</v>
      </c>
      <c r="D2503" t="s">
        <v>598</v>
      </c>
      <c r="E2503" t="s">
        <v>68</v>
      </c>
      <c r="F2503" t="s">
        <v>49</v>
      </c>
      <c r="G2503" t="s">
        <v>604</v>
      </c>
      <c r="H2503" t="s">
        <v>605</v>
      </c>
      <c r="I2503" s="137"/>
      <c r="J2503"/>
    </row>
    <row r="2504" spans="1:10" ht="15.75" customHeight="1" x14ac:dyDescent="0.25">
      <c r="A2504" t="s">
        <v>2757</v>
      </c>
      <c r="B2504" t="s">
        <v>2763</v>
      </c>
      <c r="C2504" t="s">
        <v>607</v>
      </c>
      <c r="D2504" t="s">
        <v>598</v>
      </c>
      <c r="E2504" t="s">
        <v>68</v>
      </c>
      <c r="F2504" t="s">
        <v>608</v>
      </c>
      <c r="G2504" t="s">
        <v>609</v>
      </c>
      <c r="I2504" s="137"/>
      <c r="J2504"/>
    </row>
    <row r="2505" spans="1:10" ht="15.75" customHeight="1" x14ac:dyDescent="0.25">
      <c r="A2505" t="s">
        <v>2757</v>
      </c>
      <c r="B2505" t="s">
        <v>2763</v>
      </c>
      <c r="C2505" t="s">
        <v>611</v>
      </c>
      <c r="D2505" t="s">
        <v>598</v>
      </c>
      <c r="E2505" t="s">
        <v>68</v>
      </c>
      <c r="F2505" t="s">
        <v>142</v>
      </c>
      <c r="G2505" t="s">
        <v>612</v>
      </c>
      <c r="H2505" t="s">
        <v>547</v>
      </c>
      <c r="I2505" s="137"/>
      <c r="J2505"/>
    </row>
    <row r="2506" spans="1:10" ht="15.75" customHeight="1" x14ac:dyDescent="0.25">
      <c r="A2506" t="s">
        <v>2757</v>
      </c>
      <c r="B2506" t="s">
        <v>2763</v>
      </c>
      <c r="C2506" t="s">
        <v>109</v>
      </c>
      <c r="D2506" t="s">
        <v>613</v>
      </c>
      <c r="E2506" t="s">
        <v>68</v>
      </c>
      <c r="F2506" t="s">
        <v>608</v>
      </c>
      <c r="G2506" t="s">
        <v>734</v>
      </c>
      <c r="H2506" t="s">
        <v>735</v>
      </c>
      <c r="I2506" s="137"/>
      <c r="J2506"/>
    </row>
    <row r="2507" spans="1:10" ht="15.75" customHeight="1" x14ac:dyDescent="0.25">
      <c r="A2507" t="s">
        <v>2757</v>
      </c>
      <c r="B2507" t="s">
        <v>2763</v>
      </c>
      <c r="C2507" t="s">
        <v>723</v>
      </c>
      <c r="D2507" t="s">
        <v>627</v>
      </c>
      <c r="E2507" t="s">
        <v>68</v>
      </c>
      <c r="F2507" t="s">
        <v>608</v>
      </c>
      <c r="G2507" t="s">
        <v>724</v>
      </c>
      <c r="H2507" t="s">
        <v>725</v>
      </c>
      <c r="I2507" s="137"/>
      <c r="J2507"/>
    </row>
    <row r="2508" spans="1:10" ht="15.75" customHeight="1" x14ac:dyDescent="0.25">
      <c r="A2508" t="s">
        <v>2757</v>
      </c>
      <c r="B2508" t="s">
        <v>2763</v>
      </c>
      <c r="C2508" t="s">
        <v>1072</v>
      </c>
      <c r="D2508" t="s">
        <v>627</v>
      </c>
      <c r="E2508" t="s">
        <v>68</v>
      </c>
      <c r="F2508" t="s">
        <v>608</v>
      </c>
      <c r="G2508" t="s">
        <v>1073</v>
      </c>
      <c r="I2508" s="137"/>
      <c r="J2508"/>
    </row>
    <row r="2509" spans="1:10" ht="15.75" customHeight="1" x14ac:dyDescent="0.25">
      <c r="A2509" t="s">
        <v>2757</v>
      </c>
      <c r="B2509" t="s">
        <v>2763</v>
      </c>
      <c r="C2509" t="s">
        <v>689</v>
      </c>
      <c r="D2509" t="s">
        <v>650</v>
      </c>
      <c r="E2509" t="s">
        <v>102</v>
      </c>
      <c r="F2509" t="s">
        <v>608</v>
      </c>
      <c r="G2509" t="s">
        <v>690</v>
      </c>
      <c r="H2509" t="s">
        <v>691</v>
      </c>
      <c r="I2509" s="137"/>
      <c r="J2509"/>
    </row>
    <row r="2510" spans="1:10" ht="15.75" customHeight="1" x14ac:dyDescent="0.25">
      <c r="A2510" t="s">
        <v>2757</v>
      </c>
      <c r="B2510" t="s">
        <v>2763</v>
      </c>
      <c r="C2510" t="s">
        <v>114</v>
      </c>
      <c r="D2510" t="s">
        <v>650</v>
      </c>
      <c r="E2510" t="s">
        <v>102</v>
      </c>
      <c r="F2510" t="s">
        <v>608</v>
      </c>
      <c r="G2510" t="s">
        <v>700</v>
      </c>
      <c r="H2510" t="s">
        <v>701</v>
      </c>
      <c r="I2510" s="137"/>
      <c r="J2510"/>
    </row>
    <row r="2511" spans="1:10" ht="15.75" customHeight="1" x14ac:dyDescent="0.25">
      <c r="A2511" t="s">
        <v>2757</v>
      </c>
      <c r="B2511" t="s">
        <v>2764</v>
      </c>
      <c r="C2511" t="s">
        <v>603</v>
      </c>
      <c r="D2511" t="s">
        <v>598</v>
      </c>
      <c r="E2511" t="s">
        <v>68</v>
      </c>
      <c r="F2511" t="s">
        <v>49</v>
      </c>
      <c r="G2511" t="s">
        <v>604</v>
      </c>
      <c r="H2511" t="s">
        <v>605</v>
      </c>
      <c r="I2511" s="137"/>
      <c r="J2511"/>
    </row>
    <row r="2512" spans="1:10" ht="15.75" customHeight="1" x14ac:dyDescent="0.25">
      <c r="A2512" t="s">
        <v>2757</v>
      </c>
      <c r="B2512" t="s">
        <v>2764</v>
      </c>
      <c r="C2512" t="s">
        <v>607</v>
      </c>
      <c r="D2512" t="s">
        <v>598</v>
      </c>
      <c r="E2512" t="s">
        <v>68</v>
      </c>
      <c r="F2512" t="s">
        <v>608</v>
      </c>
      <c r="G2512" t="s">
        <v>609</v>
      </c>
      <c r="I2512" s="137"/>
      <c r="J2512"/>
    </row>
    <row r="2513" spans="1:10" ht="15.75" customHeight="1" x14ac:dyDescent="0.25">
      <c r="A2513" t="s">
        <v>2757</v>
      </c>
      <c r="B2513" t="s">
        <v>2764</v>
      </c>
      <c r="C2513" t="s">
        <v>611</v>
      </c>
      <c r="D2513" t="s">
        <v>598</v>
      </c>
      <c r="E2513" t="s">
        <v>68</v>
      </c>
      <c r="F2513" t="s">
        <v>142</v>
      </c>
      <c r="G2513" t="s">
        <v>612</v>
      </c>
      <c r="H2513" t="s">
        <v>547</v>
      </c>
      <c r="I2513" s="137"/>
      <c r="J2513"/>
    </row>
    <row r="2514" spans="1:10" ht="15.75" customHeight="1" x14ac:dyDescent="0.25">
      <c r="A2514" t="s">
        <v>2757</v>
      </c>
      <c r="B2514" t="s">
        <v>2764</v>
      </c>
      <c r="C2514" t="s">
        <v>109</v>
      </c>
      <c r="D2514" t="s">
        <v>613</v>
      </c>
      <c r="E2514" t="s">
        <v>68</v>
      </c>
      <c r="F2514" t="s">
        <v>608</v>
      </c>
      <c r="G2514" t="s">
        <v>734</v>
      </c>
      <c r="H2514" t="s">
        <v>735</v>
      </c>
      <c r="I2514" s="137"/>
      <c r="J2514"/>
    </row>
    <row r="2515" spans="1:10" ht="15.75" customHeight="1" x14ac:dyDescent="0.25">
      <c r="A2515" t="s">
        <v>2757</v>
      </c>
      <c r="B2515" t="s">
        <v>2764</v>
      </c>
      <c r="C2515" t="s">
        <v>1561</v>
      </c>
      <c r="D2515" t="s">
        <v>627</v>
      </c>
      <c r="E2515" t="s">
        <v>68</v>
      </c>
      <c r="F2515" t="s">
        <v>608</v>
      </c>
      <c r="G2515" t="s">
        <v>1562</v>
      </c>
      <c r="I2515" s="137"/>
      <c r="J2515"/>
    </row>
    <row r="2516" spans="1:10" ht="15.75" customHeight="1" x14ac:dyDescent="0.25">
      <c r="A2516" t="s">
        <v>2757</v>
      </c>
      <c r="B2516" t="s">
        <v>2764</v>
      </c>
      <c r="C2516" t="s">
        <v>1072</v>
      </c>
      <c r="D2516" t="s">
        <v>627</v>
      </c>
      <c r="E2516" t="s">
        <v>68</v>
      </c>
      <c r="F2516" t="s">
        <v>608</v>
      </c>
      <c r="G2516" t="s">
        <v>1073</v>
      </c>
      <c r="I2516" s="137"/>
      <c r="J2516"/>
    </row>
    <row r="2517" spans="1:10" ht="15.75" customHeight="1" x14ac:dyDescent="0.25">
      <c r="A2517" t="s">
        <v>2757</v>
      </c>
      <c r="B2517" t="s">
        <v>2764</v>
      </c>
      <c r="C2517" t="s">
        <v>714</v>
      </c>
      <c r="D2517" t="s">
        <v>627</v>
      </c>
      <c r="E2517" t="s">
        <v>81</v>
      </c>
      <c r="F2517" t="s">
        <v>608</v>
      </c>
      <c r="G2517" t="s">
        <v>715</v>
      </c>
      <c r="H2517" t="s">
        <v>1067</v>
      </c>
      <c r="I2517" s="137"/>
      <c r="J2517"/>
    </row>
    <row r="2518" spans="1:10" ht="15.75" customHeight="1" x14ac:dyDescent="0.25">
      <c r="A2518" t="s">
        <v>2757</v>
      </c>
      <c r="B2518" t="s">
        <v>2764</v>
      </c>
      <c r="C2518" t="s">
        <v>114</v>
      </c>
      <c r="D2518" t="s">
        <v>650</v>
      </c>
      <c r="E2518" t="s">
        <v>102</v>
      </c>
      <c r="F2518" t="s">
        <v>608</v>
      </c>
      <c r="G2518" t="s">
        <v>700</v>
      </c>
      <c r="H2518" t="s">
        <v>701</v>
      </c>
      <c r="I2518" s="137"/>
      <c r="J2518"/>
    </row>
    <row r="2519" spans="1:10" ht="15.75" customHeight="1" x14ac:dyDescent="0.25">
      <c r="A2519" t="s">
        <v>2757</v>
      </c>
      <c r="B2519" t="s">
        <v>2765</v>
      </c>
      <c r="C2519" t="s">
        <v>603</v>
      </c>
      <c r="D2519" t="s">
        <v>598</v>
      </c>
      <c r="E2519" t="s">
        <v>68</v>
      </c>
      <c r="F2519" t="s">
        <v>49</v>
      </c>
      <c r="G2519" t="s">
        <v>604</v>
      </c>
      <c r="H2519" t="s">
        <v>605</v>
      </c>
      <c r="I2519" s="137"/>
      <c r="J2519"/>
    </row>
    <row r="2520" spans="1:10" ht="15.75" customHeight="1" x14ac:dyDescent="0.25">
      <c r="A2520" t="s">
        <v>2757</v>
      </c>
      <c r="B2520" t="s">
        <v>2765</v>
      </c>
      <c r="C2520" t="s">
        <v>607</v>
      </c>
      <c r="D2520" t="s">
        <v>598</v>
      </c>
      <c r="E2520" t="s">
        <v>68</v>
      </c>
      <c r="F2520" t="s">
        <v>608</v>
      </c>
      <c r="G2520" t="s">
        <v>609</v>
      </c>
      <c r="I2520" s="137"/>
      <c r="J2520"/>
    </row>
    <row r="2521" spans="1:10" ht="15.75" customHeight="1" x14ac:dyDescent="0.25">
      <c r="A2521" t="s">
        <v>2757</v>
      </c>
      <c r="B2521" t="s">
        <v>2765</v>
      </c>
      <c r="C2521" t="s">
        <v>611</v>
      </c>
      <c r="D2521" t="s">
        <v>598</v>
      </c>
      <c r="E2521" t="s">
        <v>68</v>
      </c>
      <c r="F2521" t="s">
        <v>142</v>
      </c>
      <c r="G2521" t="s">
        <v>612</v>
      </c>
      <c r="H2521" t="s">
        <v>547</v>
      </c>
      <c r="I2521" s="137"/>
      <c r="J2521"/>
    </row>
    <row r="2522" spans="1:10" ht="15.75" customHeight="1" x14ac:dyDescent="0.25">
      <c r="A2522" t="s">
        <v>2757</v>
      </c>
      <c r="B2522" t="s">
        <v>2765</v>
      </c>
      <c r="C2522" t="s">
        <v>2766</v>
      </c>
      <c r="D2522" t="s">
        <v>613</v>
      </c>
      <c r="E2522" t="s">
        <v>68</v>
      </c>
      <c r="F2522" t="s">
        <v>608</v>
      </c>
      <c r="G2522" t="s">
        <v>2756</v>
      </c>
      <c r="I2522" s="137"/>
      <c r="J2522"/>
    </row>
    <row r="2523" spans="1:10" ht="15.75" customHeight="1" x14ac:dyDescent="0.25">
      <c r="A2523" t="s">
        <v>2757</v>
      </c>
      <c r="B2523" t="s">
        <v>2765</v>
      </c>
      <c r="C2523" t="s">
        <v>109</v>
      </c>
      <c r="D2523" t="s">
        <v>613</v>
      </c>
      <c r="E2523" t="s">
        <v>68</v>
      </c>
      <c r="F2523" t="s">
        <v>608</v>
      </c>
      <c r="G2523" t="s">
        <v>734</v>
      </c>
      <c r="H2523" t="s">
        <v>735</v>
      </c>
      <c r="I2523" s="137"/>
      <c r="J2523"/>
    </row>
    <row r="2524" spans="1:10" ht="15.75" customHeight="1" x14ac:dyDescent="0.25">
      <c r="A2524" t="s">
        <v>2757</v>
      </c>
      <c r="B2524" t="s">
        <v>2765</v>
      </c>
      <c r="C2524" t="s">
        <v>689</v>
      </c>
      <c r="D2524" t="s">
        <v>627</v>
      </c>
      <c r="E2524" t="s">
        <v>68</v>
      </c>
      <c r="F2524" t="s">
        <v>608</v>
      </c>
      <c r="G2524" t="s">
        <v>690</v>
      </c>
      <c r="H2524" t="s">
        <v>691</v>
      </c>
      <c r="I2524" s="137"/>
      <c r="J2524"/>
    </row>
    <row r="2525" spans="1:10" ht="15.75" customHeight="1" x14ac:dyDescent="0.25">
      <c r="A2525" t="s">
        <v>2757</v>
      </c>
      <c r="B2525" t="s">
        <v>2765</v>
      </c>
      <c r="C2525" t="s">
        <v>1072</v>
      </c>
      <c r="D2525" t="s">
        <v>627</v>
      </c>
      <c r="E2525" t="s">
        <v>68</v>
      </c>
      <c r="F2525" t="s">
        <v>608</v>
      </c>
      <c r="G2525" t="s">
        <v>1073</v>
      </c>
      <c r="I2525" s="137"/>
      <c r="J2525"/>
    </row>
    <row r="2526" spans="1:10" ht="15.75" customHeight="1" x14ac:dyDescent="0.25">
      <c r="A2526" t="s">
        <v>2757</v>
      </c>
      <c r="B2526" t="s">
        <v>2765</v>
      </c>
      <c r="C2526" t="s">
        <v>723</v>
      </c>
      <c r="D2526" t="s">
        <v>650</v>
      </c>
      <c r="E2526" t="s">
        <v>102</v>
      </c>
      <c r="F2526" t="s">
        <v>608</v>
      </c>
      <c r="G2526" t="s">
        <v>724</v>
      </c>
      <c r="H2526" t="s">
        <v>725</v>
      </c>
      <c r="I2526" s="137"/>
      <c r="J2526"/>
    </row>
    <row r="2527" spans="1:10" ht="15.75" customHeight="1" x14ac:dyDescent="0.25">
      <c r="A2527" t="s">
        <v>2757</v>
      </c>
      <c r="B2527" t="s">
        <v>2765</v>
      </c>
      <c r="C2527" t="s">
        <v>114</v>
      </c>
      <c r="D2527" t="s">
        <v>650</v>
      </c>
      <c r="E2527" t="s">
        <v>102</v>
      </c>
      <c r="F2527" t="s">
        <v>608</v>
      </c>
      <c r="G2527" t="s">
        <v>700</v>
      </c>
      <c r="H2527" t="s">
        <v>701</v>
      </c>
      <c r="I2527" s="137"/>
      <c r="J2527"/>
    </row>
    <row r="2528" spans="1:10" ht="15.75" customHeight="1" x14ac:dyDescent="0.25">
      <c r="A2528" t="s">
        <v>2757</v>
      </c>
      <c r="B2528" t="s">
        <v>2767</v>
      </c>
      <c r="C2528" t="s">
        <v>603</v>
      </c>
      <c r="D2528" t="s">
        <v>598</v>
      </c>
      <c r="E2528" t="s">
        <v>68</v>
      </c>
      <c r="F2528" t="s">
        <v>49</v>
      </c>
      <c r="G2528" t="s">
        <v>604</v>
      </c>
      <c r="H2528" t="s">
        <v>605</v>
      </c>
      <c r="I2528" s="137"/>
      <c r="J2528"/>
    </row>
    <row r="2529" spans="1:11" ht="15.75" customHeight="1" x14ac:dyDescent="0.25">
      <c r="A2529" t="s">
        <v>2757</v>
      </c>
      <c r="B2529" t="s">
        <v>2767</v>
      </c>
      <c r="C2529" t="s">
        <v>607</v>
      </c>
      <c r="D2529" t="s">
        <v>598</v>
      </c>
      <c r="E2529" t="s">
        <v>68</v>
      </c>
      <c r="F2529" t="s">
        <v>608</v>
      </c>
      <c r="G2529" t="s">
        <v>609</v>
      </c>
      <c r="I2529" s="137"/>
      <c r="J2529"/>
    </row>
    <row r="2530" spans="1:11" ht="15.75" customHeight="1" x14ac:dyDescent="0.25">
      <c r="A2530" t="s">
        <v>2757</v>
      </c>
      <c r="B2530" t="s">
        <v>2767</v>
      </c>
      <c r="C2530" t="s">
        <v>611</v>
      </c>
      <c r="D2530" t="s">
        <v>598</v>
      </c>
      <c r="E2530" t="s">
        <v>68</v>
      </c>
      <c r="F2530" t="s">
        <v>142</v>
      </c>
      <c r="G2530" t="s">
        <v>612</v>
      </c>
      <c r="H2530" t="s">
        <v>547</v>
      </c>
      <c r="I2530" s="137"/>
      <c r="J2530"/>
    </row>
    <row r="2531" spans="1:11" ht="15.75" customHeight="1" x14ac:dyDescent="0.25">
      <c r="A2531" t="s">
        <v>2757</v>
      </c>
      <c r="B2531" t="s">
        <v>2767</v>
      </c>
      <c r="C2531" t="s">
        <v>109</v>
      </c>
      <c r="D2531" t="s">
        <v>613</v>
      </c>
      <c r="E2531" t="s">
        <v>68</v>
      </c>
      <c r="F2531" t="s">
        <v>608</v>
      </c>
      <c r="G2531" t="s">
        <v>734</v>
      </c>
      <c r="H2531" t="s">
        <v>735</v>
      </c>
      <c r="I2531" s="137"/>
      <c r="J2531"/>
    </row>
    <row r="2532" spans="1:11" ht="15.75" customHeight="1" x14ac:dyDescent="0.25">
      <c r="A2532" t="s">
        <v>2757</v>
      </c>
      <c r="B2532" t="s">
        <v>2767</v>
      </c>
      <c r="C2532" t="s">
        <v>779</v>
      </c>
      <c r="D2532" t="s">
        <v>627</v>
      </c>
      <c r="E2532" t="s">
        <v>68</v>
      </c>
      <c r="F2532" t="s">
        <v>608</v>
      </c>
      <c r="G2532" t="s">
        <v>741</v>
      </c>
      <c r="H2532" t="s">
        <v>780</v>
      </c>
      <c r="I2532" s="137"/>
      <c r="J2532"/>
      <c r="K2532" t="s">
        <v>71</v>
      </c>
    </row>
    <row r="2533" spans="1:11" ht="15.75" customHeight="1" x14ac:dyDescent="0.25">
      <c r="A2533" t="s">
        <v>2757</v>
      </c>
      <c r="B2533" t="s">
        <v>2767</v>
      </c>
      <c r="C2533" t="s">
        <v>1072</v>
      </c>
      <c r="D2533" t="s">
        <v>627</v>
      </c>
      <c r="E2533" t="s">
        <v>68</v>
      </c>
      <c r="F2533" t="s">
        <v>608</v>
      </c>
      <c r="G2533" t="s">
        <v>1073</v>
      </c>
      <c r="I2533" s="137"/>
      <c r="J2533"/>
    </row>
    <row r="2534" spans="1:11" ht="15.75" customHeight="1" x14ac:dyDescent="0.25">
      <c r="A2534" t="s">
        <v>2757</v>
      </c>
      <c r="B2534" t="s">
        <v>2767</v>
      </c>
      <c r="C2534" t="s">
        <v>114</v>
      </c>
      <c r="D2534" t="s">
        <v>650</v>
      </c>
      <c r="E2534" t="s">
        <v>102</v>
      </c>
      <c r="F2534" t="s">
        <v>608</v>
      </c>
      <c r="G2534" t="s">
        <v>700</v>
      </c>
      <c r="H2534" t="s">
        <v>701</v>
      </c>
      <c r="I2534" s="137"/>
      <c r="J2534"/>
    </row>
    <row r="2535" spans="1:11" ht="15.75" customHeight="1" x14ac:dyDescent="0.25">
      <c r="A2535" t="s">
        <v>2757</v>
      </c>
      <c r="B2535" t="s">
        <v>2768</v>
      </c>
      <c r="C2535" t="s">
        <v>603</v>
      </c>
      <c r="D2535" t="s">
        <v>598</v>
      </c>
      <c r="E2535" t="s">
        <v>68</v>
      </c>
      <c r="F2535" t="s">
        <v>49</v>
      </c>
      <c r="G2535" t="s">
        <v>604</v>
      </c>
      <c r="H2535" t="s">
        <v>605</v>
      </c>
      <c r="I2535" s="137"/>
      <c r="J2535"/>
    </row>
    <row r="2536" spans="1:11" ht="15.75" customHeight="1" x14ac:dyDescent="0.25">
      <c r="A2536" t="s">
        <v>2757</v>
      </c>
      <c r="B2536" t="s">
        <v>2768</v>
      </c>
      <c r="C2536" t="s">
        <v>607</v>
      </c>
      <c r="D2536" t="s">
        <v>598</v>
      </c>
      <c r="E2536" t="s">
        <v>68</v>
      </c>
      <c r="F2536" t="s">
        <v>608</v>
      </c>
      <c r="G2536" t="s">
        <v>609</v>
      </c>
      <c r="I2536" s="137"/>
      <c r="J2536"/>
    </row>
    <row r="2537" spans="1:11" ht="15.75" customHeight="1" x14ac:dyDescent="0.25">
      <c r="A2537" t="s">
        <v>2757</v>
      </c>
      <c r="B2537" t="s">
        <v>2768</v>
      </c>
      <c r="C2537" t="s">
        <v>611</v>
      </c>
      <c r="D2537" t="s">
        <v>598</v>
      </c>
      <c r="E2537" t="s">
        <v>68</v>
      </c>
      <c r="F2537" t="s">
        <v>142</v>
      </c>
      <c r="G2537" t="s">
        <v>612</v>
      </c>
      <c r="H2537" t="s">
        <v>547</v>
      </c>
      <c r="I2537" s="137"/>
      <c r="J2537"/>
    </row>
    <row r="2538" spans="1:11" ht="15.75" customHeight="1" x14ac:dyDescent="0.25">
      <c r="A2538" t="s">
        <v>2757</v>
      </c>
      <c r="B2538" t="s">
        <v>2768</v>
      </c>
      <c r="C2538" t="s">
        <v>2766</v>
      </c>
      <c r="D2538" t="s">
        <v>613</v>
      </c>
      <c r="E2538" t="s">
        <v>68</v>
      </c>
      <c r="F2538" t="s">
        <v>608</v>
      </c>
      <c r="G2538" t="s">
        <v>2756</v>
      </c>
      <c r="I2538" s="137"/>
      <c r="J2538"/>
    </row>
    <row r="2539" spans="1:11" ht="15.75" customHeight="1" x14ac:dyDescent="0.25">
      <c r="A2539" t="s">
        <v>2757</v>
      </c>
      <c r="B2539" t="s">
        <v>2768</v>
      </c>
      <c r="C2539" t="s">
        <v>109</v>
      </c>
      <c r="D2539" t="s">
        <v>613</v>
      </c>
      <c r="E2539" t="s">
        <v>68</v>
      </c>
      <c r="F2539" t="s">
        <v>608</v>
      </c>
      <c r="G2539" t="s">
        <v>734</v>
      </c>
      <c r="H2539" t="s">
        <v>735</v>
      </c>
      <c r="I2539" s="137"/>
      <c r="J2539"/>
    </row>
    <row r="2540" spans="1:11" ht="15.75" customHeight="1" x14ac:dyDescent="0.25">
      <c r="A2540" t="s">
        <v>2757</v>
      </c>
      <c r="B2540" t="s">
        <v>2768</v>
      </c>
      <c r="C2540" t="s">
        <v>1561</v>
      </c>
      <c r="D2540" t="s">
        <v>627</v>
      </c>
      <c r="E2540" t="s">
        <v>68</v>
      </c>
      <c r="F2540" t="s">
        <v>608</v>
      </c>
      <c r="G2540" t="s">
        <v>1562</v>
      </c>
      <c r="I2540" s="137"/>
      <c r="J2540"/>
    </row>
    <row r="2541" spans="1:11" ht="15.75" customHeight="1" x14ac:dyDescent="0.25">
      <c r="A2541" t="s">
        <v>2757</v>
      </c>
      <c r="B2541" t="s">
        <v>2768</v>
      </c>
      <c r="C2541" t="s">
        <v>1072</v>
      </c>
      <c r="D2541" t="s">
        <v>627</v>
      </c>
      <c r="E2541" t="s">
        <v>68</v>
      </c>
      <c r="F2541" t="s">
        <v>608</v>
      </c>
      <c r="G2541" t="s">
        <v>1073</v>
      </c>
      <c r="I2541" s="137"/>
      <c r="J2541"/>
    </row>
    <row r="2542" spans="1:11" ht="15.75" customHeight="1" x14ac:dyDescent="0.25">
      <c r="A2542" t="s">
        <v>2757</v>
      </c>
      <c r="B2542" t="s">
        <v>2768</v>
      </c>
      <c r="C2542" t="s">
        <v>714</v>
      </c>
      <c r="D2542" t="s">
        <v>627</v>
      </c>
      <c r="E2542" t="s">
        <v>81</v>
      </c>
      <c r="F2542" t="s">
        <v>608</v>
      </c>
      <c r="G2542" t="s">
        <v>715</v>
      </c>
      <c r="H2542" t="s">
        <v>1067</v>
      </c>
      <c r="I2542" s="137"/>
      <c r="J2542"/>
    </row>
    <row r="2543" spans="1:11" ht="15.75" customHeight="1" x14ac:dyDescent="0.25">
      <c r="A2543" t="s">
        <v>2757</v>
      </c>
      <c r="B2543" t="s">
        <v>2768</v>
      </c>
      <c r="C2543" t="s">
        <v>114</v>
      </c>
      <c r="D2543" t="s">
        <v>650</v>
      </c>
      <c r="E2543" t="s">
        <v>102</v>
      </c>
      <c r="F2543" t="s">
        <v>608</v>
      </c>
      <c r="G2543" t="s">
        <v>700</v>
      </c>
      <c r="H2543" t="s">
        <v>701</v>
      </c>
      <c r="I2543" s="137"/>
      <c r="J2543"/>
    </row>
    <row r="2544" spans="1:11" ht="15.75" customHeight="1" x14ac:dyDescent="0.25">
      <c r="A2544" t="s">
        <v>2769</v>
      </c>
      <c r="C2544" t="s">
        <v>723</v>
      </c>
      <c r="D2544" t="s">
        <v>598</v>
      </c>
      <c r="E2544" t="s">
        <v>68</v>
      </c>
      <c r="F2544" t="s">
        <v>608</v>
      </c>
      <c r="G2544" t="s">
        <v>724</v>
      </c>
      <c r="H2544" t="s">
        <v>725</v>
      </c>
      <c r="I2544" s="137" t="s">
        <v>2770</v>
      </c>
      <c r="J2544" t="s">
        <v>2771</v>
      </c>
      <c r="K2544" t="s">
        <v>524</v>
      </c>
    </row>
    <row r="2545" spans="1:13" ht="15.75" customHeight="1" x14ac:dyDescent="0.25">
      <c r="A2545" t="s">
        <v>2769</v>
      </c>
      <c r="C2545" t="s">
        <v>603</v>
      </c>
      <c r="D2545" t="s">
        <v>598</v>
      </c>
      <c r="E2545" t="s">
        <v>68</v>
      </c>
      <c r="F2545" t="s">
        <v>49</v>
      </c>
      <c r="G2545" t="s">
        <v>604</v>
      </c>
      <c r="H2545" t="s">
        <v>605</v>
      </c>
      <c r="I2545" s="137" t="s">
        <v>2770</v>
      </c>
      <c r="J2545" t="s">
        <v>2772</v>
      </c>
      <c r="K2545" t="s">
        <v>84</v>
      </c>
    </row>
    <row r="2546" spans="1:13" ht="15.75" customHeight="1" x14ac:dyDescent="0.25">
      <c r="A2546" t="s">
        <v>2769</v>
      </c>
      <c r="C2546" t="s">
        <v>607</v>
      </c>
      <c r="D2546" t="s">
        <v>598</v>
      </c>
      <c r="E2546" t="s">
        <v>68</v>
      </c>
      <c r="F2546" t="s">
        <v>608</v>
      </c>
      <c r="G2546" t="s">
        <v>609</v>
      </c>
      <c r="I2546" s="137" t="s">
        <v>2770</v>
      </c>
      <c r="J2546" s="2" t="s">
        <v>2773</v>
      </c>
      <c r="K2546" t="s">
        <v>84</v>
      </c>
    </row>
    <row r="2547" spans="1:13" ht="15.75" customHeight="1" x14ac:dyDescent="0.25">
      <c r="A2547" t="s">
        <v>2769</v>
      </c>
      <c r="C2547" t="s">
        <v>611</v>
      </c>
      <c r="D2547" t="s">
        <v>598</v>
      </c>
      <c r="E2547" t="s">
        <v>68</v>
      </c>
      <c r="F2547" t="s">
        <v>142</v>
      </c>
      <c r="G2547" t="s">
        <v>612</v>
      </c>
      <c r="H2547" t="s">
        <v>547</v>
      </c>
      <c r="I2547" s="137" t="s">
        <v>2770</v>
      </c>
      <c r="J2547">
        <v>41122405</v>
      </c>
      <c r="K2547" t="s">
        <v>84</v>
      </c>
    </row>
    <row r="2548" spans="1:13" ht="15.75" customHeight="1" x14ac:dyDescent="0.25">
      <c r="A2548" t="s">
        <v>2769</v>
      </c>
      <c r="C2548" t="s">
        <v>689</v>
      </c>
      <c r="D2548" t="s">
        <v>627</v>
      </c>
      <c r="E2548" t="s">
        <v>81</v>
      </c>
      <c r="F2548" t="s">
        <v>608</v>
      </c>
      <c r="G2548" t="s">
        <v>690</v>
      </c>
      <c r="H2548" t="s">
        <v>691</v>
      </c>
      <c r="I2548" s="137"/>
      <c r="J2548"/>
      <c r="K2548" t="s">
        <v>71</v>
      </c>
      <c r="L2548" t="s">
        <v>689</v>
      </c>
    </row>
    <row r="2549" spans="1:13" ht="15.75" customHeight="1" x14ac:dyDescent="0.25">
      <c r="A2549" t="s">
        <v>2769</v>
      </c>
      <c r="C2549" t="s">
        <v>1613</v>
      </c>
      <c r="D2549" t="s">
        <v>627</v>
      </c>
      <c r="E2549" t="s">
        <v>81</v>
      </c>
      <c r="F2549" t="s">
        <v>608</v>
      </c>
      <c r="G2549" t="s">
        <v>741</v>
      </c>
      <c r="H2549" t="s">
        <v>1614</v>
      </c>
      <c r="I2549" s="137" t="s">
        <v>2770</v>
      </c>
      <c r="J2549" t="s">
        <v>2774</v>
      </c>
      <c r="K2549" t="s">
        <v>71</v>
      </c>
      <c r="L2549" t="s">
        <v>2247</v>
      </c>
      <c r="M2549" t="s">
        <v>2248</v>
      </c>
    </row>
    <row r="2550" spans="1:13" ht="15.75" customHeight="1" x14ac:dyDescent="0.25">
      <c r="A2550" t="s">
        <v>2775</v>
      </c>
      <c r="B2550" t="s">
        <v>2776</v>
      </c>
      <c r="C2550" t="s">
        <v>603</v>
      </c>
      <c r="D2550" t="s">
        <v>598</v>
      </c>
      <c r="E2550" t="s">
        <v>68</v>
      </c>
      <c r="F2550" t="s">
        <v>49</v>
      </c>
      <c r="G2550" t="s">
        <v>604</v>
      </c>
      <c r="H2550" t="s">
        <v>605</v>
      </c>
      <c r="I2550" s="137" t="s">
        <v>2777</v>
      </c>
      <c r="J2550" t="s">
        <v>2778</v>
      </c>
      <c r="K2550" t="s">
        <v>84</v>
      </c>
    </row>
    <row r="2551" spans="1:13" ht="15.75" customHeight="1" x14ac:dyDescent="0.25">
      <c r="A2551" t="s">
        <v>2775</v>
      </c>
      <c r="B2551" t="s">
        <v>2776</v>
      </c>
      <c r="C2551" t="s">
        <v>607</v>
      </c>
      <c r="D2551" t="s">
        <v>598</v>
      </c>
      <c r="E2551" t="s">
        <v>68</v>
      </c>
      <c r="F2551" t="s">
        <v>608</v>
      </c>
      <c r="G2551" t="s">
        <v>609</v>
      </c>
      <c r="I2551" s="137" t="s">
        <v>2777</v>
      </c>
      <c r="J2551" t="s">
        <v>2779</v>
      </c>
      <c r="K2551" t="s">
        <v>84</v>
      </c>
    </row>
    <row r="2552" spans="1:13" ht="15.75" customHeight="1" x14ac:dyDescent="0.25">
      <c r="A2552" t="s">
        <v>2775</v>
      </c>
      <c r="B2552" t="s">
        <v>2776</v>
      </c>
      <c r="C2552" t="s">
        <v>611</v>
      </c>
      <c r="D2552" t="s">
        <v>598</v>
      </c>
      <c r="E2552" t="s">
        <v>68</v>
      </c>
      <c r="F2552" t="s">
        <v>142</v>
      </c>
      <c r="G2552" t="s">
        <v>612</v>
      </c>
      <c r="H2552" t="s">
        <v>547</v>
      </c>
      <c r="I2552" s="137" t="s">
        <v>2777</v>
      </c>
      <c r="J2552">
        <v>41103706</v>
      </c>
      <c r="K2552" t="s">
        <v>84</v>
      </c>
    </row>
    <row r="2553" spans="1:13" ht="15.75" customHeight="1" x14ac:dyDescent="0.25">
      <c r="A2553" t="s">
        <v>2775</v>
      </c>
      <c r="B2553" t="s">
        <v>2776</v>
      </c>
      <c r="C2553" t="s">
        <v>2780</v>
      </c>
      <c r="D2553" t="s">
        <v>613</v>
      </c>
      <c r="E2553" t="s">
        <v>68</v>
      </c>
      <c r="F2553" t="s">
        <v>608</v>
      </c>
      <c r="G2553" t="s">
        <v>741</v>
      </c>
      <c r="H2553" t="s">
        <v>2781</v>
      </c>
      <c r="I2553" s="137"/>
      <c r="J2553"/>
    </row>
    <row r="2554" spans="1:13" ht="15.75" customHeight="1" x14ac:dyDescent="0.25">
      <c r="A2554" t="s">
        <v>2775</v>
      </c>
      <c r="B2554" t="s">
        <v>2776</v>
      </c>
      <c r="C2554" t="s">
        <v>727</v>
      </c>
      <c r="D2554" t="s">
        <v>613</v>
      </c>
      <c r="E2554" t="s">
        <v>68</v>
      </c>
      <c r="F2554" t="s">
        <v>608</v>
      </c>
      <c r="G2554" t="s">
        <v>728</v>
      </c>
      <c r="H2554" t="s">
        <v>729</v>
      </c>
      <c r="I2554" s="137" t="s">
        <v>2782</v>
      </c>
      <c r="J2554" t="s">
        <v>2783</v>
      </c>
      <c r="K2554" t="s">
        <v>71</v>
      </c>
      <c r="L2554" t="s">
        <v>732</v>
      </c>
      <c r="M2554" t="s">
        <v>2371</v>
      </c>
    </row>
    <row r="2555" spans="1:13" ht="15.75" customHeight="1" x14ac:dyDescent="0.25">
      <c r="A2555" t="s">
        <v>2775</v>
      </c>
      <c r="B2555" t="s">
        <v>2776</v>
      </c>
      <c r="C2555" t="s">
        <v>2784</v>
      </c>
      <c r="D2555" t="s">
        <v>613</v>
      </c>
      <c r="E2555" t="s">
        <v>68</v>
      </c>
      <c r="F2555" t="s">
        <v>608</v>
      </c>
      <c r="G2555" t="s">
        <v>1424</v>
      </c>
      <c r="H2555" t="s">
        <v>2785</v>
      </c>
      <c r="I2555" s="137" t="s">
        <v>2786</v>
      </c>
      <c r="J2555" t="s">
        <v>2787</v>
      </c>
      <c r="K2555" t="s">
        <v>84</v>
      </c>
    </row>
    <row r="2556" spans="1:13" ht="15.75" customHeight="1" x14ac:dyDescent="0.25">
      <c r="A2556" t="s">
        <v>2775</v>
      </c>
      <c r="B2556" t="s">
        <v>2776</v>
      </c>
      <c r="C2556" t="s">
        <v>2788</v>
      </c>
      <c r="D2556" t="s">
        <v>613</v>
      </c>
      <c r="E2556" t="s">
        <v>68</v>
      </c>
      <c r="F2556" t="s">
        <v>608</v>
      </c>
      <c r="G2556" t="s">
        <v>741</v>
      </c>
      <c r="H2556" t="s">
        <v>2789</v>
      </c>
      <c r="I2556" s="137" t="s">
        <v>2777</v>
      </c>
      <c r="J2556" t="s">
        <v>2790</v>
      </c>
      <c r="K2556" t="s">
        <v>524</v>
      </c>
      <c r="L2556" t="s">
        <v>1142</v>
      </c>
      <c r="M2556" t="s">
        <v>1143</v>
      </c>
    </row>
    <row r="2557" spans="1:13" ht="15.75" customHeight="1" x14ac:dyDescent="0.25">
      <c r="A2557" t="s">
        <v>2775</v>
      </c>
      <c r="B2557" t="s">
        <v>2776</v>
      </c>
      <c r="C2557" t="s">
        <v>714</v>
      </c>
      <c r="D2557" t="s">
        <v>613</v>
      </c>
      <c r="E2557" t="s">
        <v>68</v>
      </c>
      <c r="F2557" t="s">
        <v>608</v>
      </c>
      <c r="G2557" t="s">
        <v>715</v>
      </c>
      <c r="H2557" t="s">
        <v>2791</v>
      </c>
      <c r="I2557" s="137" t="s">
        <v>2777</v>
      </c>
      <c r="J2557" t="s">
        <v>2792</v>
      </c>
      <c r="K2557" t="s">
        <v>84</v>
      </c>
    </row>
    <row r="2558" spans="1:13" ht="15.75" customHeight="1" x14ac:dyDescent="0.25">
      <c r="A2558" t="s">
        <v>2775</v>
      </c>
      <c r="B2558" t="s">
        <v>2776</v>
      </c>
      <c r="C2558" t="s">
        <v>2793</v>
      </c>
      <c r="D2558" t="s">
        <v>613</v>
      </c>
      <c r="E2558" t="s">
        <v>68</v>
      </c>
      <c r="F2558" t="s">
        <v>608</v>
      </c>
      <c r="G2558" t="s">
        <v>1424</v>
      </c>
      <c r="H2558" t="s">
        <v>2785</v>
      </c>
      <c r="I2558" s="137" t="s">
        <v>2777</v>
      </c>
      <c r="J2558" t="s">
        <v>2794</v>
      </c>
      <c r="K2558" t="s">
        <v>84</v>
      </c>
    </row>
    <row r="2559" spans="1:13" ht="15.75" customHeight="1" x14ac:dyDescent="0.25">
      <c r="A2559" t="s">
        <v>2775</v>
      </c>
      <c r="B2559" t="s">
        <v>2776</v>
      </c>
      <c r="C2559" t="s">
        <v>723</v>
      </c>
      <c r="D2559" t="s">
        <v>613</v>
      </c>
      <c r="E2559" t="s">
        <v>68</v>
      </c>
      <c r="F2559" t="s">
        <v>608</v>
      </c>
      <c r="G2559" t="s">
        <v>724</v>
      </c>
      <c r="H2559" t="s">
        <v>725</v>
      </c>
      <c r="I2559" s="137" t="s">
        <v>2777</v>
      </c>
      <c r="J2559" t="s">
        <v>2795</v>
      </c>
      <c r="K2559" t="s">
        <v>524</v>
      </c>
    </row>
    <row r="2560" spans="1:13" ht="15.75" customHeight="1" x14ac:dyDescent="0.25">
      <c r="A2560" t="s">
        <v>2775</v>
      </c>
      <c r="B2560" t="s">
        <v>2776</v>
      </c>
      <c r="C2560" t="s">
        <v>817</v>
      </c>
      <c r="D2560" t="s">
        <v>613</v>
      </c>
      <c r="E2560" t="s">
        <v>68</v>
      </c>
      <c r="F2560" t="s">
        <v>608</v>
      </c>
      <c r="G2560" t="s">
        <v>818</v>
      </c>
      <c r="I2560" s="137" t="s">
        <v>2777</v>
      </c>
      <c r="J2560" t="s">
        <v>2796</v>
      </c>
      <c r="K2560" t="s">
        <v>84</v>
      </c>
    </row>
    <row r="2561" spans="1:14" ht="15.75" customHeight="1" x14ac:dyDescent="0.25">
      <c r="A2561" t="s">
        <v>2775</v>
      </c>
      <c r="B2561" t="s">
        <v>2776</v>
      </c>
      <c r="C2561" t="s">
        <v>2797</v>
      </c>
      <c r="D2561" t="s">
        <v>613</v>
      </c>
      <c r="E2561" t="s">
        <v>68</v>
      </c>
      <c r="F2561" t="s">
        <v>608</v>
      </c>
      <c r="G2561" t="s">
        <v>1097</v>
      </c>
      <c r="H2561" t="s">
        <v>2798</v>
      </c>
      <c r="I2561" s="137" t="s">
        <v>2782</v>
      </c>
      <c r="J2561" t="s">
        <v>2799</v>
      </c>
      <c r="K2561" t="s">
        <v>524</v>
      </c>
      <c r="M2561" t="s">
        <v>2800</v>
      </c>
      <c r="N2561" t="s">
        <v>2801</v>
      </c>
    </row>
    <row r="2562" spans="1:14" ht="15.75" customHeight="1" x14ac:dyDescent="0.25">
      <c r="A2562" t="s">
        <v>2775</v>
      </c>
      <c r="B2562" t="s">
        <v>2776</v>
      </c>
      <c r="C2562" t="s">
        <v>836</v>
      </c>
      <c r="D2562" t="s">
        <v>613</v>
      </c>
      <c r="E2562" t="s">
        <v>68</v>
      </c>
      <c r="F2562" t="s">
        <v>608</v>
      </c>
      <c r="G2562" t="s">
        <v>741</v>
      </c>
      <c r="H2562" t="s">
        <v>837</v>
      </c>
      <c r="I2562" s="137" t="s">
        <v>2777</v>
      </c>
      <c r="J2562" t="s">
        <v>2802</v>
      </c>
      <c r="K2562" t="s">
        <v>71</v>
      </c>
      <c r="L2562" t="s">
        <v>839</v>
      </c>
      <c r="M2562" t="s">
        <v>840</v>
      </c>
    </row>
    <row r="2563" spans="1:14" ht="15.75" customHeight="1" x14ac:dyDescent="0.25">
      <c r="A2563" t="s">
        <v>2775</v>
      </c>
      <c r="B2563" t="s">
        <v>2776</v>
      </c>
      <c r="C2563" t="s">
        <v>2803</v>
      </c>
      <c r="D2563" t="s">
        <v>627</v>
      </c>
      <c r="E2563" t="s">
        <v>81</v>
      </c>
      <c r="F2563" t="s">
        <v>608</v>
      </c>
      <c r="G2563" t="s">
        <v>741</v>
      </c>
      <c r="H2563" t="s">
        <v>2804</v>
      </c>
      <c r="I2563" s="137" t="s">
        <v>2805</v>
      </c>
      <c r="J2563" t="s">
        <v>2806</v>
      </c>
      <c r="K2563" t="s">
        <v>71</v>
      </c>
      <c r="L2563" t="s">
        <v>839</v>
      </c>
      <c r="M2563" t="s">
        <v>840</v>
      </c>
    </row>
    <row r="2564" spans="1:14" ht="15.75" customHeight="1" x14ac:dyDescent="0.25">
      <c r="A2564" t="s">
        <v>2775</v>
      </c>
      <c r="B2564" t="s">
        <v>2776</v>
      </c>
      <c r="C2564" t="s">
        <v>109</v>
      </c>
      <c r="D2564" t="s">
        <v>627</v>
      </c>
      <c r="E2564" t="s">
        <v>81</v>
      </c>
      <c r="F2564" t="s">
        <v>608</v>
      </c>
      <c r="G2564" t="s">
        <v>734</v>
      </c>
      <c r="H2564" t="s">
        <v>735</v>
      </c>
      <c r="I2564" s="137" t="s">
        <v>2777</v>
      </c>
      <c r="J2564" t="s">
        <v>2807</v>
      </c>
      <c r="K2564" t="s">
        <v>71</v>
      </c>
      <c r="L2564" t="s">
        <v>738</v>
      </c>
      <c r="M2564" t="s">
        <v>739</v>
      </c>
      <c r="N2564" t="s">
        <v>739</v>
      </c>
    </row>
    <row r="2565" spans="1:14" ht="15.75" customHeight="1" x14ac:dyDescent="0.25">
      <c r="A2565" t="s">
        <v>2775</v>
      </c>
      <c r="B2565" t="s">
        <v>2776</v>
      </c>
      <c r="C2565" t="s">
        <v>114</v>
      </c>
      <c r="D2565" t="s">
        <v>650</v>
      </c>
      <c r="E2565" t="s">
        <v>102</v>
      </c>
      <c r="F2565" t="s">
        <v>608</v>
      </c>
      <c r="G2565" t="s">
        <v>700</v>
      </c>
      <c r="H2565" t="s">
        <v>701</v>
      </c>
      <c r="I2565" s="137" t="s">
        <v>2786</v>
      </c>
      <c r="J2565" t="s">
        <v>2808</v>
      </c>
      <c r="K2565" t="s">
        <v>71</v>
      </c>
      <c r="L2565" t="s">
        <v>114</v>
      </c>
      <c r="M2565" t="s">
        <v>703</v>
      </c>
      <c r="N2565" t="s">
        <v>703</v>
      </c>
    </row>
    <row r="2566" spans="1:14" ht="15.75" customHeight="1" x14ac:dyDescent="0.25">
      <c r="A2566" t="s">
        <v>2775</v>
      </c>
      <c r="B2566" t="s">
        <v>2809</v>
      </c>
      <c r="C2566" t="s">
        <v>603</v>
      </c>
      <c r="D2566" t="s">
        <v>598</v>
      </c>
      <c r="E2566" t="s">
        <v>68</v>
      </c>
      <c r="F2566" t="s">
        <v>49</v>
      </c>
      <c r="G2566" t="s">
        <v>604</v>
      </c>
      <c r="H2566" t="s">
        <v>605</v>
      </c>
      <c r="I2566" s="137" t="s">
        <v>2810</v>
      </c>
      <c r="J2566" t="s">
        <v>2811</v>
      </c>
      <c r="K2566" t="s">
        <v>84</v>
      </c>
    </row>
    <row r="2567" spans="1:14" ht="15.75" customHeight="1" x14ac:dyDescent="0.25">
      <c r="A2567" t="s">
        <v>2775</v>
      </c>
      <c r="B2567" t="s">
        <v>2809</v>
      </c>
      <c r="C2567" t="s">
        <v>607</v>
      </c>
      <c r="D2567" t="s">
        <v>598</v>
      </c>
      <c r="E2567" t="s">
        <v>68</v>
      </c>
      <c r="F2567" t="s">
        <v>608</v>
      </c>
      <c r="G2567" t="s">
        <v>609</v>
      </c>
      <c r="I2567" s="137" t="s">
        <v>2810</v>
      </c>
      <c r="J2567" t="s">
        <v>2812</v>
      </c>
      <c r="K2567" t="s">
        <v>84</v>
      </c>
    </row>
    <row r="2568" spans="1:14" ht="15.75" customHeight="1" x14ac:dyDescent="0.25">
      <c r="A2568" t="s">
        <v>2775</v>
      </c>
      <c r="B2568" t="s">
        <v>2809</v>
      </c>
      <c r="C2568" t="s">
        <v>611</v>
      </c>
      <c r="D2568" t="s">
        <v>598</v>
      </c>
      <c r="E2568" t="s">
        <v>68</v>
      </c>
      <c r="F2568" t="s">
        <v>142</v>
      </c>
      <c r="G2568" t="s">
        <v>612</v>
      </c>
      <c r="H2568" t="s">
        <v>547</v>
      </c>
      <c r="I2568" s="137" t="s">
        <v>2810</v>
      </c>
      <c r="J2568">
        <v>41102404</v>
      </c>
      <c r="K2568" t="s">
        <v>84</v>
      </c>
    </row>
    <row r="2569" spans="1:14" ht="15.75" customHeight="1" x14ac:dyDescent="0.25">
      <c r="A2569" t="s">
        <v>2775</v>
      </c>
      <c r="B2569" t="s">
        <v>2809</v>
      </c>
      <c r="C2569" t="s">
        <v>1561</v>
      </c>
      <c r="D2569" t="s">
        <v>613</v>
      </c>
      <c r="E2569" t="s">
        <v>68</v>
      </c>
      <c r="F2569" t="s">
        <v>608</v>
      </c>
      <c r="G2569" t="s">
        <v>1562</v>
      </c>
      <c r="I2569" s="137" t="s">
        <v>2810</v>
      </c>
      <c r="J2569" t="s">
        <v>2813</v>
      </c>
      <c r="K2569" t="s">
        <v>71</v>
      </c>
      <c r="L2569" t="s">
        <v>1565</v>
      </c>
    </row>
    <row r="2570" spans="1:14" ht="15.75" customHeight="1" x14ac:dyDescent="0.25">
      <c r="A2570" t="s">
        <v>2775</v>
      </c>
      <c r="B2570" t="s">
        <v>2809</v>
      </c>
      <c r="C2570" t="s">
        <v>727</v>
      </c>
      <c r="D2570" t="s">
        <v>613</v>
      </c>
      <c r="E2570" t="s">
        <v>68</v>
      </c>
      <c r="F2570" t="s">
        <v>608</v>
      </c>
      <c r="G2570" t="s">
        <v>728</v>
      </c>
      <c r="H2570" t="s">
        <v>729</v>
      </c>
      <c r="I2570" s="137" t="s">
        <v>2810</v>
      </c>
      <c r="J2570" t="s">
        <v>2814</v>
      </c>
      <c r="K2570" t="s">
        <v>84</v>
      </c>
    </row>
    <row r="2571" spans="1:14" ht="15.75" customHeight="1" x14ac:dyDescent="0.25">
      <c r="A2571" t="s">
        <v>2775</v>
      </c>
      <c r="B2571" t="s">
        <v>2809</v>
      </c>
      <c r="C2571" t="s">
        <v>714</v>
      </c>
      <c r="D2571" t="s">
        <v>613</v>
      </c>
      <c r="E2571" t="s">
        <v>68</v>
      </c>
      <c r="F2571" t="s">
        <v>608</v>
      </c>
      <c r="G2571" t="s">
        <v>715</v>
      </c>
      <c r="H2571" t="s">
        <v>2815</v>
      </c>
      <c r="I2571" s="137" t="s">
        <v>2810</v>
      </c>
      <c r="J2571" t="s">
        <v>2816</v>
      </c>
      <c r="K2571" t="s">
        <v>84</v>
      </c>
    </row>
    <row r="2572" spans="1:14" ht="15.75" customHeight="1" x14ac:dyDescent="0.25">
      <c r="A2572" t="s">
        <v>2775</v>
      </c>
      <c r="B2572" t="s">
        <v>2809</v>
      </c>
      <c r="C2572" t="s">
        <v>817</v>
      </c>
      <c r="D2572" t="s">
        <v>613</v>
      </c>
      <c r="E2572" t="s">
        <v>68</v>
      </c>
      <c r="F2572" t="s">
        <v>608</v>
      </c>
      <c r="G2572" t="s">
        <v>818</v>
      </c>
      <c r="I2572" s="137" t="s">
        <v>2810</v>
      </c>
      <c r="J2572" t="s">
        <v>2817</v>
      </c>
      <c r="K2572" t="s">
        <v>84</v>
      </c>
    </row>
    <row r="2573" spans="1:14" ht="15.75" customHeight="1" x14ac:dyDescent="0.25">
      <c r="A2573" t="s">
        <v>2775</v>
      </c>
      <c r="B2573" t="s">
        <v>2809</v>
      </c>
      <c r="C2573" t="s">
        <v>2797</v>
      </c>
      <c r="D2573" t="s">
        <v>613</v>
      </c>
      <c r="E2573" t="s">
        <v>68</v>
      </c>
      <c r="F2573" t="s">
        <v>608</v>
      </c>
      <c r="G2573" t="s">
        <v>1097</v>
      </c>
      <c r="H2573" t="s">
        <v>2798</v>
      </c>
      <c r="I2573" s="137" t="s">
        <v>2810</v>
      </c>
      <c r="J2573" t="s">
        <v>2818</v>
      </c>
      <c r="K2573" t="s">
        <v>524</v>
      </c>
      <c r="M2573" t="s">
        <v>2800</v>
      </c>
      <c r="N2573" t="s">
        <v>2801</v>
      </c>
    </row>
    <row r="2574" spans="1:14" ht="15.75" customHeight="1" x14ac:dyDescent="0.25">
      <c r="A2574" t="s">
        <v>2775</v>
      </c>
      <c r="B2574" t="s">
        <v>2809</v>
      </c>
      <c r="C2574" t="s">
        <v>2819</v>
      </c>
      <c r="D2574" t="s">
        <v>613</v>
      </c>
      <c r="E2574" t="s">
        <v>68</v>
      </c>
      <c r="F2574" t="s">
        <v>608</v>
      </c>
      <c r="G2574" t="s">
        <v>741</v>
      </c>
      <c r="H2574" t="s">
        <v>2820</v>
      </c>
      <c r="I2574" s="137" t="s">
        <v>2810</v>
      </c>
      <c r="J2574" t="s">
        <v>2821</v>
      </c>
      <c r="K2574" t="s">
        <v>71</v>
      </c>
      <c r="L2574" t="s">
        <v>843</v>
      </c>
      <c r="M2574" t="s">
        <v>844</v>
      </c>
    </row>
    <row r="2575" spans="1:14" ht="15.75" customHeight="1" x14ac:dyDescent="0.25">
      <c r="A2575" t="s">
        <v>2775</v>
      </c>
      <c r="B2575" t="s">
        <v>2809</v>
      </c>
      <c r="C2575" t="s">
        <v>109</v>
      </c>
      <c r="D2575" t="s">
        <v>627</v>
      </c>
      <c r="E2575" t="s">
        <v>81</v>
      </c>
      <c r="F2575" t="s">
        <v>608</v>
      </c>
      <c r="G2575" t="s">
        <v>734</v>
      </c>
      <c r="H2575" t="s">
        <v>735</v>
      </c>
      <c r="I2575" s="137" t="s">
        <v>2810</v>
      </c>
      <c r="J2575" t="s">
        <v>2822</v>
      </c>
      <c r="K2575" t="s">
        <v>71</v>
      </c>
      <c r="L2575" t="s">
        <v>738</v>
      </c>
      <c r="M2575" t="s">
        <v>739</v>
      </c>
      <c r="N2575" t="s">
        <v>739</v>
      </c>
    </row>
    <row r="2576" spans="1:14" ht="15.75" customHeight="1" x14ac:dyDescent="0.25">
      <c r="A2576" t="s">
        <v>2775</v>
      </c>
      <c r="B2576" t="s">
        <v>2809</v>
      </c>
      <c r="C2576" t="s">
        <v>723</v>
      </c>
      <c r="D2576" t="s">
        <v>627</v>
      </c>
      <c r="E2576" t="s">
        <v>81</v>
      </c>
      <c r="F2576" t="s">
        <v>608</v>
      </c>
      <c r="G2576" t="s">
        <v>724</v>
      </c>
      <c r="H2576" t="s">
        <v>725</v>
      </c>
      <c r="I2576" s="137" t="s">
        <v>2823</v>
      </c>
      <c r="J2576" t="s">
        <v>2824</v>
      </c>
      <c r="K2576" t="s">
        <v>524</v>
      </c>
    </row>
    <row r="2577" spans="1:14" ht="15.75" customHeight="1" x14ac:dyDescent="0.25">
      <c r="A2577" t="s">
        <v>2775</v>
      </c>
      <c r="B2577" t="s">
        <v>2809</v>
      </c>
      <c r="C2577" t="s">
        <v>114</v>
      </c>
      <c r="D2577" t="s">
        <v>627</v>
      </c>
      <c r="E2577" t="s">
        <v>81</v>
      </c>
      <c r="F2577" t="s">
        <v>608</v>
      </c>
      <c r="G2577" t="s">
        <v>700</v>
      </c>
      <c r="H2577" t="s">
        <v>701</v>
      </c>
      <c r="I2577" s="137" t="s">
        <v>2825</v>
      </c>
      <c r="J2577" t="s">
        <v>2433</v>
      </c>
      <c r="K2577" t="s">
        <v>71</v>
      </c>
      <c r="L2577" t="s">
        <v>114</v>
      </c>
      <c r="M2577" t="s">
        <v>703</v>
      </c>
      <c r="N2577" t="s">
        <v>703</v>
      </c>
    </row>
    <row r="2578" spans="1:14" ht="15.75" customHeight="1" x14ac:dyDescent="0.25">
      <c r="A2578" t="s">
        <v>2775</v>
      </c>
      <c r="B2578" t="s">
        <v>2809</v>
      </c>
      <c r="C2578" t="s">
        <v>904</v>
      </c>
      <c r="D2578" t="s">
        <v>627</v>
      </c>
      <c r="E2578" t="s">
        <v>81</v>
      </c>
      <c r="F2578" t="s">
        <v>608</v>
      </c>
      <c r="G2578" t="s">
        <v>905</v>
      </c>
      <c r="I2578" s="137"/>
      <c r="J2578"/>
      <c r="K2578" t="s">
        <v>84</v>
      </c>
    </row>
    <row r="2579" spans="1:14" ht="15.75" customHeight="1" x14ac:dyDescent="0.25">
      <c r="A2579" t="s">
        <v>2775</v>
      </c>
      <c r="B2579" t="s">
        <v>2826</v>
      </c>
      <c r="C2579" t="s">
        <v>603</v>
      </c>
      <c r="D2579" t="s">
        <v>598</v>
      </c>
      <c r="E2579" t="s">
        <v>68</v>
      </c>
      <c r="F2579" t="s">
        <v>49</v>
      </c>
      <c r="G2579" t="s">
        <v>604</v>
      </c>
      <c r="H2579" t="s">
        <v>605</v>
      </c>
      <c r="I2579" s="137" t="s">
        <v>2827</v>
      </c>
      <c r="J2579" t="s">
        <v>2828</v>
      </c>
      <c r="K2579" t="s">
        <v>84</v>
      </c>
    </row>
    <row r="2580" spans="1:14" ht="15.75" customHeight="1" x14ac:dyDescent="0.25">
      <c r="A2580" t="s">
        <v>2775</v>
      </c>
      <c r="B2580" t="s">
        <v>2826</v>
      </c>
      <c r="C2580" t="s">
        <v>607</v>
      </c>
      <c r="D2580" t="s">
        <v>598</v>
      </c>
      <c r="E2580" t="s">
        <v>68</v>
      </c>
      <c r="F2580" t="s">
        <v>608</v>
      </c>
      <c r="G2580" t="s">
        <v>609</v>
      </c>
      <c r="I2580" s="137" t="s">
        <v>2827</v>
      </c>
      <c r="J2580" t="s">
        <v>2829</v>
      </c>
      <c r="K2580" t="s">
        <v>84</v>
      </c>
    </row>
    <row r="2581" spans="1:14" ht="15.75" customHeight="1" x14ac:dyDescent="0.25">
      <c r="A2581" t="s">
        <v>2775</v>
      </c>
      <c r="B2581" t="s">
        <v>2826</v>
      </c>
      <c r="C2581" t="s">
        <v>611</v>
      </c>
      <c r="D2581" t="s">
        <v>598</v>
      </c>
      <c r="E2581" t="s">
        <v>68</v>
      </c>
      <c r="F2581" t="s">
        <v>142</v>
      </c>
      <c r="G2581" t="s">
        <v>612</v>
      </c>
      <c r="H2581" t="s">
        <v>547</v>
      </c>
      <c r="I2581" s="137" t="s">
        <v>2827</v>
      </c>
      <c r="J2581">
        <v>41102404</v>
      </c>
      <c r="K2581" t="s">
        <v>84</v>
      </c>
    </row>
    <row r="2582" spans="1:14" ht="15.75" customHeight="1" x14ac:dyDescent="0.25">
      <c r="A2582" t="s">
        <v>2775</v>
      </c>
      <c r="B2582" t="s">
        <v>2826</v>
      </c>
      <c r="C2582" t="s">
        <v>714</v>
      </c>
      <c r="D2582" t="s">
        <v>613</v>
      </c>
      <c r="E2582" t="s">
        <v>68</v>
      </c>
      <c r="F2582" t="s">
        <v>608</v>
      </c>
      <c r="G2582" t="s">
        <v>715</v>
      </c>
      <c r="H2582" t="s">
        <v>1971</v>
      </c>
      <c r="I2582" s="137" t="s">
        <v>2827</v>
      </c>
      <c r="J2582" t="s">
        <v>2830</v>
      </c>
      <c r="K2582" t="s">
        <v>84</v>
      </c>
    </row>
    <row r="2583" spans="1:14" ht="15.75" customHeight="1" x14ac:dyDescent="0.25">
      <c r="A2583" t="s">
        <v>2775</v>
      </c>
      <c r="B2583" t="s">
        <v>2826</v>
      </c>
      <c r="C2583" t="s">
        <v>817</v>
      </c>
      <c r="D2583" t="s">
        <v>613</v>
      </c>
      <c r="E2583" t="s">
        <v>68</v>
      </c>
      <c r="F2583" t="s">
        <v>608</v>
      </c>
      <c r="G2583" t="s">
        <v>818</v>
      </c>
      <c r="I2583" s="137" t="s">
        <v>2827</v>
      </c>
      <c r="J2583" t="s">
        <v>2831</v>
      </c>
      <c r="K2583" t="s">
        <v>84</v>
      </c>
    </row>
    <row r="2584" spans="1:14" ht="15.75" customHeight="1" x14ac:dyDescent="0.25">
      <c r="A2584" t="s">
        <v>2775</v>
      </c>
      <c r="B2584" t="s">
        <v>2826</v>
      </c>
      <c r="C2584" t="s">
        <v>1561</v>
      </c>
      <c r="D2584" t="s">
        <v>627</v>
      </c>
      <c r="E2584" t="s">
        <v>81</v>
      </c>
      <c r="F2584" t="s">
        <v>608</v>
      </c>
      <c r="G2584" t="s">
        <v>1562</v>
      </c>
      <c r="I2584" s="137" t="s">
        <v>2827</v>
      </c>
      <c r="J2584" t="s">
        <v>2832</v>
      </c>
      <c r="K2584" t="s">
        <v>71</v>
      </c>
      <c r="L2584" t="s">
        <v>1565</v>
      </c>
    </row>
    <row r="2585" spans="1:14" ht="15.75" customHeight="1" x14ac:dyDescent="0.25">
      <c r="A2585" t="s">
        <v>2775</v>
      </c>
      <c r="B2585" t="s">
        <v>2826</v>
      </c>
      <c r="C2585" t="s">
        <v>2833</v>
      </c>
      <c r="D2585" t="s">
        <v>627</v>
      </c>
      <c r="E2585" t="s">
        <v>81</v>
      </c>
      <c r="F2585" t="s">
        <v>608</v>
      </c>
      <c r="G2585" t="s">
        <v>741</v>
      </c>
      <c r="H2585" t="s">
        <v>2834</v>
      </c>
      <c r="I2585" s="137" t="s">
        <v>2835</v>
      </c>
      <c r="J2585" t="s">
        <v>2836</v>
      </c>
      <c r="K2585" t="s">
        <v>71</v>
      </c>
      <c r="L2585" t="s">
        <v>2837</v>
      </c>
      <c r="M2585" t="s">
        <v>2838</v>
      </c>
    </row>
    <row r="2586" spans="1:14" ht="15.75" customHeight="1" x14ac:dyDescent="0.25">
      <c r="A2586" t="s">
        <v>2775</v>
      </c>
      <c r="B2586" t="s">
        <v>2826</v>
      </c>
      <c r="C2586" t="s">
        <v>2839</v>
      </c>
      <c r="D2586" t="s">
        <v>627</v>
      </c>
      <c r="E2586" t="s">
        <v>81</v>
      </c>
      <c r="F2586" t="s">
        <v>608</v>
      </c>
      <c r="G2586" t="s">
        <v>741</v>
      </c>
      <c r="H2586" t="s">
        <v>2840</v>
      </c>
      <c r="I2586" s="137" t="s">
        <v>2835</v>
      </c>
      <c r="J2586" t="s">
        <v>2841</v>
      </c>
      <c r="K2586" t="s">
        <v>71</v>
      </c>
      <c r="L2586" t="s">
        <v>839</v>
      </c>
      <c r="M2586" t="s">
        <v>840</v>
      </c>
    </row>
    <row r="2587" spans="1:14" ht="15.75" customHeight="1" x14ac:dyDescent="0.25">
      <c r="A2587" t="s">
        <v>2775</v>
      </c>
      <c r="B2587" t="s">
        <v>2826</v>
      </c>
      <c r="C2587" t="s">
        <v>109</v>
      </c>
      <c r="D2587" t="s">
        <v>627</v>
      </c>
      <c r="E2587" t="s">
        <v>81</v>
      </c>
      <c r="F2587" t="s">
        <v>608</v>
      </c>
      <c r="G2587" t="s">
        <v>734</v>
      </c>
      <c r="H2587" t="s">
        <v>735</v>
      </c>
      <c r="I2587" s="137" t="s">
        <v>2827</v>
      </c>
      <c r="J2587" t="s">
        <v>2842</v>
      </c>
      <c r="K2587" t="s">
        <v>71</v>
      </c>
      <c r="L2587" t="s">
        <v>738</v>
      </c>
      <c r="M2587" t="s">
        <v>739</v>
      </c>
      <c r="N2587" t="s">
        <v>739</v>
      </c>
    </row>
    <row r="2588" spans="1:14" ht="15.75" customHeight="1" x14ac:dyDescent="0.25">
      <c r="A2588" t="s">
        <v>2775</v>
      </c>
      <c r="B2588" t="s">
        <v>2826</v>
      </c>
      <c r="C2588" t="s">
        <v>2488</v>
      </c>
      <c r="D2588" t="s">
        <v>627</v>
      </c>
      <c r="E2588" t="s">
        <v>81</v>
      </c>
      <c r="F2588" t="s">
        <v>608</v>
      </c>
      <c r="G2588" t="s">
        <v>741</v>
      </c>
      <c r="H2588" t="s">
        <v>2489</v>
      </c>
      <c r="I2588" s="137" t="s">
        <v>2827</v>
      </c>
      <c r="J2588" t="s">
        <v>2843</v>
      </c>
      <c r="K2588" t="s">
        <v>84</v>
      </c>
    </row>
    <row r="2589" spans="1:14" ht="15.75" customHeight="1" x14ac:dyDescent="0.25">
      <c r="A2589" t="s">
        <v>2775</v>
      </c>
      <c r="B2589" t="s">
        <v>2826</v>
      </c>
      <c r="C2589" t="s">
        <v>2844</v>
      </c>
      <c r="D2589" t="s">
        <v>627</v>
      </c>
      <c r="E2589" t="s">
        <v>81</v>
      </c>
      <c r="F2589" t="s">
        <v>608</v>
      </c>
      <c r="G2589" t="s">
        <v>741</v>
      </c>
      <c r="H2589" t="s">
        <v>2845</v>
      </c>
      <c r="I2589" s="137" t="s">
        <v>2827</v>
      </c>
      <c r="J2589" t="s">
        <v>2846</v>
      </c>
      <c r="K2589" t="s">
        <v>71</v>
      </c>
      <c r="L2589" t="s">
        <v>2601</v>
      </c>
      <c r="M2589" t="s">
        <v>2602</v>
      </c>
    </row>
    <row r="2590" spans="1:14" ht="15.75" customHeight="1" x14ac:dyDescent="0.25">
      <c r="A2590" t="s">
        <v>2775</v>
      </c>
      <c r="B2590" t="s">
        <v>2826</v>
      </c>
      <c r="C2590" t="s">
        <v>1372</v>
      </c>
      <c r="D2590" t="s">
        <v>627</v>
      </c>
      <c r="E2590" t="s">
        <v>81</v>
      </c>
      <c r="F2590" t="s">
        <v>608</v>
      </c>
      <c r="G2590" t="s">
        <v>1373</v>
      </c>
      <c r="I2590" s="137" t="s">
        <v>2827</v>
      </c>
      <c r="J2590" t="s">
        <v>2847</v>
      </c>
      <c r="K2590" t="s">
        <v>84</v>
      </c>
    </row>
    <row r="2591" spans="1:14" ht="15.75" customHeight="1" x14ac:dyDescent="0.25">
      <c r="A2591" t="s">
        <v>2775</v>
      </c>
      <c r="B2591" t="s">
        <v>2848</v>
      </c>
      <c r="C2591" t="s">
        <v>603</v>
      </c>
      <c r="D2591" t="s">
        <v>598</v>
      </c>
      <c r="E2591" t="s">
        <v>68</v>
      </c>
      <c r="F2591" t="s">
        <v>49</v>
      </c>
      <c r="G2591" t="s">
        <v>604</v>
      </c>
      <c r="H2591" t="s">
        <v>605</v>
      </c>
      <c r="I2591" s="137" t="s">
        <v>2849</v>
      </c>
      <c r="J2591" t="s">
        <v>2850</v>
      </c>
      <c r="K2591" t="s">
        <v>84</v>
      </c>
    </row>
    <row r="2592" spans="1:14" ht="15.75" customHeight="1" x14ac:dyDescent="0.25">
      <c r="A2592" t="s">
        <v>2775</v>
      </c>
      <c r="B2592" t="s">
        <v>2848</v>
      </c>
      <c r="C2592" t="s">
        <v>607</v>
      </c>
      <c r="D2592" t="s">
        <v>598</v>
      </c>
      <c r="E2592" t="s">
        <v>68</v>
      </c>
      <c r="F2592" t="s">
        <v>608</v>
      </c>
      <c r="G2592" t="s">
        <v>609</v>
      </c>
      <c r="I2592" s="137" t="s">
        <v>2849</v>
      </c>
      <c r="J2592" t="s">
        <v>2851</v>
      </c>
      <c r="K2592" t="s">
        <v>84</v>
      </c>
    </row>
    <row r="2593" spans="1:14" ht="15.75" customHeight="1" x14ac:dyDescent="0.25">
      <c r="A2593" t="s">
        <v>2775</v>
      </c>
      <c r="B2593" t="s">
        <v>2848</v>
      </c>
      <c r="C2593" t="s">
        <v>611</v>
      </c>
      <c r="D2593" t="s">
        <v>598</v>
      </c>
      <c r="E2593" t="s">
        <v>68</v>
      </c>
      <c r="F2593" t="s">
        <v>142</v>
      </c>
      <c r="G2593" t="s">
        <v>612</v>
      </c>
      <c r="H2593" t="s">
        <v>547</v>
      </c>
      <c r="I2593" s="137" t="s">
        <v>2852</v>
      </c>
      <c r="J2593">
        <v>41100000</v>
      </c>
      <c r="K2593" t="s">
        <v>84</v>
      </c>
    </row>
    <row r="2594" spans="1:14" ht="15.75" customHeight="1" x14ac:dyDescent="0.25">
      <c r="A2594" t="s">
        <v>2775</v>
      </c>
      <c r="B2594" t="s">
        <v>2848</v>
      </c>
      <c r="C2594" t="s">
        <v>1561</v>
      </c>
      <c r="D2594" t="s">
        <v>613</v>
      </c>
      <c r="E2594" t="s">
        <v>68</v>
      </c>
      <c r="F2594" t="s">
        <v>608</v>
      </c>
      <c r="G2594" t="s">
        <v>1562</v>
      </c>
      <c r="I2594" s="137" t="s">
        <v>2849</v>
      </c>
      <c r="J2594" t="s">
        <v>2853</v>
      </c>
      <c r="K2594" t="s">
        <v>71</v>
      </c>
      <c r="L2594" t="s">
        <v>1565</v>
      </c>
    </row>
    <row r="2595" spans="1:14" ht="15.75" customHeight="1" x14ac:dyDescent="0.25">
      <c r="A2595" t="s">
        <v>2775</v>
      </c>
      <c r="B2595" t="s">
        <v>2848</v>
      </c>
      <c r="C2595" t="s">
        <v>714</v>
      </c>
      <c r="D2595" t="s">
        <v>613</v>
      </c>
      <c r="E2595" t="s">
        <v>68</v>
      </c>
      <c r="F2595" t="s">
        <v>608</v>
      </c>
      <c r="G2595" t="s">
        <v>715</v>
      </c>
      <c r="H2595" t="s">
        <v>1971</v>
      </c>
      <c r="I2595" s="137" t="s">
        <v>2849</v>
      </c>
      <c r="J2595" t="s">
        <v>1973</v>
      </c>
      <c r="K2595" t="s">
        <v>84</v>
      </c>
    </row>
    <row r="2596" spans="1:14" ht="15.75" customHeight="1" x14ac:dyDescent="0.25">
      <c r="A2596" t="s">
        <v>2775</v>
      </c>
      <c r="B2596" t="s">
        <v>2848</v>
      </c>
      <c r="C2596" t="s">
        <v>723</v>
      </c>
      <c r="D2596" t="s">
        <v>613</v>
      </c>
      <c r="E2596" t="s">
        <v>68</v>
      </c>
      <c r="F2596" t="s">
        <v>608</v>
      </c>
      <c r="G2596" t="s">
        <v>724</v>
      </c>
      <c r="H2596" t="s">
        <v>725</v>
      </c>
      <c r="I2596" t="s">
        <v>2854</v>
      </c>
      <c r="J2596" t="s">
        <v>2855</v>
      </c>
      <c r="K2596" t="s">
        <v>524</v>
      </c>
    </row>
    <row r="2597" spans="1:14" ht="15.75" customHeight="1" x14ac:dyDescent="0.25">
      <c r="A2597" t="s">
        <v>2775</v>
      </c>
      <c r="B2597" t="s">
        <v>2848</v>
      </c>
      <c r="C2597" t="s">
        <v>2856</v>
      </c>
      <c r="D2597" t="s">
        <v>613</v>
      </c>
      <c r="E2597" t="s">
        <v>68</v>
      </c>
      <c r="F2597" t="s">
        <v>608</v>
      </c>
      <c r="G2597" t="s">
        <v>2857</v>
      </c>
      <c r="I2597" t="s">
        <v>2854</v>
      </c>
      <c r="J2597" t="s">
        <v>2858</v>
      </c>
      <c r="K2597" t="s">
        <v>84</v>
      </c>
    </row>
    <row r="2598" spans="1:14" ht="15.75" customHeight="1" x14ac:dyDescent="0.25">
      <c r="A2598" t="s">
        <v>2775</v>
      </c>
      <c r="B2598" t="s">
        <v>2848</v>
      </c>
      <c r="C2598" t="s">
        <v>817</v>
      </c>
      <c r="D2598" t="s">
        <v>613</v>
      </c>
      <c r="E2598" t="s">
        <v>68</v>
      </c>
      <c r="F2598" t="s">
        <v>608</v>
      </c>
      <c r="G2598" t="s">
        <v>818</v>
      </c>
      <c r="I2598" s="137" t="s">
        <v>2849</v>
      </c>
      <c r="J2598" t="s">
        <v>2859</v>
      </c>
      <c r="K2598" t="s">
        <v>84</v>
      </c>
    </row>
    <row r="2599" spans="1:14" ht="15.75" customHeight="1" x14ac:dyDescent="0.25">
      <c r="A2599" t="s">
        <v>2775</v>
      </c>
      <c r="B2599" t="s">
        <v>2848</v>
      </c>
      <c r="C2599" t="s">
        <v>109</v>
      </c>
      <c r="D2599" t="s">
        <v>627</v>
      </c>
      <c r="E2599" t="s">
        <v>81</v>
      </c>
      <c r="F2599" t="s">
        <v>608</v>
      </c>
      <c r="G2599" t="s">
        <v>734</v>
      </c>
      <c r="H2599" t="s">
        <v>735</v>
      </c>
      <c r="I2599" t="s">
        <v>2860</v>
      </c>
      <c r="J2599" t="s">
        <v>2861</v>
      </c>
      <c r="K2599" t="s">
        <v>71</v>
      </c>
      <c r="L2599" t="s">
        <v>738</v>
      </c>
      <c r="M2599" t="s">
        <v>739</v>
      </c>
      <c r="N2599" t="s">
        <v>739</v>
      </c>
    </row>
    <row r="2600" spans="1:14" ht="15.75" customHeight="1" x14ac:dyDescent="0.25">
      <c r="A2600" t="s">
        <v>2775</v>
      </c>
      <c r="B2600" t="s">
        <v>2848</v>
      </c>
      <c r="C2600" t="s">
        <v>801</v>
      </c>
      <c r="D2600" t="s">
        <v>650</v>
      </c>
      <c r="E2600" t="s">
        <v>102</v>
      </c>
      <c r="F2600" t="s">
        <v>608</v>
      </c>
      <c r="G2600" t="s">
        <v>802</v>
      </c>
      <c r="H2600" t="s">
        <v>803</v>
      </c>
      <c r="I2600" t="s">
        <v>2849</v>
      </c>
      <c r="J2600" t="s">
        <v>2862</v>
      </c>
      <c r="K2600" t="s">
        <v>84</v>
      </c>
    </row>
    <row r="2601" spans="1:14" ht="15.75" customHeight="1" x14ac:dyDescent="0.25">
      <c r="A2601" t="s">
        <v>2775</v>
      </c>
      <c r="B2601" t="s">
        <v>2848</v>
      </c>
      <c r="C2601" t="s">
        <v>114</v>
      </c>
      <c r="D2601" t="s">
        <v>650</v>
      </c>
      <c r="E2601" t="s">
        <v>102</v>
      </c>
      <c r="F2601" t="s">
        <v>608</v>
      </c>
      <c r="G2601" t="s">
        <v>700</v>
      </c>
      <c r="H2601" t="s">
        <v>701</v>
      </c>
      <c r="I2601" t="s">
        <v>2852</v>
      </c>
      <c r="J2601" t="s">
        <v>2863</v>
      </c>
      <c r="K2601" t="s">
        <v>71</v>
      </c>
      <c r="L2601" t="s">
        <v>114</v>
      </c>
      <c r="M2601" t="s">
        <v>703</v>
      </c>
      <c r="N2601" t="s">
        <v>703</v>
      </c>
    </row>
    <row r="2602" spans="1:14" ht="15.75" customHeight="1" x14ac:dyDescent="0.25">
      <c r="A2602" t="s">
        <v>2775</v>
      </c>
      <c r="B2602" t="s">
        <v>2864</v>
      </c>
      <c r="C2602" t="s">
        <v>603</v>
      </c>
      <c r="D2602" t="s">
        <v>598</v>
      </c>
      <c r="E2602" t="s">
        <v>68</v>
      </c>
      <c r="F2602" t="s">
        <v>49</v>
      </c>
      <c r="G2602" t="s">
        <v>604</v>
      </c>
      <c r="H2602" t="s">
        <v>605</v>
      </c>
      <c r="I2602" s="137" t="s">
        <v>2865</v>
      </c>
      <c r="J2602" t="s">
        <v>2866</v>
      </c>
      <c r="K2602" t="s">
        <v>84</v>
      </c>
    </row>
    <row r="2603" spans="1:14" ht="15.75" customHeight="1" x14ac:dyDescent="0.25">
      <c r="A2603" t="s">
        <v>2775</v>
      </c>
      <c r="B2603" t="s">
        <v>2864</v>
      </c>
      <c r="C2603" t="s">
        <v>607</v>
      </c>
      <c r="D2603" t="s">
        <v>598</v>
      </c>
      <c r="E2603" t="s">
        <v>68</v>
      </c>
      <c r="F2603" t="s">
        <v>608</v>
      </c>
      <c r="G2603" t="s">
        <v>609</v>
      </c>
      <c r="I2603" t="s">
        <v>2865</v>
      </c>
      <c r="J2603" t="s">
        <v>2867</v>
      </c>
      <c r="K2603" t="s">
        <v>84</v>
      </c>
    </row>
    <row r="2604" spans="1:14" ht="15.75" customHeight="1" x14ac:dyDescent="0.25">
      <c r="A2604" t="s">
        <v>2775</v>
      </c>
      <c r="B2604" t="s">
        <v>2864</v>
      </c>
      <c r="C2604" t="s">
        <v>611</v>
      </c>
      <c r="D2604" t="s">
        <v>598</v>
      </c>
      <c r="E2604" t="s">
        <v>68</v>
      </c>
      <c r="F2604" t="s">
        <v>142</v>
      </c>
      <c r="G2604" t="s">
        <v>612</v>
      </c>
      <c r="H2604" t="s">
        <v>547</v>
      </c>
      <c r="I2604" s="137" t="s">
        <v>2865</v>
      </c>
      <c r="J2604">
        <v>41102406</v>
      </c>
      <c r="K2604" t="s">
        <v>84</v>
      </c>
    </row>
    <row r="2605" spans="1:14" ht="15.75" customHeight="1" x14ac:dyDescent="0.25">
      <c r="A2605" t="s">
        <v>2775</v>
      </c>
      <c r="B2605" t="s">
        <v>2864</v>
      </c>
      <c r="C2605" t="s">
        <v>1561</v>
      </c>
      <c r="D2605" t="s">
        <v>613</v>
      </c>
      <c r="E2605" t="s">
        <v>68</v>
      </c>
      <c r="F2605" t="s">
        <v>608</v>
      </c>
      <c r="G2605" t="s">
        <v>1562</v>
      </c>
      <c r="I2605" s="137" t="s">
        <v>2865</v>
      </c>
      <c r="J2605" t="s">
        <v>2832</v>
      </c>
      <c r="K2605" t="s">
        <v>71</v>
      </c>
      <c r="L2605" t="s">
        <v>1565</v>
      </c>
    </row>
    <row r="2606" spans="1:14" ht="15.75" customHeight="1" x14ac:dyDescent="0.25">
      <c r="A2606" t="s">
        <v>2775</v>
      </c>
      <c r="B2606" t="s">
        <v>2864</v>
      </c>
      <c r="C2606" t="s">
        <v>723</v>
      </c>
      <c r="D2606" t="s">
        <v>613</v>
      </c>
      <c r="E2606" t="s">
        <v>68</v>
      </c>
      <c r="F2606" t="s">
        <v>608</v>
      </c>
      <c r="G2606" t="s">
        <v>724</v>
      </c>
      <c r="H2606" t="s">
        <v>725</v>
      </c>
      <c r="I2606" s="137" t="s">
        <v>2865</v>
      </c>
      <c r="J2606" t="s">
        <v>2868</v>
      </c>
      <c r="K2606" t="s">
        <v>524</v>
      </c>
    </row>
    <row r="2607" spans="1:14" ht="15.75" customHeight="1" x14ac:dyDescent="0.25">
      <c r="A2607" t="s">
        <v>2775</v>
      </c>
      <c r="B2607" t="s">
        <v>2864</v>
      </c>
      <c r="C2607" t="s">
        <v>817</v>
      </c>
      <c r="D2607" t="s">
        <v>613</v>
      </c>
      <c r="E2607" t="s">
        <v>68</v>
      </c>
      <c r="F2607" t="s">
        <v>608</v>
      </c>
      <c r="G2607" t="s">
        <v>818</v>
      </c>
      <c r="I2607" s="137" t="s">
        <v>2869</v>
      </c>
      <c r="J2607" t="s">
        <v>2870</v>
      </c>
      <c r="K2607" t="s">
        <v>84</v>
      </c>
    </row>
    <row r="2608" spans="1:14" ht="15.75" customHeight="1" x14ac:dyDescent="0.25">
      <c r="A2608" t="s">
        <v>2775</v>
      </c>
      <c r="B2608" t="s">
        <v>2864</v>
      </c>
      <c r="C2608" t="s">
        <v>2871</v>
      </c>
      <c r="D2608" t="s">
        <v>613</v>
      </c>
      <c r="E2608" t="s">
        <v>68</v>
      </c>
      <c r="F2608" t="s">
        <v>608</v>
      </c>
      <c r="G2608" t="s">
        <v>741</v>
      </c>
      <c r="H2608" t="s">
        <v>2872</v>
      </c>
      <c r="I2608" s="137" t="s">
        <v>2865</v>
      </c>
      <c r="J2608" t="s">
        <v>2873</v>
      </c>
      <c r="K2608" t="s">
        <v>71</v>
      </c>
      <c r="L2608" t="s">
        <v>1059</v>
      </c>
      <c r="M2608" t="s">
        <v>1060</v>
      </c>
    </row>
    <row r="2609" spans="1:14" ht="15.75" customHeight="1" x14ac:dyDescent="0.25">
      <c r="A2609" t="s">
        <v>2775</v>
      </c>
      <c r="B2609" t="s">
        <v>2864</v>
      </c>
      <c r="C2609" t="s">
        <v>923</v>
      </c>
      <c r="D2609" t="s">
        <v>613</v>
      </c>
      <c r="E2609" t="s">
        <v>68</v>
      </c>
      <c r="F2609" t="s">
        <v>608</v>
      </c>
      <c r="G2609" t="s">
        <v>924</v>
      </c>
      <c r="H2609" t="s">
        <v>925</v>
      </c>
      <c r="I2609" s="137" t="s">
        <v>2869</v>
      </c>
      <c r="J2609" t="s">
        <v>1202</v>
      </c>
      <c r="K2609" t="s">
        <v>71</v>
      </c>
      <c r="L2609" t="s">
        <v>927</v>
      </c>
    </row>
    <row r="2610" spans="1:14" ht="15.75" customHeight="1" x14ac:dyDescent="0.25">
      <c r="A2610" t="s">
        <v>2775</v>
      </c>
      <c r="B2610" t="s">
        <v>2864</v>
      </c>
      <c r="C2610" t="s">
        <v>2819</v>
      </c>
      <c r="D2610" t="s">
        <v>613</v>
      </c>
      <c r="E2610" t="s">
        <v>68</v>
      </c>
      <c r="F2610" t="s">
        <v>608</v>
      </c>
      <c r="G2610" t="s">
        <v>741</v>
      </c>
      <c r="H2610" t="s">
        <v>2874</v>
      </c>
      <c r="I2610" s="137" t="s">
        <v>2875</v>
      </c>
      <c r="J2610" t="s">
        <v>2876</v>
      </c>
      <c r="K2610" t="s">
        <v>71</v>
      </c>
      <c r="L2610" t="s">
        <v>843</v>
      </c>
      <c r="M2610" t="s">
        <v>844</v>
      </c>
    </row>
    <row r="2611" spans="1:14" ht="15.75" customHeight="1" x14ac:dyDescent="0.25">
      <c r="A2611" t="s">
        <v>2775</v>
      </c>
      <c r="B2611" t="s">
        <v>2864</v>
      </c>
      <c r="C2611" t="s">
        <v>858</v>
      </c>
      <c r="D2611" t="s">
        <v>627</v>
      </c>
      <c r="E2611" t="s">
        <v>81</v>
      </c>
      <c r="F2611" t="s">
        <v>608</v>
      </c>
      <c r="G2611" t="s">
        <v>724</v>
      </c>
      <c r="H2611" t="s">
        <v>1624</v>
      </c>
      <c r="I2611" s="137" t="s">
        <v>2877</v>
      </c>
      <c r="J2611" t="s">
        <v>2878</v>
      </c>
      <c r="K2611" t="s">
        <v>84</v>
      </c>
    </row>
    <row r="2612" spans="1:14" ht="15.75" customHeight="1" x14ac:dyDescent="0.25">
      <c r="A2612" t="s">
        <v>2775</v>
      </c>
      <c r="B2612" t="s">
        <v>2864</v>
      </c>
      <c r="C2612" t="s">
        <v>714</v>
      </c>
      <c r="D2612" t="s">
        <v>627</v>
      </c>
      <c r="E2612" t="s">
        <v>81</v>
      </c>
      <c r="F2612" t="s">
        <v>608</v>
      </c>
      <c r="G2612" t="s">
        <v>715</v>
      </c>
      <c r="H2612" t="s">
        <v>1971</v>
      </c>
      <c r="I2612" s="137" t="s">
        <v>2879</v>
      </c>
      <c r="J2612" t="s">
        <v>2830</v>
      </c>
      <c r="K2612" t="s">
        <v>84</v>
      </c>
    </row>
    <row r="2613" spans="1:14" ht="15.75" customHeight="1" x14ac:dyDescent="0.25">
      <c r="A2613" t="s">
        <v>2775</v>
      </c>
      <c r="B2613" t="s">
        <v>2864</v>
      </c>
      <c r="C2613" t="s">
        <v>109</v>
      </c>
      <c r="D2613" t="s">
        <v>627</v>
      </c>
      <c r="E2613" t="s">
        <v>81</v>
      </c>
      <c r="F2613" t="s">
        <v>608</v>
      </c>
      <c r="G2613" t="s">
        <v>734</v>
      </c>
      <c r="H2613" t="s">
        <v>735</v>
      </c>
      <c r="I2613" s="137" t="s">
        <v>2865</v>
      </c>
      <c r="J2613" t="s">
        <v>2880</v>
      </c>
      <c r="K2613" t="s">
        <v>71</v>
      </c>
      <c r="L2613" t="s">
        <v>738</v>
      </c>
      <c r="M2613" t="s">
        <v>739</v>
      </c>
      <c r="N2613" t="s">
        <v>739</v>
      </c>
    </row>
    <row r="2614" spans="1:14" ht="15.75" customHeight="1" x14ac:dyDescent="0.25">
      <c r="A2614" t="s">
        <v>2775</v>
      </c>
      <c r="B2614" t="s">
        <v>2864</v>
      </c>
      <c r="C2614" t="s">
        <v>2856</v>
      </c>
      <c r="D2614" t="s">
        <v>627</v>
      </c>
      <c r="E2614" t="s">
        <v>81</v>
      </c>
      <c r="F2614" t="s">
        <v>608</v>
      </c>
      <c r="G2614" t="s">
        <v>2881</v>
      </c>
      <c r="I2614" s="137" t="s">
        <v>2865</v>
      </c>
      <c r="J2614" t="s">
        <v>2882</v>
      </c>
      <c r="K2614" t="s">
        <v>84</v>
      </c>
    </row>
    <row r="2615" spans="1:14" ht="15.75" customHeight="1" x14ac:dyDescent="0.25">
      <c r="A2615" t="s">
        <v>2775</v>
      </c>
      <c r="B2615" t="s">
        <v>2864</v>
      </c>
      <c r="C2615" t="s">
        <v>114</v>
      </c>
      <c r="D2615" t="s">
        <v>627</v>
      </c>
      <c r="E2615" t="s">
        <v>81</v>
      </c>
      <c r="F2615" t="s">
        <v>608</v>
      </c>
      <c r="G2615" t="s">
        <v>700</v>
      </c>
      <c r="H2615" t="s">
        <v>701</v>
      </c>
      <c r="I2615" s="137" t="s">
        <v>2875</v>
      </c>
      <c r="J2615" t="s">
        <v>2883</v>
      </c>
      <c r="K2615" t="s">
        <v>71</v>
      </c>
      <c r="L2615" t="s">
        <v>114</v>
      </c>
      <c r="M2615" t="s">
        <v>703</v>
      </c>
      <c r="N2615" t="s">
        <v>703</v>
      </c>
    </row>
    <row r="2616" spans="1:14" ht="15.75" customHeight="1" x14ac:dyDescent="0.25">
      <c r="A2616" t="s">
        <v>2775</v>
      </c>
      <c r="B2616" t="s">
        <v>2884</v>
      </c>
      <c r="C2616" t="s">
        <v>603</v>
      </c>
      <c r="D2616" t="s">
        <v>598</v>
      </c>
      <c r="E2616" t="s">
        <v>68</v>
      </c>
      <c r="F2616" t="s">
        <v>49</v>
      </c>
      <c r="G2616" t="s">
        <v>604</v>
      </c>
      <c r="H2616" t="s">
        <v>605</v>
      </c>
      <c r="I2616" s="137" t="s">
        <v>2885</v>
      </c>
      <c r="J2616" t="s">
        <v>2886</v>
      </c>
      <c r="K2616" t="s">
        <v>84</v>
      </c>
    </row>
    <row r="2617" spans="1:14" ht="15.75" customHeight="1" x14ac:dyDescent="0.25">
      <c r="A2617" t="s">
        <v>2775</v>
      </c>
      <c r="B2617" t="s">
        <v>2884</v>
      </c>
      <c r="C2617" t="s">
        <v>607</v>
      </c>
      <c r="D2617" t="s">
        <v>598</v>
      </c>
      <c r="E2617" t="s">
        <v>68</v>
      </c>
      <c r="F2617" t="s">
        <v>608</v>
      </c>
      <c r="G2617" t="s">
        <v>609</v>
      </c>
      <c r="I2617" s="137" t="s">
        <v>2885</v>
      </c>
      <c r="J2617" t="s">
        <v>2887</v>
      </c>
      <c r="K2617" t="s">
        <v>84</v>
      </c>
    </row>
    <row r="2618" spans="1:14" ht="15.75" customHeight="1" x14ac:dyDescent="0.25">
      <c r="A2618" t="s">
        <v>2775</v>
      </c>
      <c r="B2618" t="s">
        <v>2884</v>
      </c>
      <c r="C2618" t="s">
        <v>611</v>
      </c>
      <c r="D2618" t="s">
        <v>598</v>
      </c>
      <c r="E2618" t="s">
        <v>68</v>
      </c>
      <c r="F2618" t="s">
        <v>142</v>
      </c>
      <c r="G2618" t="s">
        <v>612</v>
      </c>
      <c r="H2618" t="s">
        <v>547</v>
      </c>
      <c r="I2618" s="137" t="s">
        <v>2885</v>
      </c>
      <c r="J2618">
        <v>41103811</v>
      </c>
      <c r="K2618" t="s">
        <v>84</v>
      </c>
    </row>
    <row r="2619" spans="1:14" ht="15.75" customHeight="1" x14ac:dyDescent="0.25">
      <c r="A2619" t="s">
        <v>2775</v>
      </c>
      <c r="B2619" t="s">
        <v>2884</v>
      </c>
      <c r="C2619" t="s">
        <v>1561</v>
      </c>
      <c r="D2619" t="s">
        <v>613</v>
      </c>
      <c r="E2619" t="s">
        <v>68</v>
      </c>
      <c r="F2619" t="s">
        <v>608</v>
      </c>
      <c r="G2619" t="s">
        <v>1562</v>
      </c>
      <c r="I2619" s="137" t="s">
        <v>2888</v>
      </c>
      <c r="J2619" t="s">
        <v>2889</v>
      </c>
      <c r="K2619" t="s">
        <v>71</v>
      </c>
      <c r="L2619" t="s">
        <v>1565</v>
      </c>
    </row>
    <row r="2620" spans="1:14" ht="15.75" customHeight="1" x14ac:dyDescent="0.25">
      <c r="A2620" t="s">
        <v>2775</v>
      </c>
      <c r="B2620" t="s">
        <v>2884</v>
      </c>
      <c r="C2620" t="s">
        <v>714</v>
      </c>
      <c r="D2620" t="s">
        <v>613</v>
      </c>
      <c r="E2620" t="s">
        <v>68</v>
      </c>
      <c r="F2620" t="s">
        <v>608</v>
      </c>
      <c r="G2620" t="s">
        <v>715</v>
      </c>
      <c r="H2620" t="s">
        <v>1971</v>
      </c>
      <c r="I2620" s="137" t="s">
        <v>2885</v>
      </c>
      <c r="J2620" t="s">
        <v>2890</v>
      </c>
      <c r="K2620" t="s">
        <v>84</v>
      </c>
    </row>
    <row r="2621" spans="1:14" ht="15.75" customHeight="1" x14ac:dyDescent="0.25">
      <c r="A2621" t="s">
        <v>2775</v>
      </c>
      <c r="B2621" t="s">
        <v>2884</v>
      </c>
      <c r="C2621" t="s">
        <v>723</v>
      </c>
      <c r="D2621" t="s">
        <v>613</v>
      </c>
      <c r="E2621" t="s">
        <v>68</v>
      </c>
      <c r="F2621" t="s">
        <v>608</v>
      </c>
      <c r="G2621" t="s">
        <v>724</v>
      </c>
      <c r="H2621" t="s">
        <v>725</v>
      </c>
      <c r="I2621" s="137" t="s">
        <v>2885</v>
      </c>
      <c r="J2621" t="s">
        <v>2891</v>
      </c>
      <c r="K2621" t="s">
        <v>524</v>
      </c>
    </row>
    <row r="2622" spans="1:14" ht="15.75" customHeight="1" x14ac:dyDescent="0.25">
      <c r="A2622" t="s">
        <v>2775</v>
      </c>
      <c r="B2622" t="s">
        <v>2884</v>
      </c>
      <c r="C2622" t="s">
        <v>817</v>
      </c>
      <c r="D2622" t="s">
        <v>613</v>
      </c>
      <c r="E2622" t="s">
        <v>68</v>
      </c>
      <c r="F2622" t="s">
        <v>608</v>
      </c>
      <c r="G2622" t="s">
        <v>818</v>
      </c>
      <c r="I2622" s="137" t="s">
        <v>2885</v>
      </c>
      <c r="J2622" t="s">
        <v>2892</v>
      </c>
      <c r="K2622" t="s">
        <v>84</v>
      </c>
    </row>
    <row r="2623" spans="1:14" ht="15.75" customHeight="1" x14ac:dyDescent="0.25">
      <c r="A2623" t="s">
        <v>2775</v>
      </c>
      <c r="B2623" t="s">
        <v>2884</v>
      </c>
      <c r="C2623" t="s">
        <v>2893</v>
      </c>
      <c r="D2623" t="s">
        <v>627</v>
      </c>
      <c r="E2623" t="s">
        <v>81</v>
      </c>
      <c r="F2623" t="s">
        <v>608</v>
      </c>
      <c r="G2623" t="s">
        <v>741</v>
      </c>
      <c r="H2623" t="s">
        <v>2026</v>
      </c>
      <c r="I2623" s="137"/>
      <c r="J2623"/>
      <c r="K2623" t="s">
        <v>71</v>
      </c>
      <c r="L2623" t="s">
        <v>839</v>
      </c>
      <c r="M2623" t="s">
        <v>840</v>
      </c>
    </row>
    <row r="2624" spans="1:14" ht="15.75" customHeight="1" x14ac:dyDescent="0.25">
      <c r="A2624" t="s">
        <v>2775</v>
      </c>
      <c r="B2624" t="s">
        <v>2884</v>
      </c>
      <c r="C2624" t="s">
        <v>2894</v>
      </c>
      <c r="D2624" t="s">
        <v>627</v>
      </c>
      <c r="E2624" t="s">
        <v>81</v>
      </c>
      <c r="F2624" t="s">
        <v>608</v>
      </c>
      <c r="G2624" t="s">
        <v>741</v>
      </c>
      <c r="H2624" t="s">
        <v>2820</v>
      </c>
      <c r="I2624" s="137" t="s">
        <v>2885</v>
      </c>
      <c r="J2624" t="s">
        <v>2895</v>
      </c>
      <c r="K2624" t="s">
        <v>71</v>
      </c>
      <c r="L2624" t="s">
        <v>2896</v>
      </c>
      <c r="M2624" t="s">
        <v>2838</v>
      </c>
    </row>
    <row r="2625" spans="1:14" ht="15.75" customHeight="1" x14ac:dyDescent="0.25">
      <c r="A2625" t="s">
        <v>2775</v>
      </c>
      <c r="B2625" t="s">
        <v>2884</v>
      </c>
      <c r="C2625" t="s">
        <v>2028</v>
      </c>
      <c r="D2625" t="s">
        <v>627</v>
      </c>
      <c r="E2625" t="s">
        <v>81</v>
      </c>
      <c r="F2625" t="s">
        <v>608</v>
      </c>
      <c r="G2625" t="s">
        <v>741</v>
      </c>
      <c r="H2625" t="s">
        <v>1080</v>
      </c>
      <c r="I2625" s="137" t="s">
        <v>2885</v>
      </c>
      <c r="J2625" t="s">
        <v>2897</v>
      </c>
      <c r="K2625" t="s">
        <v>84</v>
      </c>
      <c r="L2625" t="s">
        <v>1142</v>
      </c>
      <c r="M2625" t="s">
        <v>1143</v>
      </c>
    </row>
    <row r="2626" spans="1:14" ht="15.75" customHeight="1" x14ac:dyDescent="0.25">
      <c r="A2626" t="s">
        <v>2775</v>
      </c>
      <c r="B2626" t="s">
        <v>2884</v>
      </c>
      <c r="C2626" t="s">
        <v>109</v>
      </c>
      <c r="D2626" t="s">
        <v>627</v>
      </c>
      <c r="E2626" t="s">
        <v>81</v>
      </c>
      <c r="F2626" t="s">
        <v>608</v>
      </c>
      <c r="G2626" t="s">
        <v>734</v>
      </c>
      <c r="H2626" t="s">
        <v>735</v>
      </c>
      <c r="I2626" s="137"/>
      <c r="J2626"/>
      <c r="K2626" t="s">
        <v>71</v>
      </c>
      <c r="L2626" t="s">
        <v>738</v>
      </c>
      <c r="M2626" t="s">
        <v>739</v>
      </c>
      <c r="N2626" t="s">
        <v>739</v>
      </c>
    </row>
    <row r="2627" spans="1:14" ht="15.75" customHeight="1" x14ac:dyDescent="0.25">
      <c r="A2627" t="s">
        <v>2775</v>
      </c>
      <c r="B2627" t="s">
        <v>2884</v>
      </c>
      <c r="C2627" t="s">
        <v>2898</v>
      </c>
      <c r="D2627" t="s">
        <v>627</v>
      </c>
      <c r="E2627" t="s">
        <v>81</v>
      </c>
      <c r="F2627" t="s">
        <v>608</v>
      </c>
      <c r="G2627" t="s">
        <v>741</v>
      </c>
      <c r="H2627" t="s">
        <v>2899</v>
      </c>
      <c r="I2627" s="137" t="s">
        <v>2888</v>
      </c>
      <c r="J2627" t="s">
        <v>2900</v>
      </c>
      <c r="K2627" t="s">
        <v>84</v>
      </c>
    </row>
    <row r="2628" spans="1:14" ht="15.75" customHeight="1" x14ac:dyDescent="0.25">
      <c r="A2628" t="s">
        <v>2775</v>
      </c>
      <c r="B2628" t="s">
        <v>2884</v>
      </c>
      <c r="C2628" t="s">
        <v>836</v>
      </c>
      <c r="D2628" t="s">
        <v>627</v>
      </c>
      <c r="E2628" t="s">
        <v>81</v>
      </c>
      <c r="F2628" t="s">
        <v>608</v>
      </c>
      <c r="G2628" t="s">
        <v>741</v>
      </c>
      <c r="H2628" t="s">
        <v>837</v>
      </c>
      <c r="I2628" s="137" t="s">
        <v>2885</v>
      </c>
      <c r="J2628" t="s">
        <v>2901</v>
      </c>
      <c r="K2628" t="s">
        <v>71</v>
      </c>
      <c r="L2628" t="s">
        <v>839</v>
      </c>
      <c r="M2628" t="s">
        <v>840</v>
      </c>
    </row>
    <row r="2629" spans="1:14" ht="15.75" customHeight="1" x14ac:dyDescent="0.25">
      <c r="A2629" t="s">
        <v>2775</v>
      </c>
      <c r="B2629" t="s">
        <v>2884</v>
      </c>
      <c r="C2629" t="s">
        <v>1372</v>
      </c>
      <c r="D2629" t="s">
        <v>627</v>
      </c>
      <c r="E2629" t="s">
        <v>81</v>
      </c>
      <c r="F2629" t="s">
        <v>608</v>
      </c>
      <c r="G2629" t="s">
        <v>1373</v>
      </c>
      <c r="I2629" s="137" t="s">
        <v>2902</v>
      </c>
      <c r="J2629" t="s">
        <v>2903</v>
      </c>
      <c r="K2629" t="s">
        <v>84</v>
      </c>
    </row>
    <row r="2630" spans="1:14" ht="15.75" customHeight="1" x14ac:dyDescent="0.25">
      <c r="A2630" t="s">
        <v>2775</v>
      </c>
      <c r="B2630" t="s">
        <v>2884</v>
      </c>
      <c r="C2630" t="s">
        <v>858</v>
      </c>
      <c r="D2630" t="s">
        <v>650</v>
      </c>
      <c r="E2630" t="s">
        <v>102</v>
      </c>
      <c r="F2630" t="s">
        <v>608</v>
      </c>
      <c r="G2630" t="s">
        <v>724</v>
      </c>
      <c r="H2630" t="s">
        <v>1624</v>
      </c>
      <c r="I2630" s="137"/>
      <c r="J2630"/>
      <c r="K2630" t="s">
        <v>84</v>
      </c>
    </row>
    <row r="2631" spans="1:14" ht="15.75" customHeight="1" x14ac:dyDescent="0.25">
      <c r="A2631" t="s">
        <v>2775</v>
      </c>
      <c r="B2631" t="s">
        <v>2884</v>
      </c>
      <c r="C2631" t="s">
        <v>2904</v>
      </c>
      <c r="D2631" t="s">
        <v>650</v>
      </c>
      <c r="E2631" t="s">
        <v>102</v>
      </c>
      <c r="F2631" t="s">
        <v>608</v>
      </c>
      <c r="G2631" t="s">
        <v>2905</v>
      </c>
      <c r="I2631" s="137" t="s">
        <v>2906</v>
      </c>
      <c r="J2631" t="s">
        <v>2907</v>
      </c>
      <c r="K2631" t="s">
        <v>84</v>
      </c>
    </row>
    <row r="2632" spans="1:14" ht="15.75" customHeight="1" x14ac:dyDescent="0.25">
      <c r="A2632" t="s">
        <v>2775</v>
      </c>
      <c r="B2632" t="s">
        <v>2908</v>
      </c>
      <c r="C2632" t="s">
        <v>603</v>
      </c>
      <c r="D2632" t="s">
        <v>598</v>
      </c>
      <c r="E2632" t="s">
        <v>68</v>
      </c>
      <c r="F2632" t="s">
        <v>49</v>
      </c>
      <c r="G2632" t="s">
        <v>604</v>
      </c>
      <c r="H2632" t="s">
        <v>605</v>
      </c>
      <c r="I2632" s="137" t="s">
        <v>2909</v>
      </c>
      <c r="J2632" s="2" t="s">
        <v>2910</v>
      </c>
      <c r="K2632" t="s">
        <v>84</v>
      </c>
    </row>
    <row r="2633" spans="1:14" ht="15.75" customHeight="1" x14ac:dyDescent="0.25">
      <c r="A2633" t="s">
        <v>2775</v>
      </c>
      <c r="B2633" t="s">
        <v>2908</v>
      </c>
      <c r="C2633" t="s">
        <v>607</v>
      </c>
      <c r="D2633" t="s">
        <v>598</v>
      </c>
      <c r="E2633" t="s">
        <v>68</v>
      </c>
      <c r="F2633" t="s">
        <v>608</v>
      </c>
      <c r="G2633" t="s">
        <v>609</v>
      </c>
      <c r="I2633" s="137" t="s">
        <v>2909</v>
      </c>
      <c r="J2633" t="s">
        <v>2911</v>
      </c>
      <c r="K2633" t="s">
        <v>84</v>
      </c>
    </row>
    <row r="2634" spans="1:14" ht="15.75" customHeight="1" x14ac:dyDescent="0.25">
      <c r="A2634" t="s">
        <v>2775</v>
      </c>
      <c r="B2634" t="s">
        <v>2908</v>
      </c>
      <c r="C2634" t="s">
        <v>611</v>
      </c>
      <c r="D2634" t="s">
        <v>598</v>
      </c>
      <c r="E2634" t="s">
        <v>68</v>
      </c>
      <c r="F2634" t="s">
        <v>142</v>
      </c>
      <c r="G2634" t="s">
        <v>612</v>
      </c>
      <c r="H2634" t="s">
        <v>547</v>
      </c>
      <c r="I2634" s="137" t="s">
        <v>2912</v>
      </c>
      <c r="J2634">
        <v>41102405</v>
      </c>
      <c r="K2634" t="s">
        <v>84</v>
      </c>
    </row>
    <row r="2635" spans="1:14" ht="15.75" customHeight="1" x14ac:dyDescent="0.25">
      <c r="A2635" t="s">
        <v>2775</v>
      </c>
      <c r="B2635" t="s">
        <v>2908</v>
      </c>
      <c r="C2635" t="s">
        <v>1561</v>
      </c>
      <c r="D2635" t="s">
        <v>613</v>
      </c>
      <c r="E2635" t="s">
        <v>68</v>
      </c>
      <c r="F2635" t="s">
        <v>608</v>
      </c>
      <c r="G2635" t="s">
        <v>1562</v>
      </c>
      <c r="I2635" s="137" t="s">
        <v>2909</v>
      </c>
      <c r="J2635" s="2" t="s">
        <v>2913</v>
      </c>
      <c r="K2635" t="s">
        <v>71</v>
      </c>
      <c r="L2635" t="s">
        <v>1565</v>
      </c>
    </row>
    <row r="2636" spans="1:14" ht="15.75" customHeight="1" x14ac:dyDescent="0.25">
      <c r="A2636" t="s">
        <v>2775</v>
      </c>
      <c r="B2636" t="s">
        <v>2908</v>
      </c>
      <c r="C2636" t="s">
        <v>714</v>
      </c>
      <c r="D2636" t="s">
        <v>613</v>
      </c>
      <c r="E2636" t="s">
        <v>68</v>
      </c>
      <c r="F2636" t="s">
        <v>608</v>
      </c>
      <c r="G2636" t="s">
        <v>715</v>
      </c>
      <c r="H2636" t="s">
        <v>2914</v>
      </c>
      <c r="I2636" s="137" t="s">
        <v>2909</v>
      </c>
      <c r="J2636" t="s">
        <v>2830</v>
      </c>
      <c r="K2636" t="s">
        <v>84</v>
      </c>
    </row>
    <row r="2637" spans="1:14" ht="15.75" customHeight="1" x14ac:dyDescent="0.25">
      <c r="A2637" t="s">
        <v>2775</v>
      </c>
      <c r="B2637" t="s">
        <v>2908</v>
      </c>
      <c r="C2637" t="s">
        <v>723</v>
      </c>
      <c r="D2637" t="s">
        <v>613</v>
      </c>
      <c r="E2637" t="s">
        <v>68</v>
      </c>
      <c r="F2637" t="s">
        <v>608</v>
      </c>
      <c r="G2637" t="s">
        <v>724</v>
      </c>
      <c r="H2637" t="s">
        <v>725</v>
      </c>
      <c r="I2637" s="137" t="s">
        <v>2909</v>
      </c>
      <c r="J2637" t="s">
        <v>2915</v>
      </c>
      <c r="K2637" t="s">
        <v>524</v>
      </c>
    </row>
    <row r="2638" spans="1:14" ht="15.75" customHeight="1" x14ac:dyDescent="0.25">
      <c r="A2638" t="s">
        <v>2775</v>
      </c>
      <c r="B2638" t="s">
        <v>2908</v>
      </c>
      <c r="C2638" t="s">
        <v>2856</v>
      </c>
      <c r="D2638" t="s">
        <v>613</v>
      </c>
      <c r="E2638" t="s">
        <v>68</v>
      </c>
      <c r="F2638" t="s">
        <v>608</v>
      </c>
      <c r="G2638" t="s">
        <v>2857</v>
      </c>
      <c r="I2638" s="137" t="s">
        <v>2916</v>
      </c>
      <c r="J2638" t="s">
        <v>2917</v>
      </c>
      <c r="K2638" t="s">
        <v>84</v>
      </c>
    </row>
    <row r="2639" spans="1:14" ht="15.75" customHeight="1" x14ac:dyDescent="0.25">
      <c r="A2639" t="s">
        <v>2775</v>
      </c>
      <c r="B2639" t="s">
        <v>2908</v>
      </c>
      <c r="C2639" t="s">
        <v>817</v>
      </c>
      <c r="D2639" t="s">
        <v>613</v>
      </c>
      <c r="E2639" t="s">
        <v>68</v>
      </c>
      <c r="F2639" t="s">
        <v>608</v>
      </c>
      <c r="G2639" t="s">
        <v>818</v>
      </c>
      <c r="I2639" s="137" t="s">
        <v>2909</v>
      </c>
      <c r="J2639" t="s">
        <v>2918</v>
      </c>
      <c r="K2639" t="s">
        <v>84</v>
      </c>
    </row>
    <row r="2640" spans="1:14" ht="15.75" customHeight="1" x14ac:dyDescent="0.25">
      <c r="A2640" t="s">
        <v>2775</v>
      </c>
      <c r="B2640" t="s">
        <v>2908</v>
      </c>
      <c r="C2640" t="s">
        <v>1712</v>
      </c>
      <c r="D2640" t="s">
        <v>613</v>
      </c>
      <c r="E2640" t="s">
        <v>68</v>
      </c>
      <c r="F2640" t="s">
        <v>608</v>
      </c>
      <c r="G2640" t="s">
        <v>741</v>
      </c>
      <c r="H2640" t="s">
        <v>1713</v>
      </c>
      <c r="I2640" s="137" t="s">
        <v>2912</v>
      </c>
      <c r="J2640" t="s">
        <v>2919</v>
      </c>
      <c r="K2640" t="s">
        <v>71</v>
      </c>
      <c r="L2640" t="s">
        <v>782</v>
      </c>
      <c r="M2640" t="s">
        <v>783</v>
      </c>
    </row>
    <row r="2641" spans="1:14" ht="15.75" customHeight="1" x14ac:dyDescent="0.25">
      <c r="A2641" t="s">
        <v>2775</v>
      </c>
      <c r="B2641" t="s">
        <v>2908</v>
      </c>
      <c r="C2641" t="s">
        <v>109</v>
      </c>
      <c r="D2641" t="s">
        <v>627</v>
      </c>
      <c r="E2641" t="s">
        <v>81</v>
      </c>
      <c r="F2641" t="s">
        <v>608</v>
      </c>
      <c r="G2641" t="s">
        <v>734</v>
      </c>
      <c r="H2641" t="s">
        <v>735</v>
      </c>
      <c r="I2641" s="137" t="s">
        <v>2916</v>
      </c>
      <c r="J2641" t="s">
        <v>2920</v>
      </c>
      <c r="K2641" t="s">
        <v>71</v>
      </c>
      <c r="L2641" t="s">
        <v>738</v>
      </c>
      <c r="M2641" t="s">
        <v>739</v>
      </c>
      <c r="N2641" t="s">
        <v>739</v>
      </c>
    </row>
    <row r="2642" spans="1:14" ht="15.75" customHeight="1" x14ac:dyDescent="0.25">
      <c r="A2642" t="s">
        <v>2775</v>
      </c>
      <c r="B2642" t="s">
        <v>2908</v>
      </c>
      <c r="C2642" t="s">
        <v>2797</v>
      </c>
      <c r="D2642" t="s">
        <v>650</v>
      </c>
      <c r="E2642" t="s">
        <v>102</v>
      </c>
      <c r="F2642" t="s">
        <v>608</v>
      </c>
      <c r="G2642" t="s">
        <v>1097</v>
      </c>
      <c r="H2642" t="s">
        <v>2798</v>
      </c>
      <c r="I2642" s="137" t="s">
        <v>2921</v>
      </c>
      <c r="J2642" t="s">
        <v>2922</v>
      </c>
      <c r="K2642" t="s">
        <v>71</v>
      </c>
      <c r="L2642" t="s">
        <v>619</v>
      </c>
      <c r="M2642" t="s">
        <v>2800</v>
      </c>
      <c r="N2642" t="s">
        <v>2801</v>
      </c>
    </row>
    <row r="2643" spans="1:14" ht="15.75" customHeight="1" x14ac:dyDescent="0.25">
      <c r="A2643" t="s">
        <v>2775</v>
      </c>
      <c r="B2643" t="s">
        <v>2923</v>
      </c>
      <c r="C2643" t="s">
        <v>603</v>
      </c>
      <c r="D2643" t="s">
        <v>598</v>
      </c>
      <c r="E2643" t="s">
        <v>68</v>
      </c>
      <c r="F2643" t="s">
        <v>49</v>
      </c>
      <c r="G2643" t="s">
        <v>604</v>
      </c>
      <c r="H2643" t="s">
        <v>605</v>
      </c>
      <c r="I2643" s="137" t="s">
        <v>2924</v>
      </c>
      <c r="J2643" t="s">
        <v>2925</v>
      </c>
      <c r="K2643" t="s">
        <v>84</v>
      </c>
    </row>
    <row r="2644" spans="1:14" ht="15.75" customHeight="1" x14ac:dyDescent="0.25">
      <c r="A2644" t="s">
        <v>2775</v>
      </c>
      <c r="B2644" t="s">
        <v>2923</v>
      </c>
      <c r="C2644" t="s">
        <v>607</v>
      </c>
      <c r="D2644" t="s">
        <v>598</v>
      </c>
      <c r="E2644" t="s">
        <v>68</v>
      </c>
      <c r="F2644" t="s">
        <v>608</v>
      </c>
      <c r="G2644" t="s">
        <v>609</v>
      </c>
      <c r="I2644" s="137" t="s">
        <v>2924</v>
      </c>
      <c r="J2644" t="s">
        <v>2926</v>
      </c>
      <c r="K2644" t="s">
        <v>84</v>
      </c>
    </row>
    <row r="2645" spans="1:14" ht="15.75" customHeight="1" x14ac:dyDescent="0.25">
      <c r="A2645" t="s">
        <v>2775</v>
      </c>
      <c r="B2645" t="s">
        <v>2923</v>
      </c>
      <c r="C2645" t="s">
        <v>611</v>
      </c>
      <c r="D2645" t="s">
        <v>598</v>
      </c>
      <c r="E2645" t="s">
        <v>68</v>
      </c>
      <c r="F2645" t="s">
        <v>142</v>
      </c>
      <c r="G2645" t="s">
        <v>612</v>
      </c>
      <c r="H2645" t="s">
        <v>547</v>
      </c>
      <c r="I2645" s="137" t="s">
        <v>2927</v>
      </c>
      <c r="J2645">
        <v>41102405</v>
      </c>
      <c r="K2645" t="s">
        <v>84</v>
      </c>
    </row>
    <row r="2646" spans="1:14" ht="15.75" customHeight="1" x14ac:dyDescent="0.25">
      <c r="A2646" t="s">
        <v>2775</v>
      </c>
      <c r="B2646" t="s">
        <v>2923</v>
      </c>
      <c r="C2646" t="s">
        <v>1561</v>
      </c>
      <c r="D2646" t="s">
        <v>613</v>
      </c>
      <c r="E2646" t="s">
        <v>68</v>
      </c>
      <c r="F2646" t="s">
        <v>608</v>
      </c>
      <c r="G2646" t="s">
        <v>1562</v>
      </c>
      <c r="I2646" s="137" t="s">
        <v>2928</v>
      </c>
      <c r="J2646" t="s">
        <v>2929</v>
      </c>
      <c r="K2646" t="s">
        <v>71</v>
      </c>
      <c r="L2646" t="s">
        <v>1565</v>
      </c>
    </row>
    <row r="2647" spans="1:14" ht="15.75" customHeight="1" x14ac:dyDescent="0.25">
      <c r="A2647" t="s">
        <v>2775</v>
      </c>
      <c r="B2647" t="s">
        <v>2923</v>
      </c>
      <c r="C2647" t="s">
        <v>714</v>
      </c>
      <c r="D2647" t="s">
        <v>613</v>
      </c>
      <c r="E2647" t="s">
        <v>68</v>
      </c>
      <c r="F2647" t="s">
        <v>608</v>
      </c>
      <c r="G2647" t="s">
        <v>715</v>
      </c>
      <c r="H2647" t="s">
        <v>1971</v>
      </c>
      <c r="I2647" s="137" t="s">
        <v>2924</v>
      </c>
      <c r="J2647" t="s">
        <v>2830</v>
      </c>
      <c r="K2647" t="s">
        <v>84</v>
      </c>
    </row>
    <row r="2648" spans="1:14" ht="15.75" customHeight="1" x14ac:dyDescent="0.25">
      <c r="A2648" t="s">
        <v>2775</v>
      </c>
      <c r="B2648" t="s">
        <v>2923</v>
      </c>
      <c r="C2648" t="s">
        <v>723</v>
      </c>
      <c r="D2648" t="s">
        <v>613</v>
      </c>
      <c r="E2648" t="s">
        <v>68</v>
      </c>
      <c r="F2648" t="s">
        <v>608</v>
      </c>
      <c r="G2648" t="s">
        <v>724</v>
      </c>
      <c r="H2648" t="s">
        <v>725</v>
      </c>
      <c r="I2648" s="137" t="s">
        <v>2930</v>
      </c>
      <c r="J2648" t="s">
        <v>2931</v>
      </c>
      <c r="K2648" t="s">
        <v>524</v>
      </c>
    </row>
    <row r="2649" spans="1:14" ht="15.75" customHeight="1" x14ac:dyDescent="0.25">
      <c r="A2649" t="s">
        <v>2775</v>
      </c>
      <c r="B2649" t="s">
        <v>2923</v>
      </c>
      <c r="C2649" t="s">
        <v>817</v>
      </c>
      <c r="D2649" t="s">
        <v>613</v>
      </c>
      <c r="E2649" t="s">
        <v>68</v>
      </c>
      <c r="F2649" t="s">
        <v>608</v>
      </c>
      <c r="G2649" t="s">
        <v>818</v>
      </c>
      <c r="I2649" s="137" t="s">
        <v>2928</v>
      </c>
      <c r="J2649" t="s">
        <v>2932</v>
      </c>
      <c r="K2649" t="s">
        <v>84</v>
      </c>
    </row>
    <row r="2650" spans="1:14" ht="15.75" customHeight="1" x14ac:dyDescent="0.25">
      <c r="A2650" t="s">
        <v>2775</v>
      </c>
      <c r="B2650" t="s">
        <v>2923</v>
      </c>
      <c r="C2650" t="s">
        <v>2146</v>
      </c>
      <c r="D2650" t="s">
        <v>613</v>
      </c>
      <c r="E2650" t="s">
        <v>68</v>
      </c>
      <c r="F2650" t="s">
        <v>608</v>
      </c>
      <c r="G2650" t="s">
        <v>741</v>
      </c>
      <c r="H2650" t="s">
        <v>2385</v>
      </c>
      <c r="I2650" s="137" t="s">
        <v>2927</v>
      </c>
      <c r="J2650" t="s">
        <v>2933</v>
      </c>
      <c r="K2650" t="s">
        <v>71</v>
      </c>
      <c r="L2650" t="s">
        <v>1059</v>
      </c>
      <c r="M2650" t="s">
        <v>1060</v>
      </c>
    </row>
    <row r="2651" spans="1:14" ht="15.75" customHeight="1" x14ac:dyDescent="0.25">
      <c r="A2651" t="s">
        <v>2775</v>
      </c>
      <c r="B2651" t="s">
        <v>2923</v>
      </c>
      <c r="C2651" t="s">
        <v>109</v>
      </c>
      <c r="D2651" t="s">
        <v>627</v>
      </c>
      <c r="E2651" t="s">
        <v>81</v>
      </c>
      <c r="F2651" t="s">
        <v>608</v>
      </c>
      <c r="G2651" t="s">
        <v>734</v>
      </c>
      <c r="H2651" t="s">
        <v>735</v>
      </c>
      <c r="I2651" t="s">
        <v>2924</v>
      </c>
      <c r="J2651" t="s">
        <v>2934</v>
      </c>
      <c r="K2651" t="s">
        <v>71</v>
      </c>
      <c r="L2651" t="s">
        <v>738</v>
      </c>
      <c r="M2651" t="s">
        <v>739</v>
      </c>
      <c r="N2651" t="s">
        <v>739</v>
      </c>
    </row>
    <row r="2652" spans="1:14" ht="15.75" customHeight="1" x14ac:dyDescent="0.25">
      <c r="A2652" t="s">
        <v>2775</v>
      </c>
      <c r="B2652" t="s">
        <v>2923</v>
      </c>
      <c r="C2652" t="s">
        <v>2856</v>
      </c>
      <c r="D2652" t="s">
        <v>627</v>
      </c>
      <c r="E2652" t="s">
        <v>81</v>
      </c>
      <c r="F2652" t="s">
        <v>608</v>
      </c>
      <c r="G2652" t="s">
        <v>2881</v>
      </c>
      <c r="I2652" t="s">
        <v>2924</v>
      </c>
      <c r="J2652" t="s">
        <v>2935</v>
      </c>
      <c r="K2652" t="s">
        <v>84</v>
      </c>
    </row>
    <row r="2653" spans="1:14" ht="15.75" customHeight="1" x14ac:dyDescent="0.25">
      <c r="A2653" t="s">
        <v>2775</v>
      </c>
      <c r="B2653" t="s">
        <v>2936</v>
      </c>
      <c r="C2653" t="s">
        <v>603</v>
      </c>
      <c r="D2653" t="s">
        <v>598</v>
      </c>
      <c r="E2653" t="s">
        <v>68</v>
      </c>
      <c r="F2653" t="s">
        <v>49</v>
      </c>
      <c r="G2653" t="s">
        <v>604</v>
      </c>
      <c r="H2653" t="s">
        <v>605</v>
      </c>
      <c r="I2653" s="137" t="s">
        <v>2937</v>
      </c>
      <c r="J2653" t="s">
        <v>2938</v>
      </c>
      <c r="K2653" t="s">
        <v>84</v>
      </c>
    </row>
    <row r="2654" spans="1:14" ht="15.75" customHeight="1" x14ac:dyDescent="0.25">
      <c r="A2654" t="s">
        <v>2775</v>
      </c>
      <c r="B2654" t="s">
        <v>2936</v>
      </c>
      <c r="C2654" t="s">
        <v>607</v>
      </c>
      <c r="D2654" t="s">
        <v>598</v>
      </c>
      <c r="E2654" t="s">
        <v>68</v>
      </c>
      <c r="F2654" t="s">
        <v>608</v>
      </c>
      <c r="G2654" t="s">
        <v>609</v>
      </c>
      <c r="I2654" s="137" t="s">
        <v>2937</v>
      </c>
      <c r="J2654" t="s">
        <v>2939</v>
      </c>
      <c r="K2654" t="s">
        <v>84</v>
      </c>
    </row>
    <row r="2655" spans="1:14" ht="15.75" customHeight="1" x14ac:dyDescent="0.25">
      <c r="A2655" t="s">
        <v>2775</v>
      </c>
      <c r="B2655" t="s">
        <v>2936</v>
      </c>
      <c r="C2655" t="s">
        <v>611</v>
      </c>
      <c r="D2655" t="s">
        <v>598</v>
      </c>
      <c r="E2655" t="s">
        <v>68</v>
      </c>
      <c r="F2655" t="s">
        <v>142</v>
      </c>
      <c r="G2655" t="s">
        <v>612</v>
      </c>
      <c r="H2655" t="s">
        <v>547</v>
      </c>
      <c r="I2655" s="137" t="s">
        <v>2937</v>
      </c>
      <c r="J2655">
        <v>41102404</v>
      </c>
      <c r="K2655" t="s">
        <v>84</v>
      </c>
    </row>
    <row r="2656" spans="1:14" ht="15.75" customHeight="1" x14ac:dyDescent="0.25">
      <c r="A2656" t="s">
        <v>2775</v>
      </c>
      <c r="B2656" t="s">
        <v>2936</v>
      </c>
      <c r="C2656" t="s">
        <v>727</v>
      </c>
      <c r="D2656" t="s">
        <v>613</v>
      </c>
      <c r="E2656" t="s">
        <v>68</v>
      </c>
      <c r="F2656" t="s">
        <v>608</v>
      </c>
      <c r="G2656" t="s">
        <v>728</v>
      </c>
      <c r="H2656" t="s">
        <v>729</v>
      </c>
      <c r="I2656" s="137" t="s">
        <v>2940</v>
      </c>
      <c r="J2656" t="s">
        <v>2941</v>
      </c>
      <c r="K2656" t="s">
        <v>84</v>
      </c>
    </row>
    <row r="2657" spans="1:14" ht="15.75" customHeight="1" x14ac:dyDescent="0.25">
      <c r="A2657" t="s">
        <v>2775</v>
      </c>
      <c r="B2657" t="s">
        <v>2936</v>
      </c>
      <c r="C2657" t="s">
        <v>714</v>
      </c>
      <c r="D2657" t="s">
        <v>613</v>
      </c>
      <c r="E2657" t="s">
        <v>68</v>
      </c>
      <c r="F2657" t="s">
        <v>608</v>
      </c>
      <c r="G2657" t="s">
        <v>715</v>
      </c>
      <c r="H2657" t="s">
        <v>2942</v>
      </c>
      <c r="I2657" s="137" t="s">
        <v>2937</v>
      </c>
      <c r="J2657" t="s">
        <v>2943</v>
      </c>
      <c r="K2657" t="s">
        <v>84</v>
      </c>
    </row>
    <row r="2658" spans="1:14" ht="15.75" customHeight="1" x14ac:dyDescent="0.25">
      <c r="A2658" t="s">
        <v>2775</v>
      </c>
      <c r="B2658" t="s">
        <v>2936</v>
      </c>
      <c r="C2658" t="s">
        <v>817</v>
      </c>
      <c r="D2658" t="s">
        <v>613</v>
      </c>
      <c r="E2658" t="s">
        <v>68</v>
      </c>
      <c r="F2658" t="s">
        <v>608</v>
      </c>
      <c r="G2658" t="s">
        <v>818</v>
      </c>
      <c r="I2658" s="137" t="s">
        <v>2937</v>
      </c>
      <c r="J2658" t="s">
        <v>2944</v>
      </c>
      <c r="K2658" t="s">
        <v>84</v>
      </c>
    </row>
    <row r="2659" spans="1:14" ht="15.75" customHeight="1" x14ac:dyDescent="0.25">
      <c r="A2659" t="s">
        <v>2775</v>
      </c>
      <c r="B2659" t="s">
        <v>2936</v>
      </c>
      <c r="C2659" t="s">
        <v>2819</v>
      </c>
      <c r="D2659" t="s">
        <v>613</v>
      </c>
      <c r="E2659" t="s">
        <v>68</v>
      </c>
      <c r="F2659" t="s">
        <v>608</v>
      </c>
      <c r="G2659" t="s">
        <v>741</v>
      </c>
      <c r="H2659" t="s">
        <v>2820</v>
      </c>
      <c r="I2659" s="137" t="s">
        <v>2937</v>
      </c>
      <c r="J2659" t="s">
        <v>2945</v>
      </c>
      <c r="K2659" t="s">
        <v>71</v>
      </c>
      <c r="L2659" t="s">
        <v>843</v>
      </c>
      <c r="M2659" t="s">
        <v>844</v>
      </c>
    </row>
    <row r="2660" spans="1:14" ht="15.75" customHeight="1" x14ac:dyDescent="0.25">
      <c r="A2660" t="s">
        <v>2775</v>
      </c>
      <c r="B2660" t="s">
        <v>2936</v>
      </c>
      <c r="C2660" t="s">
        <v>1561</v>
      </c>
      <c r="D2660" t="s">
        <v>627</v>
      </c>
      <c r="E2660" t="s">
        <v>81</v>
      </c>
      <c r="F2660" t="s">
        <v>608</v>
      </c>
      <c r="G2660" t="s">
        <v>1562</v>
      </c>
      <c r="I2660" t="s">
        <v>2937</v>
      </c>
      <c r="J2660" t="s">
        <v>2946</v>
      </c>
      <c r="K2660" t="s">
        <v>71</v>
      </c>
      <c r="L2660" t="s">
        <v>1565</v>
      </c>
    </row>
    <row r="2661" spans="1:14" ht="15.75" customHeight="1" x14ac:dyDescent="0.25">
      <c r="A2661" t="s">
        <v>2775</v>
      </c>
      <c r="B2661" t="s">
        <v>2936</v>
      </c>
      <c r="C2661" t="s">
        <v>109</v>
      </c>
      <c r="D2661" t="s">
        <v>627</v>
      </c>
      <c r="E2661" t="s">
        <v>81</v>
      </c>
      <c r="F2661" t="s">
        <v>608</v>
      </c>
      <c r="G2661" t="s">
        <v>734</v>
      </c>
      <c r="H2661" t="s">
        <v>735</v>
      </c>
      <c r="I2661" s="137" t="s">
        <v>2937</v>
      </c>
      <c r="J2661" t="s">
        <v>2947</v>
      </c>
      <c r="K2661" t="s">
        <v>71</v>
      </c>
      <c r="L2661" t="s">
        <v>738</v>
      </c>
      <c r="M2661" t="s">
        <v>739</v>
      </c>
      <c r="N2661" t="s">
        <v>739</v>
      </c>
    </row>
    <row r="2662" spans="1:14" ht="15.75" customHeight="1" x14ac:dyDescent="0.25">
      <c r="A2662" t="s">
        <v>2775</v>
      </c>
      <c r="B2662" t="s">
        <v>2936</v>
      </c>
      <c r="C2662" t="s">
        <v>114</v>
      </c>
      <c r="D2662" t="s">
        <v>627</v>
      </c>
      <c r="E2662" t="s">
        <v>81</v>
      </c>
      <c r="F2662" t="s">
        <v>608</v>
      </c>
      <c r="G2662" t="s">
        <v>700</v>
      </c>
      <c r="H2662" t="s">
        <v>701</v>
      </c>
      <c r="I2662" s="137" t="s">
        <v>2940</v>
      </c>
      <c r="J2662" t="s">
        <v>2883</v>
      </c>
      <c r="K2662" t="s">
        <v>71</v>
      </c>
      <c r="L2662" t="s">
        <v>114</v>
      </c>
      <c r="M2662" t="s">
        <v>703</v>
      </c>
      <c r="N2662" t="s">
        <v>703</v>
      </c>
    </row>
    <row r="2663" spans="1:14" ht="15.75" customHeight="1" x14ac:dyDescent="0.25">
      <c r="A2663" t="s">
        <v>2775</v>
      </c>
      <c r="B2663" t="s">
        <v>2936</v>
      </c>
      <c r="C2663" t="s">
        <v>723</v>
      </c>
      <c r="D2663" t="s">
        <v>650</v>
      </c>
      <c r="E2663" t="s">
        <v>102</v>
      </c>
      <c r="F2663" t="s">
        <v>608</v>
      </c>
      <c r="G2663" t="s">
        <v>724</v>
      </c>
      <c r="H2663" t="s">
        <v>725</v>
      </c>
      <c r="I2663" s="137" t="s">
        <v>2937</v>
      </c>
      <c r="J2663" t="s">
        <v>2948</v>
      </c>
      <c r="K2663" t="s">
        <v>524</v>
      </c>
    </row>
    <row r="2664" spans="1:14" ht="15.75" customHeight="1" x14ac:dyDescent="0.25">
      <c r="A2664" t="s">
        <v>2775</v>
      </c>
      <c r="C2664" t="s">
        <v>603</v>
      </c>
      <c r="D2664" t="s">
        <v>598</v>
      </c>
      <c r="E2664" t="s">
        <v>68</v>
      </c>
      <c r="F2664" t="s">
        <v>49</v>
      </c>
      <c r="G2664" t="s">
        <v>604</v>
      </c>
      <c r="H2664" t="s">
        <v>605</v>
      </c>
      <c r="I2664" s="137" t="s">
        <v>2949</v>
      </c>
      <c r="J2664" t="s">
        <v>2950</v>
      </c>
      <c r="K2664" t="s">
        <v>524</v>
      </c>
    </row>
    <row r="2665" spans="1:14" ht="15.75" customHeight="1" x14ac:dyDescent="0.25">
      <c r="A2665" t="s">
        <v>2775</v>
      </c>
      <c r="C2665" t="s">
        <v>607</v>
      </c>
      <c r="D2665" t="s">
        <v>598</v>
      </c>
      <c r="E2665" t="s">
        <v>68</v>
      </c>
      <c r="F2665" t="s">
        <v>608</v>
      </c>
      <c r="G2665" t="s">
        <v>609</v>
      </c>
      <c r="I2665" s="137" t="s">
        <v>2949</v>
      </c>
      <c r="J2665" t="s">
        <v>2951</v>
      </c>
      <c r="K2665" t="s">
        <v>524</v>
      </c>
    </row>
    <row r="2666" spans="1:14" ht="15.75" customHeight="1" x14ac:dyDescent="0.25">
      <c r="A2666" t="s">
        <v>2775</v>
      </c>
      <c r="C2666" t="s">
        <v>611</v>
      </c>
      <c r="D2666" t="s">
        <v>598</v>
      </c>
      <c r="E2666" t="s">
        <v>68</v>
      </c>
      <c r="F2666" t="s">
        <v>142</v>
      </c>
      <c r="G2666" t="s">
        <v>612</v>
      </c>
      <c r="H2666" t="s">
        <v>547</v>
      </c>
      <c r="I2666" s="137" t="s">
        <v>2949</v>
      </c>
      <c r="J2666">
        <v>41112303</v>
      </c>
      <c r="K2666" t="s">
        <v>524</v>
      </c>
    </row>
    <row r="2667" spans="1:14" ht="15.75" customHeight="1" x14ac:dyDescent="0.25">
      <c r="A2667" t="s">
        <v>2775</v>
      </c>
      <c r="C2667" t="s">
        <v>1561</v>
      </c>
      <c r="D2667" t="s">
        <v>613</v>
      </c>
      <c r="E2667" t="s">
        <v>68</v>
      </c>
      <c r="F2667" t="s">
        <v>608</v>
      </c>
      <c r="G2667" t="s">
        <v>1562</v>
      </c>
      <c r="I2667" s="137" t="s">
        <v>2949</v>
      </c>
      <c r="J2667" t="s">
        <v>1564</v>
      </c>
      <c r="K2667" t="s">
        <v>524</v>
      </c>
    </row>
    <row r="2668" spans="1:14" ht="15.75" customHeight="1" x14ac:dyDescent="0.25">
      <c r="A2668" t="s">
        <v>2775</v>
      </c>
      <c r="C2668" t="s">
        <v>714</v>
      </c>
      <c r="D2668" t="s">
        <v>613</v>
      </c>
      <c r="E2668" t="s">
        <v>68</v>
      </c>
      <c r="F2668" t="s">
        <v>608</v>
      </c>
      <c r="G2668" t="s">
        <v>715</v>
      </c>
      <c r="H2668" t="s">
        <v>1577</v>
      </c>
      <c r="I2668" s="137" t="s">
        <v>2949</v>
      </c>
      <c r="J2668" t="s">
        <v>1973</v>
      </c>
      <c r="K2668" t="s">
        <v>84</v>
      </c>
    </row>
    <row r="2669" spans="1:14" ht="15.75" customHeight="1" x14ac:dyDescent="0.25">
      <c r="A2669" t="s">
        <v>2775</v>
      </c>
      <c r="C2669" t="s">
        <v>2793</v>
      </c>
      <c r="D2669" t="s">
        <v>613</v>
      </c>
      <c r="E2669" t="s">
        <v>68</v>
      </c>
      <c r="F2669" t="s">
        <v>608</v>
      </c>
      <c r="G2669" t="s">
        <v>1424</v>
      </c>
      <c r="H2669" t="s">
        <v>2785</v>
      </c>
      <c r="I2669" s="137"/>
      <c r="J2669"/>
      <c r="K2669" t="s">
        <v>524</v>
      </c>
    </row>
    <row r="2670" spans="1:14" ht="15.75" customHeight="1" x14ac:dyDescent="0.25">
      <c r="A2670" t="s">
        <v>2775</v>
      </c>
      <c r="C2670" t="s">
        <v>723</v>
      </c>
      <c r="D2670" t="s">
        <v>613</v>
      </c>
      <c r="E2670" t="s">
        <v>68</v>
      </c>
      <c r="F2670" t="s">
        <v>608</v>
      </c>
      <c r="G2670" t="s">
        <v>724</v>
      </c>
      <c r="H2670" t="s">
        <v>725</v>
      </c>
      <c r="I2670" s="137"/>
      <c r="J2670"/>
      <c r="K2670" t="s">
        <v>524</v>
      </c>
    </row>
    <row r="2671" spans="1:14" ht="15.75" customHeight="1" x14ac:dyDescent="0.25">
      <c r="A2671" t="s">
        <v>2775</v>
      </c>
      <c r="C2671" t="s">
        <v>817</v>
      </c>
      <c r="D2671" t="s">
        <v>613</v>
      </c>
      <c r="E2671" t="s">
        <v>68</v>
      </c>
      <c r="F2671" t="s">
        <v>608</v>
      </c>
      <c r="G2671" t="s">
        <v>818</v>
      </c>
      <c r="I2671" s="137">
        <v>500852</v>
      </c>
      <c r="J2671" t="s">
        <v>2952</v>
      </c>
      <c r="K2671" t="s">
        <v>524</v>
      </c>
    </row>
    <row r="2672" spans="1:14" ht="15.75" customHeight="1" x14ac:dyDescent="0.25">
      <c r="A2672" t="s">
        <v>2775</v>
      </c>
      <c r="C2672" t="s">
        <v>2797</v>
      </c>
      <c r="D2672" t="s">
        <v>613</v>
      </c>
      <c r="E2672" t="s">
        <v>68</v>
      </c>
      <c r="F2672" t="s">
        <v>608</v>
      </c>
      <c r="G2672" t="s">
        <v>1097</v>
      </c>
      <c r="H2672" t="s">
        <v>2798</v>
      </c>
      <c r="I2672" s="137" t="s">
        <v>2953</v>
      </c>
      <c r="J2672" t="s">
        <v>2954</v>
      </c>
      <c r="K2672" t="s">
        <v>524</v>
      </c>
    </row>
    <row r="2673" spans="1:14" ht="15.75" customHeight="1" x14ac:dyDescent="0.25">
      <c r="A2673" t="s">
        <v>2955</v>
      </c>
      <c r="B2673" t="s">
        <v>2956</v>
      </c>
      <c r="C2673" t="s">
        <v>603</v>
      </c>
      <c r="D2673" t="s">
        <v>598</v>
      </c>
      <c r="E2673" t="s">
        <v>68</v>
      </c>
      <c r="F2673" t="s">
        <v>49</v>
      </c>
      <c r="G2673" t="s">
        <v>604</v>
      </c>
      <c r="H2673" t="s">
        <v>605</v>
      </c>
      <c r="I2673" s="137" t="s">
        <v>2957</v>
      </c>
      <c r="J2673" t="s">
        <v>2958</v>
      </c>
      <c r="K2673" t="s">
        <v>84</v>
      </c>
    </row>
    <row r="2674" spans="1:14" ht="15.75" customHeight="1" x14ac:dyDescent="0.25">
      <c r="A2674" t="s">
        <v>2955</v>
      </c>
      <c r="B2674" t="s">
        <v>2956</v>
      </c>
      <c r="C2674" t="s">
        <v>607</v>
      </c>
      <c r="D2674" t="s">
        <v>598</v>
      </c>
      <c r="E2674" t="s">
        <v>68</v>
      </c>
      <c r="F2674" t="s">
        <v>608</v>
      </c>
      <c r="G2674" t="s">
        <v>609</v>
      </c>
      <c r="I2674" s="137" t="s">
        <v>2957</v>
      </c>
      <c r="J2674" t="s">
        <v>2959</v>
      </c>
      <c r="K2674" t="s">
        <v>84</v>
      </c>
    </row>
    <row r="2675" spans="1:14" ht="15.75" customHeight="1" x14ac:dyDescent="0.25">
      <c r="A2675" t="s">
        <v>2955</v>
      </c>
      <c r="B2675" t="s">
        <v>2956</v>
      </c>
      <c r="C2675" t="s">
        <v>611</v>
      </c>
      <c r="D2675" t="s">
        <v>598</v>
      </c>
      <c r="E2675" t="s">
        <v>68</v>
      </c>
      <c r="F2675" t="s">
        <v>142</v>
      </c>
      <c r="G2675" t="s">
        <v>612</v>
      </c>
      <c r="H2675" t="s">
        <v>547</v>
      </c>
      <c r="I2675" s="137" t="s">
        <v>2957</v>
      </c>
      <c r="J2675">
        <v>40161525</v>
      </c>
      <c r="K2675" t="s">
        <v>84</v>
      </c>
    </row>
    <row r="2676" spans="1:14" ht="15.75" customHeight="1" x14ac:dyDescent="0.25">
      <c r="A2676" t="s">
        <v>2955</v>
      </c>
      <c r="B2676" t="s">
        <v>2956</v>
      </c>
      <c r="C2676" t="s">
        <v>689</v>
      </c>
      <c r="D2676" t="s">
        <v>627</v>
      </c>
      <c r="E2676" t="s">
        <v>81</v>
      </c>
      <c r="F2676" t="s">
        <v>608</v>
      </c>
      <c r="G2676" t="s">
        <v>690</v>
      </c>
      <c r="H2676" t="s">
        <v>691</v>
      </c>
      <c r="I2676" s="137" t="s">
        <v>2957</v>
      </c>
      <c r="J2676" t="s">
        <v>2960</v>
      </c>
      <c r="K2676" t="s">
        <v>71</v>
      </c>
      <c r="L2676" t="s">
        <v>689</v>
      </c>
    </row>
    <row r="2677" spans="1:14" ht="15.75" customHeight="1" x14ac:dyDescent="0.25">
      <c r="A2677" t="s">
        <v>2955</v>
      </c>
      <c r="B2677" t="s">
        <v>2956</v>
      </c>
      <c r="C2677" t="s">
        <v>695</v>
      </c>
      <c r="D2677" t="s">
        <v>627</v>
      </c>
      <c r="E2677" t="s">
        <v>81</v>
      </c>
      <c r="F2677" t="s">
        <v>608</v>
      </c>
      <c r="G2677" t="s">
        <v>696</v>
      </c>
      <c r="I2677" s="137" t="s">
        <v>2957</v>
      </c>
      <c r="J2677" t="s">
        <v>2961</v>
      </c>
      <c r="K2677" t="s">
        <v>524</v>
      </c>
      <c r="M2677" t="s">
        <v>698</v>
      </c>
      <c r="N2677" t="s">
        <v>699</v>
      </c>
    </row>
    <row r="2678" spans="1:14" ht="15.75" customHeight="1" x14ac:dyDescent="0.25">
      <c r="A2678" t="s">
        <v>2955</v>
      </c>
      <c r="B2678" t="s">
        <v>2956</v>
      </c>
      <c r="C2678" t="s">
        <v>1613</v>
      </c>
      <c r="D2678" t="s">
        <v>627</v>
      </c>
      <c r="E2678" t="s">
        <v>81</v>
      </c>
      <c r="F2678" t="s">
        <v>608</v>
      </c>
      <c r="G2678" t="s">
        <v>741</v>
      </c>
      <c r="H2678" t="s">
        <v>1614</v>
      </c>
      <c r="I2678" s="137" t="s">
        <v>2957</v>
      </c>
      <c r="J2678" t="s">
        <v>2330</v>
      </c>
      <c r="K2678" t="s">
        <v>71</v>
      </c>
      <c r="L2678" t="s">
        <v>2247</v>
      </c>
      <c r="M2678" t="s">
        <v>2248</v>
      </c>
    </row>
    <row r="2679" spans="1:14" ht="15.75" customHeight="1" x14ac:dyDescent="0.25">
      <c r="A2679" t="s">
        <v>2955</v>
      </c>
      <c r="B2679" t="s">
        <v>2956</v>
      </c>
      <c r="C2679" t="s">
        <v>723</v>
      </c>
      <c r="D2679" t="s">
        <v>650</v>
      </c>
      <c r="E2679" t="s">
        <v>102</v>
      </c>
      <c r="F2679" t="s">
        <v>608</v>
      </c>
      <c r="G2679" t="s">
        <v>724</v>
      </c>
      <c r="H2679" t="s">
        <v>725</v>
      </c>
      <c r="I2679" s="137" t="s">
        <v>2957</v>
      </c>
      <c r="J2679" t="s">
        <v>2962</v>
      </c>
      <c r="K2679" t="s">
        <v>524</v>
      </c>
    </row>
    <row r="2680" spans="1:14" ht="15.75" customHeight="1" x14ac:dyDescent="0.25">
      <c r="A2680" t="s">
        <v>2955</v>
      </c>
      <c r="C2680" t="s">
        <v>603</v>
      </c>
      <c r="D2680" t="s">
        <v>598</v>
      </c>
      <c r="E2680" t="s">
        <v>68</v>
      </c>
      <c r="F2680" t="s">
        <v>49</v>
      </c>
      <c r="G2680" t="s">
        <v>604</v>
      </c>
      <c r="H2680" t="s">
        <v>605</v>
      </c>
      <c r="I2680" s="137" t="s">
        <v>2963</v>
      </c>
      <c r="J2680" t="s">
        <v>2964</v>
      </c>
      <c r="K2680" t="s">
        <v>84</v>
      </c>
    </row>
    <row r="2681" spans="1:14" ht="15.75" customHeight="1" x14ac:dyDescent="0.25">
      <c r="A2681" t="s">
        <v>2955</v>
      </c>
      <c r="C2681" t="s">
        <v>607</v>
      </c>
      <c r="D2681" t="s">
        <v>598</v>
      </c>
      <c r="E2681" t="s">
        <v>68</v>
      </c>
      <c r="F2681" t="s">
        <v>608</v>
      </c>
      <c r="G2681" t="s">
        <v>609</v>
      </c>
      <c r="I2681" s="137" t="s">
        <v>2963</v>
      </c>
      <c r="J2681" t="s">
        <v>2965</v>
      </c>
      <c r="K2681" t="s">
        <v>84</v>
      </c>
    </row>
    <row r="2682" spans="1:14" ht="15.75" customHeight="1" x14ac:dyDescent="0.25">
      <c r="A2682" t="s">
        <v>2955</v>
      </c>
      <c r="C2682" t="s">
        <v>611</v>
      </c>
      <c r="D2682" t="s">
        <v>598</v>
      </c>
      <c r="E2682" t="s">
        <v>68</v>
      </c>
      <c r="F2682" t="s">
        <v>142</v>
      </c>
      <c r="G2682" t="s">
        <v>612</v>
      </c>
      <c r="H2682" t="s">
        <v>547</v>
      </c>
      <c r="I2682" s="137" t="s">
        <v>2963</v>
      </c>
      <c r="J2682">
        <v>41104105</v>
      </c>
      <c r="K2682" t="s">
        <v>84</v>
      </c>
    </row>
    <row r="2683" spans="1:14" ht="15.75" customHeight="1" x14ac:dyDescent="0.25">
      <c r="A2683" t="s">
        <v>2955</v>
      </c>
      <c r="C2683" t="s">
        <v>689</v>
      </c>
      <c r="D2683" t="s">
        <v>627</v>
      </c>
      <c r="E2683" t="s">
        <v>81</v>
      </c>
      <c r="F2683" t="s">
        <v>608</v>
      </c>
      <c r="G2683" t="s">
        <v>690</v>
      </c>
      <c r="H2683" t="s">
        <v>691</v>
      </c>
      <c r="I2683" s="137" t="s">
        <v>2963</v>
      </c>
      <c r="J2683" t="s">
        <v>2966</v>
      </c>
      <c r="K2683" t="s">
        <v>71</v>
      </c>
      <c r="L2683" t="s">
        <v>689</v>
      </c>
    </row>
    <row r="2684" spans="1:14" ht="15.75" customHeight="1" x14ac:dyDescent="0.25">
      <c r="A2684" t="s">
        <v>2955</v>
      </c>
      <c r="C2684" t="s">
        <v>723</v>
      </c>
      <c r="D2684" t="s">
        <v>650</v>
      </c>
      <c r="E2684" t="s">
        <v>102</v>
      </c>
      <c r="F2684" t="s">
        <v>608</v>
      </c>
      <c r="G2684" t="s">
        <v>724</v>
      </c>
      <c r="H2684" t="s">
        <v>725</v>
      </c>
      <c r="I2684" s="137" t="s">
        <v>2963</v>
      </c>
      <c r="J2684" t="s">
        <v>1663</v>
      </c>
      <c r="K2684" t="s">
        <v>524</v>
      </c>
    </row>
    <row r="2685" spans="1:14" ht="15.75" customHeight="1" x14ac:dyDescent="0.25">
      <c r="A2685" t="s">
        <v>2967</v>
      </c>
      <c r="C2685" t="s">
        <v>597</v>
      </c>
      <c r="D2685" t="s">
        <v>598</v>
      </c>
      <c r="E2685" t="s">
        <v>68</v>
      </c>
      <c r="F2685" t="s">
        <v>599</v>
      </c>
      <c r="G2685" t="s">
        <v>600</v>
      </c>
      <c r="H2685" t="s">
        <v>601</v>
      </c>
      <c r="I2685" s="137" t="s">
        <v>2968</v>
      </c>
      <c r="J2685" t="s">
        <v>2969</v>
      </c>
      <c r="K2685" t="s">
        <v>84</v>
      </c>
    </row>
    <row r="2686" spans="1:14" ht="15.75" customHeight="1" x14ac:dyDescent="0.25">
      <c r="A2686" t="s">
        <v>2967</v>
      </c>
      <c r="C2686" t="s">
        <v>603</v>
      </c>
      <c r="D2686" t="s">
        <v>598</v>
      </c>
      <c r="E2686" t="s">
        <v>68</v>
      </c>
      <c r="F2686" t="s">
        <v>49</v>
      </c>
      <c r="G2686" t="s">
        <v>604</v>
      </c>
      <c r="H2686" t="s">
        <v>605</v>
      </c>
      <c r="I2686" s="137" t="s">
        <v>2968</v>
      </c>
      <c r="J2686" t="s">
        <v>2970</v>
      </c>
      <c r="K2686" t="s">
        <v>84</v>
      </c>
    </row>
    <row r="2687" spans="1:14" ht="15.75" customHeight="1" x14ac:dyDescent="0.25">
      <c r="A2687" t="s">
        <v>2967</v>
      </c>
      <c r="C2687" t="s">
        <v>607</v>
      </c>
      <c r="D2687" t="s">
        <v>598</v>
      </c>
      <c r="E2687" t="s">
        <v>68</v>
      </c>
      <c r="F2687" t="s">
        <v>608</v>
      </c>
      <c r="G2687" t="s">
        <v>609</v>
      </c>
      <c r="I2687" s="137" t="s">
        <v>2971</v>
      </c>
      <c r="J2687" t="s">
        <v>2972</v>
      </c>
      <c r="K2687" t="s">
        <v>84</v>
      </c>
    </row>
    <row r="2688" spans="1:14" ht="15.75" customHeight="1" x14ac:dyDescent="0.25">
      <c r="A2688" t="s">
        <v>2967</v>
      </c>
      <c r="C2688" t="s">
        <v>611</v>
      </c>
      <c r="D2688" t="s">
        <v>598</v>
      </c>
      <c r="E2688" t="s">
        <v>68</v>
      </c>
      <c r="F2688" t="s">
        <v>142</v>
      </c>
      <c r="G2688" t="s">
        <v>612</v>
      </c>
      <c r="H2688" t="s">
        <v>547</v>
      </c>
      <c r="I2688" s="137" t="s">
        <v>2968</v>
      </c>
      <c r="J2688">
        <v>12352200</v>
      </c>
      <c r="K2688" t="s">
        <v>84</v>
      </c>
    </row>
    <row r="2689" spans="1:14" ht="15.75" customHeight="1" x14ac:dyDescent="0.25">
      <c r="A2689" t="s">
        <v>2967</v>
      </c>
      <c r="C2689" t="s">
        <v>73</v>
      </c>
      <c r="D2689" t="s">
        <v>613</v>
      </c>
      <c r="E2689" t="s">
        <v>68</v>
      </c>
      <c r="F2689" t="s">
        <v>608</v>
      </c>
      <c r="G2689" t="s">
        <v>911</v>
      </c>
      <c r="H2689" t="s">
        <v>912</v>
      </c>
      <c r="I2689" s="137" t="s">
        <v>2968</v>
      </c>
      <c r="J2689" t="s">
        <v>2053</v>
      </c>
      <c r="K2689" t="s">
        <v>71</v>
      </c>
      <c r="L2689" t="s">
        <v>914</v>
      </c>
      <c r="M2689" t="s">
        <v>915</v>
      </c>
    </row>
    <row r="2690" spans="1:14" ht="15.75" customHeight="1" x14ac:dyDescent="0.25">
      <c r="A2690" t="s">
        <v>2967</v>
      </c>
      <c r="C2690" t="s">
        <v>80</v>
      </c>
      <c r="D2690" t="s">
        <v>613</v>
      </c>
      <c r="E2690" t="s">
        <v>68</v>
      </c>
      <c r="F2690" t="s">
        <v>608</v>
      </c>
      <c r="G2690" t="s">
        <v>614</v>
      </c>
      <c r="I2690" s="137" t="s">
        <v>2971</v>
      </c>
      <c r="J2690" t="s">
        <v>2973</v>
      </c>
      <c r="K2690" t="s">
        <v>84</v>
      </c>
    </row>
    <row r="2691" spans="1:14" ht="15.75" customHeight="1" x14ac:dyDescent="0.25">
      <c r="A2691" t="s">
        <v>2967</v>
      </c>
      <c r="C2691" t="s">
        <v>93</v>
      </c>
      <c r="D2691" t="s">
        <v>613</v>
      </c>
      <c r="E2691" t="s">
        <v>68</v>
      </c>
      <c r="F2691" t="s">
        <v>608</v>
      </c>
      <c r="G2691" t="s">
        <v>616</v>
      </c>
      <c r="I2691" s="137" t="s">
        <v>2968</v>
      </c>
      <c r="J2691" t="s">
        <v>1116</v>
      </c>
      <c r="K2691" t="s">
        <v>71</v>
      </c>
      <c r="L2691" t="s">
        <v>618</v>
      </c>
    </row>
    <row r="2692" spans="1:14" ht="15.75" customHeight="1" x14ac:dyDescent="0.25">
      <c r="A2692" t="s">
        <v>2967</v>
      </c>
      <c r="C2692" t="s">
        <v>131</v>
      </c>
      <c r="D2692" t="s">
        <v>613</v>
      </c>
      <c r="E2692" t="s">
        <v>68</v>
      </c>
      <c r="F2692" t="s">
        <v>608</v>
      </c>
      <c r="G2692" t="s">
        <v>760</v>
      </c>
      <c r="H2692" t="s">
        <v>761</v>
      </c>
      <c r="I2692" s="137" t="s">
        <v>2971</v>
      </c>
      <c r="J2692" t="s">
        <v>908</v>
      </c>
      <c r="K2692" t="s">
        <v>71</v>
      </c>
      <c r="L2692" t="s">
        <v>762</v>
      </c>
      <c r="M2692" t="s">
        <v>763</v>
      </c>
      <c r="N2692" t="s">
        <v>763</v>
      </c>
    </row>
    <row r="2693" spans="1:14" ht="15.75" customHeight="1" x14ac:dyDescent="0.25">
      <c r="A2693" t="s">
        <v>2967</v>
      </c>
      <c r="C2693" t="s">
        <v>626</v>
      </c>
      <c r="D2693" t="s">
        <v>627</v>
      </c>
      <c r="E2693" t="s">
        <v>81</v>
      </c>
      <c r="F2693" t="s">
        <v>608</v>
      </c>
      <c r="G2693" t="s">
        <v>628</v>
      </c>
      <c r="I2693" s="137" t="s">
        <v>2968</v>
      </c>
      <c r="J2693" t="s">
        <v>2974</v>
      </c>
      <c r="K2693" t="s">
        <v>71</v>
      </c>
      <c r="L2693" t="s">
        <v>630</v>
      </c>
    </row>
    <row r="2694" spans="1:14" ht="15.75" customHeight="1" x14ac:dyDescent="0.25">
      <c r="A2694" t="s">
        <v>2967</v>
      </c>
      <c r="C2694" t="s">
        <v>97</v>
      </c>
      <c r="D2694" t="s">
        <v>627</v>
      </c>
      <c r="E2694" t="s">
        <v>81</v>
      </c>
      <c r="F2694" t="s">
        <v>608</v>
      </c>
      <c r="G2694" t="s">
        <v>930</v>
      </c>
      <c r="H2694" t="s">
        <v>931</v>
      </c>
      <c r="I2694" s="137" t="s">
        <v>2971</v>
      </c>
      <c r="J2694" t="s">
        <v>2975</v>
      </c>
      <c r="K2694" t="s">
        <v>71</v>
      </c>
      <c r="L2694" t="s">
        <v>933</v>
      </c>
    </row>
    <row r="2695" spans="1:14" ht="15.75" customHeight="1" x14ac:dyDescent="0.25">
      <c r="A2695" t="s">
        <v>2967</v>
      </c>
      <c r="C2695" t="s">
        <v>637</v>
      </c>
      <c r="D2695" t="s">
        <v>627</v>
      </c>
      <c r="E2695" t="s">
        <v>81</v>
      </c>
      <c r="F2695" t="s">
        <v>608</v>
      </c>
      <c r="G2695" t="s">
        <v>638</v>
      </c>
      <c r="I2695" s="137" t="s">
        <v>2971</v>
      </c>
      <c r="J2695" t="s">
        <v>2976</v>
      </c>
      <c r="K2695" t="s">
        <v>71</v>
      </c>
      <c r="L2695" t="s">
        <v>637</v>
      </c>
    </row>
    <row r="2696" spans="1:14" ht="15.75" customHeight="1" x14ac:dyDescent="0.25">
      <c r="A2696" t="s">
        <v>2967</v>
      </c>
      <c r="C2696" t="s">
        <v>122</v>
      </c>
      <c r="D2696" t="s">
        <v>627</v>
      </c>
      <c r="E2696" t="s">
        <v>81</v>
      </c>
      <c r="F2696" t="s">
        <v>608</v>
      </c>
      <c r="G2696" t="s">
        <v>970</v>
      </c>
      <c r="I2696" s="137"/>
      <c r="J2696"/>
    </row>
    <row r="2697" spans="1:14" ht="15.75" customHeight="1" x14ac:dyDescent="0.25">
      <c r="A2697" t="s">
        <v>2967</v>
      </c>
      <c r="C2697" t="s">
        <v>123</v>
      </c>
      <c r="D2697" t="s">
        <v>627</v>
      </c>
      <c r="E2697" t="s">
        <v>81</v>
      </c>
      <c r="F2697" t="s">
        <v>608</v>
      </c>
      <c r="G2697" t="s">
        <v>709</v>
      </c>
      <c r="I2697" s="137" t="s">
        <v>2977</v>
      </c>
      <c r="J2697" t="s">
        <v>1665</v>
      </c>
      <c r="K2697" t="s">
        <v>84</v>
      </c>
    </row>
    <row r="2698" spans="1:14" ht="15.75" customHeight="1" x14ac:dyDescent="0.25">
      <c r="A2698" t="s">
        <v>2967</v>
      </c>
      <c r="C2698" t="s">
        <v>644</v>
      </c>
      <c r="D2698" t="s">
        <v>627</v>
      </c>
      <c r="E2698" t="s">
        <v>81</v>
      </c>
      <c r="F2698" t="s">
        <v>608</v>
      </c>
      <c r="G2698" t="s">
        <v>645</v>
      </c>
      <c r="I2698" s="137" t="s">
        <v>2968</v>
      </c>
      <c r="J2698" t="s">
        <v>2978</v>
      </c>
      <c r="K2698" t="s">
        <v>84</v>
      </c>
    </row>
    <row r="2699" spans="1:14" ht="15.75" customHeight="1" x14ac:dyDescent="0.25">
      <c r="A2699" t="s">
        <v>2967</v>
      </c>
      <c r="C2699" t="s">
        <v>941</v>
      </c>
      <c r="D2699" t="s">
        <v>627</v>
      </c>
      <c r="E2699" t="s">
        <v>81</v>
      </c>
      <c r="F2699" t="s">
        <v>608</v>
      </c>
      <c r="G2699" t="s">
        <v>942</v>
      </c>
      <c r="I2699" s="137"/>
      <c r="J2699"/>
    </row>
    <row r="2700" spans="1:14" ht="15.75" customHeight="1" x14ac:dyDescent="0.25">
      <c r="A2700" t="s">
        <v>2967</v>
      </c>
      <c r="C2700" t="s">
        <v>129</v>
      </c>
      <c r="D2700" t="s">
        <v>627</v>
      </c>
      <c r="E2700" t="s">
        <v>81</v>
      </c>
      <c r="F2700" t="s">
        <v>608</v>
      </c>
      <c r="G2700" t="s">
        <v>647</v>
      </c>
      <c r="I2700" s="137" t="s">
        <v>2968</v>
      </c>
      <c r="J2700" t="s">
        <v>2060</v>
      </c>
      <c r="K2700" t="s">
        <v>84</v>
      </c>
    </row>
    <row r="2701" spans="1:14" ht="15.75" customHeight="1" x14ac:dyDescent="0.25">
      <c r="A2701" t="s">
        <v>2967</v>
      </c>
      <c r="C2701" t="s">
        <v>1246</v>
      </c>
      <c r="D2701" t="s">
        <v>650</v>
      </c>
      <c r="E2701" t="s">
        <v>102</v>
      </c>
      <c r="F2701" t="s">
        <v>608</v>
      </c>
      <c r="G2701" t="s">
        <v>1247</v>
      </c>
      <c r="I2701" s="137" t="s">
        <v>2968</v>
      </c>
      <c r="J2701" t="s">
        <v>2979</v>
      </c>
      <c r="K2701" t="s">
        <v>84</v>
      </c>
    </row>
    <row r="2702" spans="1:14" ht="15.75" customHeight="1" x14ac:dyDescent="0.25">
      <c r="A2702" t="s">
        <v>2967</v>
      </c>
      <c r="C2702" t="s">
        <v>631</v>
      </c>
      <c r="D2702" t="s">
        <v>650</v>
      </c>
      <c r="E2702" t="s">
        <v>102</v>
      </c>
      <c r="F2702" t="s">
        <v>142</v>
      </c>
      <c r="G2702" t="s">
        <v>632</v>
      </c>
      <c r="H2702" t="s">
        <v>601</v>
      </c>
      <c r="I2702" s="137" t="s">
        <v>2968</v>
      </c>
      <c r="J2702" t="s">
        <v>2980</v>
      </c>
      <c r="K2702" t="s">
        <v>84</v>
      </c>
    </row>
    <row r="2703" spans="1:14" ht="15.75" customHeight="1" x14ac:dyDescent="0.25">
      <c r="A2703" t="s">
        <v>2967</v>
      </c>
      <c r="C2703" t="s">
        <v>634</v>
      </c>
      <c r="D2703" t="s">
        <v>650</v>
      </c>
      <c r="E2703" t="s">
        <v>102</v>
      </c>
      <c r="F2703" t="s">
        <v>142</v>
      </c>
      <c r="G2703" t="s">
        <v>635</v>
      </c>
      <c r="H2703" t="s">
        <v>601</v>
      </c>
      <c r="I2703" s="137" t="s">
        <v>2968</v>
      </c>
      <c r="J2703" t="s">
        <v>2981</v>
      </c>
      <c r="K2703" t="s">
        <v>84</v>
      </c>
    </row>
    <row r="2704" spans="1:14" ht="15.75" customHeight="1" x14ac:dyDescent="0.25">
      <c r="A2704" t="s">
        <v>2967</v>
      </c>
      <c r="C2704" t="s">
        <v>672</v>
      </c>
      <c r="D2704" t="s">
        <v>650</v>
      </c>
      <c r="E2704" t="s">
        <v>102</v>
      </c>
      <c r="F2704" t="s">
        <v>608</v>
      </c>
      <c r="G2704" t="s">
        <v>673</v>
      </c>
      <c r="I2704" s="137" t="s">
        <v>2977</v>
      </c>
      <c r="J2704" t="s">
        <v>2982</v>
      </c>
      <c r="K2704" t="s">
        <v>71</v>
      </c>
      <c r="L2704" t="s">
        <v>672</v>
      </c>
    </row>
    <row r="2705" spans="1:14" ht="15.75" customHeight="1" x14ac:dyDescent="0.25">
      <c r="A2705" t="s">
        <v>2967</v>
      </c>
      <c r="C2705" t="s">
        <v>918</v>
      </c>
      <c r="D2705" t="s">
        <v>650</v>
      </c>
      <c r="E2705" t="s">
        <v>102</v>
      </c>
      <c r="F2705" t="s">
        <v>608</v>
      </c>
      <c r="G2705" t="s">
        <v>919</v>
      </c>
      <c r="I2705" s="137" t="s">
        <v>2983</v>
      </c>
      <c r="J2705" t="s">
        <v>2984</v>
      </c>
      <c r="K2705" t="s">
        <v>84</v>
      </c>
    </row>
    <row r="2706" spans="1:14" ht="15.75" customHeight="1" x14ac:dyDescent="0.25">
      <c r="A2706" t="s">
        <v>2967</v>
      </c>
      <c r="C2706" t="s">
        <v>117</v>
      </c>
      <c r="D2706" t="s">
        <v>650</v>
      </c>
      <c r="E2706" t="s">
        <v>102</v>
      </c>
      <c r="F2706" t="s">
        <v>608</v>
      </c>
      <c r="G2706" t="s">
        <v>869</v>
      </c>
      <c r="I2706" s="137" t="s">
        <v>2971</v>
      </c>
      <c r="J2706" t="s">
        <v>2985</v>
      </c>
      <c r="K2706" t="s">
        <v>71</v>
      </c>
      <c r="L2706" t="s">
        <v>117</v>
      </c>
    </row>
    <row r="2707" spans="1:14" ht="15.75" customHeight="1" x14ac:dyDescent="0.25">
      <c r="A2707" t="s">
        <v>2967</v>
      </c>
      <c r="C2707" t="s">
        <v>1433</v>
      </c>
      <c r="D2707" t="s">
        <v>650</v>
      </c>
      <c r="E2707" t="s">
        <v>102</v>
      </c>
      <c r="F2707" t="s">
        <v>608</v>
      </c>
      <c r="G2707" t="s">
        <v>1424</v>
      </c>
      <c r="H2707" t="s">
        <v>1434</v>
      </c>
      <c r="I2707" s="137"/>
      <c r="J2707"/>
    </row>
    <row r="2708" spans="1:14" ht="15.75" customHeight="1" x14ac:dyDescent="0.25">
      <c r="A2708" t="s">
        <v>2967</v>
      </c>
      <c r="C2708" t="s">
        <v>640</v>
      </c>
      <c r="D2708" t="s">
        <v>650</v>
      </c>
      <c r="E2708" t="s">
        <v>102</v>
      </c>
      <c r="F2708" t="s">
        <v>142</v>
      </c>
      <c r="G2708" t="s">
        <v>641</v>
      </c>
      <c r="H2708" t="s">
        <v>642</v>
      </c>
      <c r="I2708" s="137" t="s">
        <v>2968</v>
      </c>
      <c r="J2708" t="s">
        <v>2986</v>
      </c>
      <c r="K2708" t="s">
        <v>84</v>
      </c>
    </row>
    <row r="2709" spans="1:14" ht="15.75" customHeight="1" x14ac:dyDescent="0.25">
      <c r="A2709" t="s">
        <v>2967</v>
      </c>
      <c r="C2709" t="s">
        <v>923</v>
      </c>
      <c r="D2709" t="s">
        <v>650</v>
      </c>
      <c r="E2709" t="s">
        <v>102</v>
      </c>
      <c r="F2709" t="s">
        <v>608</v>
      </c>
      <c r="G2709" t="s">
        <v>924</v>
      </c>
      <c r="H2709" t="s">
        <v>925</v>
      </c>
      <c r="I2709" s="137" t="s">
        <v>2971</v>
      </c>
      <c r="J2709" t="s">
        <v>1820</v>
      </c>
      <c r="K2709" t="s">
        <v>71</v>
      </c>
      <c r="L2709" t="s">
        <v>927</v>
      </c>
    </row>
    <row r="2710" spans="1:14" ht="15.75" customHeight="1" x14ac:dyDescent="0.25">
      <c r="A2710" t="s">
        <v>2987</v>
      </c>
      <c r="C2710" t="s">
        <v>603</v>
      </c>
      <c r="D2710" t="s">
        <v>598</v>
      </c>
      <c r="E2710" t="s">
        <v>68</v>
      </c>
      <c r="F2710" t="s">
        <v>49</v>
      </c>
      <c r="G2710" t="s">
        <v>604</v>
      </c>
      <c r="H2710" t="s">
        <v>605</v>
      </c>
      <c r="I2710" s="137">
        <v>1.1961299999999999</v>
      </c>
      <c r="J2710" t="s">
        <v>2988</v>
      </c>
      <c r="K2710" t="s">
        <v>84</v>
      </c>
    </row>
    <row r="2711" spans="1:14" ht="15.75" customHeight="1" x14ac:dyDescent="0.25">
      <c r="A2711" t="s">
        <v>2987</v>
      </c>
      <c r="C2711" t="s">
        <v>607</v>
      </c>
      <c r="D2711" t="s">
        <v>598</v>
      </c>
      <c r="E2711" t="s">
        <v>68</v>
      </c>
      <c r="F2711" t="s">
        <v>608</v>
      </c>
      <c r="G2711" t="s">
        <v>609</v>
      </c>
      <c r="I2711" s="137" t="s">
        <v>2989</v>
      </c>
      <c r="J2711" t="s">
        <v>2990</v>
      </c>
      <c r="K2711" t="s">
        <v>84</v>
      </c>
    </row>
    <row r="2712" spans="1:14" ht="15.75" customHeight="1" x14ac:dyDescent="0.25">
      <c r="A2712" t="s">
        <v>2987</v>
      </c>
      <c r="C2712" t="s">
        <v>611</v>
      </c>
      <c r="D2712" t="s">
        <v>598</v>
      </c>
      <c r="E2712" t="s">
        <v>68</v>
      </c>
      <c r="F2712" t="s">
        <v>142</v>
      </c>
      <c r="G2712" t="s">
        <v>612</v>
      </c>
      <c r="H2712" t="s">
        <v>547</v>
      </c>
      <c r="I2712" t="s">
        <v>2989</v>
      </c>
      <c r="J2712">
        <v>41115709</v>
      </c>
      <c r="K2712" t="s">
        <v>84</v>
      </c>
    </row>
    <row r="2713" spans="1:14" ht="15.75" customHeight="1" x14ac:dyDescent="0.25">
      <c r="A2713" t="s">
        <v>2987</v>
      </c>
      <c r="C2713" t="s">
        <v>649</v>
      </c>
      <c r="D2713" t="s">
        <v>613</v>
      </c>
      <c r="E2713" t="s">
        <v>68</v>
      </c>
      <c r="F2713" t="s">
        <v>608</v>
      </c>
      <c r="G2713" t="s">
        <v>651</v>
      </c>
      <c r="H2713" t="s">
        <v>652</v>
      </c>
      <c r="I2713">
        <v>1.1961299999999999</v>
      </c>
      <c r="J2713" t="s">
        <v>2991</v>
      </c>
      <c r="K2713" t="s">
        <v>71</v>
      </c>
      <c r="L2713" t="s">
        <v>654</v>
      </c>
    </row>
    <row r="2714" spans="1:14" ht="15.75" customHeight="1" x14ac:dyDescent="0.25">
      <c r="A2714" t="s">
        <v>2987</v>
      </c>
      <c r="C2714" t="s">
        <v>828</v>
      </c>
      <c r="D2714" t="s">
        <v>613</v>
      </c>
      <c r="E2714" t="s">
        <v>68</v>
      </c>
      <c r="F2714" t="s">
        <v>608</v>
      </c>
      <c r="G2714" t="s">
        <v>741</v>
      </c>
      <c r="H2714" t="s">
        <v>829</v>
      </c>
      <c r="I2714" s="137"/>
      <c r="J2714"/>
      <c r="K2714" t="s">
        <v>71</v>
      </c>
      <c r="L2714" t="s">
        <v>832</v>
      </c>
      <c r="M2714" t="s">
        <v>833</v>
      </c>
      <c r="N2714" t="s">
        <v>834</v>
      </c>
    </row>
    <row r="2715" spans="1:14" ht="15.75" customHeight="1" x14ac:dyDescent="0.25">
      <c r="A2715" t="s">
        <v>2987</v>
      </c>
      <c r="C2715" t="s">
        <v>1613</v>
      </c>
      <c r="D2715" t="s">
        <v>613</v>
      </c>
      <c r="E2715" t="s">
        <v>68</v>
      </c>
      <c r="F2715" t="s">
        <v>608</v>
      </c>
      <c r="G2715" t="s">
        <v>741</v>
      </c>
      <c r="H2715" t="s">
        <v>1614</v>
      </c>
      <c r="I2715" t="s">
        <v>2992</v>
      </c>
      <c r="J2715" t="s">
        <v>2993</v>
      </c>
      <c r="K2715" t="s">
        <v>71</v>
      </c>
      <c r="L2715" t="s">
        <v>2994</v>
      </c>
      <c r="M2715" t="s">
        <v>2248</v>
      </c>
    </row>
    <row r="2716" spans="1:14" ht="15.75" customHeight="1" x14ac:dyDescent="0.25">
      <c r="A2716" t="s">
        <v>2987</v>
      </c>
      <c r="C2716" t="s">
        <v>751</v>
      </c>
      <c r="D2716" t="s">
        <v>613</v>
      </c>
      <c r="E2716" t="s">
        <v>68</v>
      </c>
      <c r="F2716" t="s">
        <v>608</v>
      </c>
      <c r="G2716" t="s">
        <v>752</v>
      </c>
      <c r="I2716" s="137">
        <v>1.1961299999999999</v>
      </c>
      <c r="J2716" t="s">
        <v>2995</v>
      </c>
      <c r="K2716" t="s">
        <v>84</v>
      </c>
    </row>
    <row r="2717" spans="1:14" ht="15.75" customHeight="1" x14ac:dyDescent="0.25">
      <c r="A2717" t="s">
        <v>2987</v>
      </c>
      <c r="C2717" t="s">
        <v>754</v>
      </c>
      <c r="D2717" t="s">
        <v>613</v>
      </c>
      <c r="E2717" t="s">
        <v>68</v>
      </c>
      <c r="F2717" t="s">
        <v>608</v>
      </c>
      <c r="G2717" t="s">
        <v>755</v>
      </c>
      <c r="I2717" s="137">
        <v>1.1961299999999999</v>
      </c>
      <c r="J2717" t="s">
        <v>2996</v>
      </c>
      <c r="K2717" t="s">
        <v>84</v>
      </c>
    </row>
    <row r="2718" spans="1:14" ht="15.75" customHeight="1" x14ac:dyDescent="0.25">
      <c r="A2718" t="s">
        <v>2987</v>
      </c>
      <c r="C2718" t="s">
        <v>764</v>
      </c>
      <c r="D2718" t="s">
        <v>613</v>
      </c>
      <c r="E2718" t="s">
        <v>68</v>
      </c>
      <c r="F2718" t="s">
        <v>608</v>
      </c>
      <c r="G2718" t="s">
        <v>765</v>
      </c>
      <c r="H2718" t="s">
        <v>766</v>
      </c>
      <c r="I2718" s="137">
        <v>1.1961299999999999</v>
      </c>
      <c r="J2718" t="s">
        <v>2997</v>
      </c>
      <c r="K2718" t="s">
        <v>71</v>
      </c>
      <c r="L2718" t="s">
        <v>767</v>
      </c>
      <c r="M2718" t="s">
        <v>768</v>
      </c>
    </row>
    <row r="2719" spans="1:14" ht="15.75" customHeight="1" x14ac:dyDescent="0.25">
      <c r="A2719" t="s">
        <v>2987</v>
      </c>
      <c r="C2719" t="s">
        <v>704</v>
      </c>
      <c r="D2719" t="s">
        <v>613</v>
      </c>
      <c r="E2719" t="s">
        <v>68</v>
      </c>
      <c r="F2719" t="s">
        <v>608</v>
      </c>
      <c r="G2719" t="s">
        <v>705</v>
      </c>
      <c r="I2719" s="137">
        <v>1.1961299999999999</v>
      </c>
      <c r="J2719" t="s">
        <v>2998</v>
      </c>
      <c r="K2719" t="s">
        <v>71</v>
      </c>
      <c r="L2719" t="s">
        <v>2999</v>
      </c>
    </row>
    <row r="2720" spans="1:14" ht="15.75" customHeight="1" x14ac:dyDescent="0.25">
      <c r="A2720" t="s">
        <v>2987</v>
      </c>
      <c r="C2720" t="s">
        <v>117</v>
      </c>
      <c r="D2720" t="s">
        <v>613</v>
      </c>
      <c r="E2720" t="s">
        <v>68</v>
      </c>
      <c r="F2720" t="s">
        <v>608</v>
      </c>
      <c r="G2720" t="s">
        <v>869</v>
      </c>
      <c r="I2720" s="137">
        <v>1.1961299999999999</v>
      </c>
      <c r="J2720" t="s">
        <v>3000</v>
      </c>
      <c r="K2720" t="s">
        <v>71</v>
      </c>
      <c r="L2720" t="s">
        <v>117</v>
      </c>
    </row>
    <row r="2721" spans="1:14" ht="15.75" customHeight="1" x14ac:dyDescent="0.25">
      <c r="A2721" t="s">
        <v>2987</v>
      </c>
      <c r="C2721" t="s">
        <v>756</v>
      </c>
      <c r="D2721" t="s">
        <v>613</v>
      </c>
      <c r="E2721" t="s">
        <v>68</v>
      </c>
      <c r="F2721" t="s">
        <v>608</v>
      </c>
      <c r="G2721" t="s">
        <v>757</v>
      </c>
      <c r="H2721" t="s">
        <v>758</v>
      </c>
      <c r="I2721" s="137">
        <v>1.1961299999999999</v>
      </c>
      <c r="J2721" t="s">
        <v>759</v>
      </c>
      <c r="K2721" t="s">
        <v>71</v>
      </c>
      <c r="L2721" t="s">
        <v>756</v>
      </c>
    </row>
    <row r="2722" spans="1:14" ht="15.75" customHeight="1" x14ac:dyDescent="0.25">
      <c r="A2722" t="s">
        <v>2987</v>
      </c>
      <c r="C2722" t="s">
        <v>131</v>
      </c>
      <c r="D2722" t="s">
        <v>613</v>
      </c>
      <c r="E2722" t="s">
        <v>68</v>
      </c>
      <c r="F2722" t="s">
        <v>608</v>
      </c>
      <c r="G2722" t="s">
        <v>760</v>
      </c>
      <c r="H2722" t="s">
        <v>761</v>
      </c>
      <c r="I2722" s="137">
        <v>1.1961299999999999</v>
      </c>
      <c r="J2722" t="s">
        <v>3001</v>
      </c>
      <c r="K2722" t="s">
        <v>71</v>
      </c>
      <c r="L2722" t="s">
        <v>762</v>
      </c>
      <c r="M2722" t="s">
        <v>763</v>
      </c>
      <c r="N2722" t="s">
        <v>763</v>
      </c>
    </row>
    <row r="2723" spans="1:14" ht="15.75" customHeight="1" x14ac:dyDescent="0.25">
      <c r="A2723" t="s">
        <v>2987</v>
      </c>
      <c r="C2723" t="s">
        <v>1341</v>
      </c>
      <c r="D2723" t="s">
        <v>627</v>
      </c>
      <c r="E2723" t="s">
        <v>81</v>
      </c>
      <c r="F2723" t="s">
        <v>608</v>
      </c>
      <c r="G2723" t="s">
        <v>1342</v>
      </c>
      <c r="I2723" s="137">
        <v>1.50603</v>
      </c>
      <c r="J2723" t="s">
        <v>3002</v>
      </c>
      <c r="K2723" t="s">
        <v>84</v>
      </c>
    </row>
    <row r="2724" spans="1:14" ht="15.75" customHeight="1" x14ac:dyDescent="0.25">
      <c r="A2724" t="s">
        <v>2987</v>
      </c>
      <c r="C2724" t="s">
        <v>714</v>
      </c>
      <c r="D2724" t="s">
        <v>627</v>
      </c>
      <c r="E2724" t="s">
        <v>81</v>
      </c>
      <c r="F2724" t="s">
        <v>608</v>
      </c>
      <c r="G2724" t="s">
        <v>715</v>
      </c>
      <c r="H2724" t="s">
        <v>3003</v>
      </c>
      <c r="I2724" s="137">
        <v>1.1961299999999999</v>
      </c>
      <c r="J2724" t="s">
        <v>3004</v>
      </c>
      <c r="K2724" t="s">
        <v>84</v>
      </c>
    </row>
    <row r="2725" spans="1:14" ht="15.75" customHeight="1" x14ac:dyDescent="0.25">
      <c r="A2725" t="s">
        <v>2987</v>
      </c>
      <c r="C2725" t="s">
        <v>723</v>
      </c>
      <c r="D2725" t="s">
        <v>627</v>
      </c>
      <c r="E2725" t="s">
        <v>81</v>
      </c>
      <c r="F2725" t="s">
        <v>608</v>
      </c>
      <c r="G2725" t="s">
        <v>724</v>
      </c>
      <c r="H2725" t="s">
        <v>725</v>
      </c>
      <c r="I2725" s="137">
        <v>1.1961299999999999</v>
      </c>
      <c r="J2725" t="s">
        <v>3005</v>
      </c>
      <c r="K2725" t="s">
        <v>524</v>
      </c>
    </row>
    <row r="2726" spans="1:14" ht="15.75" customHeight="1" x14ac:dyDescent="0.25">
      <c r="A2726" t="s">
        <v>2987</v>
      </c>
      <c r="C2726" t="s">
        <v>114</v>
      </c>
      <c r="D2726" t="s">
        <v>627</v>
      </c>
      <c r="E2726" t="s">
        <v>81</v>
      </c>
      <c r="F2726" t="s">
        <v>608</v>
      </c>
      <c r="G2726" t="s">
        <v>700</v>
      </c>
      <c r="H2726" t="s">
        <v>701</v>
      </c>
      <c r="I2726" s="137" t="s">
        <v>2989</v>
      </c>
      <c r="J2726" t="s">
        <v>2990</v>
      </c>
      <c r="K2726" t="s">
        <v>71</v>
      </c>
      <c r="L2726" t="s">
        <v>114</v>
      </c>
      <c r="M2726" t="s">
        <v>703</v>
      </c>
      <c r="N2726" t="s">
        <v>703</v>
      </c>
    </row>
    <row r="2727" spans="1:14" ht="15.75" customHeight="1" x14ac:dyDescent="0.25">
      <c r="A2727" t="s">
        <v>2987</v>
      </c>
      <c r="C2727" t="s">
        <v>769</v>
      </c>
      <c r="D2727" t="s">
        <v>627</v>
      </c>
      <c r="E2727" t="s">
        <v>81</v>
      </c>
      <c r="F2727" t="s">
        <v>608</v>
      </c>
      <c r="G2727" t="s">
        <v>741</v>
      </c>
      <c r="H2727" t="s">
        <v>771</v>
      </c>
      <c r="I2727" s="137">
        <v>1.1963999999999999</v>
      </c>
      <c r="J2727" t="s">
        <v>3006</v>
      </c>
      <c r="K2727" t="s">
        <v>84</v>
      </c>
      <c r="M2727" t="s">
        <v>2418</v>
      </c>
    </row>
    <row r="2728" spans="1:14" ht="15.75" customHeight="1" x14ac:dyDescent="0.25">
      <c r="A2728" t="s">
        <v>2987</v>
      </c>
      <c r="C2728" t="s">
        <v>637</v>
      </c>
      <c r="D2728" t="s">
        <v>650</v>
      </c>
      <c r="E2728" t="s">
        <v>102</v>
      </c>
      <c r="F2728" t="s">
        <v>608</v>
      </c>
      <c r="G2728" t="s">
        <v>638</v>
      </c>
      <c r="I2728" s="137">
        <v>1.1961299999999999</v>
      </c>
      <c r="J2728" t="s">
        <v>3007</v>
      </c>
      <c r="K2728" t="s">
        <v>71</v>
      </c>
      <c r="L2728" t="s">
        <v>637</v>
      </c>
    </row>
    <row r="2729" spans="1:14" ht="15.75" customHeight="1" x14ac:dyDescent="0.25">
      <c r="A2729" t="s">
        <v>3008</v>
      </c>
      <c r="C2729" t="s">
        <v>603</v>
      </c>
      <c r="D2729" t="s">
        <v>598</v>
      </c>
      <c r="E2729" t="s">
        <v>68</v>
      </c>
      <c r="F2729" t="s">
        <v>49</v>
      </c>
      <c r="G2729" t="s">
        <v>604</v>
      </c>
      <c r="H2729" t="s">
        <v>605</v>
      </c>
      <c r="I2729" s="137"/>
      <c r="J2729"/>
      <c r="K2729" t="s">
        <v>84</v>
      </c>
    </row>
    <row r="2730" spans="1:14" ht="15.75" customHeight="1" x14ac:dyDescent="0.25">
      <c r="A2730" t="s">
        <v>3008</v>
      </c>
      <c r="C2730" t="s">
        <v>607</v>
      </c>
      <c r="D2730" t="s">
        <v>598</v>
      </c>
      <c r="E2730" t="s">
        <v>68</v>
      </c>
      <c r="F2730" t="s">
        <v>608</v>
      </c>
      <c r="G2730" t="s">
        <v>609</v>
      </c>
      <c r="I2730" s="137"/>
      <c r="J2730"/>
      <c r="K2730" t="s">
        <v>84</v>
      </c>
    </row>
    <row r="2731" spans="1:14" ht="15.75" customHeight="1" x14ac:dyDescent="0.25">
      <c r="A2731" t="s">
        <v>3008</v>
      </c>
      <c r="C2731" t="s">
        <v>611</v>
      </c>
      <c r="D2731" t="s">
        <v>598</v>
      </c>
      <c r="E2731" t="s">
        <v>68</v>
      </c>
      <c r="F2731" t="s">
        <v>142</v>
      </c>
      <c r="G2731" t="s">
        <v>612</v>
      </c>
      <c r="H2731" t="s">
        <v>547</v>
      </c>
      <c r="I2731" s="137"/>
      <c r="J2731"/>
      <c r="K2731" t="s">
        <v>84</v>
      </c>
    </row>
    <row r="2732" spans="1:14" ht="15.75" customHeight="1" x14ac:dyDescent="0.25">
      <c r="A2732" t="s">
        <v>3008</v>
      </c>
      <c r="C2732" t="s">
        <v>909</v>
      </c>
      <c r="D2732" t="s">
        <v>613</v>
      </c>
      <c r="E2732" t="s">
        <v>68</v>
      </c>
      <c r="F2732" t="s">
        <v>608</v>
      </c>
      <c r="G2732" t="s">
        <v>910</v>
      </c>
      <c r="I2732"/>
      <c r="J2732"/>
      <c r="K2732" t="s">
        <v>71</v>
      </c>
      <c r="L2732" t="s">
        <v>164</v>
      </c>
    </row>
    <row r="2733" spans="1:14" ht="15.75" customHeight="1" x14ac:dyDescent="0.25">
      <c r="A2733" t="s">
        <v>3008</v>
      </c>
      <c r="C2733" t="s">
        <v>689</v>
      </c>
      <c r="D2733" t="s">
        <v>613</v>
      </c>
      <c r="E2733" t="s">
        <v>68</v>
      </c>
      <c r="F2733" t="s">
        <v>608</v>
      </c>
      <c r="G2733" t="s">
        <v>690</v>
      </c>
      <c r="H2733" t="s">
        <v>691</v>
      </c>
      <c r="I2733"/>
      <c r="J2733"/>
      <c r="K2733" t="s">
        <v>71</v>
      </c>
      <c r="L2733" t="s">
        <v>689</v>
      </c>
    </row>
    <row r="2734" spans="1:14" ht="15.75" customHeight="1" x14ac:dyDescent="0.25">
      <c r="A2734" t="s">
        <v>3008</v>
      </c>
      <c r="C2734" t="s">
        <v>1341</v>
      </c>
      <c r="D2734" t="s">
        <v>613</v>
      </c>
      <c r="E2734" t="s">
        <v>68</v>
      </c>
      <c r="F2734" t="s">
        <v>608</v>
      </c>
      <c r="G2734" t="s">
        <v>1342</v>
      </c>
      <c r="I2734" s="137"/>
      <c r="J2734"/>
      <c r="K2734" t="s">
        <v>84</v>
      </c>
    </row>
    <row r="2735" spans="1:14" ht="15.75" customHeight="1" x14ac:dyDescent="0.25">
      <c r="A2735" t="s">
        <v>3008</v>
      </c>
      <c r="C2735" t="s">
        <v>714</v>
      </c>
      <c r="D2735" t="s">
        <v>613</v>
      </c>
      <c r="E2735" t="s">
        <v>68</v>
      </c>
      <c r="F2735" t="s">
        <v>608</v>
      </c>
      <c r="G2735" t="s">
        <v>715</v>
      </c>
      <c r="H2735" t="s">
        <v>3009</v>
      </c>
      <c r="I2735"/>
      <c r="J2735"/>
      <c r="K2735" t="s">
        <v>84</v>
      </c>
    </row>
    <row r="2736" spans="1:14" ht="15.75" customHeight="1" x14ac:dyDescent="0.25">
      <c r="A2736" t="s">
        <v>3008</v>
      </c>
      <c r="C2736" t="s">
        <v>2015</v>
      </c>
      <c r="D2736" t="s">
        <v>613</v>
      </c>
      <c r="E2736" t="s">
        <v>68</v>
      </c>
      <c r="F2736" t="s">
        <v>608</v>
      </c>
      <c r="G2736" t="s">
        <v>741</v>
      </c>
      <c r="H2736" t="s">
        <v>3010</v>
      </c>
      <c r="I2736" s="137"/>
      <c r="J2736"/>
      <c r="K2736" t="s">
        <v>524</v>
      </c>
      <c r="L2736" t="s">
        <v>3011</v>
      </c>
      <c r="M2736" t="s">
        <v>3012</v>
      </c>
    </row>
    <row r="2737" spans="1:14" ht="15.75" customHeight="1" x14ac:dyDescent="0.25">
      <c r="A2737" t="s">
        <v>3008</v>
      </c>
      <c r="C2737" t="s">
        <v>723</v>
      </c>
      <c r="D2737" t="s">
        <v>613</v>
      </c>
      <c r="E2737" t="s">
        <v>68</v>
      </c>
      <c r="F2737" t="s">
        <v>608</v>
      </c>
      <c r="G2737" t="s">
        <v>724</v>
      </c>
      <c r="H2737" t="s">
        <v>725</v>
      </c>
      <c r="I2737" s="137"/>
      <c r="J2737"/>
      <c r="K2737" t="s">
        <v>524</v>
      </c>
    </row>
    <row r="2738" spans="1:14" ht="15.75" customHeight="1" x14ac:dyDescent="0.25">
      <c r="A2738" t="s">
        <v>3008</v>
      </c>
      <c r="C2738" t="s">
        <v>751</v>
      </c>
      <c r="D2738" t="s">
        <v>613</v>
      </c>
      <c r="E2738" t="s">
        <v>68</v>
      </c>
      <c r="F2738" t="s">
        <v>608</v>
      </c>
      <c r="G2738" t="s">
        <v>752</v>
      </c>
      <c r="I2738" s="137"/>
      <c r="J2738"/>
      <c r="K2738" t="s">
        <v>84</v>
      </c>
    </row>
    <row r="2739" spans="1:14" ht="15.75" customHeight="1" x14ac:dyDescent="0.25">
      <c r="A2739" t="s">
        <v>3008</v>
      </c>
      <c r="C2739" t="s">
        <v>754</v>
      </c>
      <c r="D2739" t="s">
        <v>613</v>
      </c>
      <c r="E2739" t="s">
        <v>68</v>
      </c>
      <c r="F2739" t="s">
        <v>608</v>
      </c>
      <c r="G2739" t="s">
        <v>755</v>
      </c>
      <c r="I2739" s="137"/>
      <c r="J2739"/>
      <c r="K2739" t="s">
        <v>84</v>
      </c>
    </row>
    <row r="2740" spans="1:14" ht="15.75" customHeight="1" x14ac:dyDescent="0.25">
      <c r="A2740" t="s">
        <v>3008</v>
      </c>
      <c r="C2740" t="s">
        <v>2390</v>
      </c>
      <c r="D2740" t="s">
        <v>613</v>
      </c>
      <c r="E2740" t="s">
        <v>68</v>
      </c>
      <c r="F2740" t="s">
        <v>608</v>
      </c>
      <c r="G2740" t="s">
        <v>638</v>
      </c>
      <c r="H2740" t="s">
        <v>2391</v>
      </c>
      <c r="I2740" s="137"/>
      <c r="J2740"/>
      <c r="K2740" t="s">
        <v>84</v>
      </c>
    </row>
    <row r="2741" spans="1:14" ht="15.75" customHeight="1" x14ac:dyDescent="0.25">
      <c r="A2741" t="s">
        <v>3008</v>
      </c>
      <c r="C2741" t="s">
        <v>817</v>
      </c>
      <c r="D2741" t="s">
        <v>613</v>
      </c>
      <c r="E2741" t="s">
        <v>68</v>
      </c>
      <c r="F2741" t="s">
        <v>608</v>
      </c>
      <c r="G2741" t="s">
        <v>818</v>
      </c>
      <c r="I2741" s="137"/>
      <c r="J2741"/>
      <c r="K2741" t="s">
        <v>84</v>
      </c>
    </row>
    <row r="2742" spans="1:14" ht="15.75" customHeight="1" x14ac:dyDescent="0.25">
      <c r="A2742" t="s">
        <v>3008</v>
      </c>
      <c r="C2742" t="s">
        <v>764</v>
      </c>
      <c r="D2742" t="s">
        <v>613</v>
      </c>
      <c r="E2742" t="s">
        <v>68</v>
      </c>
      <c r="F2742" t="s">
        <v>608</v>
      </c>
      <c r="G2742" t="s">
        <v>765</v>
      </c>
      <c r="H2742" t="s">
        <v>766</v>
      </c>
      <c r="I2742"/>
      <c r="J2742"/>
      <c r="K2742" t="s">
        <v>71</v>
      </c>
      <c r="L2742" t="s">
        <v>767</v>
      </c>
      <c r="M2742" t="s">
        <v>768</v>
      </c>
    </row>
    <row r="2743" spans="1:14" ht="15.75" customHeight="1" x14ac:dyDescent="0.25">
      <c r="A2743" t="s">
        <v>3008</v>
      </c>
      <c r="C2743" t="s">
        <v>704</v>
      </c>
      <c r="D2743" t="s">
        <v>613</v>
      </c>
      <c r="E2743" t="s">
        <v>68</v>
      </c>
      <c r="F2743" t="s">
        <v>608</v>
      </c>
      <c r="G2743" t="s">
        <v>705</v>
      </c>
      <c r="I2743"/>
      <c r="J2743"/>
      <c r="K2743" t="s">
        <v>71</v>
      </c>
      <c r="L2743" t="s">
        <v>2999</v>
      </c>
    </row>
    <row r="2744" spans="1:14" ht="15.75" customHeight="1" x14ac:dyDescent="0.25">
      <c r="A2744" t="s">
        <v>3008</v>
      </c>
      <c r="C2744" t="s">
        <v>756</v>
      </c>
      <c r="D2744" t="s">
        <v>613</v>
      </c>
      <c r="E2744" t="s">
        <v>68</v>
      </c>
      <c r="F2744" t="s">
        <v>608</v>
      </c>
      <c r="G2744" t="s">
        <v>757</v>
      </c>
      <c r="H2744" t="s">
        <v>758</v>
      </c>
      <c r="I2744" s="137"/>
      <c r="J2744"/>
      <c r="K2744" t="s">
        <v>71</v>
      </c>
      <c r="L2744" t="s">
        <v>756</v>
      </c>
    </row>
    <row r="2745" spans="1:14" ht="15.75" customHeight="1" x14ac:dyDescent="0.25">
      <c r="A2745" t="s">
        <v>3008</v>
      </c>
      <c r="C2745" t="s">
        <v>904</v>
      </c>
      <c r="D2745" t="s">
        <v>613</v>
      </c>
      <c r="E2745" t="s">
        <v>68</v>
      </c>
      <c r="F2745" t="s">
        <v>608</v>
      </c>
      <c r="G2745" t="s">
        <v>905</v>
      </c>
      <c r="I2745"/>
      <c r="J2745"/>
      <c r="K2745" t="s">
        <v>84</v>
      </c>
    </row>
    <row r="2746" spans="1:14" ht="15.75" customHeight="1" x14ac:dyDescent="0.25">
      <c r="A2746" t="s">
        <v>3008</v>
      </c>
      <c r="C2746" t="s">
        <v>131</v>
      </c>
      <c r="D2746" t="s">
        <v>613</v>
      </c>
      <c r="E2746" t="s">
        <v>68</v>
      </c>
      <c r="F2746" t="s">
        <v>608</v>
      </c>
      <c r="G2746" t="s">
        <v>760</v>
      </c>
      <c r="H2746" t="s">
        <v>761</v>
      </c>
      <c r="I2746" s="137"/>
      <c r="J2746"/>
      <c r="K2746" t="s">
        <v>71</v>
      </c>
      <c r="L2746" t="s">
        <v>762</v>
      </c>
      <c r="M2746" t="s">
        <v>763</v>
      </c>
      <c r="N2746" t="s">
        <v>763</v>
      </c>
    </row>
    <row r="2747" spans="1:14" ht="15.75" customHeight="1" x14ac:dyDescent="0.25">
      <c r="A2747" t="s">
        <v>3008</v>
      </c>
      <c r="C2747" t="s">
        <v>109</v>
      </c>
      <c r="D2747" t="s">
        <v>627</v>
      </c>
      <c r="E2747" t="s">
        <v>81</v>
      </c>
      <c r="F2747" t="s">
        <v>608</v>
      </c>
      <c r="G2747" t="s">
        <v>734</v>
      </c>
      <c r="H2747" t="s">
        <v>735</v>
      </c>
      <c r="I2747" s="137"/>
      <c r="J2747"/>
      <c r="K2747" t="s">
        <v>71</v>
      </c>
      <c r="L2747" t="s">
        <v>738</v>
      </c>
      <c r="M2747" t="s">
        <v>739</v>
      </c>
      <c r="N2747" t="s">
        <v>739</v>
      </c>
    </row>
    <row r="2748" spans="1:14" ht="15.75" customHeight="1" x14ac:dyDescent="0.25">
      <c r="A2748" t="s">
        <v>3008</v>
      </c>
      <c r="C2748" t="s">
        <v>114</v>
      </c>
      <c r="D2748" t="s">
        <v>627</v>
      </c>
      <c r="E2748" t="s">
        <v>81</v>
      </c>
      <c r="F2748" t="s">
        <v>608</v>
      </c>
      <c r="G2748" t="s">
        <v>700</v>
      </c>
      <c r="H2748" t="s">
        <v>701</v>
      </c>
      <c r="I2748" s="137"/>
      <c r="J2748"/>
      <c r="K2748" t="s">
        <v>71</v>
      </c>
      <c r="L2748" t="s">
        <v>114</v>
      </c>
      <c r="M2748" t="s">
        <v>703</v>
      </c>
      <c r="N2748" t="s">
        <v>703</v>
      </c>
    </row>
    <row r="2749" spans="1:14" ht="15.75" customHeight="1" x14ac:dyDescent="0.25">
      <c r="A2749" t="s">
        <v>3013</v>
      </c>
      <c r="B2749" t="s">
        <v>3014</v>
      </c>
      <c r="C2749" t="s">
        <v>603</v>
      </c>
      <c r="D2749" t="s">
        <v>598</v>
      </c>
      <c r="E2749" t="s">
        <v>68</v>
      </c>
      <c r="F2749" t="s">
        <v>49</v>
      </c>
      <c r="G2749" t="s">
        <v>604</v>
      </c>
      <c r="H2749" t="s">
        <v>605</v>
      </c>
      <c r="I2749" s="137" t="s">
        <v>3015</v>
      </c>
      <c r="J2749" t="s">
        <v>3016</v>
      </c>
      <c r="K2749" t="s">
        <v>84</v>
      </c>
    </row>
    <row r="2750" spans="1:14" ht="15.75" customHeight="1" x14ac:dyDescent="0.25">
      <c r="A2750" t="s">
        <v>3013</v>
      </c>
      <c r="B2750" t="s">
        <v>3014</v>
      </c>
      <c r="C2750" t="s">
        <v>607</v>
      </c>
      <c r="D2750" t="s">
        <v>598</v>
      </c>
      <c r="E2750" t="s">
        <v>68</v>
      </c>
      <c r="F2750" t="s">
        <v>608</v>
      </c>
      <c r="G2750" t="s">
        <v>609</v>
      </c>
      <c r="I2750" s="137" t="s">
        <v>3015</v>
      </c>
      <c r="J2750" t="s">
        <v>3017</v>
      </c>
      <c r="K2750" t="s">
        <v>84</v>
      </c>
    </row>
    <row r="2751" spans="1:14" ht="15.75" customHeight="1" x14ac:dyDescent="0.25">
      <c r="A2751" t="s">
        <v>3013</v>
      </c>
      <c r="B2751" t="s">
        <v>3014</v>
      </c>
      <c r="C2751" t="s">
        <v>611</v>
      </c>
      <c r="D2751" t="s">
        <v>598</v>
      </c>
      <c r="E2751" t="s">
        <v>68</v>
      </c>
      <c r="F2751" t="s">
        <v>142</v>
      </c>
      <c r="G2751" t="s">
        <v>612</v>
      </c>
      <c r="H2751" t="s">
        <v>547</v>
      </c>
      <c r="I2751" s="137" t="s">
        <v>3018</v>
      </c>
      <c r="J2751">
        <v>41104017</v>
      </c>
      <c r="K2751" t="s">
        <v>84</v>
      </c>
    </row>
    <row r="2752" spans="1:14" ht="15.75" customHeight="1" x14ac:dyDescent="0.25">
      <c r="A2752" t="s">
        <v>3013</v>
      </c>
      <c r="B2752" t="s">
        <v>3014</v>
      </c>
      <c r="C2752" t="s">
        <v>689</v>
      </c>
      <c r="D2752" t="s">
        <v>613</v>
      </c>
      <c r="E2752" t="s">
        <v>68</v>
      </c>
      <c r="F2752" t="s">
        <v>608</v>
      </c>
      <c r="G2752" t="s">
        <v>690</v>
      </c>
      <c r="H2752" t="s">
        <v>691</v>
      </c>
      <c r="I2752" s="137" t="s">
        <v>3015</v>
      </c>
      <c r="J2752" t="s">
        <v>3019</v>
      </c>
      <c r="K2752" t="s">
        <v>71</v>
      </c>
      <c r="L2752" t="s">
        <v>689</v>
      </c>
    </row>
    <row r="2753" spans="1:14" ht="15.75" customHeight="1" x14ac:dyDescent="0.25">
      <c r="A2753" t="s">
        <v>3013</v>
      </c>
      <c r="B2753" t="s">
        <v>3014</v>
      </c>
      <c r="C2753" t="s">
        <v>909</v>
      </c>
      <c r="D2753" t="s">
        <v>627</v>
      </c>
      <c r="E2753" t="s">
        <v>81</v>
      </c>
      <c r="F2753" t="s">
        <v>608</v>
      </c>
      <c r="G2753" t="s">
        <v>910</v>
      </c>
      <c r="I2753" s="137" t="s">
        <v>3015</v>
      </c>
      <c r="J2753" t="s">
        <v>3020</v>
      </c>
      <c r="K2753" t="s">
        <v>71</v>
      </c>
      <c r="L2753" t="s">
        <v>164</v>
      </c>
    </row>
    <row r="2754" spans="1:14" ht="15.75" customHeight="1" x14ac:dyDescent="0.25">
      <c r="A2754" t="s">
        <v>3013</v>
      </c>
      <c r="B2754" t="s">
        <v>3014</v>
      </c>
      <c r="C2754" t="s">
        <v>114</v>
      </c>
      <c r="D2754" t="s">
        <v>627</v>
      </c>
      <c r="E2754" t="s">
        <v>81</v>
      </c>
      <c r="F2754" t="s">
        <v>608</v>
      </c>
      <c r="G2754" t="s">
        <v>700</v>
      </c>
      <c r="H2754" t="s">
        <v>701</v>
      </c>
      <c r="I2754" s="137" t="s">
        <v>3021</v>
      </c>
      <c r="J2754" t="s">
        <v>3022</v>
      </c>
      <c r="K2754" t="s">
        <v>71</v>
      </c>
      <c r="L2754" t="s">
        <v>114</v>
      </c>
      <c r="M2754" t="s">
        <v>703</v>
      </c>
      <c r="N2754" t="s">
        <v>703</v>
      </c>
    </row>
    <row r="2755" spans="1:14" ht="15.75" customHeight="1" x14ac:dyDescent="0.25">
      <c r="A2755" t="s">
        <v>3013</v>
      </c>
      <c r="B2755" t="s">
        <v>3014</v>
      </c>
      <c r="C2755" t="s">
        <v>131</v>
      </c>
      <c r="D2755" t="s">
        <v>627</v>
      </c>
      <c r="E2755" t="s">
        <v>81</v>
      </c>
      <c r="F2755" t="s">
        <v>608</v>
      </c>
      <c r="G2755" t="s">
        <v>760</v>
      </c>
      <c r="H2755" t="s">
        <v>761</v>
      </c>
      <c r="I2755" s="137" t="s">
        <v>3018</v>
      </c>
      <c r="J2755" t="s">
        <v>1990</v>
      </c>
      <c r="K2755" t="s">
        <v>71</v>
      </c>
      <c r="L2755" t="s">
        <v>762</v>
      </c>
      <c r="M2755" t="s">
        <v>763</v>
      </c>
      <c r="N2755" t="s">
        <v>763</v>
      </c>
    </row>
    <row r="2756" spans="1:14" ht="15.75" customHeight="1" x14ac:dyDescent="0.25">
      <c r="A2756" t="s">
        <v>3013</v>
      </c>
      <c r="B2756" t="s">
        <v>3014</v>
      </c>
      <c r="C2756" t="s">
        <v>1561</v>
      </c>
      <c r="D2756" t="s">
        <v>650</v>
      </c>
      <c r="E2756" t="s">
        <v>102</v>
      </c>
      <c r="F2756" t="s">
        <v>608</v>
      </c>
      <c r="G2756" t="s">
        <v>1562</v>
      </c>
      <c r="I2756" s="137" t="s">
        <v>3015</v>
      </c>
      <c r="J2756" t="s">
        <v>3023</v>
      </c>
      <c r="K2756" t="s">
        <v>71</v>
      </c>
      <c r="L2756" t="s">
        <v>1565</v>
      </c>
    </row>
    <row r="2757" spans="1:14" ht="15.75" customHeight="1" x14ac:dyDescent="0.25">
      <c r="A2757" t="s">
        <v>3013</v>
      </c>
      <c r="B2757" t="s">
        <v>3014</v>
      </c>
      <c r="C2757" t="s">
        <v>723</v>
      </c>
      <c r="D2757" t="s">
        <v>650</v>
      </c>
      <c r="E2757" t="s">
        <v>102</v>
      </c>
      <c r="F2757" t="s">
        <v>608</v>
      </c>
      <c r="G2757" t="s">
        <v>724</v>
      </c>
      <c r="H2757" t="s">
        <v>725</v>
      </c>
      <c r="I2757" s="137" t="s">
        <v>3024</v>
      </c>
      <c r="J2757" t="s">
        <v>3025</v>
      </c>
      <c r="K2757" t="s">
        <v>524</v>
      </c>
    </row>
    <row r="2758" spans="1:14" ht="15.75" customHeight="1" x14ac:dyDescent="0.25">
      <c r="A2758" t="s">
        <v>3013</v>
      </c>
      <c r="B2758" t="s">
        <v>3014</v>
      </c>
      <c r="C2758" t="s">
        <v>704</v>
      </c>
      <c r="D2758" t="s">
        <v>650</v>
      </c>
      <c r="E2758" t="s">
        <v>102</v>
      </c>
      <c r="F2758" t="s">
        <v>608</v>
      </c>
      <c r="G2758" t="s">
        <v>705</v>
      </c>
      <c r="I2758" s="137" t="s">
        <v>3026</v>
      </c>
      <c r="J2758" t="s">
        <v>3027</v>
      </c>
      <c r="K2758" t="s">
        <v>71</v>
      </c>
      <c r="L2758" t="s">
        <v>707</v>
      </c>
      <c r="M2758" t="s">
        <v>708</v>
      </c>
    </row>
    <row r="2759" spans="1:14" ht="15.75" customHeight="1" x14ac:dyDescent="0.25">
      <c r="A2759" t="s">
        <v>3013</v>
      </c>
      <c r="B2759" t="s">
        <v>3014</v>
      </c>
      <c r="C2759" t="s">
        <v>123</v>
      </c>
      <c r="D2759" t="s">
        <v>650</v>
      </c>
      <c r="E2759" t="s">
        <v>102</v>
      </c>
      <c r="F2759" t="s">
        <v>608</v>
      </c>
      <c r="G2759" t="s">
        <v>709</v>
      </c>
      <c r="I2759" s="137" t="s">
        <v>3026</v>
      </c>
      <c r="J2759" t="s">
        <v>1665</v>
      </c>
      <c r="K2759" t="s">
        <v>84</v>
      </c>
    </row>
    <row r="2760" spans="1:14" ht="15.75" customHeight="1" x14ac:dyDescent="0.25">
      <c r="A2760" t="s">
        <v>3013</v>
      </c>
      <c r="B2760" t="s">
        <v>3014</v>
      </c>
      <c r="C2760" t="s">
        <v>941</v>
      </c>
      <c r="D2760" t="s">
        <v>650</v>
      </c>
      <c r="E2760" t="s">
        <v>102</v>
      </c>
      <c r="F2760" t="s">
        <v>608</v>
      </c>
      <c r="G2760" t="s">
        <v>942</v>
      </c>
      <c r="I2760" s="137" t="s">
        <v>3018</v>
      </c>
      <c r="J2760" t="s">
        <v>3028</v>
      </c>
      <c r="K2760" t="s">
        <v>84</v>
      </c>
    </row>
    <row r="2761" spans="1:14" ht="15.75" customHeight="1" x14ac:dyDescent="0.25">
      <c r="A2761" t="s">
        <v>3013</v>
      </c>
      <c r="B2761" t="s">
        <v>3014</v>
      </c>
      <c r="C2761" t="s">
        <v>129</v>
      </c>
      <c r="D2761" t="s">
        <v>650</v>
      </c>
      <c r="E2761" t="s">
        <v>102</v>
      </c>
      <c r="F2761" t="s">
        <v>608</v>
      </c>
      <c r="G2761" t="s">
        <v>647</v>
      </c>
      <c r="I2761" s="137" t="s">
        <v>3018</v>
      </c>
      <c r="J2761" s="2" t="s">
        <v>2060</v>
      </c>
      <c r="K2761" t="s">
        <v>84</v>
      </c>
    </row>
    <row r="2762" spans="1:14" ht="15.75" customHeight="1" x14ac:dyDescent="0.25">
      <c r="A2762" t="s">
        <v>3013</v>
      </c>
      <c r="B2762" t="s">
        <v>3029</v>
      </c>
      <c r="C2762" t="s">
        <v>603</v>
      </c>
      <c r="D2762" t="s">
        <v>598</v>
      </c>
      <c r="E2762" t="s">
        <v>68</v>
      </c>
      <c r="F2762" t="s">
        <v>49</v>
      </c>
      <c r="G2762" t="s">
        <v>604</v>
      </c>
      <c r="H2762" t="s">
        <v>605</v>
      </c>
      <c r="I2762" s="137" t="s">
        <v>3030</v>
      </c>
      <c r="J2762" t="s">
        <v>3031</v>
      </c>
      <c r="K2762" t="s">
        <v>84</v>
      </c>
    </row>
    <row r="2763" spans="1:14" ht="15.75" customHeight="1" x14ac:dyDescent="0.25">
      <c r="A2763" t="s">
        <v>3013</v>
      </c>
      <c r="B2763" t="s">
        <v>3029</v>
      </c>
      <c r="C2763" t="s">
        <v>607</v>
      </c>
      <c r="D2763" t="s">
        <v>598</v>
      </c>
      <c r="E2763" t="s">
        <v>68</v>
      </c>
      <c r="F2763" t="s">
        <v>608</v>
      </c>
      <c r="G2763" t="s">
        <v>609</v>
      </c>
      <c r="I2763" s="137" t="s">
        <v>3030</v>
      </c>
      <c r="J2763" t="s">
        <v>3032</v>
      </c>
      <c r="K2763" t="s">
        <v>84</v>
      </c>
    </row>
    <row r="2764" spans="1:14" ht="15.75" customHeight="1" x14ac:dyDescent="0.25">
      <c r="A2764" t="s">
        <v>3013</v>
      </c>
      <c r="B2764" t="s">
        <v>3029</v>
      </c>
      <c r="C2764" t="s">
        <v>611</v>
      </c>
      <c r="D2764" t="s">
        <v>598</v>
      </c>
      <c r="E2764" t="s">
        <v>68</v>
      </c>
      <c r="F2764" t="s">
        <v>142</v>
      </c>
      <c r="G2764" t="s">
        <v>612</v>
      </c>
      <c r="H2764" t="s">
        <v>547</v>
      </c>
      <c r="I2764" s="137" t="s">
        <v>3033</v>
      </c>
      <c r="J2764">
        <v>41104510</v>
      </c>
      <c r="K2764" t="s">
        <v>84</v>
      </c>
    </row>
    <row r="2765" spans="1:14" ht="15.75" customHeight="1" x14ac:dyDescent="0.25">
      <c r="A2765" t="s">
        <v>3013</v>
      </c>
      <c r="B2765" t="s">
        <v>3029</v>
      </c>
      <c r="C2765" t="s">
        <v>909</v>
      </c>
      <c r="D2765" t="s">
        <v>627</v>
      </c>
      <c r="E2765" t="s">
        <v>81</v>
      </c>
      <c r="F2765" t="s">
        <v>608</v>
      </c>
      <c r="G2765" t="s">
        <v>910</v>
      </c>
      <c r="I2765" s="137">
        <v>70403</v>
      </c>
      <c r="J2765" t="s">
        <v>3034</v>
      </c>
      <c r="K2765" t="s">
        <v>71</v>
      </c>
      <c r="L2765" t="s">
        <v>164</v>
      </c>
    </row>
    <row r="2766" spans="1:14" ht="15.75" customHeight="1" x14ac:dyDescent="0.25">
      <c r="A2766" t="s">
        <v>3013</v>
      </c>
      <c r="B2766" t="s">
        <v>3029</v>
      </c>
      <c r="C2766" t="s">
        <v>114</v>
      </c>
      <c r="D2766" t="s">
        <v>627</v>
      </c>
      <c r="E2766" t="s">
        <v>81</v>
      </c>
      <c r="F2766" t="s">
        <v>608</v>
      </c>
      <c r="G2766" t="s">
        <v>700</v>
      </c>
      <c r="H2766" t="s">
        <v>701</v>
      </c>
      <c r="I2766" s="137" t="s">
        <v>3035</v>
      </c>
      <c r="J2766" t="s">
        <v>3036</v>
      </c>
      <c r="K2766" t="s">
        <v>71</v>
      </c>
      <c r="L2766" t="s">
        <v>114</v>
      </c>
      <c r="M2766" t="s">
        <v>703</v>
      </c>
      <c r="N2766" t="s">
        <v>703</v>
      </c>
    </row>
    <row r="2767" spans="1:14" ht="15.75" customHeight="1" x14ac:dyDescent="0.25">
      <c r="A2767" t="s">
        <v>3013</v>
      </c>
      <c r="B2767" t="s">
        <v>3029</v>
      </c>
      <c r="C2767" t="s">
        <v>1561</v>
      </c>
      <c r="D2767" t="s">
        <v>650</v>
      </c>
      <c r="E2767" t="s">
        <v>102</v>
      </c>
      <c r="F2767" t="s">
        <v>608</v>
      </c>
      <c r="G2767" t="s">
        <v>1562</v>
      </c>
      <c r="I2767" s="137" t="s">
        <v>3030</v>
      </c>
      <c r="J2767" t="s">
        <v>3037</v>
      </c>
      <c r="K2767" t="s">
        <v>71</v>
      </c>
      <c r="L2767" t="s">
        <v>1565</v>
      </c>
    </row>
    <row r="2768" spans="1:14" ht="15.75" customHeight="1" x14ac:dyDescent="0.25">
      <c r="A2768" t="s">
        <v>3013</v>
      </c>
      <c r="B2768" t="s">
        <v>3029</v>
      </c>
      <c r="C2768" t="s">
        <v>723</v>
      </c>
      <c r="D2768" t="s">
        <v>650</v>
      </c>
      <c r="E2768" t="s">
        <v>102</v>
      </c>
      <c r="F2768" t="s">
        <v>608</v>
      </c>
      <c r="G2768" t="s">
        <v>724</v>
      </c>
      <c r="H2768" t="s">
        <v>725</v>
      </c>
      <c r="I2768" s="137" t="s">
        <v>3030</v>
      </c>
      <c r="J2768" t="s">
        <v>3038</v>
      </c>
      <c r="K2768" t="s">
        <v>524</v>
      </c>
    </row>
    <row r="2769" spans="1:14" ht="15.75" customHeight="1" x14ac:dyDescent="0.25">
      <c r="A2769" t="s">
        <v>3013</v>
      </c>
      <c r="B2769" t="s">
        <v>3029</v>
      </c>
      <c r="C2769" t="s">
        <v>123</v>
      </c>
      <c r="D2769" t="s">
        <v>650</v>
      </c>
      <c r="E2769" t="s">
        <v>102</v>
      </c>
      <c r="F2769" t="s">
        <v>608</v>
      </c>
      <c r="G2769" t="s">
        <v>709</v>
      </c>
      <c r="I2769" s="137" t="s">
        <v>3030</v>
      </c>
      <c r="J2769" t="s">
        <v>1665</v>
      </c>
      <c r="K2769" t="s">
        <v>84</v>
      </c>
    </row>
    <row r="2770" spans="1:14" ht="15.75" customHeight="1" x14ac:dyDescent="0.25">
      <c r="A2770" t="s">
        <v>3013</v>
      </c>
      <c r="B2770" t="s">
        <v>3029</v>
      </c>
      <c r="C2770" t="s">
        <v>941</v>
      </c>
      <c r="D2770" t="s">
        <v>650</v>
      </c>
      <c r="E2770" t="s">
        <v>102</v>
      </c>
      <c r="F2770" t="s">
        <v>608</v>
      </c>
      <c r="G2770" t="s">
        <v>942</v>
      </c>
      <c r="I2770" s="137" t="s">
        <v>3039</v>
      </c>
      <c r="J2770" t="s">
        <v>1834</v>
      </c>
      <c r="K2770" t="s">
        <v>84</v>
      </c>
    </row>
    <row r="2771" spans="1:14" ht="15.75" customHeight="1" x14ac:dyDescent="0.25">
      <c r="A2771" t="s">
        <v>3013</v>
      </c>
      <c r="B2771" t="s">
        <v>3029</v>
      </c>
      <c r="C2771" t="s">
        <v>129</v>
      </c>
      <c r="D2771" t="s">
        <v>650</v>
      </c>
      <c r="E2771" t="s">
        <v>102</v>
      </c>
      <c r="F2771" t="s">
        <v>608</v>
      </c>
      <c r="G2771" t="s">
        <v>647</v>
      </c>
      <c r="I2771" s="137" t="s">
        <v>3030</v>
      </c>
      <c r="J2771" t="s">
        <v>2060</v>
      </c>
      <c r="K2771" t="s">
        <v>84</v>
      </c>
    </row>
    <row r="2772" spans="1:14" ht="15.75" customHeight="1" x14ac:dyDescent="0.25">
      <c r="A2772" t="s">
        <v>3013</v>
      </c>
      <c r="B2772" t="s">
        <v>3040</v>
      </c>
      <c r="C2772" t="s">
        <v>603</v>
      </c>
      <c r="D2772" t="s">
        <v>598</v>
      </c>
      <c r="E2772" t="s">
        <v>68</v>
      </c>
      <c r="F2772" t="s">
        <v>49</v>
      </c>
      <c r="G2772" t="s">
        <v>604</v>
      </c>
      <c r="H2772" t="s">
        <v>605</v>
      </c>
      <c r="I2772" s="137" t="s">
        <v>3041</v>
      </c>
      <c r="J2772" t="s">
        <v>3042</v>
      </c>
      <c r="K2772" t="s">
        <v>84</v>
      </c>
    </row>
    <row r="2773" spans="1:14" ht="15.75" customHeight="1" x14ac:dyDescent="0.25">
      <c r="A2773" t="s">
        <v>3013</v>
      </c>
      <c r="B2773" t="s">
        <v>3040</v>
      </c>
      <c r="C2773" t="s">
        <v>607</v>
      </c>
      <c r="D2773" t="s">
        <v>598</v>
      </c>
      <c r="E2773" t="s">
        <v>68</v>
      </c>
      <c r="F2773" t="s">
        <v>608</v>
      </c>
      <c r="G2773" t="s">
        <v>609</v>
      </c>
      <c r="I2773" s="137" t="s">
        <v>3041</v>
      </c>
      <c r="J2773" t="s">
        <v>3043</v>
      </c>
      <c r="K2773" t="s">
        <v>84</v>
      </c>
    </row>
    <row r="2774" spans="1:14" ht="15.75" customHeight="1" x14ac:dyDescent="0.25">
      <c r="A2774" t="s">
        <v>3013</v>
      </c>
      <c r="B2774" t="s">
        <v>3040</v>
      </c>
      <c r="C2774" t="s">
        <v>611</v>
      </c>
      <c r="D2774" t="s">
        <v>598</v>
      </c>
      <c r="E2774" t="s">
        <v>68</v>
      </c>
      <c r="F2774" t="s">
        <v>142</v>
      </c>
      <c r="G2774" t="s">
        <v>612</v>
      </c>
      <c r="H2774" t="s">
        <v>547</v>
      </c>
      <c r="I2774" s="137" t="s">
        <v>3044</v>
      </c>
      <c r="J2774">
        <v>41104424</v>
      </c>
      <c r="K2774" t="s">
        <v>84</v>
      </c>
    </row>
    <row r="2775" spans="1:14" ht="15.75" customHeight="1" x14ac:dyDescent="0.25">
      <c r="A2775" t="s">
        <v>3013</v>
      </c>
      <c r="B2775" t="s">
        <v>3040</v>
      </c>
      <c r="C2775" t="s">
        <v>1561</v>
      </c>
      <c r="D2775" t="s">
        <v>613</v>
      </c>
      <c r="E2775" t="s">
        <v>68</v>
      </c>
      <c r="F2775" t="s">
        <v>608</v>
      </c>
      <c r="G2775" t="s">
        <v>1562</v>
      </c>
      <c r="I2775" s="137" t="s">
        <v>3045</v>
      </c>
      <c r="J2775" t="s">
        <v>3046</v>
      </c>
      <c r="K2775" t="s">
        <v>71</v>
      </c>
      <c r="L2775" t="s">
        <v>1565</v>
      </c>
    </row>
    <row r="2776" spans="1:14" ht="15.75" customHeight="1" x14ac:dyDescent="0.25">
      <c r="A2776" t="s">
        <v>3013</v>
      </c>
      <c r="B2776" t="s">
        <v>3040</v>
      </c>
      <c r="C2776" t="s">
        <v>689</v>
      </c>
      <c r="D2776" t="s">
        <v>613</v>
      </c>
      <c r="E2776" t="s">
        <v>68</v>
      </c>
      <c r="F2776" t="s">
        <v>608</v>
      </c>
      <c r="G2776" t="s">
        <v>690</v>
      </c>
      <c r="H2776" t="s">
        <v>691</v>
      </c>
      <c r="I2776" s="137" t="s">
        <v>3041</v>
      </c>
      <c r="J2776" t="s">
        <v>3047</v>
      </c>
      <c r="K2776" t="s">
        <v>71</v>
      </c>
      <c r="L2776" t="s">
        <v>689</v>
      </c>
    </row>
    <row r="2777" spans="1:14" ht="15.75" customHeight="1" x14ac:dyDescent="0.25">
      <c r="A2777" t="s">
        <v>3013</v>
      </c>
      <c r="B2777" t="s">
        <v>3040</v>
      </c>
      <c r="C2777" t="s">
        <v>714</v>
      </c>
      <c r="D2777" t="s">
        <v>627</v>
      </c>
      <c r="E2777" t="s">
        <v>81</v>
      </c>
      <c r="F2777" t="s">
        <v>608</v>
      </c>
      <c r="G2777" t="s">
        <v>715</v>
      </c>
      <c r="H2777" t="s">
        <v>3048</v>
      </c>
      <c r="I2777" s="137" t="s">
        <v>3049</v>
      </c>
      <c r="J2777" t="s">
        <v>3050</v>
      </c>
      <c r="K2777" t="s">
        <v>71</v>
      </c>
      <c r="L2777" t="s">
        <v>3051</v>
      </c>
    </row>
    <row r="2778" spans="1:14" ht="15.75" customHeight="1" x14ac:dyDescent="0.25">
      <c r="A2778" t="s">
        <v>3013</v>
      </c>
      <c r="B2778" t="s">
        <v>3040</v>
      </c>
      <c r="C2778" t="s">
        <v>114</v>
      </c>
      <c r="D2778" t="s">
        <v>650</v>
      </c>
      <c r="E2778" t="s">
        <v>102</v>
      </c>
      <c r="F2778" t="s">
        <v>608</v>
      </c>
      <c r="G2778" t="s">
        <v>700</v>
      </c>
      <c r="H2778" t="s">
        <v>701</v>
      </c>
      <c r="I2778" s="137" t="s">
        <v>3052</v>
      </c>
      <c r="J2778" t="s">
        <v>3053</v>
      </c>
      <c r="K2778" t="s">
        <v>71</v>
      </c>
      <c r="L2778" t="s">
        <v>114</v>
      </c>
      <c r="M2778" t="s">
        <v>703</v>
      </c>
      <c r="N2778" t="s">
        <v>703</v>
      </c>
    </row>
    <row r="2779" spans="1:14" ht="15.75" customHeight="1" x14ac:dyDescent="0.25">
      <c r="A2779" t="s">
        <v>3013</v>
      </c>
      <c r="B2779" t="s">
        <v>3040</v>
      </c>
      <c r="C2779" t="s">
        <v>123</v>
      </c>
      <c r="D2779" t="s">
        <v>650</v>
      </c>
      <c r="E2779" t="s">
        <v>102</v>
      </c>
      <c r="F2779" t="s">
        <v>608</v>
      </c>
      <c r="G2779" t="s">
        <v>709</v>
      </c>
      <c r="I2779" s="137" t="s">
        <v>3044</v>
      </c>
      <c r="J2779" t="s">
        <v>1665</v>
      </c>
      <c r="K2779" t="s">
        <v>84</v>
      </c>
    </row>
    <row r="2780" spans="1:14" ht="15.75" customHeight="1" x14ac:dyDescent="0.25">
      <c r="A2780" t="s">
        <v>3013</v>
      </c>
      <c r="B2780" t="s">
        <v>3040</v>
      </c>
      <c r="C2780" t="s">
        <v>129</v>
      </c>
      <c r="D2780" t="s">
        <v>650</v>
      </c>
      <c r="E2780" t="s">
        <v>102</v>
      </c>
      <c r="F2780" t="s">
        <v>608</v>
      </c>
      <c r="G2780" t="s">
        <v>647</v>
      </c>
      <c r="I2780" s="137" t="s">
        <v>3041</v>
      </c>
      <c r="J2780" t="s">
        <v>2060</v>
      </c>
      <c r="K2780" t="s">
        <v>84</v>
      </c>
    </row>
    <row r="2781" spans="1:14" ht="15.75" customHeight="1" x14ac:dyDescent="0.25">
      <c r="A2781" t="s">
        <v>3013</v>
      </c>
      <c r="B2781" t="s">
        <v>3054</v>
      </c>
      <c r="C2781" t="s">
        <v>603</v>
      </c>
      <c r="D2781" t="s">
        <v>598</v>
      </c>
      <c r="E2781" t="s">
        <v>68</v>
      </c>
      <c r="F2781" t="s">
        <v>49</v>
      </c>
      <c r="G2781" t="s">
        <v>604</v>
      </c>
      <c r="H2781" t="s">
        <v>605</v>
      </c>
      <c r="I2781" s="137" t="s">
        <v>3055</v>
      </c>
      <c r="J2781" t="s">
        <v>3056</v>
      </c>
      <c r="K2781" t="s">
        <v>84</v>
      </c>
    </row>
    <row r="2782" spans="1:14" ht="15.75" customHeight="1" x14ac:dyDescent="0.25">
      <c r="A2782" t="s">
        <v>3013</v>
      </c>
      <c r="B2782" t="s">
        <v>3054</v>
      </c>
      <c r="C2782" t="s">
        <v>607</v>
      </c>
      <c r="D2782" t="s">
        <v>598</v>
      </c>
      <c r="E2782" t="s">
        <v>68</v>
      </c>
      <c r="F2782" t="s">
        <v>608</v>
      </c>
      <c r="G2782" t="s">
        <v>609</v>
      </c>
      <c r="I2782" s="137" t="s">
        <v>3055</v>
      </c>
      <c r="J2782" t="s">
        <v>3057</v>
      </c>
      <c r="K2782" t="s">
        <v>84</v>
      </c>
    </row>
    <row r="2783" spans="1:14" ht="15.75" customHeight="1" x14ac:dyDescent="0.25">
      <c r="A2783" t="s">
        <v>3013</v>
      </c>
      <c r="B2783" t="s">
        <v>3054</v>
      </c>
      <c r="C2783" t="s">
        <v>611</v>
      </c>
      <c r="D2783" t="s">
        <v>598</v>
      </c>
      <c r="E2783" t="s">
        <v>68</v>
      </c>
      <c r="F2783" t="s">
        <v>142</v>
      </c>
      <c r="G2783" t="s">
        <v>612</v>
      </c>
      <c r="H2783" t="s">
        <v>547</v>
      </c>
      <c r="I2783" s="137" t="s">
        <v>3055</v>
      </c>
      <c r="J2783">
        <v>41104214</v>
      </c>
      <c r="K2783" t="s">
        <v>84</v>
      </c>
    </row>
    <row r="2784" spans="1:14" ht="15.75" customHeight="1" x14ac:dyDescent="0.25">
      <c r="A2784" t="s">
        <v>3013</v>
      </c>
      <c r="B2784" t="s">
        <v>3054</v>
      </c>
      <c r="C2784" t="s">
        <v>714</v>
      </c>
      <c r="D2784" t="s">
        <v>627</v>
      </c>
      <c r="E2784" t="s">
        <v>81</v>
      </c>
      <c r="F2784" t="s">
        <v>608</v>
      </c>
      <c r="G2784" t="s">
        <v>715</v>
      </c>
      <c r="H2784" t="s">
        <v>1067</v>
      </c>
      <c r="I2784" s="137" t="s">
        <v>3055</v>
      </c>
      <c r="J2784" t="s">
        <v>3057</v>
      </c>
      <c r="K2784" t="s">
        <v>84</v>
      </c>
    </row>
    <row r="2785" spans="1:14" ht="15.75" customHeight="1" x14ac:dyDescent="0.25">
      <c r="A2785" t="s">
        <v>3013</v>
      </c>
      <c r="B2785" t="s">
        <v>3054</v>
      </c>
      <c r="C2785" t="s">
        <v>1076</v>
      </c>
      <c r="D2785" t="s">
        <v>627</v>
      </c>
      <c r="E2785" t="s">
        <v>81</v>
      </c>
      <c r="F2785" t="s">
        <v>608</v>
      </c>
      <c r="G2785" t="s">
        <v>1077</v>
      </c>
      <c r="H2785" t="s">
        <v>1078</v>
      </c>
      <c r="I2785" s="137"/>
      <c r="J2785"/>
    </row>
    <row r="2786" spans="1:14" ht="15.75" customHeight="1" x14ac:dyDescent="0.25">
      <c r="A2786" t="s">
        <v>3013</v>
      </c>
      <c r="B2786" t="s">
        <v>3054</v>
      </c>
      <c r="C2786" t="s">
        <v>689</v>
      </c>
      <c r="D2786" t="s">
        <v>650</v>
      </c>
      <c r="E2786" t="s">
        <v>102</v>
      </c>
      <c r="F2786" t="s">
        <v>608</v>
      </c>
      <c r="G2786" t="s">
        <v>690</v>
      </c>
      <c r="H2786" t="s">
        <v>691</v>
      </c>
      <c r="I2786" s="137" t="s">
        <v>3055</v>
      </c>
      <c r="J2786" t="s">
        <v>3058</v>
      </c>
      <c r="K2786" t="s">
        <v>71</v>
      </c>
      <c r="L2786" t="s">
        <v>689</v>
      </c>
    </row>
    <row r="2787" spans="1:14" ht="15.75" customHeight="1" x14ac:dyDescent="0.25">
      <c r="A2787" t="s">
        <v>3013</v>
      </c>
      <c r="B2787" t="s">
        <v>3054</v>
      </c>
      <c r="C2787" t="s">
        <v>109</v>
      </c>
      <c r="D2787" t="s">
        <v>650</v>
      </c>
      <c r="E2787" t="s">
        <v>102</v>
      </c>
      <c r="F2787" t="s">
        <v>608</v>
      </c>
      <c r="G2787" t="s">
        <v>734</v>
      </c>
      <c r="H2787" t="s">
        <v>735</v>
      </c>
      <c r="I2787" s="137" t="s">
        <v>3055</v>
      </c>
      <c r="J2787" t="s">
        <v>3059</v>
      </c>
      <c r="K2787" t="s">
        <v>71</v>
      </c>
      <c r="L2787" t="s">
        <v>738</v>
      </c>
      <c r="M2787" t="s">
        <v>739</v>
      </c>
      <c r="N2787" t="s">
        <v>739</v>
      </c>
    </row>
    <row r="2788" spans="1:14" ht="15.75" customHeight="1" x14ac:dyDescent="0.25">
      <c r="A2788" t="s">
        <v>3013</v>
      </c>
      <c r="B2788" t="s">
        <v>3054</v>
      </c>
      <c r="C2788" t="s">
        <v>114</v>
      </c>
      <c r="D2788" t="s">
        <v>650</v>
      </c>
      <c r="E2788" t="s">
        <v>102</v>
      </c>
      <c r="F2788" t="s">
        <v>608</v>
      </c>
      <c r="G2788" t="s">
        <v>700</v>
      </c>
      <c r="H2788" t="s">
        <v>701</v>
      </c>
      <c r="I2788" s="137" t="s">
        <v>3060</v>
      </c>
      <c r="J2788" t="s">
        <v>3061</v>
      </c>
      <c r="K2788" t="s">
        <v>71</v>
      </c>
      <c r="L2788" t="s">
        <v>114</v>
      </c>
      <c r="M2788" t="s">
        <v>703</v>
      </c>
      <c r="N2788" t="s">
        <v>703</v>
      </c>
    </row>
    <row r="2789" spans="1:14" ht="15.75" customHeight="1" x14ac:dyDescent="0.25">
      <c r="A2789" t="s">
        <v>3013</v>
      </c>
      <c r="B2789" t="s">
        <v>3062</v>
      </c>
      <c r="C2789" t="s">
        <v>603</v>
      </c>
      <c r="D2789" t="s">
        <v>598</v>
      </c>
      <c r="E2789" t="s">
        <v>68</v>
      </c>
      <c r="F2789" t="s">
        <v>49</v>
      </c>
      <c r="G2789" t="s">
        <v>604</v>
      </c>
      <c r="H2789" t="s">
        <v>605</v>
      </c>
      <c r="I2789" s="137">
        <v>1.1714599999999999</v>
      </c>
      <c r="J2789" t="s">
        <v>3063</v>
      </c>
      <c r="K2789" t="s">
        <v>84</v>
      </c>
    </row>
    <row r="2790" spans="1:14" ht="15.75" customHeight="1" x14ac:dyDescent="0.25">
      <c r="A2790" t="s">
        <v>3013</v>
      </c>
      <c r="B2790" t="s">
        <v>3062</v>
      </c>
      <c r="C2790" t="s">
        <v>607</v>
      </c>
      <c r="D2790" t="s">
        <v>598</v>
      </c>
      <c r="E2790" t="s">
        <v>68</v>
      </c>
      <c r="F2790" t="s">
        <v>608</v>
      </c>
      <c r="G2790" t="s">
        <v>609</v>
      </c>
      <c r="I2790" s="137">
        <v>1.1714599999999999</v>
      </c>
      <c r="J2790" t="s">
        <v>3064</v>
      </c>
      <c r="K2790" t="s">
        <v>84</v>
      </c>
    </row>
    <row r="2791" spans="1:14" ht="15.75" customHeight="1" x14ac:dyDescent="0.25">
      <c r="A2791" t="s">
        <v>3013</v>
      </c>
      <c r="B2791" t="s">
        <v>3062</v>
      </c>
      <c r="C2791" t="s">
        <v>611</v>
      </c>
      <c r="D2791" t="s">
        <v>598</v>
      </c>
      <c r="E2791" t="s">
        <v>68</v>
      </c>
      <c r="F2791" t="s">
        <v>142</v>
      </c>
      <c r="G2791" t="s">
        <v>612</v>
      </c>
      <c r="H2791" t="s">
        <v>547</v>
      </c>
      <c r="I2791">
        <v>1.71201</v>
      </c>
      <c r="J2791">
        <v>41102404</v>
      </c>
      <c r="K2791" t="s">
        <v>84</v>
      </c>
    </row>
    <row r="2792" spans="1:14" ht="15.75" customHeight="1" x14ac:dyDescent="0.25">
      <c r="A2792" t="s">
        <v>3013</v>
      </c>
      <c r="B2792" t="s">
        <v>3062</v>
      </c>
      <c r="C2792" t="s">
        <v>689</v>
      </c>
      <c r="D2792" t="s">
        <v>613</v>
      </c>
      <c r="E2792" t="s">
        <v>68</v>
      </c>
      <c r="F2792" t="s">
        <v>608</v>
      </c>
      <c r="G2792" t="s">
        <v>690</v>
      </c>
      <c r="H2792" t="s">
        <v>691</v>
      </c>
      <c r="I2792">
        <v>1.1714599999999999</v>
      </c>
      <c r="J2792" t="s">
        <v>3065</v>
      </c>
      <c r="K2792" t="s">
        <v>71</v>
      </c>
      <c r="L2792" t="s">
        <v>689</v>
      </c>
    </row>
    <row r="2793" spans="1:14" ht="15.75" customHeight="1" x14ac:dyDescent="0.25">
      <c r="A2793" t="s">
        <v>3013</v>
      </c>
      <c r="B2793" t="s">
        <v>3062</v>
      </c>
      <c r="C2793" t="s">
        <v>909</v>
      </c>
      <c r="D2793" t="s">
        <v>627</v>
      </c>
      <c r="E2793" t="s">
        <v>81</v>
      </c>
      <c r="F2793" t="s">
        <v>608</v>
      </c>
      <c r="G2793" t="s">
        <v>910</v>
      </c>
      <c r="I2793" s="137"/>
      <c r="J2793"/>
      <c r="K2793" t="s">
        <v>71</v>
      </c>
      <c r="L2793" t="s">
        <v>164</v>
      </c>
    </row>
    <row r="2794" spans="1:14" ht="15.75" customHeight="1" x14ac:dyDescent="0.25">
      <c r="A2794" t="s">
        <v>3013</v>
      </c>
      <c r="B2794" t="s">
        <v>3062</v>
      </c>
      <c r="C2794" t="s">
        <v>904</v>
      </c>
      <c r="D2794" t="s">
        <v>627</v>
      </c>
      <c r="E2794" t="s">
        <v>81</v>
      </c>
      <c r="F2794" t="s">
        <v>608</v>
      </c>
      <c r="G2794" t="s">
        <v>905</v>
      </c>
      <c r="I2794" s="137" t="s">
        <v>3066</v>
      </c>
      <c r="J2794" t="s">
        <v>3067</v>
      </c>
      <c r="K2794" t="s">
        <v>84</v>
      </c>
    </row>
    <row r="2795" spans="1:14" ht="15.75" customHeight="1" x14ac:dyDescent="0.25">
      <c r="A2795" t="s">
        <v>3013</v>
      </c>
      <c r="B2795" t="s">
        <v>3062</v>
      </c>
      <c r="C2795" t="s">
        <v>131</v>
      </c>
      <c r="D2795" t="s">
        <v>627</v>
      </c>
      <c r="E2795" t="s">
        <v>81</v>
      </c>
      <c r="F2795" t="s">
        <v>608</v>
      </c>
      <c r="G2795" t="s">
        <v>760</v>
      </c>
      <c r="H2795" t="s">
        <v>761</v>
      </c>
      <c r="I2795" s="137">
        <v>1.71201</v>
      </c>
      <c r="J2795" t="s">
        <v>3068</v>
      </c>
      <c r="K2795" t="s">
        <v>71</v>
      </c>
      <c r="L2795" t="s">
        <v>762</v>
      </c>
      <c r="M2795" t="s">
        <v>763</v>
      </c>
      <c r="N2795" t="s">
        <v>763</v>
      </c>
    </row>
    <row r="2796" spans="1:14" ht="15.75" customHeight="1" x14ac:dyDescent="0.25">
      <c r="A2796" t="s">
        <v>3013</v>
      </c>
      <c r="B2796" t="s">
        <v>3062</v>
      </c>
      <c r="C2796" t="s">
        <v>1824</v>
      </c>
      <c r="D2796" t="s">
        <v>650</v>
      </c>
      <c r="E2796" t="s">
        <v>102</v>
      </c>
      <c r="F2796" t="s">
        <v>608</v>
      </c>
      <c r="G2796" t="s">
        <v>1825</v>
      </c>
      <c r="H2796" t="s">
        <v>1826</v>
      </c>
      <c r="I2796"/>
      <c r="J2796"/>
      <c r="K2796" t="s">
        <v>84</v>
      </c>
    </row>
    <row r="2797" spans="1:14" ht="15.75" customHeight="1" x14ac:dyDescent="0.25">
      <c r="A2797" t="s">
        <v>3013</v>
      </c>
      <c r="B2797" t="s">
        <v>3062</v>
      </c>
      <c r="C2797" t="s">
        <v>123</v>
      </c>
      <c r="D2797" t="s">
        <v>650</v>
      </c>
      <c r="E2797" t="s">
        <v>102</v>
      </c>
      <c r="F2797" t="s">
        <v>608</v>
      </c>
      <c r="G2797" t="s">
        <v>709</v>
      </c>
      <c r="I2797" s="137" t="s">
        <v>3069</v>
      </c>
      <c r="J2797" t="s">
        <v>1665</v>
      </c>
      <c r="K2797" t="s">
        <v>84</v>
      </c>
    </row>
    <row r="2798" spans="1:14" ht="15.75" customHeight="1" x14ac:dyDescent="0.25">
      <c r="A2798" t="s">
        <v>3013</v>
      </c>
      <c r="B2798" t="s">
        <v>3062</v>
      </c>
      <c r="C2798" t="s">
        <v>941</v>
      </c>
      <c r="D2798" t="s">
        <v>650</v>
      </c>
      <c r="E2798" t="s">
        <v>102</v>
      </c>
      <c r="F2798" t="s">
        <v>608</v>
      </c>
      <c r="G2798" t="s">
        <v>942</v>
      </c>
      <c r="I2798" s="137"/>
      <c r="J2798"/>
      <c r="K2798" t="s">
        <v>84</v>
      </c>
    </row>
    <row r="2799" spans="1:14" ht="15.75" customHeight="1" x14ac:dyDescent="0.25">
      <c r="A2799" t="s">
        <v>3013</v>
      </c>
      <c r="B2799" t="s">
        <v>3062</v>
      </c>
      <c r="C2799" t="s">
        <v>129</v>
      </c>
      <c r="D2799" t="s">
        <v>650</v>
      </c>
      <c r="E2799" t="s">
        <v>102</v>
      </c>
      <c r="F2799" t="s">
        <v>608</v>
      </c>
      <c r="G2799" t="s">
        <v>647</v>
      </c>
      <c r="I2799" s="137">
        <v>1.1714599999999999</v>
      </c>
      <c r="J2799" t="s">
        <v>1666</v>
      </c>
      <c r="K2799" t="s">
        <v>84</v>
      </c>
    </row>
    <row r="2800" spans="1:14" ht="15.75" customHeight="1" x14ac:dyDescent="0.25">
      <c r="A2800" t="s">
        <v>3070</v>
      </c>
      <c r="C2800" t="s">
        <v>603</v>
      </c>
      <c r="D2800" t="s">
        <v>598</v>
      </c>
      <c r="E2800" t="s">
        <v>68</v>
      </c>
      <c r="F2800" t="s">
        <v>49</v>
      </c>
      <c r="G2800" t="s">
        <v>604</v>
      </c>
      <c r="H2800" t="s">
        <v>605</v>
      </c>
      <c r="I2800" s="137"/>
      <c r="J2800"/>
    </row>
    <row r="2801" spans="1:10" ht="15.75" customHeight="1" x14ac:dyDescent="0.25">
      <c r="A2801" t="s">
        <v>3070</v>
      </c>
      <c r="C2801" t="s">
        <v>607</v>
      </c>
      <c r="D2801" t="s">
        <v>598</v>
      </c>
      <c r="E2801" t="s">
        <v>68</v>
      </c>
      <c r="F2801" t="s">
        <v>608</v>
      </c>
      <c r="G2801" t="s">
        <v>609</v>
      </c>
      <c r="I2801" s="137"/>
      <c r="J2801"/>
    </row>
    <row r="2802" spans="1:10" ht="15.75" customHeight="1" x14ac:dyDescent="0.25">
      <c r="A2802" t="s">
        <v>3070</v>
      </c>
      <c r="C2802" t="s">
        <v>611</v>
      </c>
      <c r="D2802" t="s">
        <v>598</v>
      </c>
      <c r="E2802" t="s">
        <v>68</v>
      </c>
      <c r="F2802" t="s">
        <v>142</v>
      </c>
      <c r="G2802" t="s">
        <v>612</v>
      </c>
      <c r="H2802" t="s">
        <v>547</v>
      </c>
      <c r="I2802" s="137"/>
      <c r="J2802"/>
    </row>
    <row r="2803" spans="1:10" ht="15.75" customHeight="1" x14ac:dyDescent="0.25">
      <c r="A2803" t="s">
        <v>3070</v>
      </c>
      <c r="C2803" t="s">
        <v>109</v>
      </c>
      <c r="D2803" t="s">
        <v>613</v>
      </c>
      <c r="E2803" t="s">
        <v>68</v>
      </c>
      <c r="F2803" t="s">
        <v>608</v>
      </c>
      <c r="G2803" t="s">
        <v>734</v>
      </c>
      <c r="H2803" t="s">
        <v>735</v>
      </c>
      <c r="I2803" s="137"/>
      <c r="J2803"/>
    </row>
    <row r="2804" spans="1:10" ht="15.75" customHeight="1" x14ac:dyDescent="0.25">
      <c r="A2804" t="s">
        <v>3070</v>
      </c>
      <c r="C2804" t="s">
        <v>1561</v>
      </c>
      <c r="D2804" t="s">
        <v>627</v>
      </c>
      <c r="E2804" t="s">
        <v>68</v>
      </c>
      <c r="F2804" t="s">
        <v>608</v>
      </c>
      <c r="G2804" t="s">
        <v>1562</v>
      </c>
      <c r="I2804" s="137"/>
      <c r="J2804"/>
    </row>
    <row r="2805" spans="1:10" ht="15.75" customHeight="1" x14ac:dyDescent="0.25">
      <c r="A2805" t="s">
        <v>3070</v>
      </c>
      <c r="C2805" t="s">
        <v>3071</v>
      </c>
      <c r="D2805" t="s">
        <v>627</v>
      </c>
      <c r="E2805" t="s">
        <v>68</v>
      </c>
      <c r="F2805" t="s">
        <v>608</v>
      </c>
      <c r="G2805" t="s">
        <v>1097</v>
      </c>
      <c r="I2805" s="137"/>
      <c r="J2805"/>
    </row>
    <row r="2806" spans="1:10" ht="15.75" customHeight="1" x14ac:dyDescent="0.25">
      <c r="A2806" t="s">
        <v>3070</v>
      </c>
      <c r="C2806" t="s">
        <v>2488</v>
      </c>
      <c r="D2806" t="s">
        <v>627</v>
      </c>
      <c r="E2806" t="s">
        <v>68</v>
      </c>
      <c r="F2806" t="s">
        <v>608</v>
      </c>
      <c r="G2806" t="s">
        <v>741</v>
      </c>
      <c r="H2806" t="s">
        <v>2489</v>
      </c>
      <c r="I2806" s="137"/>
      <c r="J2806"/>
    </row>
    <row r="2807" spans="1:10" ht="15.75" customHeight="1" x14ac:dyDescent="0.25">
      <c r="A2807" t="s">
        <v>3070</v>
      </c>
      <c r="C2807" t="s">
        <v>1824</v>
      </c>
      <c r="D2807" t="s">
        <v>627</v>
      </c>
      <c r="E2807" t="s">
        <v>81</v>
      </c>
      <c r="F2807" t="s">
        <v>608</v>
      </c>
      <c r="G2807" t="s">
        <v>1825</v>
      </c>
      <c r="H2807" t="s">
        <v>1826</v>
      </c>
      <c r="I2807" s="137"/>
      <c r="J2807"/>
    </row>
    <row r="2808" spans="1:10" ht="15.75" customHeight="1" x14ac:dyDescent="0.25">
      <c r="A2808" t="s">
        <v>3070</v>
      </c>
      <c r="C2808" t="s">
        <v>817</v>
      </c>
      <c r="D2808" t="s">
        <v>627</v>
      </c>
      <c r="E2808" t="s">
        <v>81</v>
      </c>
      <c r="F2808" t="s">
        <v>608</v>
      </c>
      <c r="G2808" t="s">
        <v>818</v>
      </c>
      <c r="I2808" s="137"/>
      <c r="J2808"/>
    </row>
    <row r="2809" spans="1:10" ht="15.75" customHeight="1" x14ac:dyDescent="0.25">
      <c r="A2809" t="s">
        <v>3070</v>
      </c>
      <c r="C2809" t="s">
        <v>1072</v>
      </c>
      <c r="D2809" t="s">
        <v>627</v>
      </c>
      <c r="E2809" t="s">
        <v>81</v>
      </c>
      <c r="F2809" t="s">
        <v>608</v>
      </c>
      <c r="G2809" t="s">
        <v>1073</v>
      </c>
      <c r="I2809" s="137"/>
      <c r="J2809"/>
    </row>
    <row r="2810" spans="1:10" ht="15.75" customHeight="1" x14ac:dyDescent="0.25">
      <c r="A2810" t="s">
        <v>3070</v>
      </c>
      <c r="C2810" t="s">
        <v>909</v>
      </c>
      <c r="D2810" t="s">
        <v>650</v>
      </c>
      <c r="E2810" t="s">
        <v>81</v>
      </c>
      <c r="F2810" t="s">
        <v>608</v>
      </c>
      <c r="G2810" t="s">
        <v>910</v>
      </c>
      <c r="I2810" s="137"/>
      <c r="J2810"/>
    </row>
    <row r="2811" spans="1:10" ht="15.75" customHeight="1" x14ac:dyDescent="0.25">
      <c r="A2811" t="s">
        <v>3070</v>
      </c>
      <c r="C2811" t="s">
        <v>114</v>
      </c>
      <c r="D2811" t="s">
        <v>650</v>
      </c>
      <c r="E2811" t="s">
        <v>102</v>
      </c>
      <c r="F2811" t="s">
        <v>608</v>
      </c>
      <c r="G2811" t="s">
        <v>700</v>
      </c>
      <c r="H2811" t="s">
        <v>701</v>
      </c>
      <c r="I2811" s="137"/>
      <c r="J2811"/>
    </row>
    <row r="2812" spans="1:10" ht="15.75" customHeight="1" x14ac:dyDescent="0.25">
      <c r="A2812" t="s">
        <v>1397</v>
      </c>
      <c r="B2812" t="s">
        <v>3072</v>
      </c>
      <c r="C2812" t="s">
        <v>603</v>
      </c>
      <c r="D2812" t="s">
        <v>598</v>
      </c>
      <c r="E2812" t="s">
        <v>68</v>
      </c>
      <c r="F2812" t="s">
        <v>49</v>
      </c>
      <c r="G2812" t="s">
        <v>604</v>
      </c>
      <c r="H2812" t="s">
        <v>605</v>
      </c>
      <c r="I2812" s="137"/>
      <c r="J2812"/>
    </row>
    <row r="2813" spans="1:10" ht="15.75" customHeight="1" x14ac:dyDescent="0.25">
      <c r="A2813" t="s">
        <v>1397</v>
      </c>
      <c r="B2813" t="s">
        <v>3072</v>
      </c>
      <c r="C2813" t="s">
        <v>607</v>
      </c>
      <c r="D2813" t="s">
        <v>598</v>
      </c>
      <c r="E2813" t="s">
        <v>68</v>
      </c>
      <c r="F2813" t="s">
        <v>608</v>
      </c>
      <c r="G2813" t="s">
        <v>609</v>
      </c>
      <c r="I2813" s="137"/>
      <c r="J2813"/>
    </row>
    <row r="2814" spans="1:10" ht="15.75" customHeight="1" x14ac:dyDescent="0.25">
      <c r="A2814" t="s">
        <v>1397</v>
      </c>
      <c r="B2814" t="s">
        <v>3072</v>
      </c>
      <c r="C2814" t="s">
        <v>131</v>
      </c>
      <c r="D2814" t="s">
        <v>598</v>
      </c>
      <c r="E2814" t="s">
        <v>68</v>
      </c>
      <c r="F2814" t="s">
        <v>608</v>
      </c>
      <c r="G2814" t="s">
        <v>760</v>
      </c>
      <c r="H2814" t="s">
        <v>761</v>
      </c>
      <c r="I2814" s="137"/>
      <c r="J2814"/>
    </row>
    <row r="2815" spans="1:10" ht="15.75" customHeight="1" x14ac:dyDescent="0.25">
      <c r="A2815" t="s">
        <v>1397</v>
      </c>
      <c r="B2815" t="s">
        <v>3072</v>
      </c>
      <c r="C2815" t="s">
        <v>611</v>
      </c>
      <c r="D2815" t="s">
        <v>598</v>
      </c>
      <c r="E2815" t="s">
        <v>68</v>
      </c>
      <c r="F2815" t="s">
        <v>142</v>
      </c>
      <c r="G2815" t="s">
        <v>612</v>
      </c>
      <c r="H2815" t="s">
        <v>547</v>
      </c>
      <c r="I2815" s="137"/>
      <c r="J2815"/>
    </row>
    <row r="2816" spans="1:10" ht="15.75" customHeight="1" x14ac:dyDescent="0.25">
      <c r="A2816" t="s">
        <v>1397</v>
      </c>
      <c r="B2816" t="s">
        <v>3073</v>
      </c>
      <c r="C2816" t="s">
        <v>603</v>
      </c>
      <c r="D2816" t="s">
        <v>598</v>
      </c>
      <c r="E2816" t="s">
        <v>68</v>
      </c>
      <c r="F2816" t="s">
        <v>49</v>
      </c>
      <c r="G2816" t="s">
        <v>604</v>
      </c>
      <c r="H2816" t="s">
        <v>605</v>
      </c>
      <c r="I2816" s="137"/>
      <c r="J2816"/>
    </row>
    <row r="2817" spans="1:14" ht="15.75" customHeight="1" x14ac:dyDescent="0.25">
      <c r="A2817" t="s">
        <v>1397</v>
      </c>
      <c r="B2817" t="s">
        <v>3073</v>
      </c>
      <c r="C2817" t="s">
        <v>607</v>
      </c>
      <c r="D2817" t="s">
        <v>598</v>
      </c>
      <c r="E2817" t="s">
        <v>68</v>
      </c>
      <c r="F2817" t="s">
        <v>608</v>
      </c>
      <c r="G2817" t="s">
        <v>609</v>
      </c>
      <c r="I2817" s="137"/>
      <c r="J2817"/>
    </row>
    <row r="2818" spans="1:14" ht="15.75" customHeight="1" x14ac:dyDescent="0.25">
      <c r="A2818" t="s">
        <v>1397</v>
      </c>
      <c r="B2818" t="s">
        <v>3073</v>
      </c>
      <c r="C2818" t="s">
        <v>131</v>
      </c>
      <c r="D2818" t="s">
        <v>598</v>
      </c>
      <c r="E2818" t="s">
        <v>68</v>
      </c>
      <c r="F2818" t="s">
        <v>608</v>
      </c>
      <c r="G2818" t="s">
        <v>760</v>
      </c>
      <c r="H2818" t="s">
        <v>761</v>
      </c>
      <c r="I2818" s="137"/>
      <c r="J2818"/>
    </row>
    <row r="2819" spans="1:14" ht="15.75" customHeight="1" x14ac:dyDescent="0.25">
      <c r="A2819" t="s">
        <v>1397</v>
      </c>
      <c r="B2819" t="s">
        <v>3073</v>
      </c>
      <c r="C2819" t="s">
        <v>611</v>
      </c>
      <c r="D2819" t="s">
        <v>598</v>
      </c>
      <c r="E2819" t="s">
        <v>68</v>
      </c>
      <c r="F2819" t="s">
        <v>142</v>
      </c>
      <c r="G2819" t="s">
        <v>612</v>
      </c>
      <c r="H2819" t="s">
        <v>547</v>
      </c>
      <c r="I2819" s="137"/>
      <c r="J2819"/>
    </row>
    <row r="2820" spans="1:14" ht="15.75" customHeight="1" x14ac:dyDescent="0.25">
      <c r="A2820" t="s">
        <v>1397</v>
      </c>
      <c r="B2820" t="s">
        <v>3074</v>
      </c>
      <c r="C2820" t="s">
        <v>603</v>
      </c>
      <c r="D2820" t="s">
        <v>598</v>
      </c>
      <c r="E2820" t="s">
        <v>68</v>
      </c>
      <c r="F2820" t="s">
        <v>49</v>
      </c>
      <c r="G2820" t="s">
        <v>604</v>
      </c>
      <c r="H2820" t="s">
        <v>605</v>
      </c>
      <c r="I2820" s="137" t="s">
        <v>3075</v>
      </c>
      <c r="J2820" t="s">
        <v>3076</v>
      </c>
      <c r="K2820" t="s">
        <v>84</v>
      </c>
    </row>
    <row r="2821" spans="1:14" ht="15.75" customHeight="1" x14ac:dyDescent="0.25">
      <c r="A2821" t="s">
        <v>1397</v>
      </c>
      <c r="B2821" t="s">
        <v>3074</v>
      </c>
      <c r="C2821" t="s">
        <v>607</v>
      </c>
      <c r="D2821" t="s">
        <v>598</v>
      </c>
      <c r="E2821" t="s">
        <v>68</v>
      </c>
      <c r="F2821" t="s">
        <v>608</v>
      </c>
      <c r="G2821" t="s">
        <v>609</v>
      </c>
      <c r="I2821" s="137" t="s">
        <v>3075</v>
      </c>
      <c r="J2821" t="s">
        <v>3077</v>
      </c>
      <c r="K2821" t="s">
        <v>84</v>
      </c>
    </row>
    <row r="2822" spans="1:14" ht="15.75" customHeight="1" x14ac:dyDescent="0.25">
      <c r="A2822" t="s">
        <v>1397</v>
      </c>
      <c r="B2822" t="s">
        <v>3074</v>
      </c>
      <c r="C2822" t="s">
        <v>611</v>
      </c>
      <c r="D2822" t="s">
        <v>598</v>
      </c>
      <c r="E2822" t="s">
        <v>68</v>
      </c>
      <c r="F2822" t="s">
        <v>142</v>
      </c>
      <c r="G2822" t="s">
        <v>612</v>
      </c>
      <c r="H2822" t="s">
        <v>547</v>
      </c>
      <c r="I2822" s="137" t="s">
        <v>3075</v>
      </c>
      <c r="J2822">
        <v>41105331</v>
      </c>
      <c r="K2822" t="s">
        <v>84</v>
      </c>
    </row>
    <row r="2823" spans="1:14" ht="15.75" customHeight="1" x14ac:dyDescent="0.25">
      <c r="A2823" t="s">
        <v>1397</v>
      </c>
      <c r="B2823" t="s">
        <v>3074</v>
      </c>
      <c r="C2823" t="s">
        <v>2079</v>
      </c>
      <c r="D2823" t="s">
        <v>613</v>
      </c>
      <c r="E2823" t="s">
        <v>68</v>
      </c>
      <c r="F2823" t="s">
        <v>608</v>
      </c>
      <c r="G2823" t="s">
        <v>1300</v>
      </c>
      <c r="I2823" s="137" t="s">
        <v>3075</v>
      </c>
      <c r="J2823" t="s">
        <v>3078</v>
      </c>
      <c r="K2823" t="s">
        <v>84</v>
      </c>
    </row>
    <row r="2824" spans="1:14" ht="15.75" customHeight="1" x14ac:dyDescent="0.25">
      <c r="A2824" t="s">
        <v>1397</v>
      </c>
      <c r="B2824" t="s">
        <v>3074</v>
      </c>
      <c r="C2824" t="s">
        <v>904</v>
      </c>
      <c r="D2824" t="s">
        <v>613</v>
      </c>
      <c r="E2824" t="s">
        <v>68</v>
      </c>
      <c r="F2824" t="s">
        <v>608</v>
      </c>
      <c r="G2824" t="s">
        <v>905</v>
      </c>
      <c r="I2824" s="137" t="s">
        <v>3075</v>
      </c>
      <c r="J2824" t="s">
        <v>2077</v>
      </c>
      <c r="K2824" t="s">
        <v>84</v>
      </c>
    </row>
    <row r="2825" spans="1:14" ht="15.75" customHeight="1" x14ac:dyDescent="0.25">
      <c r="A2825" t="s">
        <v>1397</v>
      </c>
      <c r="B2825" t="s">
        <v>3074</v>
      </c>
      <c r="C2825" t="s">
        <v>131</v>
      </c>
      <c r="D2825" t="s">
        <v>613</v>
      </c>
      <c r="E2825" t="s">
        <v>68</v>
      </c>
      <c r="F2825" t="s">
        <v>608</v>
      </c>
      <c r="G2825" t="s">
        <v>760</v>
      </c>
      <c r="H2825" t="s">
        <v>761</v>
      </c>
      <c r="I2825" s="137" t="s">
        <v>3075</v>
      </c>
      <c r="J2825" t="s">
        <v>3079</v>
      </c>
      <c r="K2825" t="s">
        <v>71</v>
      </c>
      <c r="L2825" t="s">
        <v>762</v>
      </c>
      <c r="M2825" t="s">
        <v>763</v>
      </c>
      <c r="N2825" t="s">
        <v>763</v>
      </c>
    </row>
    <row r="2826" spans="1:14" ht="14.25" customHeight="1" x14ac:dyDescent="0.25">
      <c r="A2826" t="s">
        <v>1397</v>
      </c>
      <c r="B2826" t="s">
        <v>3074</v>
      </c>
      <c r="C2826" t="s">
        <v>117</v>
      </c>
      <c r="D2826" t="s">
        <v>627</v>
      </c>
      <c r="E2826" t="s">
        <v>81</v>
      </c>
      <c r="F2826" t="s">
        <v>608</v>
      </c>
      <c r="G2826" t="s">
        <v>869</v>
      </c>
      <c r="I2826" s="137" t="s">
        <v>3075</v>
      </c>
      <c r="J2826" t="s">
        <v>3080</v>
      </c>
      <c r="K2826" t="s">
        <v>71</v>
      </c>
      <c r="L2826" t="s">
        <v>117</v>
      </c>
    </row>
    <row r="2827" spans="1:14" ht="15.75" customHeight="1" x14ac:dyDescent="0.25">
      <c r="A2827" t="s">
        <v>1397</v>
      </c>
      <c r="B2827" t="s">
        <v>3074</v>
      </c>
      <c r="C2827" t="s">
        <v>123</v>
      </c>
      <c r="D2827" t="s">
        <v>627</v>
      </c>
      <c r="E2827" t="s">
        <v>81</v>
      </c>
      <c r="F2827" t="s">
        <v>608</v>
      </c>
      <c r="G2827" t="s">
        <v>709</v>
      </c>
      <c r="I2827" s="137" t="s">
        <v>3075</v>
      </c>
      <c r="J2827" t="s">
        <v>124</v>
      </c>
      <c r="K2827" t="s">
        <v>84</v>
      </c>
    </row>
    <row r="2828" spans="1:14" ht="15.75" customHeight="1" x14ac:dyDescent="0.25">
      <c r="A2828" t="s">
        <v>1397</v>
      </c>
      <c r="B2828" t="s">
        <v>3074</v>
      </c>
      <c r="C2828" t="s">
        <v>129</v>
      </c>
      <c r="D2828" t="s">
        <v>627</v>
      </c>
      <c r="E2828" t="s">
        <v>81</v>
      </c>
      <c r="F2828" t="s">
        <v>608</v>
      </c>
      <c r="G2828" t="s">
        <v>647</v>
      </c>
      <c r="I2828" s="137" t="s">
        <v>3075</v>
      </c>
      <c r="J2828" t="s">
        <v>130</v>
      </c>
      <c r="K2828" t="s">
        <v>84</v>
      </c>
    </row>
    <row r="2829" spans="1:14" ht="15.75" customHeight="1" x14ac:dyDescent="0.25">
      <c r="A2829" t="s">
        <v>1397</v>
      </c>
      <c r="B2829" t="s">
        <v>3081</v>
      </c>
      <c r="C2829" t="s">
        <v>603</v>
      </c>
      <c r="D2829" t="s">
        <v>598</v>
      </c>
      <c r="E2829" t="s">
        <v>68</v>
      </c>
      <c r="F2829" t="s">
        <v>49</v>
      </c>
      <c r="G2829" t="s">
        <v>604</v>
      </c>
      <c r="H2829" t="s">
        <v>605</v>
      </c>
      <c r="I2829" s="137">
        <v>52225</v>
      </c>
      <c r="J2829" t="s">
        <v>3082</v>
      </c>
      <c r="K2829" t="s">
        <v>84</v>
      </c>
    </row>
    <row r="2830" spans="1:14" ht="15.75" customHeight="1" x14ac:dyDescent="0.25">
      <c r="A2830" t="s">
        <v>1397</v>
      </c>
      <c r="B2830" t="s">
        <v>3081</v>
      </c>
      <c r="C2830" t="s">
        <v>607</v>
      </c>
      <c r="D2830" t="s">
        <v>598</v>
      </c>
      <c r="E2830" t="s">
        <v>68</v>
      </c>
      <c r="F2830" t="s">
        <v>608</v>
      </c>
      <c r="G2830" t="s">
        <v>609</v>
      </c>
      <c r="I2830" s="137">
        <v>52225</v>
      </c>
      <c r="J2830" t="s">
        <v>3083</v>
      </c>
      <c r="K2830" t="s">
        <v>84</v>
      </c>
    </row>
    <row r="2831" spans="1:14" ht="15.75" customHeight="1" x14ac:dyDescent="0.25">
      <c r="A2831" t="s">
        <v>1397</v>
      </c>
      <c r="B2831" t="s">
        <v>3081</v>
      </c>
      <c r="C2831" t="s">
        <v>611</v>
      </c>
      <c r="D2831" t="s">
        <v>598</v>
      </c>
      <c r="E2831" t="s">
        <v>68</v>
      </c>
      <c r="F2831" t="s">
        <v>142</v>
      </c>
      <c r="G2831" t="s">
        <v>612</v>
      </c>
      <c r="H2831" t="s">
        <v>547</v>
      </c>
      <c r="I2831" s="137" t="s">
        <v>3084</v>
      </c>
      <c r="J2831">
        <v>12352200</v>
      </c>
      <c r="K2831" t="s">
        <v>84</v>
      </c>
    </row>
    <row r="2832" spans="1:14" ht="15.75" customHeight="1" x14ac:dyDescent="0.25">
      <c r="A2832" t="s">
        <v>1397</v>
      </c>
      <c r="B2832" t="s">
        <v>3081</v>
      </c>
      <c r="C2832" t="s">
        <v>2079</v>
      </c>
      <c r="D2832" t="s">
        <v>627</v>
      </c>
      <c r="E2832" t="s">
        <v>81</v>
      </c>
      <c r="F2832" t="s">
        <v>608</v>
      </c>
      <c r="G2832" t="s">
        <v>1300</v>
      </c>
      <c r="I2832" s="137">
        <v>52225</v>
      </c>
      <c r="J2832" t="s">
        <v>3085</v>
      </c>
      <c r="K2832" t="s">
        <v>84</v>
      </c>
    </row>
    <row r="2833" spans="1:14" ht="15.75" customHeight="1" x14ac:dyDescent="0.25">
      <c r="A2833" t="s">
        <v>1397</v>
      </c>
      <c r="B2833" t="s">
        <v>3081</v>
      </c>
      <c r="C2833" t="s">
        <v>123</v>
      </c>
      <c r="D2833" t="s">
        <v>627</v>
      </c>
      <c r="E2833" t="s">
        <v>81</v>
      </c>
      <c r="F2833" t="s">
        <v>608</v>
      </c>
      <c r="G2833" t="s">
        <v>709</v>
      </c>
      <c r="I2833" s="137" t="s">
        <v>3084</v>
      </c>
      <c r="J2833" t="s">
        <v>125</v>
      </c>
      <c r="K2833" t="s">
        <v>84</v>
      </c>
    </row>
    <row r="2834" spans="1:14" ht="15.75" customHeight="1" x14ac:dyDescent="0.25">
      <c r="A2834" t="s">
        <v>1397</v>
      </c>
      <c r="B2834" t="s">
        <v>3081</v>
      </c>
      <c r="C2834" t="s">
        <v>129</v>
      </c>
      <c r="D2834" t="s">
        <v>627</v>
      </c>
      <c r="E2834" t="s">
        <v>81</v>
      </c>
      <c r="F2834" t="s">
        <v>608</v>
      </c>
      <c r="G2834" t="s">
        <v>647</v>
      </c>
      <c r="I2834" s="137" t="s">
        <v>3084</v>
      </c>
      <c r="J2834" t="s">
        <v>856</v>
      </c>
      <c r="K2834" t="s">
        <v>84</v>
      </c>
    </row>
    <row r="2835" spans="1:14" ht="15.75" customHeight="1" x14ac:dyDescent="0.25">
      <c r="A2835" t="s">
        <v>1397</v>
      </c>
      <c r="B2835" t="s">
        <v>3086</v>
      </c>
      <c r="C2835" t="s">
        <v>603</v>
      </c>
      <c r="D2835" t="s">
        <v>598</v>
      </c>
      <c r="E2835" t="s">
        <v>68</v>
      </c>
      <c r="F2835" t="s">
        <v>49</v>
      </c>
      <c r="G2835" t="s">
        <v>604</v>
      </c>
      <c r="H2835" t="s">
        <v>605</v>
      </c>
      <c r="I2835" s="137" t="s">
        <v>3087</v>
      </c>
      <c r="J2835" t="s">
        <v>3088</v>
      </c>
      <c r="K2835" t="s">
        <v>84</v>
      </c>
    </row>
    <row r="2836" spans="1:14" ht="15.75" customHeight="1" x14ac:dyDescent="0.25">
      <c r="A2836" t="s">
        <v>1397</v>
      </c>
      <c r="B2836" t="s">
        <v>3086</v>
      </c>
      <c r="C2836" t="s">
        <v>607</v>
      </c>
      <c r="D2836" t="s">
        <v>598</v>
      </c>
      <c r="E2836" t="s">
        <v>68</v>
      </c>
      <c r="F2836" t="s">
        <v>608</v>
      </c>
      <c r="G2836" t="s">
        <v>609</v>
      </c>
      <c r="I2836" s="137" t="s">
        <v>3087</v>
      </c>
      <c r="J2836" t="s">
        <v>3089</v>
      </c>
      <c r="K2836" t="s">
        <v>84</v>
      </c>
    </row>
    <row r="2837" spans="1:14" ht="15.75" customHeight="1" x14ac:dyDescent="0.25">
      <c r="A2837" t="s">
        <v>1397</v>
      </c>
      <c r="B2837" t="s">
        <v>3086</v>
      </c>
      <c r="C2837" t="s">
        <v>611</v>
      </c>
      <c r="D2837" t="s">
        <v>598</v>
      </c>
      <c r="E2837" t="s">
        <v>68</v>
      </c>
      <c r="F2837" t="s">
        <v>142</v>
      </c>
      <c r="G2837" t="s">
        <v>612</v>
      </c>
      <c r="H2837" t="s">
        <v>547</v>
      </c>
      <c r="I2837" s="137" t="s">
        <v>3087</v>
      </c>
      <c r="J2837">
        <v>12352200</v>
      </c>
      <c r="K2837" t="s">
        <v>84</v>
      </c>
    </row>
    <row r="2838" spans="1:14" ht="15.75" customHeight="1" x14ac:dyDescent="0.25">
      <c r="A2838" t="s">
        <v>1397</v>
      </c>
      <c r="B2838" t="s">
        <v>3086</v>
      </c>
      <c r="C2838" t="s">
        <v>3090</v>
      </c>
      <c r="D2838" t="s">
        <v>613</v>
      </c>
      <c r="E2838" t="s">
        <v>68</v>
      </c>
      <c r="F2838" t="s">
        <v>608</v>
      </c>
      <c r="G2838" t="s">
        <v>3091</v>
      </c>
      <c r="I2838" s="137" t="s">
        <v>3087</v>
      </c>
      <c r="J2838" t="s">
        <v>3092</v>
      </c>
      <c r="K2838" t="s">
        <v>71</v>
      </c>
      <c r="L2838" t="s">
        <v>3093</v>
      </c>
    </row>
    <row r="2839" spans="1:14" ht="15.75" customHeight="1" x14ac:dyDescent="0.25">
      <c r="A2839" t="s">
        <v>1397</v>
      </c>
      <c r="B2839" t="s">
        <v>3086</v>
      </c>
      <c r="C2839" t="s">
        <v>97</v>
      </c>
      <c r="D2839" t="s">
        <v>613</v>
      </c>
      <c r="E2839" t="s">
        <v>68</v>
      </c>
      <c r="F2839" t="s">
        <v>608</v>
      </c>
      <c r="G2839" t="s">
        <v>930</v>
      </c>
      <c r="H2839" t="s">
        <v>931</v>
      </c>
      <c r="I2839" s="137" t="s">
        <v>3087</v>
      </c>
      <c r="J2839" t="s">
        <v>3094</v>
      </c>
      <c r="K2839" t="s">
        <v>71</v>
      </c>
      <c r="L2839" t="s">
        <v>933</v>
      </c>
    </row>
    <row r="2840" spans="1:14" ht="15.75" customHeight="1" x14ac:dyDescent="0.25">
      <c r="A2840" t="s">
        <v>1397</v>
      </c>
      <c r="B2840" t="s">
        <v>3086</v>
      </c>
      <c r="C2840" t="s">
        <v>126</v>
      </c>
      <c r="D2840" t="s">
        <v>613</v>
      </c>
      <c r="E2840" t="s">
        <v>68</v>
      </c>
      <c r="F2840" t="s">
        <v>608</v>
      </c>
      <c r="G2840" t="s">
        <v>953</v>
      </c>
      <c r="I2840" s="137" t="s">
        <v>3087</v>
      </c>
      <c r="J2840" s="2" t="s">
        <v>3095</v>
      </c>
      <c r="K2840" t="s">
        <v>71</v>
      </c>
      <c r="L2840" t="s">
        <v>3096</v>
      </c>
    </row>
    <row r="2841" spans="1:14" ht="15.75" customHeight="1" x14ac:dyDescent="0.25">
      <c r="A2841" t="s">
        <v>1397</v>
      </c>
      <c r="B2841" t="s">
        <v>3086</v>
      </c>
      <c r="C2841" t="s">
        <v>131</v>
      </c>
      <c r="D2841" t="s">
        <v>613</v>
      </c>
      <c r="E2841" t="s">
        <v>68</v>
      </c>
      <c r="F2841" t="s">
        <v>608</v>
      </c>
      <c r="G2841" t="s">
        <v>760</v>
      </c>
      <c r="H2841" t="s">
        <v>761</v>
      </c>
      <c r="I2841" s="137" t="s">
        <v>3087</v>
      </c>
      <c r="J2841" t="s">
        <v>995</v>
      </c>
      <c r="K2841" t="s">
        <v>71</v>
      </c>
      <c r="L2841" t="s">
        <v>762</v>
      </c>
      <c r="M2841" t="s">
        <v>763</v>
      </c>
      <c r="N2841" t="s">
        <v>763</v>
      </c>
    </row>
    <row r="2842" spans="1:14" ht="15.75" customHeight="1" x14ac:dyDescent="0.25">
      <c r="A2842" t="s">
        <v>1397</v>
      </c>
      <c r="B2842" t="s">
        <v>3086</v>
      </c>
      <c r="C2842" t="s">
        <v>3097</v>
      </c>
      <c r="D2842" t="s">
        <v>627</v>
      </c>
      <c r="E2842" t="s">
        <v>81</v>
      </c>
      <c r="F2842" t="s">
        <v>608</v>
      </c>
      <c r="G2842" t="s">
        <v>3098</v>
      </c>
      <c r="I2842" s="137" t="s">
        <v>3087</v>
      </c>
      <c r="J2842" t="s">
        <v>3099</v>
      </c>
      <c r="K2842" t="s">
        <v>84</v>
      </c>
    </row>
    <row r="2843" spans="1:14" ht="15.75" customHeight="1" x14ac:dyDescent="0.25">
      <c r="A2843" t="s">
        <v>1397</v>
      </c>
      <c r="B2843" t="s">
        <v>3086</v>
      </c>
      <c r="C2843" t="s">
        <v>2192</v>
      </c>
      <c r="D2843" t="s">
        <v>627</v>
      </c>
      <c r="E2843" t="s">
        <v>81</v>
      </c>
      <c r="F2843" t="s">
        <v>608</v>
      </c>
      <c r="G2843" t="s">
        <v>2193</v>
      </c>
      <c r="I2843" s="137" t="s">
        <v>3087</v>
      </c>
      <c r="J2843" t="s">
        <v>3100</v>
      </c>
      <c r="K2843" t="s">
        <v>84</v>
      </c>
      <c r="M2843" t="s">
        <v>2195</v>
      </c>
    </row>
    <row r="2844" spans="1:14" ht="15.75" customHeight="1" x14ac:dyDescent="0.25">
      <c r="A2844" t="s">
        <v>1397</v>
      </c>
      <c r="B2844" t="s">
        <v>3086</v>
      </c>
      <c r="C2844" t="s">
        <v>114</v>
      </c>
      <c r="D2844" t="s">
        <v>627</v>
      </c>
      <c r="E2844" t="s">
        <v>81</v>
      </c>
      <c r="F2844" t="s">
        <v>608</v>
      </c>
      <c r="G2844" t="s">
        <v>700</v>
      </c>
      <c r="H2844" t="s">
        <v>701</v>
      </c>
      <c r="I2844" s="137" t="s">
        <v>3087</v>
      </c>
      <c r="J2844" t="s">
        <v>3101</v>
      </c>
      <c r="K2844" t="s">
        <v>71</v>
      </c>
      <c r="L2844" t="s">
        <v>114</v>
      </c>
      <c r="M2844" t="s">
        <v>703</v>
      </c>
      <c r="N2844" t="s">
        <v>703</v>
      </c>
    </row>
    <row r="2845" spans="1:14" ht="15.75" customHeight="1" x14ac:dyDescent="0.25">
      <c r="A2845" t="s">
        <v>1397</v>
      </c>
      <c r="B2845" t="s">
        <v>3086</v>
      </c>
      <c r="C2845" t="s">
        <v>123</v>
      </c>
      <c r="D2845" t="s">
        <v>627</v>
      </c>
      <c r="E2845" t="s">
        <v>81</v>
      </c>
      <c r="F2845" t="s">
        <v>608</v>
      </c>
      <c r="G2845" t="s">
        <v>709</v>
      </c>
      <c r="I2845" s="137" t="s">
        <v>3087</v>
      </c>
      <c r="J2845" t="s">
        <v>125</v>
      </c>
      <c r="K2845" t="s">
        <v>84</v>
      </c>
    </row>
    <row r="2846" spans="1:14" ht="15.75" customHeight="1" x14ac:dyDescent="0.25">
      <c r="A2846" t="s">
        <v>1397</v>
      </c>
      <c r="B2846" t="s">
        <v>3086</v>
      </c>
      <c r="C2846" t="s">
        <v>129</v>
      </c>
      <c r="D2846" t="s">
        <v>627</v>
      </c>
      <c r="E2846" t="s">
        <v>81</v>
      </c>
      <c r="F2846" t="s">
        <v>608</v>
      </c>
      <c r="G2846" t="s">
        <v>647</v>
      </c>
      <c r="I2846" s="137" t="s">
        <v>3087</v>
      </c>
      <c r="J2846" t="s">
        <v>130</v>
      </c>
      <c r="K2846" t="s">
        <v>84</v>
      </c>
    </row>
    <row r="2847" spans="1:14" ht="15.75" customHeight="1" x14ac:dyDescent="0.25">
      <c r="A2847" t="s">
        <v>1397</v>
      </c>
      <c r="B2847" t="s">
        <v>3102</v>
      </c>
      <c r="C2847" t="s">
        <v>603</v>
      </c>
      <c r="D2847" t="s">
        <v>598</v>
      </c>
      <c r="E2847" t="s">
        <v>68</v>
      </c>
      <c r="F2847" t="s">
        <v>49</v>
      </c>
      <c r="G2847" t="s">
        <v>604</v>
      </c>
      <c r="H2847" t="s">
        <v>605</v>
      </c>
      <c r="I2847" s="137" t="s">
        <v>3103</v>
      </c>
      <c r="J2847" t="s">
        <v>3104</v>
      </c>
      <c r="K2847" t="s">
        <v>84</v>
      </c>
    </row>
    <row r="2848" spans="1:14" ht="15.75" customHeight="1" x14ac:dyDescent="0.25">
      <c r="A2848" t="s">
        <v>1397</v>
      </c>
      <c r="B2848" t="s">
        <v>3102</v>
      </c>
      <c r="C2848" t="s">
        <v>607</v>
      </c>
      <c r="D2848" t="s">
        <v>598</v>
      </c>
      <c r="E2848" t="s">
        <v>68</v>
      </c>
      <c r="F2848" t="s">
        <v>608</v>
      </c>
      <c r="G2848" t="s">
        <v>609</v>
      </c>
      <c r="I2848" s="137" t="s">
        <v>3103</v>
      </c>
      <c r="J2848" t="s">
        <v>3105</v>
      </c>
      <c r="K2848" t="s">
        <v>84</v>
      </c>
    </row>
    <row r="2849" spans="1:14" ht="15.75" customHeight="1" x14ac:dyDescent="0.25">
      <c r="A2849" t="s">
        <v>1397</v>
      </c>
      <c r="B2849" t="s">
        <v>3102</v>
      </c>
      <c r="C2849" t="s">
        <v>611</v>
      </c>
      <c r="D2849" t="s">
        <v>598</v>
      </c>
      <c r="E2849" t="s">
        <v>68</v>
      </c>
      <c r="F2849" t="s">
        <v>142</v>
      </c>
      <c r="G2849" t="s">
        <v>612</v>
      </c>
      <c r="H2849" t="s">
        <v>547</v>
      </c>
      <c r="I2849" s="137" t="s">
        <v>3103</v>
      </c>
      <c r="J2849">
        <v>12161503</v>
      </c>
      <c r="K2849" t="s">
        <v>84</v>
      </c>
    </row>
    <row r="2850" spans="1:14" ht="15.75" customHeight="1" x14ac:dyDescent="0.25">
      <c r="A2850" t="s">
        <v>1397</v>
      </c>
      <c r="B2850" t="s">
        <v>3102</v>
      </c>
      <c r="C2850" t="s">
        <v>3090</v>
      </c>
      <c r="D2850" t="s">
        <v>613</v>
      </c>
      <c r="E2850" t="s">
        <v>68</v>
      </c>
      <c r="F2850" t="s">
        <v>608</v>
      </c>
      <c r="G2850" t="s">
        <v>3091</v>
      </c>
      <c r="I2850" s="137" t="s">
        <v>3103</v>
      </c>
      <c r="J2850" t="s">
        <v>3106</v>
      </c>
      <c r="K2850" t="s">
        <v>71</v>
      </c>
      <c r="L2850" t="s">
        <v>3093</v>
      </c>
    </row>
    <row r="2851" spans="1:14" ht="15.75" customHeight="1" x14ac:dyDescent="0.25">
      <c r="A2851" t="s">
        <v>1397</v>
      </c>
      <c r="B2851" t="s">
        <v>3102</v>
      </c>
      <c r="C2851" t="s">
        <v>97</v>
      </c>
      <c r="D2851" t="s">
        <v>613</v>
      </c>
      <c r="E2851" t="s">
        <v>68</v>
      </c>
      <c r="F2851" t="s">
        <v>608</v>
      </c>
      <c r="G2851" t="s">
        <v>930</v>
      </c>
      <c r="H2851" t="s">
        <v>931</v>
      </c>
      <c r="I2851" s="137" t="s">
        <v>3103</v>
      </c>
      <c r="J2851" t="s">
        <v>3107</v>
      </c>
      <c r="K2851" t="s">
        <v>71</v>
      </c>
      <c r="L2851" t="s">
        <v>933</v>
      </c>
    </row>
    <row r="2852" spans="1:14" ht="15.75" customHeight="1" x14ac:dyDescent="0.25">
      <c r="A2852" t="s">
        <v>1397</v>
      </c>
      <c r="B2852" t="s">
        <v>3102</v>
      </c>
      <c r="C2852" t="s">
        <v>126</v>
      </c>
      <c r="D2852" t="s">
        <v>613</v>
      </c>
      <c r="E2852" t="s">
        <v>68</v>
      </c>
      <c r="F2852" t="s">
        <v>608</v>
      </c>
      <c r="G2852" t="s">
        <v>953</v>
      </c>
      <c r="I2852" s="137" t="s">
        <v>3103</v>
      </c>
      <c r="J2852" t="s">
        <v>128</v>
      </c>
      <c r="K2852" t="s">
        <v>71</v>
      </c>
      <c r="L2852" t="s">
        <v>3096</v>
      </c>
    </row>
    <row r="2853" spans="1:14" ht="15.75" customHeight="1" x14ac:dyDescent="0.25">
      <c r="A2853" t="s">
        <v>1397</v>
      </c>
      <c r="B2853" t="s">
        <v>3102</v>
      </c>
      <c r="C2853" t="s">
        <v>131</v>
      </c>
      <c r="D2853" t="s">
        <v>613</v>
      </c>
      <c r="E2853" t="s">
        <v>68</v>
      </c>
      <c r="F2853" t="s">
        <v>608</v>
      </c>
      <c r="G2853" t="s">
        <v>760</v>
      </c>
      <c r="H2853" t="s">
        <v>761</v>
      </c>
      <c r="I2853" s="137"/>
      <c r="J2853"/>
      <c r="K2853" t="s">
        <v>71</v>
      </c>
      <c r="L2853" t="s">
        <v>762</v>
      </c>
      <c r="M2853" t="s">
        <v>763</v>
      </c>
      <c r="N2853" t="s">
        <v>763</v>
      </c>
    </row>
    <row r="2854" spans="1:14" ht="15.75" customHeight="1" x14ac:dyDescent="0.25">
      <c r="A2854" t="s">
        <v>1397</v>
      </c>
      <c r="B2854" t="s">
        <v>3102</v>
      </c>
      <c r="C2854" t="s">
        <v>3097</v>
      </c>
      <c r="D2854" t="s">
        <v>627</v>
      </c>
      <c r="E2854" t="s">
        <v>81</v>
      </c>
      <c r="F2854" t="s">
        <v>608</v>
      </c>
      <c r="G2854" t="s">
        <v>3098</v>
      </c>
      <c r="I2854" s="137" t="s">
        <v>3103</v>
      </c>
      <c r="J2854" t="s">
        <v>3108</v>
      </c>
      <c r="K2854" t="s">
        <v>84</v>
      </c>
    </row>
    <row r="2855" spans="1:14" ht="15.75" customHeight="1" x14ac:dyDescent="0.25">
      <c r="A2855" t="s">
        <v>1397</v>
      </c>
      <c r="B2855" t="s">
        <v>3102</v>
      </c>
      <c r="C2855" t="s">
        <v>2192</v>
      </c>
      <c r="D2855" t="s">
        <v>627</v>
      </c>
      <c r="E2855" t="s">
        <v>81</v>
      </c>
      <c r="F2855" t="s">
        <v>608</v>
      </c>
      <c r="G2855" t="s">
        <v>2193</v>
      </c>
      <c r="I2855" s="137" t="s">
        <v>3109</v>
      </c>
      <c r="J2855" t="s">
        <v>3110</v>
      </c>
      <c r="K2855" t="s">
        <v>84</v>
      </c>
      <c r="M2855" t="s">
        <v>2195</v>
      </c>
    </row>
    <row r="2856" spans="1:14" ht="15.75" customHeight="1" x14ac:dyDescent="0.25">
      <c r="A2856" t="s">
        <v>1397</v>
      </c>
      <c r="B2856" t="s">
        <v>3102</v>
      </c>
      <c r="C2856" t="s">
        <v>112</v>
      </c>
      <c r="D2856" t="s">
        <v>627</v>
      </c>
      <c r="E2856" t="s">
        <v>81</v>
      </c>
      <c r="F2856" t="s">
        <v>608</v>
      </c>
      <c r="G2856" t="s">
        <v>962</v>
      </c>
      <c r="H2856" t="s">
        <v>1012</v>
      </c>
      <c r="I2856" s="137" t="s">
        <v>3103</v>
      </c>
      <c r="J2856" t="s">
        <v>3111</v>
      </c>
      <c r="K2856" t="s">
        <v>84</v>
      </c>
    </row>
    <row r="2857" spans="1:14" ht="15.75" customHeight="1" x14ac:dyDescent="0.25">
      <c r="A2857" t="s">
        <v>1397</v>
      </c>
      <c r="B2857" t="s">
        <v>3102</v>
      </c>
      <c r="C2857" t="s">
        <v>114</v>
      </c>
      <c r="D2857" t="s">
        <v>627</v>
      </c>
      <c r="E2857" t="s">
        <v>81</v>
      </c>
      <c r="F2857" t="s">
        <v>608</v>
      </c>
      <c r="G2857" t="s">
        <v>700</v>
      </c>
      <c r="H2857" t="s">
        <v>701</v>
      </c>
      <c r="I2857" s="137" t="s">
        <v>3109</v>
      </c>
      <c r="J2857" t="s">
        <v>3101</v>
      </c>
      <c r="K2857" t="s">
        <v>71</v>
      </c>
      <c r="L2857" t="s">
        <v>114</v>
      </c>
      <c r="M2857" t="s">
        <v>703</v>
      </c>
      <c r="N2857" t="s">
        <v>703</v>
      </c>
    </row>
    <row r="2858" spans="1:14" ht="15.75" customHeight="1" x14ac:dyDescent="0.25">
      <c r="A2858" t="s">
        <v>1397</v>
      </c>
      <c r="B2858" t="s">
        <v>3102</v>
      </c>
      <c r="C2858" t="s">
        <v>123</v>
      </c>
      <c r="D2858" t="s">
        <v>627</v>
      </c>
      <c r="E2858" t="s">
        <v>81</v>
      </c>
      <c r="F2858" t="s">
        <v>608</v>
      </c>
      <c r="G2858" t="s">
        <v>709</v>
      </c>
      <c r="I2858" s="137" t="s">
        <v>3109</v>
      </c>
      <c r="J2858" t="s">
        <v>125</v>
      </c>
      <c r="K2858" t="s">
        <v>84</v>
      </c>
    </row>
    <row r="2859" spans="1:14" ht="15.75" customHeight="1" x14ac:dyDescent="0.25">
      <c r="A2859" t="s">
        <v>1397</v>
      </c>
      <c r="B2859" t="s">
        <v>3102</v>
      </c>
      <c r="C2859" t="s">
        <v>129</v>
      </c>
      <c r="D2859" t="s">
        <v>627</v>
      </c>
      <c r="E2859" t="s">
        <v>81</v>
      </c>
      <c r="F2859" t="s">
        <v>608</v>
      </c>
      <c r="G2859" t="s">
        <v>647</v>
      </c>
      <c r="I2859" s="137" t="s">
        <v>3112</v>
      </c>
      <c r="J2859" t="s">
        <v>2060</v>
      </c>
      <c r="K2859" t="s">
        <v>84</v>
      </c>
    </row>
    <row r="2860" spans="1:14" ht="15.75" customHeight="1" x14ac:dyDescent="0.25">
      <c r="A2860" t="s">
        <v>1397</v>
      </c>
      <c r="B2860" t="s">
        <v>3102</v>
      </c>
      <c r="C2860" t="s">
        <v>134</v>
      </c>
      <c r="D2860" t="s">
        <v>627</v>
      </c>
      <c r="E2860" t="s">
        <v>81</v>
      </c>
      <c r="F2860" t="s">
        <v>608</v>
      </c>
      <c r="G2860" t="s">
        <v>962</v>
      </c>
      <c r="H2860" t="s">
        <v>1012</v>
      </c>
      <c r="I2860" s="137" t="s">
        <v>3103</v>
      </c>
      <c r="J2860" t="s">
        <v>3113</v>
      </c>
      <c r="K2860" t="s">
        <v>84</v>
      </c>
    </row>
    <row r="2861" spans="1:14" ht="15.75" customHeight="1" x14ac:dyDescent="0.25">
      <c r="A2861" t="s">
        <v>1397</v>
      </c>
      <c r="B2861" t="s">
        <v>3102</v>
      </c>
      <c r="C2861" t="s">
        <v>1622</v>
      </c>
      <c r="D2861" t="s">
        <v>627</v>
      </c>
      <c r="E2861" t="s">
        <v>81</v>
      </c>
      <c r="F2861" t="s">
        <v>608</v>
      </c>
      <c r="G2861" t="s">
        <v>1623</v>
      </c>
      <c r="I2861" s="137" t="s">
        <v>3112</v>
      </c>
      <c r="J2861" t="s">
        <v>3114</v>
      </c>
      <c r="K2861" t="s">
        <v>84</v>
      </c>
    </row>
    <row r="2862" spans="1:14" ht="15.75" customHeight="1" x14ac:dyDescent="0.25">
      <c r="A2862" t="s">
        <v>1397</v>
      </c>
      <c r="B2862" t="s">
        <v>3102</v>
      </c>
      <c r="C2862" t="s">
        <v>109</v>
      </c>
      <c r="D2862" t="s">
        <v>650</v>
      </c>
      <c r="E2862" t="s">
        <v>102</v>
      </c>
      <c r="F2862" t="s">
        <v>608</v>
      </c>
      <c r="G2862" t="s">
        <v>734</v>
      </c>
      <c r="H2862" t="s">
        <v>735</v>
      </c>
      <c r="I2862" s="137" t="s">
        <v>3112</v>
      </c>
      <c r="J2862" t="s">
        <v>3115</v>
      </c>
      <c r="K2862" t="s">
        <v>71</v>
      </c>
      <c r="L2862" t="s">
        <v>738</v>
      </c>
      <c r="M2862" t="s">
        <v>739</v>
      </c>
      <c r="N2862" t="s">
        <v>739</v>
      </c>
    </row>
    <row r="2863" spans="1:14" ht="15.75" customHeight="1" x14ac:dyDescent="0.25">
      <c r="A2863" t="s">
        <v>1397</v>
      </c>
      <c r="B2863" t="s">
        <v>3116</v>
      </c>
      <c r="C2863" t="s">
        <v>603</v>
      </c>
      <c r="D2863" t="s">
        <v>598</v>
      </c>
      <c r="E2863" t="s">
        <v>68</v>
      </c>
      <c r="F2863" t="s">
        <v>49</v>
      </c>
      <c r="G2863" t="s">
        <v>604</v>
      </c>
      <c r="H2863" t="s">
        <v>605</v>
      </c>
      <c r="I2863" s="137"/>
      <c r="J2863"/>
    </row>
    <row r="2864" spans="1:14" ht="15.75" customHeight="1" x14ac:dyDescent="0.25">
      <c r="A2864" t="s">
        <v>1397</v>
      </c>
      <c r="B2864" t="s">
        <v>3116</v>
      </c>
      <c r="C2864" t="s">
        <v>607</v>
      </c>
      <c r="D2864" t="s">
        <v>598</v>
      </c>
      <c r="E2864" t="s">
        <v>68</v>
      </c>
      <c r="F2864" t="s">
        <v>608</v>
      </c>
      <c r="G2864" t="s">
        <v>609</v>
      </c>
      <c r="I2864" s="137"/>
      <c r="J2864"/>
    </row>
    <row r="2865" spans="1:14" ht="15.75" customHeight="1" x14ac:dyDescent="0.25">
      <c r="A2865" t="s">
        <v>1397</v>
      </c>
      <c r="B2865" t="s">
        <v>3116</v>
      </c>
      <c r="C2865" t="s">
        <v>611</v>
      </c>
      <c r="D2865" t="s">
        <v>598</v>
      </c>
      <c r="E2865" t="s">
        <v>68</v>
      </c>
      <c r="F2865" t="s">
        <v>142</v>
      </c>
      <c r="G2865" t="s">
        <v>612</v>
      </c>
      <c r="H2865" t="s">
        <v>547</v>
      </c>
      <c r="I2865" s="137"/>
      <c r="J2865"/>
    </row>
    <row r="2866" spans="1:14" ht="15.75" customHeight="1" x14ac:dyDescent="0.25">
      <c r="A2866" t="s">
        <v>1397</v>
      </c>
      <c r="B2866" t="s">
        <v>3116</v>
      </c>
      <c r="C2866" t="s">
        <v>117</v>
      </c>
      <c r="D2866" t="s">
        <v>613</v>
      </c>
      <c r="E2866" t="s">
        <v>68</v>
      </c>
      <c r="F2866" t="s">
        <v>608</v>
      </c>
      <c r="G2866" t="s">
        <v>869</v>
      </c>
      <c r="I2866" s="137"/>
      <c r="J2866"/>
    </row>
    <row r="2867" spans="1:14" ht="15.75" customHeight="1" x14ac:dyDescent="0.25">
      <c r="A2867" t="s">
        <v>1397</v>
      </c>
      <c r="B2867" t="s">
        <v>3116</v>
      </c>
      <c r="C2867" t="s">
        <v>131</v>
      </c>
      <c r="D2867" t="s">
        <v>613</v>
      </c>
      <c r="E2867" t="s">
        <v>68</v>
      </c>
      <c r="F2867" t="s">
        <v>608</v>
      </c>
      <c r="G2867" t="s">
        <v>760</v>
      </c>
      <c r="H2867" t="s">
        <v>761</v>
      </c>
      <c r="I2867" s="137"/>
      <c r="J2867"/>
    </row>
    <row r="2868" spans="1:14" ht="15.75" customHeight="1" x14ac:dyDescent="0.25">
      <c r="A2868" t="s">
        <v>1397</v>
      </c>
      <c r="B2868" t="s">
        <v>3116</v>
      </c>
      <c r="C2868" t="s">
        <v>689</v>
      </c>
      <c r="D2868" t="s">
        <v>627</v>
      </c>
      <c r="E2868" t="s">
        <v>81</v>
      </c>
      <c r="F2868" t="s">
        <v>608</v>
      </c>
      <c r="G2868" t="s">
        <v>690</v>
      </c>
      <c r="H2868" t="s">
        <v>691</v>
      </c>
      <c r="I2868" s="137"/>
      <c r="J2868"/>
    </row>
    <row r="2869" spans="1:14" ht="15.75" customHeight="1" x14ac:dyDescent="0.25">
      <c r="A2869" t="s">
        <v>1397</v>
      </c>
      <c r="B2869" t="s">
        <v>3116</v>
      </c>
      <c r="C2869" t="s">
        <v>3117</v>
      </c>
      <c r="D2869" t="s">
        <v>627</v>
      </c>
      <c r="E2869" t="s">
        <v>81</v>
      </c>
      <c r="F2869" t="s">
        <v>608</v>
      </c>
      <c r="G2869" t="s">
        <v>3118</v>
      </c>
      <c r="H2869" t="s">
        <v>3119</v>
      </c>
      <c r="I2869" s="137"/>
      <c r="J2869"/>
    </row>
    <row r="2870" spans="1:14" ht="15.75" customHeight="1" x14ac:dyDescent="0.25">
      <c r="A2870" t="s">
        <v>1397</v>
      </c>
      <c r="B2870" t="s">
        <v>3116</v>
      </c>
      <c r="C2870" t="s">
        <v>1267</v>
      </c>
      <c r="D2870" t="s">
        <v>627</v>
      </c>
      <c r="E2870" t="s">
        <v>81</v>
      </c>
      <c r="F2870" t="s">
        <v>608</v>
      </c>
      <c r="G2870" t="s">
        <v>1268</v>
      </c>
      <c r="I2870"/>
      <c r="J2870"/>
    </row>
    <row r="2871" spans="1:14" ht="15.75" customHeight="1" x14ac:dyDescent="0.25">
      <c r="A2871" t="s">
        <v>1397</v>
      </c>
      <c r="B2871" t="s">
        <v>3116</v>
      </c>
      <c r="C2871" t="s">
        <v>941</v>
      </c>
      <c r="D2871" t="s">
        <v>627</v>
      </c>
      <c r="E2871" t="s">
        <v>81</v>
      </c>
      <c r="F2871" t="s">
        <v>608</v>
      </c>
      <c r="G2871" t="s">
        <v>942</v>
      </c>
      <c r="I2871" s="137"/>
      <c r="J2871"/>
    </row>
    <row r="2872" spans="1:14" ht="15.75" customHeight="1" x14ac:dyDescent="0.25">
      <c r="A2872" t="s">
        <v>1397</v>
      </c>
      <c r="B2872" t="s">
        <v>3116</v>
      </c>
      <c r="C2872" t="s">
        <v>129</v>
      </c>
      <c r="D2872" t="s">
        <v>627</v>
      </c>
      <c r="E2872" t="s">
        <v>81</v>
      </c>
      <c r="F2872" t="s">
        <v>608</v>
      </c>
      <c r="G2872" t="s">
        <v>647</v>
      </c>
      <c r="I2872" s="137"/>
      <c r="J2872"/>
    </row>
    <row r="2873" spans="1:14" ht="15.75" customHeight="1" x14ac:dyDescent="0.25">
      <c r="A2873" t="s">
        <v>1397</v>
      </c>
      <c r="B2873" t="s">
        <v>3116</v>
      </c>
      <c r="C2873" t="s">
        <v>114</v>
      </c>
      <c r="D2873" t="s">
        <v>650</v>
      </c>
      <c r="E2873" t="s">
        <v>102</v>
      </c>
      <c r="F2873" t="s">
        <v>608</v>
      </c>
      <c r="G2873" t="s">
        <v>700</v>
      </c>
      <c r="H2873" t="s">
        <v>701</v>
      </c>
      <c r="I2873" s="137"/>
      <c r="J2873"/>
    </row>
    <row r="2874" spans="1:14" ht="15.75" customHeight="1" x14ac:dyDescent="0.25">
      <c r="A2874" t="s">
        <v>1397</v>
      </c>
      <c r="B2874" t="s">
        <v>3120</v>
      </c>
      <c r="C2874" t="s">
        <v>603</v>
      </c>
      <c r="D2874" t="s">
        <v>598</v>
      </c>
      <c r="E2874" t="s">
        <v>68</v>
      </c>
      <c r="F2874" t="s">
        <v>49</v>
      </c>
      <c r="G2874" t="s">
        <v>604</v>
      </c>
      <c r="H2874" t="s">
        <v>605</v>
      </c>
      <c r="I2874" s="137" t="s">
        <v>3121</v>
      </c>
      <c r="J2874" t="s">
        <v>3122</v>
      </c>
      <c r="K2874" t="s">
        <v>84</v>
      </c>
    </row>
    <row r="2875" spans="1:14" ht="15.75" customHeight="1" x14ac:dyDescent="0.25">
      <c r="A2875" t="s">
        <v>1397</v>
      </c>
      <c r="B2875" t="s">
        <v>3120</v>
      </c>
      <c r="C2875" t="s">
        <v>607</v>
      </c>
      <c r="D2875" t="s">
        <v>598</v>
      </c>
      <c r="E2875" t="s">
        <v>68</v>
      </c>
      <c r="F2875" t="s">
        <v>608</v>
      </c>
      <c r="G2875" t="s">
        <v>609</v>
      </c>
      <c r="I2875" t="s">
        <v>3121</v>
      </c>
      <c r="J2875" t="s">
        <v>3122</v>
      </c>
      <c r="K2875" t="s">
        <v>84</v>
      </c>
    </row>
    <row r="2876" spans="1:14" ht="15.75" customHeight="1" x14ac:dyDescent="0.25">
      <c r="A2876" t="s">
        <v>1397</v>
      </c>
      <c r="B2876" t="s">
        <v>3120</v>
      </c>
      <c r="C2876" t="s">
        <v>611</v>
      </c>
      <c r="D2876" t="s">
        <v>598</v>
      </c>
      <c r="E2876" t="s">
        <v>68</v>
      </c>
      <c r="F2876" t="s">
        <v>142</v>
      </c>
      <c r="G2876" t="s">
        <v>612</v>
      </c>
      <c r="H2876" t="s">
        <v>547</v>
      </c>
      <c r="I2876" s="137">
        <v>11719394001</v>
      </c>
      <c r="J2876">
        <v>12352200</v>
      </c>
      <c r="K2876" t="s">
        <v>84</v>
      </c>
    </row>
    <row r="2877" spans="1:14" ht="15.75" customHeight="1" x14ac:dyDescent="0.25">
      <c r="A2877" t="s">
        <v>1397</v>
      </c>
      <c r="B2877" t="s">
        <v>3120</v>
      </c>
      <c r="C2877" t="s">
        <v>131</v>
      </c>
      <c r="D2877" t="s">
        <v>613</v>
      </c>
      <c r="E2877" t="s">
        <v>68</v>
      </c>
      <c r="F2877" t="s">
        <v>608</v>
      </c>
      <c r="G2877" t="s">
        <v>760</v>
      </c>
      <c r="H2877" t="s">
        <v>761</v>
      </c>
      <c r="I2877" s="137">
        <v>11719394001</v>
      </c>
      <c r="J2877" t="s">
        <v>3123</v>
      </c>
      <c r="K2877" t="s">
        <v>71</v>
      </c>
      <c r="L2877" t="s">
        <v>762</v>
      </c>
      <c r="M2877" t="s">
        <v>763</v>
      </c>
      <c r="N2877" t="s">
        <v>763</v>
      </c>
    </row>
    <row r="2878" spans="1:14" ht="15.75" customHeight="1" x14ac:dyDescent="0.25">
      <c r="A2878" t="s">
        <v>1397</v>
      </c>
      <c r="B2878" t="s">
        <v>3120</v>
      </c>
      <c r="C2878" t="s">
        <v>109</v>
      </c>
      <c r="D2878" t="s">
        <v>627</v>
      </c>
      <c r="E2878" t="s">
        <v>81</v>
      </c>
      <c r="F2878" t="s">
        <v>608</v>
      </c>
      <c r="G2878" t="s">
        <v>734</v>
      </c>
      <c r="H2878" t="s">
        <v>735</v>
      </c>
      <c r="I2878" s="137">
        <v>11719394001</v>
      </c>
      <c r="J2878" t="s">
        <v>402</v>
      </c>
      <c r="K2878" t="s">
        <v>71</v>
      </c>
      <c r="L2878" t="s">
        <v>738</v>
      </c>
      <c r="M2878" t="s">
        <v>739</v>
      </c>
      <c r="N2878" t="s">
        <v>739</v>
      </c>
    </row>
    <row r="2879" spans="1:14" ht="15.75" customHeight="1" x14ac:dyDescent="0.25">
      <c r="A2879" t="s">
        <v>1397</v>
      </c>
      <c r="B2879" t="s">
        <v>3120</v>
      </c>
      <c r="C2879" t="s">
        <v>123</v>
      </c>
      <c r="D2879" t="s">
        <v>627</v>
      </c>
      <c r="E2879" t="s">
        <v>81</v>
      </c>
      <c r="F2879" t="s">
        <v>608</v>
      </c>
      <c r="G2879" t="s">
        <v>709</v>
      </c>
      <c r="I2879" s="137">
        <v>11719394001</v>
      </c>
      <c r="J2879" t="s">
        <v>125</v>
      </c>
      <c r="K2879" t="s">
        <v>84</v>
      </c>
    </row>
    <row r="2880" spans="1:14" ht="15.75" customHeight="1" x14ac:dyDescent="0.25">
      <c r="A2880" t="s">
        <v>1397</v>
      </c>
      <c r="B2880" t="s">
        <v>3120</v>
      </c>
      <c r="C2880" t="s">
        <v>129</v>
      </c>
      <c r="D2880" t="s">
        <v>627</v>
      </c>
      <c r="E2880" t="s">
        <v>81</v>
      </c>
      <c r="F2880" t="s">
        <v>608</v>
      </c>
      <c r="G2880" t="s">
        <v>647</v>
      </c>
      <c r="I2880" s="137" t="s">
        <v>3121</v>
      </c>
      <c r="J2880" t="s">
        <v>856</v>
      </c>
      <c r="K2880" t="s">
        <v>84</v>
      </c>
    </row>
    <row r="2881" spans="1:14" ht="15.75" customHeight="1" x14ac:dyDescent="0.25">
      <c r="A2881" t="s">
        <v>1397</v>
      </c>
      <c r="B2881" t="s">
        <v>3120</v>
      </c>
      <c r="C2881" t="s">
        <v>1622</v>
      </c>
      <c r="D2881" t="s">
        <v>627</v>
      </c>
      <c r="E2881" t="s">
        <v>81</v>
      </c>
      <c r="F2881" t="s">
        <v>608</v>
      </c>
      <c r="G2881" t="s">
        <v>1623</v>
      </c>
      <c r="I2881" s="137" t="s">
        <v>3121</v>
      </c>
      <c r="J2881" t="s">
        <v>3124</v>
      </c>
      <c r="K2881" t="s">
        <v>84</v>
      </c>
    </row>
    <row r="2882" spans="1:14" ht="15.75" customHeight="1" x14ac:dyDescent="0.25">
      <c r="A2882" t="s">
        <v>1397</v>
      </c>
      <c r="B2882" t="s">
        <v>3125</v>
      </c>
      <c r="C2882" t="s">
        <v>603</v>
      </c>
      <c r="D2882" t="s">
        <v>598</v>
      </c>
      <c r="E2882" t="s">
        <v>68</v>
      </c>
      <c r="F2882" t="s">
        <v>49</v>
      </c>
      <c r="G2882" t="s">
        <v>604</v>
      </c>
      <c r="H2882" t="s">
        <v>605</v>
      </c>
      <c r="I2882" s="137">
        <v>1.01641</v>
      </c>
      <c r="J2882" t="s">
        <v>3126</v>
      </c>
      <c r="K2882" t="s">
        <v>84</v>
      </c>
    </row>
    <row r="2883" spans="1:14" ht="15.75" customHeight="1" x14ac:dyDescent="0.25">
      <c r="A2883" t="s">
        <v>1397</v>
      </c>
      <c r="B2883" t="s">
        <v>3125</v>
      </c>
      <c r="C2883" t="s">
        <v>607</v>
      </c>
      <c r="D2883" t="s">
        <v>598</v>
      </c>
      <c r="E2883" t="s">
        <v>68</v>
      </c>
      <c r="F2883" t="s">
        <v>608</v>
      </c>
      <c r="G2883" t="s">
        <v>609</v>
      </c>
      <c r="I2883" s="137">
        <v>1.01641</v>
      </c>
      <c r="J2883" t="s">
        <v>3127</v>
      </c>
      <c r="K2883" t="s">
        <v>84</v>
      </c>
    </row>
    <row r="2884" spans="1:14" ht="15.75" customHeight="1" x14ac:dyDescent="0.25">
      <c r="A2884" t="s">
        <v>1397</v>
      </c>
      <c r="B2884" t="s">
        <v>3125</v>
      </c>
      <c r="C2884" t="s">
        <v>611</v>
      </c>
      <c r="D2884" t="s">
        <v>598</v>
      </c>
      <c r="E2884" t="s">
        <v>68</v>
      </c>
      <c r="F2884" t="s">
        <v>142</v>
      </c>
      <c r="G2884" t="s">
        <v>612</v>
      </c>
      <c r="H2884" t="s">
        <v>547</v>
      </c>
      <c r="I2884" s="137" t="s">
        <v>3128</v>
      </c>
      <c r="J2884">
        <v>12161503</v>
      </c>
      <c r="K2884" t="s">
        <v>84</v>
      </c>
    </row>
    <row r="2885" spans="1:14" ht="15.75" customHeight="1" x14ac:dyDescent="0.25">
      <c r="A2885" t="s">
        <v>1397</v>
      </c>
      <c r="B2885" t="s">
        <v>3125</v>
      </c>
      <c r="C2885" t="s">
        <v>909</v>
      </c>
      <c r="D2885" t="s">
        <v>613</v>
      </c>
      <c r="E2885" t="s">
        <v>68</v>
      </c>
      <c r="F2885" t="s">
        <v>608</v>
      </c>
      <c r="G2885" t="s">
        <v>910</v>
      </c>
      <c r="I2885" s="137">
        <v>1.00251</v>
      </c>
      <c r="J2885" t="s">
        <v>2100</v>
      </c>
      <c r="K2885" t="s">
        <v>71</v>
      </c>
      <c r="L2885" t="s">
        <v>164</v>
      </c>
    </row>
    <row r="2886" spans="1:14" ht="15.75" customHeight="1" x14ac:dyDescent="0.25">
      <c r="A2886" t="s">
        <v>1397</v>
      </c>
      <c r="B2886" t="s">
        <v>3125</v>
      </c>
      <c r="C2886" t="s">
        <v>73</v>
      </c>
      <c r="D2886" t="s">
        <v>613</v>
      </c>
      <c r="E2886" t="s">
        <v>68</v>
      </c>
      <c r="F2886" t="s">
        <v>608</v>
      </c>
      <c r="G2886" t="s">
        <v>911</v>
      </c>
      <c r="H2886" t="s">
        <v>912</v>
      </c>
      <c r="I2886">
        <v>3107</v>
      </c>
      <c r="J2886" t="s">
        <v>74</v>
      </c>
      <c r="K2886" t="s">
        <v>71</v>
      </c>
      <c r="L2886" t="s">
        <v>914</v>
      </c>
      <c r="M2886" t="s">
        <v>915</v>
      </c>
    </row>
    <row r="2887" spans="1:14" ht="15.75" customHeight="1" x14ac:dyDescent="0.25">
      <c r="A2887" t="s">
        <v>1397</v>
      </c>
      <c r="B2887" t="s">
        <v>3125</v>
      </c>
      <c r="C2887" t="s">
        <v>76</v>
      </c>
      <c r="D2887" t="s">
        <v>613</v>
      </c>
      <c r="E2887" t="s">
        <v>68</v>
      </c>
      <c r="F2887" t="s">
        <v>608</v>
      </c>
      <c r="G2887" t="s">
        <v>949</v>
      </c>
      <c r="I2887">
        <v>3107</v>
      </c>
      <c r="J2887" t="s">
        <v>3129</v>
      </c>
      <c r="K2887" t="s">
        <v>71</v>
      </c>
      <c r="L2887" t="s">
        <v>950</v>
      </c>
    </row>
    <row r="2888" spans="1:14" ht="15.75" customHeight="1" x14ac:dyDescent="0.25">
      <c r="A2888" t="s">
        <v>1397</v>
      </c>
      <c r="B2888" t="s">
        <v>3125</v>
      </c>
      <c r="C2888" t="s">
        <v>3090</v>
      </c>
      <c r="D2888" t="s">
        <v>613</v>
      </c>
      <c r="E2888" t="s">
        <v>68</v>
      </c>
      <c r="F2888" t="s">
        <v>608</v>
      </c>
      <c r="G2888" t="s">
        <v>3091</v>
      </c>
      <c r="I2888" s="137">
        <v>3107</v>
      </c>
      <c r="J2888" t="s">
        <v>3130</v>
      </c>
      <c r="K2888" t="s">
        <v>71</v>
      </c>
      <c r="L2888" t="s">
        <v>3093</v>
      </c>
    </row>
    <row r="2889" spans="1:14" ht="15.75" customHeight="1" x14ac:dyDescent="0.25">
      <c r="A2889" t="s">
        <v>1397</v>
      </c>
      <c r="B2889" t="s">
        <v>3125</v>
      </c>
      <c r="C2889" t="s">
        <v>126</v>
      </c>
      <c r="D2889" t="s">
        <v>613</v>
      </c>
      <c r="E2889" t="s">
        <v>68</v>
      </c>
      <c r="F2889" t="s">
        <v>608</v>
      </c>
      <c r="G2889" t="s">
        <v>953</v>
      </c>
      <c r="I2889" s="137">
        <v>3291</v>
      </c>
      <c r="J2889" t="s">
        <v>128</v>
      </c>
      <c r="K2889" t="s">
        <v>71</v>
      </c>
      <c r="L2889" t="s">
        <v>3096</v>
      </c>
    </row>
    <row r="2890" spans="1:14" ht="15.75" customHeight="1" x14ac:dyDescent="0.25">
      <c r="A2890" t="s">
        <v>1397</v>
      </c>
      <c r="B2890" t="s">
        <v>3125</v>
      </c>
      <c r="C2890" t="s">
        <v>131</v>
      </c>
      <c r="D2890" t="s">
        <v>613</v>
      </c>
      <c r="E2890" t="s">
        <v>68</v>
      </c>
      <c r="F2890" t="s">
        <v>608</v>
      </c>
      <c r="G2890" t="s">
        <v>760</v>
      </c>
      <c r="H2890" t="s">
        <v>761</v>
      </c>
      <c r="I2890" s="137" t="s">
        <v>3128</v>
      </c>
      <c r="J2890" t="s">
        <v>3131</v>
      </c>
      <c r="K2890" t="s">
        <v>71</v>
      </c>
      <c r="L2890" t="s">
        <v>762</v>
      </c>
      <c r="M2890" t="s">
        <v>763</v>
      </c>
      <c r="N2890" t="s">
        <v>763</v>
      </c>
    </row>
    <row r="2891" spans="1:14" ht="15.75" customHeight="1" x14ac:dyDescent="0.25">
      <c r="A2891" t="s">
        <v>1397</v>
      </c>
      <c r="B2891" t="s">
        <v>3125</v>
      </c>
      <c r="C2891" t="s">
        <v>86</v>
      </c>
      <c r="D2891" t="s">
        <v>627</v>
      </c>
      <c r="E2891" t="s">
        <v>81</v>
      </c>
      <c r="F2891" t="s">
        <v>608</v>
      </c>
      <c r="G2891" t="s">
        <v>951</v>
      </c>
      <c r="I2891">
        <v>3107</v>
      </c>
      <c r="J2891" t="s">
        <v>3132</v>
      </c>
      <c r="K2891" t="s">
        <v>71</v>
      </c>
      <c r="L2891" t="s">
        <v>86</v>
      </c>
    </row>
    <row r="2892" spans="1:14" ht="15.75" customHeight="1" x14ac:dyDescent="0.25">
      <c r="A2892" t="s">
        <v>1397</v>
      </c>
      <c r="B2892" t="s">
        <v>3125</v>
      </c>
      <c r="C2892" t="s">
        <v>109</v>
      </c>
      <c r="D2892" t="s">
        <v>627</v>
      </c>
      <c r="E2892" t="s">
        <v>81</v>
      </c>
      <c r="F2892" t="s">
        <v>608</v>
      </c>
      <c r="G2892" t="s">
        <v>734</v>
      </c>
      <c r="H2892" t="s">
        <v>735</v>
      </c>
      <c r="I2892" s="137">
        <v>3107</v>
      </c>
      <c r="J2892" t="s">
        <v>3133</v>
      </c>
      <c r="K2892" t="s">
        <v>71</v>
      </c>
      <c r="L2892" t="s">
        <v>738</v>
      </c>
      <c r="M2892" t="s">
        <v>739</v>
      </c>
      <c r="N2892" t="s">
        <v>739</v>
      </c>
    </row>
    <row r="2893" spans="1:14" ht="15.75" customHeight="1" x14ac:dyDescent="0.25">
      <c r="A2893" t="s">
        <v>1397</v>
      </c>
      <c r="B2893" t="s">
        <v>3125</v>
      </c>
      <c r="C2893" t="s">
        <v>123</v>
      </c>
      <c r="D2893" t="s">
        <v>627</v>
      </c>
      <c r="E2893" t="s">
        <v>81</v>
      </c>
      <c r="F2893" t="s">
        <v>608</v>
      </c>
      <c r="G2893" t="s">
        <v>709</v>
      </c>
      <c r="I2893" s="137">
        <v>3107</v>
      </c>
      <c r="J2893" t="s">
        <v>125</v>
      </c>
      <c r="K2893" t="s">
        <v>84</v>
      </c>
    </row>
    <row r="2894" spans="1:14" ht="15.75" customHeight="1" x14ac:dyDescent="0.25">
      <c r="A2894" t="s">
        <v>1397</v>
      </c>
      <c r="B2894" t="s">
        <v>3125</v>
      </c>
      <c r="C2894" t="s">
        <v>941</v>
      </c>
      <c r="D2894" t="s">
        <v>627</v>
      </c>
      <c r="E2894" t="s">
        <v>81</v>
      </c>
      <c r="F2894" t="s">
        <v>608</v>
      </c>
      <c r="G2894" t="s">
        <v>942</v>
      </c>
      <c r="I2894" s="137" t="s">
        <v>3128</v>
      </c>
      <c r="J2894" t="s">
        <v>1834</v>
      </c>
      <c r="K2894" t="s">
        <v>84</v>
      </c>
    </row>
    <row r="2895" spans="1:14" ht="15.75" customHeight="1" x14ac:dyDescent="0.25">
      <c r="A2895" t="s">
        <v>1397</v>
      </c>
      <c r="B2895" t="s">
        <v>3134</v>
      </c>
      <c r="C2895" t="s">
        <v>603</v>
      </c>
      <c r="D2895" t="s">
        <v>598</v>
      </c>
      <c r="E2895" t="s">
        <v>68</v>
      </c>
      <c r="F2895" t="s">
        <v>49</v>
      </c>
      <c r="G2895" t="s">
        <v>604</v>
      </c>
      <c r="H2895" t="s">
        <v>605</v>
      </c>
      <c r="I2895" s="137" t="s">
        <v>3135</v>
      </c>
      <c r="J2895" t="s">
        <v>3136</v>
      </c>
      <c r="K2895" t="s">
        <v>84</v>
      </c>
    </row>
    <row r="2896" spans="1:14" ht="15.75" customHeight="1" x14ac:dyDescent="0.25">
      <c r="A2896" t="s">
        <v>1397</v>
      </c>
      <c r="B2896" t="s">
        <v>3134</v>
      </c>
      <c r="C2896" t="s">
        <v>607</v>
      </c>
      <c r="D2896" t="s">
        <v>598</v>
      </c>
      <c r="E2896" t="s">
        <v>68</v>
      </c>
      <c r="F2896" t="s">
        <v>608</v>
      </c>
      <c r="G2896" t="s">
        <v>609</v>
      </c>
      <c r="I2896" s="137" t="s">
        <v>3135</v>
      </c>
      <c r="J2896" t="s">
        <v>3137</v>
      </c>
      <c r="K2896" t="s">
        <v>84</v>
      </c>
    </row>
    <row r="2897" spans="1:14" ht="15.75" customHeight="1" x14ac:dyDescent="0.25">
      <c r="A2897" t="s">
        <v>1397</v>
      </c>
      <c r="B2897" t="s">
        <v>3134</v>
      </c>
      <c r="C2897" t="s">
        <v>611</v>
      </c>
      <c r="D2897" t="s">
        <v>598</v>
      </c>
      <c r="E2897" t="s">
        <v>68</v>
      </c>
      <c r="F2897" t="s">
        <v>142</v>
      </c>
      <c r="G2897" t="s">
        <v>612</v>
      </c>
      <c r="H2897" t="s">
        <v>547</v>
      </c>
      <c r="I2897" s="137" t="s">
        <v>3138</v>
      </c>
      <c r="J2897">
        <v>12161503</v>
      </c>
      <c r="K2897" t="s">
        <v>84</v>
      </c>
    </row>
    <row r="2898" spans="1:14" ht="15.75" customHeight="1" x14ac:dyDescent="0.25">
      <c r="A2898" t="s">
        <v>1397</v>
      </c>
      <c r="B2898" t="s">
        <v>3134</v>
      </c>
      <c r="C2898" t="s">
        <v>3090</v>
      </c>
      <c r="D2898" t="s">
        <v>613</v>
      </c>
      <c r="E2898" t="s">
        <v>68</v>
      </c>
      <c r="F2898" t="s">
        <v>608</v>
      </c>
      <c r="G2898" t="s">
        <v>3091</v>
      </c>
      <c r="I2898" s="137" t="s">
        <v>3139</v>
      </c>
      <c r="J2898" t="s">
        <v>3092</v>
      </c>
      <c r="K2898" t="s">
        <v>71</v>
      </c>
      <c r="L2898" t="s">
        <v>3093</v>
      </c>
    </row>
    <row r="2899" spans="1:14" ht="15.75" customHeight="1" x14ac:dyDescent="0.25">
      <c r="A2899" t="s">
        <v>1397</v>
      </c>
      <c r="B2899" t="s">
        <v>3134</v>
      </c>
      <c r="C2899" t="s">
        <v>97</v>
      </c>
      <c r="D2899" t="s">
        <v>613</v>
      </c>
      <c r="E2899" t="s">
        <v>68</v>
      </c>
      <c r="F2899" t="s">
        <v>608</v>
      </c>
      <c r="G2899" t="s">
        <v>930</v>
      </c>
      <c r="H2899" t="s">
        <v>931</v>
      </c>
      <c r="I2899" s="137" t="s">
        <v>3140</v>
      </c>
      <c r="J2899" t="s">
        <v>3141</v>
      </c>
      <c r="K2899" t="s">
        <v>71</v>
      </c>
      <c r="L2899" t="s">
        <v>933</v>
      </c>
    </row>
    <row r="2900" spans="1:14" ht="15.75" customHeight="1" x14ac:dyDescent="0.25">
      <c r="A2900" t="s">
        <v>1397</v>
      </c>
      <c r="B2900" t="s">
        <v>3134</v>
      </c>
      <c r="C2900" t="s">
        <v>3142</v>
      </c>
      <c r="D2900" t="s">
        <v>613</v>
      </c>
      <c r="E2900" t="s">
        <v>68</v>
      </c>
      <c r="F2900" t="s">
        <v>608</v>
      </c>
      <c r="G2900" t="s">
        <v>953</v>
      </c>
      <c r="I2900" s="137">
        <v>219265</v>
      </c>
      <c r="J2900" t="s">
        <v>3143</v>
      </c>
      <c r="K2900" t="s">
        <v>71</v>
      </c>
      <c r="L2900" t="s">
        <v>3096</v>
      </c>
    </row>
    <row r="2901" spans="1:14" ht="15.75" customHeight="1" x14ac:dyDescent="0.25">
      <c r="A2901" t="s">
        <v>1397</v>
      </c>
      <c r="B2901" t="s">
        <v>3134</v>
      </c>
      <c r="C2901" t="s">
        <v>131</v>
      </c>
      <c r="D2901" t="s">
        <v>613</v>
      </c>
      <c r="E2901" t="s">
        <v>68</v>
      </c>
      <c r="F2901" t="s">
        <v>608</v>
      </c>
      <c r="G2901" t="s">
        <v>760</v>
      </c>
      <c r="H2901" t="s">
        <v>761</v>
      </c>
      <c r="I2901" s="137" t="s">
        <v>3138</v>
      </c>
      <c r="J2901" t="s">
        <v>3144</v>
      </c>
      <c r="K2901" t="s">
        <v>71</v>
      </c>
      <c r="L2901" t="s">
        <v>762</v>
      </c>
      <c r="M2901" t="s">
        <v>763</v>
      </c>
      <c r="N2901" t="s">
        <v>763</v>
      </c>
    </row>
    <row r="2902" spans="1:14" ht="15.75" customHeight="1" x14ac:dyDescent="0.25">
      <c r="A2902" t="s">
        <v>1397</v>
      </c>
      <c r="B2902" t="s">
        <v>3134</v>
      </c>
      <c r="C2902" t="s">
        <v>1622</v>
      </c>
      <c r="D2902" t="s">
        <v>613</v>
      </c>
      <c r="E2902" t="s">
        <v>68</v>
      </c>
      <c r="F2902" t="s">
        <v>608</v>
      </c>
      <c r="G2902" t="s">
        <v>1623</v>
      </c>
      <c r="I2902" s="137" t="s">
        <v>3135</v>
      </c>
      <c r="J2902" t="s">
        <v>3137</v>
      </c>
      <c r="K2902" t="s">
        <v>84</v>
      </c>
    </row>
    <row r="2903" spans="1:14" ht="15.75" customHeight="1" x14ac:dyDescent="0.25">
      <c r="A2903" t="s">
        <v>1397</v>
      </c>
      <c r="B2903" t="s">
        <v>3134</v>
      </c>
      <c r="C2903" t="s">
        <v>2192</v>
      </c>
      <c r="D2903" t="s">
        <v>627</v>
      </c>
      <c r="E2903" t="s">
        <v>81</v>
      </c>
      <c r="F2903" t="s">
        <v>608</v>
      </c>
      <c r="G2903" t="s">
        <v>2193</v>
      </c>
      <c r="I2903" s="137">
        <v>235419</v>
      </c>
      <c r="J2903" t="s">
        <v>3145</v>
      </c>
      <c r="K2903" t="s">
        <v>84</v>
      </c>
      <c r="M2903" t="s">
        <v>2195</v>
      </c>
    </row>
    <row r="2904" spans="1:14" ht="15.75" customHeight="1" x14ac:dyDescent="0.25">
      <c r="A2904" t="s">
        <v>1397</v>
      </c>
      <c r="B2904" t="s">
        <v>3134</v>
      </c>
      <c r="C2904" t="s">
        <v>112</v>
      </c>
      <c r="D2904" t="s">
        <v>627</v>
      </c>
      <c r="E2904" t="s">
        <v>81</v>
      </c>
      <c r="F2904" t="s">
        <v>608</v>
      </c>
      <c r="G2904" t="s">
        <v>962</v>
      </c>
      <c r="H2904" t="s">
        <v>1012</v>
      </c>
      <c r="I2904" s="137"/>
      <c r="J2904"/>
      <c r="K2904" t="s">
        <v>84</v>
      </c>
    </row>
    <row r="2905" spans="1:14" ht="15.75" customHeight="1" x14ac:dyDescent="0.25">
      <c r="A2905" t="s">
        <v>1397</v>
      </c>
      <c r="B2905" t="s">
        <v>3134</v>
      </c>
      <c r="C2905" t="s">
        <v>123</v>
      </c>
      <c r="D2905" t="s">
        <v>627</v>
      </c>
      <c r="E2905" t="s">
        <v>81</v>
      </c>
      <c r="F2905" t="s">
        <v>608</v>
      </c>
      <c r="G2905" t="s">
        <v>709</v>
      </c>
      <c r="I2905" s="137" t="s">
        <v>3138</v>
      </c>
      <c r="J2905" t="s">
        <v>124</v>
      </c>
      <c r="K2905" t="s">
        <v>84</v>
      </c>
    </row>
    <row r="2906" spans="1:14" ht="15.75" customHeight="1" x14ac:dyDescent="0.25">
      <c r="A2906" t="s">
        <v>1397</v>
      </c>
      <c r="B2906" t="s">
        <v>3134</v>
      </c>
      <c r="C2906" t="s">
        <v>941</v>
      </c>
      <c r="D2906" t="s">
        <v>627</v>
      </c>
      <c r="E2906" t="s">
        <v>81</v>
      </c>
      <c r="F2906" t="s">
        <v>608</v>
      </c>
      <c r="G2906" t="s">
        <v>942</v>
      </c>
      <c r="I2906" s="137">
        <v>219265</v>
      </c>
      <c r="J2906" t="s">
        <v>1834</v>
      </c>
      <c r="K2906" t="s">
        <v>84</v>
      </c>
    </row>
    <row r="2907" spans="1:14" ht="15.75" customHeight="1" x14ac:dyDescent="0.25">
      <c r="A2907" t="s">
        <v>1397</v>
      </c>
      <c r="B2907" t="s">
        <v>3134</v>
      </c>
      <c r="C2907" t="s">
        <v>129</v>
      </c>
      <c r="D2907" t="s">
        <v>627</v>
      </c>
      <c r="E2907" t="s">
        <v>81</v>
      </c>
      <c r="F2907" t="s">
        <v>608</v>
      </c>
      <c r="G2907" t="s">
        <v>647</v>
      </c>
      <c r="I2907" s="137" t="s">
        <v>3135</v>
      </c>
      <c r="J2907" t="s">
        <v>130</v>
      </c>
      <c r="K2907" t="s">
        <v>84</v>
      </c>
    </row>
    <row r="2908" spans="1:14" ht="15.75" customHeight="1" x14ac:dyDescent="0.25">
      <c r="A2908" t="s">
        <v>1397</v>
      </c>
      <c r="B2908" t="s">
        <v>3134</v>
      </c>
      <c r="C2908" t="s">
        <v>134</v>
      </c>
      <c r="D2908" t="s">
        <v>627</v>
      </c>
      <c r="E2908" t="s">
        <v>81</v>
      </c>
      <c r="F2908" t="s">
        <v>608</v>
      </c>
      <c r="G2908" t="s">
        <v>962</v>
      </c>
      <c r="H2908" t="s">
        <v>1012</v>
      </c>
      <c r="I2908" s="137"/>
      <c r="J2908"/>
      <c r="K2908" t="s">
        <v>84</v>
      </c>
    </row>
    <row r="2909" spans="1:14" ht="15.75" customHeight="1" x14ac:dyDescent="0.25">
      <c r="A2909" t="s">
        <v>1397</v>
      </c>
      <c r="B2909" t="s">
        <v>3134</v>
      </c>
      <c r="C2909" t="s">
        <v>109</v>
      </c>
      <c r="D2909" t="s">
        <v>650</v>
      </c>
      <c r="E2909" t="s">
        <v>102</v>
      </c>
      <c r="F2909" t="s">
        <v>608</v>
      </c>
      <c r="G2909" t="s">
        <v>734</v>
      </c>
      <c r="H2909" t="s">
        <v>735</v>
      </c>
      <c r="I2909" s="137">
        <v>330731</v>
      </c>
      <c r="J2909" t="s">
        <v>3146</v>
      </c>
      <c r="K2909" t="s">
        <v>71</v>
      </c>
      <c r="L2909" t="s">
        <v>738</v>
      </c>
      <c r="M2909" t="s">
        <v>739</v>
      </c>
      <c r="N2909" t="s">
        <v>739</v>
      </c>
    </row>
    <row r="2910" spans="1:14" ht="15.75" customHeight="1" x14ac:dyDescent="0.25">
      <c r="A2910" t="s">
        <v>1397</v>
      </c>
      <c r="B2910" t="s">
        <v>3134</v>
      </c>
      <c r="C2910" t="s">
        <v>114</v>
      </c>
      <c r="D2910" t="s">
        <v>650</v>
      </c>
      <c r="E2910" t="s">
        <v>102</v>
      </c>
      <c r="F2910" t="s">
        <v>608</v>
      </c>
      <c r="G2910" t="s">
        <v>700</v>
      </c>
      <c r="H2910" t="s">
        <v>701</v>
      </c>
      <c r="I2910" s="137">
        <v>219265</v>
      </c>
      <c r="J2910" t="s">
        <v>3147</v>
      </c>
      <c r="K2910" t="s">
        <v>71</v>
      </c>
      <c r="L2910" t="s">
        <v>114</v>
      </c>
      <c r="M2910" t="s">
        <v>703</v>
      </c>
      <c r="N2910" t="s">
        <v>703</v>
      </c>
    </row>
    <row r="2911" spans="1:14" ht="15.75" customHeight="1" x14ac:dyDescent="0.25">
      <c r="A2911" t="s">
        <v>1397</v>
      </c>
      <c r="B2911" t="s">
        <v>3148</v>
      </c>
      <c r="C2911" t="s">
        <v>603</v>
      </c>
      <c r="D2911" t="s">
        <v>598</v>
      </c>
      <c r="E2911" t="s">
        <v>68</v>
      </c>
      <c r="F2911" t="s">
        <v>49</v>
      </c>
      <c r="G2911" t="s">
        <v>604</v>
      </c>
      <c r="H2911" t="s">
        <v>605</v>
      </c>
      <c r="I2911" s="137" t="s">
        <v>3149</v>
      </c>
      <c r="J2911" t="s">
        <v>3150</v>
      </c>
      <c r="K2911" t="s">
        <v>84</v>
      </c>
    </row>
    <row r="2912" spans="1:14" ht="15.75" customHeight="1" x14ac:dyDescent="0.25">
      <c r="A2912" t="s">
        <v>1397</v>
      </c>
      <c r="B2912" t="s">
        <v>3148</v>
      </c>
      <c r="C2912" t="s">
        <v>607</v>
      </c>
      <c r="D2912" t="s">
        <v>598</v>
      </c>
      <c r="E2912" t="s">
        <v>68</v>
      </c>
      <c r="F2912" t="s">
        <v>608</v>
      </c>
      <c r="G2912" t="s">
        <v>609</v>
      </c>
      <c r="I2912" s="137" t="s">
        <v>3149</v>
      </c>
      <c r="J2912" t="s">
        <v>3151</v>
      </c>
      <c r="K2912" t="s">
        <v>84</v>
      </c>
    </row>
    <row r="2913" spans="1:14" ht="15.75" customHeight="1" x14ac:dyDescent="0.25">
      <c r="A2913" t="s">
        <v>1397</v>
      </c>
      <c r="B2913" t="s">
        <v>3148</v>
      </c>
      <c r="C2913" t="s">
        <v>611</v>
      </c>
      <c r="D2913" t="s">
        <v>598</v>
      </c>
      <c r="E2913" t="s">
        <v>68</v>
      </c>
      <c r="F2913" t="s">
        <v>142</v>
      </c>
      <c r="G2913" t="s">
        <v>612</v>
      </c>
      <c r="H2913" t="s">
        <v>547</v>
      </c>
      <c r="I2913" s="137" t="s">
        <v>3149</v>
      </c>
      <c r="J2913">
        <v>12161503</v>
      </c>
      <c r="K2913" t="s">
        <v>84</v>
      </c>
    </row>
    <row r="2914" spans="1:14" ht="15.75" customHeight="1" x14ac:dyDescent="0.25">
      <c r="A2914" t="s">
        <v>1397</v>
      </c>
      <c r="B2914" t="s">
        <v>3148</v>
      </c>
      <c r="C2914" t="s">
        <v>689</v>
      </c>
      <c r="D2914" t="s">
        <v>613</v>
      </c>
      <c r="E2914" t="s">
        <v>68</v>
      </c>
      <c r="F2914" t="s">
        <v>608</v>
      </c>
      <c r="G2914" t="s">
        <v>690</v>
      </c>
      <c r="H2914" t="s">
        <v>691</v>
      </c>
      <c r="I2914" s="137" t="s">
        <v>3149</v>
      </c>
      <c r="J2914" t="s">
        <v>3152</v>
      </c>
      <c r="K2914" t="s">
        <v>71</v>
      </c>
      <c r="L2914" t="s">
        <v>689</v>
      </c>
    </row>
    <row r="2915" spans="1:14" ht="15.75" customHeight="1" x14ac:dyDescent="0.25">
      <c r="A2915" t="s">
        <v>1397</v>
      </c>
      <c r="B2915" t="s">
        <v>3148</v>
      </c>
      <c r="C2915" t="s">
        <v>126</v>
      </c>
      <c r="D2915" t="s">
        <v>613</v>
      </c>
      <c r="E2915" t="s">
        <v>68</v>
      </c>
      <c r="F2915" t="s">
        <v>608</v>
      </c>
      <c r="G2915" t="s">
        <v>953</v>
      </c>
      <c r="I2915" s="137" t="s">
        <v>3149</v>
      </c>
      <c r="J2915" t="s">
        <v>3153</v>
      </c>
      <c r="K2915" t="s">
        <v>71</v>
      </c>
      <c r="L2915" t="s">
        <v>3096</v>
      </c>
    </row>
    <row r="2916" spans="1:14" ht="15.75" customHeight="1" x14ac:dyDescent="0.25">
      <c r="A2916" t="s">
        <v>1397</v>
      </c>
      <c r="B2916" t="s">
        <v>3148</v>
      </c>
      <c r="C2916" t="s">
        <v>131</v>
      </c>
      <c r="D2916" t="s">
        <v>613</v>
      </c>
      <c r="E2916" t="s">
        <v>68</v>
      </c>
      <c r="F2916" t="s">
        <v>608</v>
      </c>
      <c r="G2916" t="s">
        <v>760</v>
      </c>
      <c r="H2916" t="s">
        <v>761</v>
      </c>
      <c r="I2916" s="137" t="s">
        <v>3149</v>
      </c>
      <c r="J2916" t="s">
        <v>3154</v>
      </c>
      <c r="K2916" t="s">
        <v>71</v>
      </c>
      <c r="L2916" t="s">
        <v>762</v>
      </c>
      <c r="M2916" t="s">
        <v>763</v>
      </c>
      <c r="N2916" t="s">
        <v>763</v>
      </c>
    </row>
    <row r="2917" spans="1:14" ht="15.75" customHeight="1" x14ac:dyDescent="0.25">
      <c r="A2917" t="s">
        <v>1397</v>
      </c>
      <c r="B2917" t="s">
        <v>3148</v>
      </c>
      <c r="C2917" t="s">
        <v>3097</v>
      </c>
      <c r="D2917" t="s">
        <v>627</v>
      </c>
      <c r="E2917" t="s">
        <v>81</v>
      </c>
      <c r="F2917" t="s">
        <v>608</v>
      </c>
      <c r="G2917" t="s">
        <v>3098</v>
      </c>
      <c r="I2917" s="137" t="s">
        <v>3149</v>
      </c>
      <c r="J2917" t="s">
        <v>3155</v>
      </c>
      <c r="K2917" t="s">
        <v>84</v>
      </c>
    </row>
    <row r="2918" spans="1:14" ht="15.75" customHeight="1" x14ac:dyDescent="0.25">
      <c r="A2918" t="s">
        <v>1397</v>
      </c>
      <c r="B2918" t="s">
        <v>3148</v>
      </c>
      <c r="C2918" t="s">
        <v>3090</v>
      </c>
      <c r="D2918" t="s">
        <v>627</v>
      </c>
      <c r="E2918" t="s">
        <v>81</v>
      </c>
      <c r="F2918" t="s">
        <v>608</v>
      </c>
      <c r="G2918" t="s">
        <v>3091</v>
      </c>
      <c r="I2918" s="137" t="s">
        <v>3149</v>
      </c>
      <c r="J2918" t="s">
        <v>3156</v>
      </c>
      <c r="K2918" t="s">
        <v>71</v>
      </c>
      <c r="L2918" t="s">
        <v>3093</v>
      </c>
    </row>
    <row r="2919" spans="1:14" ht="15.75" customHeight="1" x14ac:dyDescent="0.25">
      <c r="A2919" t="s">
        <v>1397</v>
      </c>
      <c r="B2919" t="s">
        <v>3148</v>
      </c>
      <c r="C2919" t="s">
        <v>109</v>
      </c>
      <c r="D2919" t="s">
        <v>627</v>
      </c>
      <c r="E2919" t="s">
        <v>81</v>
      </c>
      <c r="F2919" t="s">
        <v>608</v>
      </c>
      <c r="G2919" t="s">
        <v>734</v>
      </c>
      <c r="H2919" t="s">
        <v>735</v>
      </c>
      <c r="I2919" s="137" t="s">
        <v>3149</v>
      </c>
      <c r="J2919" t="s">
        <v>3157</v>
      </c>
      <c r="K2919" t="s">
        <v>71</v>
      </c>
      <c r="L2919" t="s">
        <v>738</v>
      </c>
      <c r="M2919" t="s">
        <v>739</v>
      </c>
      <c r="N2919" t="s">
        <v>739</v>
      </c>
    </row>
    <row r="2920" spans="1:14" ht="15.75" customHeight="1" x14ac:dyDescent="0.25">
      <c r="A2920" t="s">
        <v>1397</v>
      </c>
      <c r="B2920" t="s">
        <v>3148</v>
      </c>
      <c r="C2920" t="s">
        <v>123</v>
      </c>
      <c r="D2920" t="s">
        <v>627</v>
      </c>
      <c r="E2920" t="s">
        <v>81</v>
      </c>
      <c r="F2920" t="s">
        <v>608</v>
      </c>
      <c r="G2920" t="s">
        <v>709</v>
      </c>
      <c r="I2920" s="137" t="s">
        <v>3149</v>
      </c>
      <c r="J2920" t="s">
        <v>125</v>
      </c>
      <c r="K2920" t="s">
        <v>84</v>
      </c>
    </row>
    <row r="2921" spans="1:14" ht="15.75" customHeight="1" x14ac:dyDescent="0.25">
      <c r="A2921" t="s">
        <v>1397</v>
      </c>
      <c r="B2921" t="s">
        <v>3148</v>
      </c>
      <c r="C2921" t="s">
        <v>129</v>
      </c>
      <c r="D2921" t="s">
        <v>627</v>
      </c>
      <c r="E2921" t="s">
        <v>81</v>
      </c>
      <c r="F2921" t="s">
        <v>608</v>
      </c>
      <c r="G2921" t="s">
        <v>647</v>
      </c>
      <c r="I2921" s="137" t="s">
        <v>3158</v>
      </c>
      <c r="J2921" t="s">
        <v>856</v>
      </c>
      <c r="K2921" t="s">
        <v>84</v>
      </c>
    </row>
    <row r="2922" spans="1:14" ht="15.75" customHeight="1" x14ac:dyDescent="0.25">
      <c r="A2922" t="s">
        <v>1397</v>
      </c>
      <c r="B2922" t="s">
        <v>3159</v>
      </c>
      <c r="C2922" t="s">
        <v>603</v>
      </c>
      <c r="D2922" t="s">
        <v>598</v>
      </c>
      <c r="E2922" t="s">
        <v>68</v>
      </c>
      <c r="F2922" t="s">
        <v>49</v>
      </c>
      <c r="G2922" t="s">
        <v>604</v>
      </c>
      <c r="H2922" t="s">
        <v>605</v>
      </c>
      <c r="I2922" s="137"/>
      <c r="J2922"/>
    </row>
    <row r="2923" spans="1:14" ht="15.75" customHeight="1" x14ac:dyDescent="0.25">
      <c r="A2923" t="s">
        <v>1397</v>
      </c>
      <c r="B2923" t="s">
        <v>3159</v>
      </c>
      <c r="C2923" t="s">
        <v>607</v>
      </c>
      <c r="D2923" t="s">
        <v>598</v>
      </c>
      <c r="E2923" t="s">
        <v>68</v>
      </c>
      <c r="F2923" t="s">
        <v>608</v>
      </c>
      <c r="G2923" t="s">
        <v>609</v>
      </c>
      <c r="I2923" s="137"/>
      <c r="J2923"/>
    </row>
    <row r="2924" spans="1:14" ht="15.75" customHeight="1" x14ac:dyDescent="0.25">
      <c r="A2924" t="s">
        <v>1397</v>
      </c>
      <c r="B2924" t="s">
        <v>3159</v>
      </c>
      <c r="C2924" t="s">
        <v>131</v>
      </c>
      <c r="D2924" t="s">
        <v>598</v>
      </c>
      <c r="E2924" t="s">
        <v>68</v>
      </c>
      <c r="F2924" t="s">
        <v>608</v>
      </c>
      <c r="G2924" t="s">
        <v>760</v>
      </c>
      <c r="H2924" t="s">
        <v>761</v>
      </c>
      <c r="I2924" s="137"/>
      <c r="J2924"/>
    </row>
    <row r="2925" spans="1:14" ht="15.75" customHeight="1" x14ac:dyDescent="0.25">
      <c r="A2925" t="s">
        <v>1397</v>
      </c>
      <c r="B2925" t="s">
        <v>3159</v>
      </c>
      <c r="C2925" t="s">
        <v>611</v>
      </c>
      <c r="D2925" t="s">
        <v>598</v>
      </c>
      <c r="E2925" t="s">
        <v>68</v>
      </c>
      <c r="F2925" t="s">
        <v>142</v>
      </c>
      <c r="G2925" t="s">
        <v>612</v>
      </c>
      <c r="H2925" t="s">
        <v>547</v>
      </c>
      <c r="I2925" s="137"/>
      <c r="J2925"/>
    </row>
    <row r="2926" spans="1:14" ht="15.75" customHeight="1" x14ac:dyDescent="0.25">
      <c r="A2926" t="s">
        <v>1397</v>
      </c>
      <c r="B2926" t="s">
        <v>3160</v>
      </c>
      <c r="C2926" t="s">
        <v>603</v>
      </c>
      <c r="D2926" t="s">
        <v>598</v>
      </c>
      <c r="E2926" t="s">
        <v>68</v>
      </c>
      <c r="F2926" t="s">
        <v>49</v>
      </c>
      <c r="G2926" t="s">
        <v>604</v>
      </c>
      <c r="H2926" t="s">
        <v>605</v>
      </c>
      <c r="I2926" s="137">
        <v>49417</v>
      </c>
      <c r="J2926" t="s">
        <v>3161</v>
      </c>
      <c r="K2926" t="s">
        <v>84</v>
      </c>
    </row>
    <row r="2927" spans="1:14" ht="15.75" customHeight="1" x14ac:dyDescent="0.25">
      <c r="A2927" t="s">
        <v>1397</v>
      </c>
      <c r="B2927" t="s">
        <v>3160</v>
      </c>
      <c r="C2927" t="s">
        <v>607</v>
      </c>
      <c r="D2927" t="s">
        <v>598</v>
      </c>
      <c r="E2927" t="s">
        <v>68</v>
      </c>
      <c r="F2927" t="s">
        <v>608</v>
      </c>
      <c r="G2927" t="s">
        <v>609</v>
      </c>
      <c r="I2927" s="137">
        <v>49417</v>
      </c>
      <c r="J2927" t="s">
        <v>3162</v>
      </c>
      <c r="K2927" t="s">
        <v>84</v>
      </c>
    </row>
    <row r="2928" spans="1:14" ht="15.75" customHeight="1" x14ac:dyDescent="0.25">
      <c r="A2928" t="s">
        <v>1397</v>
      </c>
      <c r="B2928" t="s">
        <v>3160</v>
      </c>
      <c r="C2928" t="s">
        <v>611</v>
      </c>
      <c r="D2928" t="s">
        <v>598</v>
      </c>
      <c r="E2928" t="s">
        <v>68</v>
      </c>
      <c r="F2928" t="s">
        <v>142</v>
      </c>
      <c r="G2928" t="s">
        <v>612</v>
      </c>
      <c r="H2928" t="s">
        <v>547</v>
      </c>
      <c r="I2928" s="137">
        <v>49417</v>
      </c>
      <c r="J2928">
        <v>41171621</v>
      </c>
      <c r="K2928" t="s">
        <v>84</v>
      </c>
    </row>
    <row r="2929" spans="1:14" ht="15.75" customHeight="1" x14ac:dyDescent="0.25">
      <c r="A2929" t="s">
        <v>1397</v>
      </c>
      <c r="B2929" t="s">
        <v>3160</v>
      </c>
      <c r="C2929" t="s">
        <v>649</v>
      </c>
      <c r="D2929" t="s">
        <v>613</v>
      </c>
      <c r="E2929" t="s">
        <v>68</v>
      </c>
      <c r="F2929" t="s">
        <v>608</v>
      </c>
      <c r="G2929" t="s">
        <v>651</v>
      </c>
      <c r="H2929" t="s">
        <v>652</v>
      </c>
      <c r="I2929" s="137"/>
      <c r="J2929"/>
      <c r="K2929" t="s">
        <v>71</v>
      </c>
      <c r="L2929" t="s">
        <v>654</v>
      </c>
    </row>
    <row r="2930" spans="1:14" ht="15.75" customHeight="1" x14ac:dyDescent="0.25">
      <c r="A2930" t="s">
        <v>1397</v>
      </c>
      <c r="B2930" t="s">
        <v>3160</v>
      </c>
      <c r="C2930" t="s">
        <v>109</v>
      </c>
      <c r="D2930" t="s">
        <v>613</v>
      </c>
      <c r="E2930" t="s">
        <v>68</v>
      </c>
      <c r="F2930" t="s">
        <v>608</v>
      </c>
      <c r="G2930" t="s">
        <v>734</v>
      </c>
      <c r="H2930" t="s">
        <v>735</v>
      </c>
      <c r="I2930" s="137"/>
      <c r="J2930"/>
      <c r="K2930" t="s">
        <v>71</v>
      </c>
      <c r="L2930" t="s">
        <v>738</v>
      </c>
      <c r="M2930" t="s">
        <v>739</v>
      </c>
      <c r="N2930" t="s">
        <v>739</v>
      </c>
    </row>
    <row r="2931" spans="1:14" ht="15.75" customHeight="1" x14ac:dyDescent="0.25">
      <c r="A2931" t="s">
        <v>1397</v>
      </c>
      <c r="B2931" t="s">
        <v>3160</v>
      </c>
      <c r="C2931" t="s">
        <v>904</v>
      </c>
      <c r="D2931" t="s">
        <v>613</v>
      </c>
      <c r="E2931" t="s">
        <v>68</v>
      </c>
      <c r="F2931" t="s">
        <v>608</v>
      </c>
      <c r="G2931" t="s">
        <v>3163</v>
      </c>
      <c r="I2931" s="137">
        <v>49417</v>
      </c>
      <c r="J2931" t="s">
        <v>3164</v>
      </c>
      <c r="K2931" t="s">
        <v>71</v>
      </c>
      <c r="L2931" t="s">
        <v>3165</v>
      </c>
    </row>
    <row r="2932" spans="1:14" ht="15.75" customHeight="1" x14ac:dyDescent="0.25">
      <c r="A2932" t="s">
        <v>1397</v>
      </c>
      <c r="B2932" t="s">
        <v>3160</v>
      </c>
      <c r="C2932" t="s">
        <v>131</v>
      </c>
      <c r="D2932" t="s">
        <v>613</v>
      </c>
      <c r="E2932" t="s">
        <v>68</v>
      </c>
      <c r="F2932" t="s">
        <v>608</v>
      </c>
      <c r="G2932" t="s">
        <v>760</v>
      </c>
      <c r="H2932" t="s">
        <v>761</v>
      </c>
      <c r="I2932" s="137">
        <v>49417</v>
      </c>
      <c r="J2932" t="s">
        <v>3166</v>
      </c>
      <c r="K2932" t="s">
        <v>71</v>
      </c>
      <c r="L2932" t="s">
        <v>762</v>
      </c>
      <c r="M2932" t="s">
        <v>763</v>
      </c>
      <c r="N2932" t="s">
        <v>763</v>
      </c>
    </row>
    <row r="2933" spans="1:14" ht="15.75" customHeight="1" x14ac:dyDescent="0.25">
      <c r="A2933" t="s">
        <v>1397</v>
      </c>
      <c r="B2933" t="s">
        <v>3160</v>
      </c>
      <c r="C2933" t="s">
        <v>909</v>
      </c>
      <c r="D2933" t="s">
        <v>627</v>
      </c>
      <c r="E2933" t="s">
        <v>68</v>
      </c>
      <c r="F2933" t="s">
        <v>608</v>
      </c>
      <c r="G2933" t="s">
        <v>910</v>
      </c>
      <c r="I2933" s="137">
        <v>49417</v>
      </c>
      <c r="J2933" t="s">
        <v>3167</v>
      </c>
      <c r="K2933" t="s">
        <v>71</v>
      </c>
      <c r="L2933" t="s">
        <v>164</v>
      </c>
    </row>
    <row r="2934" spans="1:14" ht="15.75" customHeight="1" x14ac:dyDescent="0.25">
      <c r="A2934" t="s">
        <v>1397</v>
      </c>
      <c r="B2934" t="s">
        <v>3160</v>
      </c>
      <c r="C2934" t="s">
        <v>689</v>
      </c>
      <c r="D2934" t="s">
        <v>627</v>
      </c>
      <c r="E2934" t="s">
        <v>81</v>
      </c>
      <c r="F2934" t="s">
        <v>608</v>
      </c>
      <c r="G2934" t="s">
        <v>690</v>
      </c>
      <c r="H2934" t="s">
        <v>691</v>
      </c>
      <c r="I2934" s="137">
        <v>1.44024</v>
      </c>
      <c r="J2934" t="s">
        <v>3168</v>
      </c>
      <c r="K2934" t="s">
        <v>71</v>
      </c>
      <c r="L2934" t="s">
        <v>689</v>
      </c>
    </row>
    <row r="2935" spans="1:14" ht="15.75" customHeight="1" x14ac:dyDescent="0.25">
      <c r="A2935" t="s">
        <v>1397</v>
      </c>
      <c r="B2935" t="s">
        <v>3160</v>
      </c>
      <c r="C2935" t="s">
        <v>620</v>
      </c>
      <c r="D2935" t="s">
        <v>627</v>
      </c>
      <c r="E2935" t="s">
        <v>81</v>
      </c>
      <c r="F2935" t="s">
        <v>608</v>
      </c>
      <c r="G2935" t="s">
        <v>621</v>
      </c>
      <c r="H2935" t="s">
        <v>622</v>
      </c>
      <c r="I2935" s="137">
        <v>4551</v>
      </c>
      <c r="J2935" t="s">
        <v>3169</v>
      </c>
      <c r="K2935" t="s">
        <v>71</v>
      </c>
      <c r="L2935" t="s">
        <v>620</v>
      </c>
    </row>
    <row r="2936" spans="1:14" ht="15.75" customHeight="1" x14ac:dyDescent="0.25">
      <c r="A2936" t="s">
        <v>1397</v>
      </c>
      <c r="B2936" t="s">
        <v>3160</v>
      </c>
      <c r="C2936" t="s">
        <v>2192</v>
      </c>
      <c r="D2936" t="s">
        <v>627</v>
      </c>
      <c r="E2936" t="s">
        <v>81</v>
      </c>
      <c r="F2936" t="s">
        <v>608</v>
      </c>
      <c r="G2936" t="s">
        <v>2193</v>
      </c>
      <c r="I2936" s="137">
        <v>1.0414099999999999</v>
      </c>
      <c r="J2936" t="s">
        <v>3170</v>
      </c>
      <c r="K2936" t="s">
        <v>84</v>
      </c>
      <c r="M2936" t="s">
        <v>2195</v>
      </c>
    </row>
    <row r="2937" spans="1:14" ht="15.75" customHeight="1" x14ac:dyDescent="0.25">
      <c r="A2937" t="s">
        <v>1397</v>
      </c>
      <c r="B2937" t="s">
        <v>3160</v>
      </c>
      <c r="C2937" t="s">
        <v>1267</v>
      </c>
      <c r="D2937" t="s">
        <v>627</v>
      </c>
      <c r="E2937" t="s">
        <v>81</v>
      </c>
      <c r="F2937" t="s">
        <v>608</v>
      </c>
      <c r="G2937" t="s">
        <v>1268</v>
      </c>
      <c r="I2937" s="137" t="s">
        <v>3171</v>
      </c>
      <c r="J2937" t="s">
        <v>3172</v>
      </c>
      <c r="K2937" t="s">
        <v>84</v>
      </c>
    </row>
    <row r="2938" spans="1:14" ht="15.75" customHeight="1" x14ac:dyDescent="0.25">
      <c r="A2938" t="s">
        <v>1397</v>
      </c>
      <c r="B2938" t="s">
        <v>3160</v>
      </c>
      <c r="C2938" t="s">
        <v>941</v>
      </c>
      <c r="D2938" t="s">
        <v>627</v>
      </c>
      <c r="E2938" t="s">
        <v>81</v>
      </c>
      <c r="F2938" t="s">
        <v>608</v>
      </c>
      <c r="G2938" t="s">
        <v>942</v>
      </c>
      <c r="I2938" s="137" t="s">
        <v>3171</v>
      </c>
      <c r="J2938" t="s">
        <v>3173</v>
      </c>
      <c r="K2938" t="s">
        <v>84</v>
      </c>
    </row>
    <row r="2939" spans="1:14" ht="15.75" customHeight="1" x14ac:dyDescent="0.25">
      <c r="A2939" t="s">
        <v>1397</v>
      </c>
      <c r="B2939" t="s">
        <v>3160</v>
      </c>
      <c r="C2939" t="s">
        <v>129</v>
      </c>
      <c r="D2939" t="s">
        <v>627</v>
      </c>
      <c r="E2939" t="s">
        <v>81</v>
      </c>
      <c r="F2939" t="s">
        <v>608</v>
      </c>
      <c r="G2939" t="s">
        <v>647</v>
      </c>
      <c r="I2939" s="137">
        <v>49417</v>
      </c>
      <c r="J2939" t="s">
        <v>856</v>
      </c>
      <c r="K2939" t="s">
        <v>84</v>
      </c>
    </row>
    <row r="2940" spans="1:14" ht="15.75" customHeight="1" x14ac:dyDescent="0.25">
      <c r="A2940" t="s">
        <v>1397</v>
      </c>
      <c r="B2940" t="s">
        <v>3160</v>
      </c>
      <c r="C2940" t="s">
        <v>114</v>
      </c>
      <c r="D2940" t="s">
        <v>650</v>
      </c>
      <c r="E2940" t="s">
        <v>102</v>
      </c>
      <c r="F2940" t="s">
        <v>608</v>
      </c>
      <c r="G2940" t="s">
        <v>700</v>
      </c>
      <c r="H2940" t="s">
        <v>701</v>
      </c>
      <c r="I2940" s="137" t="s">
        <v>3174</v>
      </c>
      <c r="J2940" t="s">
        <v>3175</v>
      </c>
      <c r="K2940" t="s">
        <v>71</v>
      </c>
      <c r="L2940" t="s">
        <v>114</v>
      </c>
      <c r="M2940" t="s">
        <v>703</v>
      </c>
      <c r="N2940" t="s">
        <v>703</v>
      </c>
    </row>
    <row r="2941" spans="1:14" ht="15.75" customHeight="1" x14ac:dyDescent="0.25">
      <c r="A2941" t="s">
        <v>1397</v>
      </c>
      <c r="B2941" t="s">
        <v>3176</v>
      </c>
      <c r="C2941" t="s">
        <v>603</v>
      </c>
      <c r="D2941" t="s">
        <v>598</v>
      </c>
      <c r="E2941" t="s">
        <v>68</v>
      </c>
      <c r="F2941" t="s">
        <v>49</v>
      </c>
      <c r="G2941" t="s">
        <v>604</v>
      </c>
      <c r="H2941" t="s">
        <v>605</v>
      </c>
      <c r="I2941" s="137"/>
      <c r="J2941"/>
    </row>
    <row r="2942" spans="1:14" ht="15.75" customHeight="1" x14ac:dyDescent="0.25">
      <c r="A2942" t="s">
        <v>1397</v>
      </c>
      <c r="B2942" t="s">
        <v>3176</v>
      </c>
      <c r="C2942" t="s">
        <v>607</v>
      </c>
      <c r="D2942" t="s">
        <v>598</v>
      </c>
      <c r="E2942" t="s">
        <v>68</v>
      </c>
      <c r="F2942" t="s">
        <v>608</v>
      </c>
      <c r="G2942" t="s">
        <v>609</v>
      </c>
      <c r="I2942" s="137"/>
      <c r="J2942"/>
    </row>
    <row r="2943" spans="1:14" ht="15.75" customHeight="1" x14ac:dyDescent="0.25">
      <c r="A2943" t="s">
        <v>1397</v>
      </c>
      <c r="B2943" t="s">
        <v>3176</v>
      </c>
      <c r="C2943" t="s">
        <v>131</v>
      </c>
      <c r="D2943" t="s">
        <v>598</v>
      </c>
      <c r="E2943" t="s">
        <v>68</v>
      </c>
      <c r="F2943" t="s">
        <v>608</v>
      </c>
      <c r="G2943" t="s">
        <v>760</v>
      </c>
      <c r="H2943" t="s">
        <v>761</v>
      </c>
      <c r="I2943" s="137"/>
      <c r="J2943"/>
    </row>
    <row r="2944" spans="1:14" ht="15.75" customHeight="1" x14ac:dyDescent="0.25">
      <c r="A2944" t="s">
        <v>1397</v>
      </c>
      <c r="B2944" t="s">
        <v>3176</v>
      </c>
      <c r="C2944" t="s">
        <v>611</v>
      </c>
      <c r="D2944" t="s">
        <v>598</v>
      </c>
      <c r="E2944" t="s">
        <v>68</v>
      </c>
      <c r="F2944" t="s">
        <v>142</v>
      </c>
      <c r="G2944" t="s">
        <v>612</v>
      </c>
      <c r="H2944" t="s">
        <v>547</v>
      </c>
      <c r="I2944" s="137"/>
      <c r="J2944"/>
    </row>
    <row r="2945" spans="1:14" ht="15.75" customHeight="1" x14ac:dyDescent="0.25">
      <c r="A2945" t="s">
        <v>1397</v>
      </c>
      <c r="B2945" t="s">
        <v>3177</v>
      </c>
      <c r="C2945" t="s">
        <v>603</v>
      </c>
      <c r="D2945" t="s">
        <v>598</v>
      </c>
      <c r="E2945" t="s">
        <v>68</v>
      </c>
      <c r="F2945" t="s">
        <v>49</v>
      </c>
      <c r="G2945" t="s">
        <v>604</v>
      </c>
      <c r="H2945" t="s">
        <v>605</v>
      </c>
      <c r="I2945" s="137">
        <v>1.0008900000000001</v>
      </c>
      <c r="J2945" t="s">
        <v>3178</v>
      </c>
      <c r="K2945" t="s">
        <v>84</v>
      </c>
    </row>
    <row r="2946" spans="1:14" ht="15.75" customHeight="1" x14ac:dyDescent="0.25">
      <c r="A2946" t="s">
        <v>1397</v>
      </c>
      <c r="B2946" t="s">
        <v>3177</v>
      </c>
      <c r="C2946" t="s">
        <v>607</v>
      </c>
      <c r="D2946" t="s">
        <v>598</v>
      </c>
      <c r="E2946" t="s">
        <v>68</v>
      </c>
      <c r="F2946" t="s">
        <v>608</v>
      </c>
      <c r="G2946" t="s">
        <v>609</v>
      </c>
      <c r="I2946" s="137">
        <v>1.0008900000000001</v>
      </c>
      <c r="J2946" t="s">
        <v>3179</v>
      </c>
      <c r="K2946" t="s">
        <v>84</v>
      </c>
    </row>
    <row r="2947" spans="1:14" ht="15.75" customHeight="1" x14ac:dyDescent="0.25">
      <c r="A2947" t="s">
        <v>1397</v>
      </c>
      <c r="B2947" t="s">
        <v>3177</v>
      </c>
      <c r="C2947" t="s">
        <v>611</v>
      </c>
      <c r="D2947" t="s">
        <v>598</v>
      </c>
      <c r="E2947" t="s">
        <v>68</v>
      </c>
      <c r="F2947" t="s">
        <v>142</v>
      </c>
      <c r="G2947" t="s">
        <v>612</v>
      </c>
      <c r="H2947" t="s">
        <v>547</v>
      </c>
      <c r="I2947" s="137">
        <v>1.0008900000000001</v>
      </c>
      <c r="J2947">
        <v>41116116</v>
      </c>
      <c r="K2947" t="s">
        <v>84</v>
      </c>
    </row>
    <row r="2948" spans="1:14" ht="15.75" customHeight="1" x14ac:dyDescent="0.25">
      <c r="A2948" t="s">
        <v>1397</v>
      </c>
      <c r="B2948" t="s">
        <v>3177</v>
      </c>
      <c r="C2948" t="s">
        <v>3090</v>
      </c>
      <c r="D2948" t="s">
        <v>613</v>
      </c>
      <c r="E2948" t="s">
        <v>68</v>
      </c>
      <c r="F2948" t="s">
        <v>608</v>
      </c>
      <c r="G2948" t="s">
        <v>3091</v>
      </c>
      <c r="I2948" s="137">
        <v>1.0008900000000001</v>
      </c>
      <c r="J2948" t="s">
        <v>3180</v>
      </c>
      <c r="K2948" t="s">
        <v>71</v>
      </c>
      <c r="L2948" t="s">
        <v>3093</v>
      </c>
    </row>
    <row r="2949" spans="1:14" ht="15.75" customHeight="1" x14ac:dyDescent="0.25">
      <c r="A2949" t="s">
        <v>1397</v>
      </c>
      <c r="B2949" t="s">
        <v>3177</v>
      </c>
      <c r="C2949" t="s">
        <v>131</v>
      </c>
      <c r="D2949" t="s">
        <v>613</v>
      </c>
      <c r="E2949" t="s">
        <v>68</v>
      </c>
      <c r="F2949" t="s">
        <v>608</v>
      </c>
      <c r="G2949" t="s">
        <v>760</v>
      </c>
      <c r="H2949" t="s">
        <v>761</v>
      </c>
      <c r="I2949" s="137">
        <v>1.0008900000000001</v>
      </c>
      <c r="J2949" t="s">
        <v>3068</v>
      </c>
      <c r="K2949" t="s">
        <v>71</v>
      </c>
      <c r="L2949" t="s">
        <v>762</v>
      </c>
      <c r="M2949" t="s">
        <v>763</v>
      </c>
      <c r="N2949" t="s">
        <v>763</v>
      </c>
    </row>
    <row r="2950" spans="1:14" ht="15.75" customHeight="1" x14ac:dyDescent="0.25">
      <c r="A2950" t="s">
        <v>1397</v>
      </c>
      <c r="B2950" t="s">
        <v>3181</v>
      </c>
      <c r="C2950" t="s">
        <v>603</v>
      </c>
      <c r="D2950" t="s">
        <v>598</v>
      </c>
      <c r="E2950" t="s">
        <v>68</v>
      </c>
      <c r="F2950" t="s">
        <v>49</v>
      </c>
      <c r="G2950" t="s">
        <v>604</v>
      </c>
      <c r="H2950" t="s">
        <v>605</v>
      </c>
      <c r="I2950" s="137"/>
      <c r="J2950"/>
    </row>
    <row r="2951" spans="1:14" ht="15.75" customHeight="1" x14ac:dyDescent="0.25">
      <c r="A2951" t="s">
        <v>1397</v>
      </c>
      <c r="B2951" t="s">
        <v>3181</v>
      </c>
      <c r="C2951" t="s">
        <v>607</v>
      </c>
      <c r="D2951" t="s">
        <v>598</v>
      </c>
      <c r="E2951" t="s">
        <v>68</v>
      </c>
      <c r="F2951" t="s">
        <v>608</v>
      </c>
      <c r="G2951" t="s">
        <v>609</v>
      </c>
      <c r="I2951" s="137"/>
      <c r="J2951"/>
    </row>
    <row r="2952" spans="1:14" ht="15.75" customHeight="1" x14ac:dyDescent="0.25">
      <c r="A2952" t="s">
        <v>1397</v>
      </c>
      <c r="B2952" t="s">
        <v>3181</v>
      </c>
      <c r="C2952" t="s">
        <v>131</v>
      </c>
      <c r="D2952" t="s">
        <v>598</v>
      </c>
      <c r="E2952" t="s">
        <v>68</v>
      </c>
      <c r="F2952" t="s">
        <v>608</v>
      </c>
      <c r="G2952" t="s">
        <v>760</v>
      </c>
      <c r="H2952" t="s">
        <v>761</v>
      </c>
      <c r="I2952" s="137"/>
      <c r="J2952"/>
    </row>
    <row r="2953" spans="1:14" ht="15.75" customHeight="1" x14ac:dyDescent="0.25">
      <c r="A2953" t="s">
        <v>1397</v>
      </c>
      <c r="B2953" t="s">
        <v>3181</v>
      </c>
      <c r="C2953" t="s">
        <v>611</v>
      </c>
      <c r="D2953" t="s">
        <v>598</v>
      </c>
      <c r="E2953" t="s">
        <v>68</v>
      </c>
      <c r="F2953" t="s">
        <v>142</v>
      </c>
      <c r="G2953" t="s">
        <v>612</v>
      </c>
      <c r="H2953" t="s">
        <v>547</v>
      </c>
      <c r="I2953" s="137"/>
      <c r="J2953"/>
    </row>
    <row r="2954" spans="1:14" ht="15.75" customHeight="1" x14ac:dyDescent="0.25">
      <c r="A2954" t="s">
        <v>1397</v>
      </c>
      <c r="B2954" t="s">
        <v>3182</v>
      </c>
      <c r="C2954" t="s">
        <v>603</v>
      </c>
      <c r="D2954" t="s">
        <v>598</v>
      </c>
      <c r="E2954" t="s">
        <v>68</v>
      </c>
      <c r="F2954" t="s">
        <v>49</v>
      </c>
      <c r="G2954" t="s">
        <v>604</v>
      </c>
      <c r="H2954" t="s">
        <v>605</v>
      </c>
      <c r="I2954" s="137" t="s">
        <v>3183</v>
      </c>
      <c r="J2954" t="s">
        <v>3184</v>
      </c>
      <c r="K2954" t="s">
        <v>84</v>
      </c>
    </row>
    <row r="2955" spans="1:14" ht="15.75" customHeight="1" x14ac:dyDescent="0.25">
      <c r="A2955" t="s">
        <v>1397</v>
      </c>
      <c r="B2955" t="s">
        <v>3182</v>
      </c>
      <c r="C2955" t="s">
        <v>607</v>
      </c>
      <c r="D2955" t="s">
        <v>598</v>
      </c>
      <c r="E2955" t="s">
        <v>68</v>
      </c>
      <c r="F2955" t="s">
        <v>608</v>
      </c>
      <c r="G2955" t="s">
        <v>609</v>
      </c>
      <c r="I2955" s="137"/>
      <c r="J2955"/>
      <c r="K2955" t="s">
        <v>84</v>
      </c>
    </row>
    <row r="2956" spans="1:14" ht="15.75" customHeight="1" x14ac:dyDescent="0.25">
      <c r="A2956" t="s">
        <v>1397</v>
      </c>
      <c r="B2956" t="s">
        <v>3182</v>
      </c>
      <c r="C2956" t="s">
        <v>611</v>
      </c>
      <c r="D2956" t="s">
        <v>598</v>
      </c>
      <c r="E2956" t="s">
        <v>68</v>
      </c>
      <c r="F2956" t="s">
        <v>142</v>
      </c>
      <c r="G2956" t="s">
        <v>612</v>
      </c>
      <c r="H2956" t="s">
        <v>547</v>
      </c>
      <c r="I2956" s="137" t="s">
        <v>3183</v>
      </c>
      <c r="J2956">
        <v>12161503</v>
      </c>
      <c r="K2956" t="s">
        <v>84</v>
      </c>
    </row>
    <row r="2957" spans="1:14" ht="15.75" customHeight="1" x14ac:dyDescent="0.25">
      <c r="A2957" t="s">
        <v>1397</v>
      </c>
      <c r="B2957" t="s">
        <v>3182</v>
      </c>
      <c r="C2957" t="s">
        <v>126</v>
      </c>
      <c r="D2957" t="s">
        <v>613</v>
      </c>
      <c r="E2957" t="s">
        <v>68</v>
      </c>
      <c r="F2957" t="s">
        <v>608</v>
      </c>
      <c r="G2957" t="s">
        <v>953</v>
      </c>
      <c r="I2957" s="137" t="s">
        <v>3185</v>
      </c>
      <c r="J2957" t="s">
        <v>128</v>
      </c>
      <c r="K2957" t="s">
        <v>71</v>
      </c>
      <c r="L2957" t="s">
        <v>3096</v>
      </c>
    </row>
    <row r="2958" spans="1:14" ht="15.75" customHeight="1" x14ac:dyDescent="0.25">
      <c r="A2958" t="s">
        <v>1397</v>
      </c>
      <c r="B2958" t="s">
        <v>3182</v>
      </c>
      <c r="C2958" t="s">
        <v>131</v>
      </c>
      <c r="D2958" t="s">
        <v>613</v>
      </c>
      <c r="E2958" t="s">
        <v>68</v>
      </c>
      <c r="F2958" t="s">
        <v>608</v>
      </c>
      <c r="G2958" t="s">
        <v>760</v>
      </c>
      <c r="H2958" t="s">
        <v>761</v>
      </c>
      <c r="I2958" s="137" t="s">
        <v>3183</v>
      </c>
      <c r="J2958" t="s">
        <v>995</v>
      </c>
      <c r="K2958" t="s">
        <v>71</v>
      </c>
      <c r="L2958" t="s">
        <v>762</v>
      </c>
      <c r="M2958" t="s">
        <v>763</v>
      </c>
      <c r="N2958" t="s">
        <v>763</v>
      </c>
    </row>
    <row r="2959" spans="1:14" ht="15.75" customHeight="1" x14ac:dyDescent="0.25">
      <c r="A2959" t="s">
        <v>1397</v>
      </c>
      <c r="B2959" t="s">
        <v>3182</v>
      </c>
      <c r="C2959" t="s">
        <v>1622</v>
      </c>
      <c r="D2959" t="s">
        <v>613</v>
      </c>
      <c r="E2959" t="s">
        <v>68</v>
      </c>
      <c r="F2959" t="s">
        <v>608</v>
      </c>
      <c r="G2959" t="s">
        <v>1623</v>
      </c>
      <c r="I2959" s="137" t="s">
        <v>3186</v>
      </c>
      <c r="J2959" t="s">
        <v>3187</v>
      </c>
      <c r="K2959" t="s">
        <v>84</v>
      </c>
    </row>
    <row r="2960" spans="1:14" ht="15.75" customHeight="1" x14ac:dyDescent="0.25">
      <c r="A2960" t="s">
        <v>1397</v>
      </c>
      <c r="B2960" t="s">
        <v>3182</v>
      </c>
      <c r="C2960" t="s">
        <v>3097</v>
      </c>
      <c r="D2960" t="s">
        <v>627</v>
      </c>
      <c r="E2960" t="s">
        <v>81</v>
      </c>
      <c r="F2960" t="s">
        <v>608</v>
      </c>
      <c r="G2960" t="s">
        <v>3098</v>
      </c>
      <c r="I2960" s="137" t="s">
        <v>3185</v>
      </c>
      <c r="J2960" t="s">
        <v>3188</v>
      </c>
      <c r="K2960" t="s">
        <v>84</v>
      </c>
    </row>
    <row r="2961" spans="1:14" ht="15.75" customHeight="1" x14ac:dyDescent="0.25">
      <c r="A2961" t="s">
        <v>1397</v>
      </c>
      <c r="B2961" t="s">
        <v>3182</v>
      </c>
      <c r="C2961" t="s">
        <v>689</v>
      </c>
      <c r="D2961" t="s">
        <v>627</v>
      </c>
      <c r="E2961" t="s">
        <v>81</v>
      </c>
      <c r="F2961" t="s">
        <v>608</v>
      </c>
      <c r="G2961" t="s">
        <v>690</v>
      </c>
      <c r="H2961" t="s">
        <v>691</v>
      </c>
      <c r="I2961" s="137" t="s">
        <v>3189</v>
      </c>
      <c r="J2961" t="s">
        <v>3190</v>
      </c>
      <c r="K2961" t="s">
        <v>71</v>
      </c>
      <c r="L2961" t="s">
        <v>689</v>
      </c>
    </row>
    <row r="2962" spans="1:14" ht="15.75" customHeight="1" x14ac:dyDescent="0.25">
      <c r="A2962" t="s">
        <v>1397</v>
      </c>
      <c r="B2962" t="s">
        <v>3182</v>
      </c>
      <c r="C2962" t="s">
        <v>2192</v>
      </c>
      <c r="D2962" t="s">
        <v>627</v>
      </c>
      <c r="E2962" t="s">
        <v>81</v>
      </c>
      <c r="F2962" t="s">
        <v>608</v>
      </c>
      <c r="G2962" t="s">
        <v>2193</v>
      </c>
      <c r="I2962" t="s">
        <v>3186</v>
      </c>
      <c r="J2962" t="s">
        <v>3191</v>
      </c>
      <c r="K2962" t="s">
        <v>84</v>
      </c>
      <c r="M2962" t="s">
        <v>2195</v>
      </c>
    </row>
    <row r="2963" spans="1:14" ht="15.75" customHeight="1" x14ac:dyDescent="0.25">
      <c r="A2963" t="s">
        <v>1397</v>
      </c>
      <c r="B2963" t="s">
        <v>3182</v>
      </c>
      <c r="C2963" t="s">
        <v>109</v>
      </c>
      <c r="D2963" t="s">
        <v>627</v>
      </c>
      <c r="E2963" t="s">
        <v>81</v>
      </c>
      <c r="F2963" t="s">
        <v>608</v>
      </c>
      <c r="G2963" t="s">
        <v>734</v>
      </c>
      <c r="H2963" t="s">
        <v>735</v>
      </c>
      <c r="I2963" t="s">
        <v>3183</v>
      </c>
      <c r="J2963" t="s">
        <v>3192</v>
      </c>
      <c r="K2963" t="s">
        <v>71</v>
      </c>
      <c r="L2963" t="s">
        <v>738</v>
      </c>
      <c r="M2963" t="s">
        <v>739</v>
      </c>
      <c r="N2963" t="s">
        <v>739</v>
      </c>
    </row>
    <row r="2964" spans="1:14" ht="15.75" customHeight="1" x14ac:dyDescent="0.25">
      <c r="A2964" t="s">
        <v>1397</v>
      </c>
      <c r="B2964" t="s">
        <v>3182</v>
      </c>
      <c r="C2964" t="s">
        <v>123</v>
      </c>
      <c r="D2964" t="s">
        <v>627</v>
      </c>
      <c r="E2964" t="s">
        <v>81</v>
      </c>
      <c r="F2964" t="s">
        <v>608</v>
      </c>
      <c r="G2964" t="s">
        <v>709</v>
      </c>
      <c r="I2964" s="137" t="s">
        <v>3189</v>
      </c>
      <c r="J2964" t="s">
        <v>125</v>
      </c>
      <c r="K2964" t="s">
        <v>84</v>
      </c>
    </row>
    <row r="2965" spans="1:14" ht="15.75" customHeight="1" x14ac:dyDescent="0.25">
      <c r="A2965" t="s">
        <v>1397</v>
      </c>
      <c r="B2965" t="s">
        <v>3182</v>
      </c>
      <c r="C2965" t="s">
        <v>129</v>
      </c>
      <c r="D2965" t="s">
        <v>627</v>
      </c>
      <c r="E2965" t="s">
        <v>81</v>
      </c>
      <c r="F2965" t="s">
        <v>608</v>
      </c>
      <c r="G2965" t="s">
        <v>647</v>
      </c>
      <c r="I2965" s="137" t="s">
        <v>3186</v>
      </c>
      <c r="J2965" t="s">
        <v>856</v>
      </c>
      <c r="K2965" t="s">
        <v>84</v>
      </c>
    </row>
    <row r="2966" spans="1:14" ht="15.75" customHeight="1" x14ac:dyDescent="0.25">
      <c r="A2966" t="s">
        <v>1397</v>
      </c>
      <c r="C2966" t="s">
        <v>603</v>
      </c>
      <c r="D2966" t="s">
        <v>598</v>
      </c>
      <c r="E2966" t="s">
        <v>68</v>
      </c>
      <c r="F2966" t="s">
        <v>49</v>
      </c>
      <c r="G2966" t="s">
        <v>604</v>
      </c>
      <c r="H2966" t="s">
        <v>605</v>
      </c>
      <c r="I2966" s="137" t="s">
        <v>3193</v>
      </c>
      <c r="J2966" t="s">
        <v>3194</v>
      </c>
      <c r="K2966" t="s">
        <v>84</v>
      </c>
    </row>
    <row r="2967" spans="1:14" ht="15.75" customHeight="1" x14ac:dyDescent="0.25">
      <c r="A2967" t="s">
        <v>1397</v>
      </c>
      <c r="C2967" t="s">
        <v>607</v>
      </c>
      <c r="D2967" t="s">
        <v>598</v>
      </c>
      <c r="E2967" t="s">
        <v>68</v>
      </c>
      <c r="F2967" t="s">
        <v>608</v>
      </c>
      <c r="G2967" t="s">
        <v>609</v>
      </c>
      <c r="I2967" s="137" t="s">
        <v>3195</v>
      </c>
      <c r="J2967" t="s">
        <v>3196</v>
      </c>
      <c r="K2967" t="s">
        <v>84</v>
      </c>
    </row>
    <row r="2968" spans="1:14" ht="15.75" customHeight="1" x14ac:dyDescent="0.25">
      <c r="A2968" t="s">
        <v>1397</v>
      </c>
      <c r="C2968" t="s">
        <v>611</v>
      </c>
      <c r="D2968" t="s">
        <v>598</v>
      </c>
      <c r="E2968" t="s">
        <v>68</v>
      </c>
      <c r="F2968" t="s">
        <v>142</v>
      </c>
      <c r="G2968" t="s">
        <v>612</v>
      </c>
      <c r="H2968" t="s">
        <v>547</v>
      </c>
      <c r="I2968" t="s">
        <v>3193</v>
      </c>
      <c r="J2968">
        <v>41116133</v>
      </c>
      <c r="K2968" t="s">
        <v>84</v>
      </c>
    </row>
    <row r="2969" spans="1:14" ht="15.75" customHeight="1" x14ac:dyDescent="0.25">
      <c r="A2969" t="s">
        <v>1397</v>
      </c>
      <c r="C2969" t="s">
        <v>3090</v>
      </c>
      <c r="D2969" t="s">
        <v>613</v>
      </c>
      <c r="E2969" t="s">
        <v>68</v>
      </c>
      <c r="F2969" t="s">
        <v>608</v>
      </c>
      <c r="G2969" t="s">
        <v>3091</v>
      </c>
      <c r="I2969" s="137" t="s">
        <v>3193</v>
      </c>
      <c r="J2969" t="s">
        <v>3130</v>
      </c>
      <c r="K2969" t="s">
        <v>71</v>
      </c>
      <c r="L2969" t="s">
        <v>3093</v>
      </c>
    </row>
    <row r="2970" spans="1:14" ht="15.75" customHeight="1" x14ac:dyDescent="0.25">
      <c r="A2970" t="s">
        <v>1397</v>
      </c>
      <c r="C2970" t="s">
        <v>97</v>
      </c>
      <c r="D2970" t="s">
        <v>613</v>
      </c>
      <c r="E2970" t="s">
        <v>68</v>
      </c>
      <c r="F2970" t="s">
        <v>608</v>
      </c>
      <c r="G2970" t="s">
        <v>930</v>
      </c>
      <c r="H2970" t="s">
        <v>931</v>
      </c>
      <c r="I2970" s="137" t="s">
        <v>3195</v>
      </c>
      <c r="J2970" t="s">
        <v>3197</v>
      </c>
      <c r="K2970" t="s">
        <v>71</v>
      </c>
      <c r="L2970" t="s">
        <v>933</v>
      </c>
    </row>
    <row r="2971" spans="1:14" ht="15.75" customHeight="1" x14ac:dyDescent="0.25">
      <c r="A2971" t="s">
        <v>1397</v>
      </c>
      <c r="C2971" t="s">
        <v>126</v>
      </c>
      <c r="D2971" t="s">
        <v>613</v>
      </c>
      <c r="E2971" t="s">
        <v>68</v>
      </c>
      <c r="F2971" t="s">
        <v>608</v>
      </c>
      <c r="G2971" t="s">
        <v>953</v>
      </c>
      <c r="I2971" s="137" t="s">
        <v>3198</v>
      </c>
      <c r="J2971" t="s">
        <v>128</v>
      </c>
      <c r="K2971" t="s">
        <v>71</v>
      </c>
      <c r="L2971" t="s">
        <v>3096</v>
      </c>
    </row>
    <row r="2972" spans="1:14" ht="15.75" customHeight="1" x14ac:dyDescent="0.25">
      <c r="A2972" t="s">
        <v>1397</v>
      </c>
      <c r="C2972" t="s">
        <v>131</v>
      </c>
      <c r="D2972" t="s">
        <v>613</v>
      </c>
      <c r="E2972" t="s">
        <v>68</v>
      </c>
      <c r="F2972" t="s">
        <v>608</v>
      </c>
      <c r="G2972" t="s">
        <v>760</v>
      </c>
      <c r="H2972" t="s">
        <v>761</v>
      </c>
      <c r="I2972" s="137" t="s">
        <v>3199</v>
      </c>
      <c r="J2972" t="s">
        <v>1990</v>
      </c>
      <c r="K2972" t="s">
        <v>71</v>
      </c>
      <c r="L2972" t="s">
        <v>762</v>
      </c>
      <c r="M2972" t="s">
        <v>763</v>
      </c>
      <c r="N2972" t="s">
        <v>763</v>
      </c>
    </row>
    <row r="2973" spans="1:14" ht="15.75" customHeight="1" x14ac:dyDescent="0.25">
      <c r="A2973" t="s">
        <v>1397</v>
      </c>
      <c r="C2973" t="s">
        <v>1622</v>
      </c>
      <c r="D2973" t="s">
        <v>613</v>
      </c>
      <c r="E2973" t="s">
        <v>68</v>
      </c>
      <c r="F2973" t="s">
        <v>608</v>
      </c>
      <c r="G2973" t="s">
        <v>1623</v>
      </c>
      <c r="H2973" t="s">
        <v>3200</v>
      </c>
      <c r="I2973" s="137" t="s">
        <v>3193</v>
      </c>
      <c r="J2973" t="s">
        <v>3201</v>
      </c>
      <c r="K2973" t="s">
        <v>524</v>
      </c>
    </row>
    <row r="2974" spans="1:14" ht="15.75" customHeight="1" x14ac:dyDescent="0.25">
      <c r="A2974" t="s">
        <v>1397</v>
      </c>
      <c r="C2974" t="s">
        <v>2079</v>
      </c>
      <c r="D2974" t="s">
        <v>627</v>
      </c>
      <c r="E2974" t="s">
        <v>81</v>
      </c>
      <c r="F2974" t="s">
        <v>608</v>
      </c>
      <c r="G2974" t="s">
        <v>1300</v>
      </c>
      <c r="I2974" s="137">
        <v>79454</v>
      </c>
      <c r="J2974" t="s">
        <v>3202</v>
      </c>
      <c r="K2974" t="s">
        <v>84</v>
      </c>
    </row>
    <row r="2975" spans="1:14" ht="15.75" customHeight="1" x14ac:dyDescent="0.25">
      <c r="A2975" t="s">
        <v>1397</v>
      </c>
      <c r="C2975" t="s">
        <v>2192</v>
      </c>
      <c r="D2975" t="s">
        <v>627</v>
      </c>
      <c r="E2975" t="s">
        <v>81</v>
      </c>
      <c r="F2975" t="s">
        <v>608</v>
      </c>
      <c r="G2975" t="s">
        <v>2193</v>
      </c>
      <c r="I2975" s="137" t="s">
        <v>3193</v>
      </c>
      <c r="J2975" t="s">
        <v>3203</v>
      </c>
      <c r="K2975" t="s">
        <v>84</v>
      </c>
      <c r="M2975" t="s">
        <v>2195</v>
      </c>
    </row>
    <row r="2976" spans="1:14" ht="15.75" customHeight="1" x14ac:dyDescent="0.25">
      <c r="A2976" t="s">
        <v>1397</v>
      </c>
      <c r="C2976" t="s">
        <v>109</v>
      </c>
      <c r="D2976" t="s">
        <v>627</v>
      </c>
      <c r="E2976" t="s">
        <v>81</v>
      </c>
      <c r="F2976" t="s">
        <v>608</v>
      </c>
      <c r="G2976" t="s">
        <v>734</v>
      </c>
      <c r="H2976" t="s">
        <v>735</v>
      </c>
      <c r="I2976" s="137" t="s">
        <v>3193</v>
      </c>
      <c r="J2976" t="s">
        <v>3204</v>
      </c>
      <c r="K2976" t="s">
        <v>71</v>
      </c>
      <c r="L2976" t="s">
        <v>738</v>
      </c>
      <c r="M2976" t="s">
        <v>739</v>
      </c>
      <c r="N2976" t="s">
        <v>739</v>
      </c>
    </row>
    <row r="2977" spans="1:14" ht="15.75" customHeight="1" x14ac:dyDescent="0.25">
      <c r="A2977" t="s">
        <v>1397</v>
      </c>
      <c r="C2977" t="s">
        <v>112</v>
      </c>
      <c r="D2977" t="s">
        <v>627</v>
      </c>
      <c r="E2977" t="s">
        <v>81</v>
      </c>
      <c r="F2977" t="s">
        <v>608</v>
      </c>
      <c r="G2977" t="s">
        <v>962</v>
      </c>
      <c r="H2977" t="s">
        <v>1012</v>
      </c>
      <c r="I2977" s="137"/>
      <c r="J2977"/>
      <c r="K2977" t="s">
        <v>84</v>
      </c>
    </row>
    <row r="2978" spans="1:14" ht="15.75" customHeight="1" x14ac:dyDescent="0.25">
      <c r="A2978" t="s">
        <v>1397</v>
      </c>
      <c r="C2978" t="s">
        <v>114</v>
      </c>
      <c r="D2978" t="s">
        <v>627</v>
      </c>
      <c r="E2978" t="s">
        <v>81</v>
      </c>
      <c r="F2978" t="s">
        <v>608</v>
      </c>
      <c r="G2978" t="s">
        <v>700</v>
      </c>
      <c r="H2978" t="s">
        <v>701</v>
      </c>
      <c r="I2978" s="137" t="s">
        <v>3193</v>
      </c>
      <c r="J2978" t="s">
        <v>3147</v>
      </c>
      <c r="K2978" t="s">
        <v>71</v>
      </c>
      <c r="L2978" t="s">
        <v>114</v>
      </c>
      <c r="M2978" t="s">
        <v>703</v>
      </c>
      <c r="N2978" t="s">
        <v>703</v>
      </c>
    </row>
    <row r="2979" spans="1:14" ht="15.75" customHeight="1" x14ac:dyDescent="0.25">
      <c r="A2979" t="s">
        <v>1397</v>
      </c>
      <c r="C2979" t="s">
        <v>123</v>
      </c>
      <c r="D2979" t="s">
        <v>627</v>
      </c>
      <c r="E2979" t="s">
        <v>81</v>
      </c>
      <c r="F2979" t="s">
        <v>608</v>
      </c>
      <c r="G2979" t="s">
        <v>709</v>
      </c>
      <c r="I2979" s="137" t="s">
        <v>3193</v>
      </c>
      <c r="J2979" t="s">
        <v>125</v>
      </c>
      <c r="K2979" t="s">
        <v>84</v>
      </c>
    </row>
    <row r="2980" spans="1:14" ht="15.75" customHeight="1" x14ac:dyDescent="0.25">
      <c r="A2980" t="s">
        <v>1397</v>
      </c>
      <c r="C2980" t="s">
        <v>941</v>
      </c>
      <c r="D2980" t="s">
        <v>627</v>
      </c>
      <c r="E2980" t="s">
        <v>81</v>
      </c>
      <c r="F2980" t="s">
        <v>608</v>
      </c>
      <c r="G2980" t="s">
        <v>942</v>
      </c>
      <c r="I2980" s="137" t="s">
        <v>3193</v>
      </c>
      <c r="J2980" t="s">
        <v>3205</v>
      </c>
      <c r="K2980" t="s">
        <v>84</v>
      </c>
    </row>
    <row r="2981" spans="1:14" ht="15.75" customHeight="1" x14ac:dyDescent="0.25">
      <c r="A2981" t="s">
        <v>1397</v>
      </c>
      <c r="C2981" t="s">
        <v>129</v>
      </c>
      <c r="D2981" t="s">
        <v>627</v>
      </c>
      <c r="E2981" t="s">
        <v>81</v>
      </c>
      <c r="F2981" t="s">
        <v>608</v>
      </c>
      <c r="G2981" t="s">
        <v>647</v>
      </c>
      <c r="I2981" s="137">
        <v>79454</v>
      </c>
      <c r="J2981" t="s">
        <v>856</v>
      </c>
      <c r="K2981" t="s">
        <v>84</v>
      </c>
    </row>
    <row r="2982" spans="1:14" ht="15.75" customHeight="1" x14ac:dyDescent="0.25">
      <c r="A2982" t="s">
        <v>1397</v>
      </c>
      <c r="C2982" t="s">
        <v>134</v>
      </c>
      <c r="D2982" t="s">
        <v>627</v>
      </c>
      <c r="E2982" t="s">
        <v>81</v>
      </c>
      <c r="F2982" t="s">
        <v>608</v>
      </c>
      <c r="G2982" t="s">
        <v>962</v>
      </c>
      <c r="H2982" t="s">
        <v>1012</v>
      </c>
      <c r="I2982" s="137"/>
      <c r="J2982"/>
      <c r="K2982" t="s">
        <v>84</v>
      </c>
    </row>
    <row r="2983" spans="1:14" ht="15.75" customHeight="1" x14ac:dyDescent="0.25">
      <c r="A2983" t="s">
        <v>3206</v>
      </c>
      <c r="C2983" t="s">
        <v>603</v>
      </c>
      <c r="D2983" t="s">
        <v>598</v>
      </c>
      <c r="E2983" t="s">
        <v>68</v>
      </c>
      <c r="F2983" t="s">
        <v>49</v>
      </c>
      <c r="G2983" t="s">
        <v>604</v>
      </c>
      <c r="H2983" t="s">
        <v>605</v>
      </c>
      <c r="I2983" s="137" t="s">
        <v>3207</v>
      </c>
      <c r="J2983" t="s">
        <v>3208</v>
      </c>
      <c r="K2983" t="s">
        <v>84</v>
      </c>
    </row>
    <row r="2984" spans="1:14" ht="15.75" customHeight="1" x14ac:dyDescent="0.25">
      <c r="A2984" t="s">
        <v>3206</v>
      </c>
      <c r="C2984" t="s">
        <v>607</v>
      </c>
      <c r="D2984" t="s">
        <v>598</v>
      </c>
      <c r="E2984" t="s">
        <v>68</v>
      </c>
      <c r="F2984" t="s">
        <v>608</v>
      </c>
      <c r="G2984" t="s">
        <v>609</v>
      </c>
      <c r="I2984" s="137" t="s">
        <v>3207</v>
      </c>
      <c r="J2984" t="s">
        <v>3209</v>
      </c>
      <c r="K2984" t="s">
        <v>84</v>
      </c>
    </row>
    <row r="2985" spans="1:14" ht="15.75" customHeight="1" x14ac:dyDescent="0.25">
      <c r="A2985" t="s">
        <v>3206</v>
      </c>
      <c r="C2985" t="s">
        <v>611</v>
      </c>
      <c r="D2985" t="s">
        <v>598</v>
      </c>
      <c r="E2985" t="s">
        <v>68</v>
      </c>
      <c r="F2985" t="s">
        <v>142</v>
      </c>
      <c r="G2985" t="s">
        <v>612</v>
      </c>
      <c r="H2985" t="s">
        <v>547</v>
      </c>
      <c r="I2985" s="137" t="s">
        <v>3207</v>
      </c>
      <c r="J2985">
        <v>55121611</v>
      </c>
      <c r="K2985" t="s">
        <v>84</v>
      </c>
    </row>
    <row r="2986" spans="1:14" ht="15.75" customHeight="1" x14ac:dyDescent="0.25">
      <c r="A2986" t="s">
        <v>3206</v>
      </c>
      <c r="C2986" t="s">
        <v>779</v>
      </c>
      <c r="D2986" t="s">
        <v>613</v>
      </c>
      <c r="E2986" t="s">
        <v>68</v>
      </c>
      <c r="F2986" t="s">
        <v>608</v>
      </c>
      <c r="G2986" t="s">
        <v>741</v>
      </c>
      <c r="H2986" t="s">
        <v>780</v>
      </c>
      <c r="I2986" s="137" t="s">
        <v>3207</v>
      </c>
      <c r="J2986" t="s">
        <v>3210</v>
      </c>
      <c r="K2986" t="s">
        <v>71</v>
      </c>
      <c r="L2986" t="s">
        <v>782</v>
      </c>
      <c r="M2986" t="s">
        <v>783</v>
      </c>
    </row>
    <row r="2987" spans="1:14" ht="15.75" customHeight="1" x14ac:dyDescent="0.25">
      <c r="A2987" t="s">
        <v>3206</v>
      </c>
      <c r="C2987" t="s">
        <v>1888</v>
      </c>
      <c r="D2987" t="s">
        <v>613</v>
      </c>
      <c r="E2987" t="s">
        <v>68</v>
      </c>
      <c r="F2987" t="s">
        <v>608</v>
      </c>
      <c r="G2987" t="s">
        <v>741</v>
      </c>
      <c r="H2987" t="s">
        <v>1889</v>
      </c>
      <c r="I2987" s="137" t="s">
        <v>3207</v>
      </c>
      <c r="J2987" t="s">
        <v>3211</v>
      </c>
      <c r="K2987" t="s">
        <v>524</v>
      </c>
      <c r="L2987" t="s">
        <v>1059</v>
      </c>
      <c r="M2987" t="s">
        <v>1060</v>
      </c>
    </row>
    <row r="2988" spans="1:14" ht="15.75" customHeight="1" x14ac:dyDescent="0.25">
      <c r="A2988" t="s">
        <v>3206</v>
      </c>
      <c r="C2988" t="s">
        <v>109</v>
      </c>
      <c r="D2988" t="s">
        <v>613</v>
      </c>
      <c r="E2988" t="s">
        <v>68</v>
      </c>
      <c r="F2988" t="s">
        <v>608</v>
      </c>
      <c r="G2988" t="s">
        <v>734</v>
      </c>
      <c r="H2988" t="s">
        <v>735</v>
      </c>
      <c r="I2988" s="137" t="s">
        <v>3207</v>
      </c>
      <c r="J2988" t="s">
        <v>3212</v>
      </c>
      <c r="K2988" t="s">
        <v>71</v>
      </c>
      <c r="L2988" t="s">
        <v>738</v>
      </c>
      <c r="M2988" t="s">
        <v>739</v>
      </c>
      <c r="N2988" t="s">
        <v>739</v>
      </c>
    </row>
    <row r="2989" spans="1:14" ht="15.75" customHeight="1" x14ac:dyDescent="0.25">
      <c r="A2989" t="s">
        <v>3206</v>
      </c>
      <c r="C2989" t="s">
        <v>723</v>
      </c>
      <c r="D2989" t="s">
        <v>613</v>
      </c>
      <c r="E2989" t="s">
        <v>68</v>
      </c>
      <c r="F2989" t="s">
        <v>608</v>
      </c>
      <c r="G2989" t="s">
        <v>724</v>
      </c>
      <c r="H2989" t="s">
        <v>725</v>
      </c>
      <c r="I2989" s="137" t="s">
        <v>3213</v>
      </c>
      <c r="J2989" t="s">
        <v>3214</v>
      </c>
      <c r="K2989" t="s">
        <v>524</v>
      </c>
    </row>
    <row r="2990" spans="1:14" ht="15.75" customHeight="1" x14ac:dyDescent="0.25">
      <c r="A2990" t="s">
        <v>3206</v>
      </c>
      <c r="C2990" t="s">
        <v>1072</v>
      </c>
      <c r="D2990" t="s">
        <v>627</v>
      </c>
      <c r="E2990" t="s">
        <v>81</v>
      </c>
      <c r="F2990" t="s">
        <v>608</v>
      </c>
      <c r="G2990" t="s">
        <v>1073</v>
      </c>
      <c r="H2990" t="s">
        <v>3215</v>
      </c>
      <c r="I2990" s="137"/>
      <c r="J2990"/>
      <c r="K2990" t="s">
        <v>71</v>
      </c>
      <c r="L2990" t="s">
        <v>1130</v>
      </c>
    </row>
    <row r="2991" spans="1:14" ht="15.75" customHeight="1" x14ac:dyDescent="0.25">
      <c r="A2991" t="s">
        <v>3206</v>
      </c>
      <c r="C2991" t="s">
        <v>114</v>
      </c>
      <c r="D2991" t="s">
        <v>650</v>
      </c>
      <c r="E2991" t="s">
        <v>102</v>
      </c>
      <c r="F2991" t="s">
        <v>608</v>
      </c>
      <c r="G2991" t="s">
        <v>700</v>
      </c>
      <c r="H2991" t="s">
        <v>701</v>
      </c>
      <c r="I2991" s="137" t="s">
        <v>3207</v>
      </c>
      <c r="J2991" t="s">
        <v>3216</v>
      </c>
      <c r="K2991" t="s">
        <v>71</v>
      </c>
      <c r="L2991" t="s">
        <v>114</v>
      </c>
      <c r="M2991" t="s">
        <v>703</v>
      </c>
      <c r="N2991" t="s">
        <v>703</v>
      </c>
    </row>
    <row r="2992" spans="1:14" ht="15.75" customHeight="1" x14ac:dyDescent="0.25">
      <c r="A2992" t="s">
        <v>3217</v>
      </c>
      <c r="C2992" t="s">
        <v>603</v>
      </c>
      <c r="D2992" t="s">
        <v>598</v>
      </c>
      <c r="E2992" t="s">
        <v>68</v>
      </c>
      <c r="F2992" t="s">
        <v>49</v>
      </c>
      <c r="G2992" t="s">
        <v>604</v>
      </c>
      <c r="H2992" t="s">
        <v>605</v>
      </c>
      <c r="I2992" s="137"/>
      <c r="J2992"/>
    </row>
    <row r="2993" spans="1:12" ht="15.75" customHeight="1" x14ac:dyDescent="0.25">
      <c r="A2993" t="s">
        <v>3217</v>
      </c>
      <c r="C2993" t="s">
        <v>607</v>
      </c>
      <c r="D2993" t="s">
        <v>598</v>
      </c>
      <c r="E2993" t="s">
        <v>68</v>
      </c>
      <c r="F2993" t="s">
        <v>608</v>
      </c>
      <c r="G2993" t="s">
        <v>609</v>
      </c>
      <c r="I2993" s="137"/>
      <c r="J2993"/>
    </row>
    <row r="2994" spans="1:12" ht="15.75" customHeight="1" x14ac:dyDescent="0.25">
      <c r="A2994" t="s">
        <v>3217</v>
      </c>
      <c r="C2994" t="s">
        <v>611</v>
      </c>
      <c r="D2994" t="s">
        <v>598</v>
      </c>
      <c r="E2994" t="s">
        <v>68</v>
      </c>
      <c r="F2994" t="s">
        <v>142</v>
      </c>
      <c r="G2994" t="s">
        <v>612</v>
      </c>
      <c r="H2994" t="s">
        <v>547</v>
      </c>
      <c r="I2994" s="137"/>
      <c r="J2994"/>
    </row>
    <row r="2995" spans="1:12" ht="15.75" customHeight="1" x14ac:dyDescent="0.25">
      <c r="A2995" t="s">
        <v>3217</v>
      </c>
      <c r="C2995" t="s">
        <v>714</v>
      </c>
      <c r="D2995" t="s">
        <v>613</v>
      </c>
      <c r="E2995" t="s">
        <v>68</v>
      </c>
      <c r="F2995" t="s">
        <v>608</v>
      </c>
      <c r="G2995" t="s">
        <v>715</v>
      </c>
      <c r="H2995" t="s">
        <v>1067</v>
      </c>
      <c r="I2995" s="137"/>
      <c r="J2995"/>
    </row>
    <row r="2996" spans="1:12" ht="15.75" customHeight="1" x14ac:dyDescent="0.25">
      <c r="A2996" t="s">
        <v>3217</v>
      </c>
      <c r="C2996" t="s">
        <v>93</v>
      </c>
      <c r="D2996" t="s">
        <v>613</v>
      </c>
      <c r="E2996" t="s">
        <v>68</v>
      </c>
      <c r="F2996" t="s">
        <v>608</v>
      </c>
      <c r="G2996" t="s">
        <v>616</v>
      </c>
      <c r="I2996" s="137"/>
      <c r="J2996"/>
    </row>
    <row r="2997" spans="1:12" ht="15.75" customHeight="1" x14ac:dyDescent="0.25">
      <c r="A2997" t="s">
        <v>3217</v>
      </c>
      <c r="C2997" t="s">
        <v>110</v>
      </c>
      <c r="D2997" t="s">
        <v>613</v>
      </c>
      <c r="E2997" t="s">
        <v>68</v>
      </c>
      <c r="F2997" t="s">
        <v>608</v>
      </c>
      <c r="G2997" t="s">
        <v>960</v>
      </c>
      <c r="H2997" t="s">
        <v>961</v>
      </c>
      <c r="I2997" s="137"/>
      <c r="J2997"/>
    </row>
    <row r="2998" spans="1:12" ht="15.75" customHeight="1" x14ac:dyDescent="0.25">
      <c r="A2998" t="s">
        <v>3217</v>
      </c>
      <c r="C2998" t="s">
        <v>117</v>
      </c>
      <c r="D2998" t="s">
        <v>613</v>
      </c>
      <c r="E2998" t="s">
        <v>68</v>
      </c>
      <c r="F2998" t="s">
        <v>608</v>
      </c>
      <c r="G2998" t="s">
        <v>869</v>
      </c>
      <c r="I2998" s="137"/>
      <c r="J2998"/>
    </row>
    <row r="2999" spans="1:12" ht="15.75" customHeight="1" x14ac:dyDescent="0.25">
      <c r="A2999" t="s">
        <v>3217</v>
      </c>
      <c r="C2999" t="s">
        <v>131</v>
      </c>
      <c r="D2999" t="s">
        <v>613</v>
      </c>
      <c r="E2999" t="s">
        <v>68</v>
      </c>
      <c r="F2999" t="s">
        <v>608</v>
      </c>
      <c r="G2999" t="s">
        <v>760</v>
      </c>
      <c r="H2999" t="s">
        <v>761</v>
      </c>
      <c r="I2999" s="137"/>
      <c r="J2999"/>
    </row>
    <row r="3000" spans="1:12" ht="15.75" customHeight="1" x14ac:dyDescent="0.25">
      <c r="A3000" t="s">
        <v>3217</v>
      </c>
      <c r="C3000" t="s">
        <v>1072</v>
      </c>
      <c r="D3000" t="s">
        <v>613</v>
      </c>
      <c r="E3000" t="s">
        <v>68</v>
      </c>
      <c r="F3000" t="s">
        <v>608</v>
      </c>
      <c r="G3000" t="s">
        <v>1073</v>
      </c>
      <c r="I3000" s="137"/>
      <c r="J3000"/>
    </row>
    <row r="3001" spans="1:12" ht="15.75" customHeight="1" x14ac:dyDescent="0.25">
      <c r="A3001" t="s">
        <v>3217</v>
      </c>
      <c r="C3001" t="s">
        <v>3090</v>
      </c>
      <c r="D3001" t="s">
        <v>627</v>
      </c>
      <c r="E3001" t="s">
        <v>81</v>
      </c>
      <c r="F3001" t="s">
        <v>608</v>
      </c>
      <c r="G3001" t="s">
        <v>3091</v>
      </c>
      <c r="I3001" s="137"/>
      <c r="J3001"/>
    </row>
    <row r="3002" spans="1:12" ht="15.75" customHeight="1" x14ac:dyDescent="0.25">
      <c r="A3002" t="s">
        <v>3217</v>
      </c>
      <c r="C3002" t="s">
        <v>620</v>
      </c>
      <c r="D3002" t="s">
        <v>627</v>
      </c>
      <c r="E3002" t="s">
        <v>81</v>
      </c>
      <c r="F3002" t="s">
        <v>608</v>
      </c>
      <c r="G3002" t="s">
        <v>621</v>
      </c>
      <c r="H3002" t="s">
        <v>622</v>
      </c>
      <c r="I3002" s="137"/>
      <c r="J3002"/>
    </row>
    <row r="3003" spans="1:12" ht="15.75" customHeight="1" x14ac:dyDescent="0.25">
      <c r="A3003" t="s">
        <v>3217</v>
      </c>
      <c r="C3003" t="s">
        <v>1267</v>
      </c>
      <c r="D3003" t="s">
        <v>627</v>
      </c>
      <c r="E3003" t="s">
        <v>81</v>
      </c>
      <c r="F3003" t="s">
        <v>608</v>
      </c>
      <c r="G3003" t="s">
        <v>1268</v>
      </c>
      <c r="I3003" s="137"/>
      <c r="J3003"/>
    </row>
    <row r="3004" spans="1:12" ht="15.75" customHeight="1" x14ac:dyDescent="0.25">
      <c r="A3004" t="s">
        <v>3218</v>
      </c>
      <c r="C3004" t="s">
        <v>597</v>
      </c>
      <c r="D3004" t="s">
        <v>598</v>
      </c>
      <c r="E3004" t="s">
        <v>68</v>
      </c>
      <c r="F3004" t="s">
        <v>599</v>
      </c>
      <c r="G3004" t="s">
        <v>600</v>
      </c>
      <c r="H3004" t="s">
        <v>601</v>
      </c>
      <c r="I3004" s="137" t="s">
        <v>3219</v>
      </c>
      <c r="J3004" t="s">
        <v>3220</v>
      </c>
      <c r="K3004" t="s">
        <v>84</v>
      </c>
    </row>
    <row r="3005" spans="1:12" ht="15.75" customHeight="1" x14ac:dyDescent="0.25">
      <c r="A3005" t="s">
        <v>3218</v>
      </c>
      <c r="C3005" t="s">
        <v>603</v>
      </c>
      <c r="D3005" t="s">
        <v>598</v>
      </c>
      <c r="E3005" t="s">
        <v>68</v>
      </c>
      <c r="F3005" t="s">
        <v>49</v>
      </c>
      <c r="G3005" t="s">
        <v>604</v>
      </c>
      <c r="H3005" t="s">
        <v>605</v>
      </c>
      <c r="I3005" s="137" t="s">
        <v>3219</v>
      </c>
      <c r="J3005" t="s">
        <v>3221</v>
      </c>
      <c r="K3005" t="s">
        <v>84</v>
      </c>
    </row>
    <row r="3006" spans="1:12" ht="15.75" customHeight="1" x14ac:dyDescent="0.25">
      <c r="A3006" t="s">
        <v>3218</v>
      </c>
      <c r="C3006" t="s">
        <v>607</v>
      </c>
      <c r="D3006" t="s">
        <v>598</v>
      </c>
      <c r="E3006" t="s">
        <v>68</v>
      </c>
      <c r="F3006" t="s">
        <v>608</v>
      </c>
      <c r="G3006" t="s">
        <v>609</v>
      </c>
      <c r="I3006" s="137" t="s">
        <v>3219</v>
      </c>
      <c r="J3006" s="2" t="s">
        <v>3222</v>
      </c>
      <c r="K3006" t="s">
        <v>84</v>
      </c>
    </row>
    <row r="3007" spans="1:12" ht="15.75" customHeight="1" x14ac:dyDescent="0.25">
      <c r="A3007" t="s">
        <v>3218</v>
      </c>
      <c r="C3007" t="s">
        <v>611</v>
      </c>
      <c r="D3007" t="s">
        <v>598</v>
      </c>
      <c r="E3007" t="s">
        <v>68</v>
      </c>
      <c r="F3007" t="s">
        <v>142</v>
      </c>
      <c r="G3007" t="s">
        <v>612</v>
      </c>
      <c r="H3007" t="s">
        <v>547</v>
      </c>
      <c r="I3007" s="137" t="s">
        <v>3219</v>
      </c>
      <c r="J3007">
        <v>12352211</v>
      </c>
      <c r="K3007" t="s">
        <v>84</v>
      </c>
    </row>
    <row r="3008" spans="1:12" ht="15.75" customHeight="1" x14ac:dyDescent="0.25">
      <c r="A3008" t="s">
        <v>3218</v>
      </c>
      <c r="C3008" t="s">
        <v>626</v>
      </c>
      <c r="D3008" t="s">
        <v>627</v>
      </c>
      <c r="E3008" t="s">
        <v>81</v>
      </c>
      <c r="F3008" t="s">
        <v>608</v>
      </c>
      <c r="G3008" t="s">
        <v>628</v>
      </c>
      <c r="I3008" s="137" t="s">
        <v>3219</v>
      </c>
      <c r="J3008" t="s">
        <v>896</v>
      </c>
      <c r="K3008" t="s">
        <v>71</v>
      </c>
      <c r="L3008" t="s">
        <v>630</v>
      </c>
    </row>
    <row r="3009" spans="1:14" ht="15.75" customHeight="1" x14ac:dyDescent="0.25">
      <c r="A3009" t="s">
        <v>3218</v>
      </c>
      <c r="C3009" t="s">
        <v>73</v>
      </c>
      <c r="D3009" t="s">
        <v>627</v>
      </c>
      <c r="E3009" t="s">
        <v>81</v>
      </c>
      <c r="F3009" t="s">
        <v>608</v>
      </c>
      <c r="G3009" t="s">
        <v>911</v>
      </c>
      <c r="H3009" t="s">
        <v>912</v>
      </c>
      <c r="I3009" s="137" t="s">
        <v>3219</v>
      </c>
      <c r="J3009" t="s">
        <v>2053</v>
      </c>
      <c r="K3009" t="s">
        <v>71</v>
      </c>
      <c r="L3009" t="s">
        <v>914</v>
      </c>
      <c r="M3009" t="s">
        <v>915</v>
      </c>
    </row>
    <row r="3010" spans="1:14" ht="15.75" customHeight="1" x14ac:dyDescent="0.25">
      <c r="A3010" t="s">
        <v>3218</v>
      </c>
      <c r="C3010" t="s">
        <v>93</v>
      </c>
      <c r="D3010" t="s">
        <v>627</v>
      </c>
      <c r="E3010" t="s">
        <v>81</v>
      </c>
      <c r="F3010" t="s">
        <v>608</v>
      </c>
      <c r="G3010" t="s">
        <v>616</v>
      </c>
      <c r="I3010" s="137" t="s">
        <v>3219</v>
      </c>
      <c r="J3010" t="s">
        <v>1116</v>
      </c>
      <c r="K3010" t="s">
        <v>71</v>
      </c>
      <c r="L3010" t="s">
        <v>618</v>
      </c>
    </row>
    <row r="3011" spans="1:14" ht="15.75" customHeight="1" x14ac:dyDescent="0.25">
      <c r="A3011" t="s">
        <v>3218</v>
      </c>
      <c r="C3011" t="s">
        <v>852</v>
      </c>
      <c r="D3011" t="s">
        <v>627</v>
      </c>
      <c r="E3011" t="s">
        <v>81</v>
      </c>
      <c r="F3011" t="s">
        <v>608</v>
      </c>
      <c r="G3011" t="s">
        <v>853</v>
      </c>
      <c r="I3011" s="137" t="s">
        <v>3219</v>
      </c>
      <c r="J3011" t="s">
        <v>3223</v>
      </c>
      <c r="K3011" t="s">
        <v>71</v>
      </c>
      <c r="L3011" t="s">
        <v>1308</v>
      </c>
    </row>
    <row r="3012" spans="1:14" ht="15.75" customHeight="1" x14ac:dyDescent="0.25">
      <c r="A3012" t="s">
        <v>3218</v>
      </c>
      <c r="C3012" t="s">
        <v>620</v>
      </c>
      <c r="D3012" t="s">
        <v>627</v>
      </c>
      <c r="E3012" t="s">
        <v>81</v>
      </c>
      <c r="F3012" t="s">
        <v>608</v>
      </c>
      <c r="G3012" t="s">
        <v>621</v>
      </c>
      <c r="H3012" t="s">
        <v>622</v>
      </c>
      <c r="I3012" s="137">
        <v>268038</v>
      </c>
      <c r="J3012" t="s">
        <v>2074</v>
      </c>
      <c r="K3012" t="s">
        <v>71</v>
      </c>
      <c r="L3012" t="s">
        <v>620</v>
      </c>
    </row>
    <row r="3013" spans="1:14" ht="15.75" customHeight="1" x14ac:dyDescent="0.25">
      <c r="A3013" t="s">
        <v>3218</v>
      </c>
      <c r="C3013" t="s">
        <v>109</v>
      </c>
      <c r="D3013" t="s">
        <v>627</v>
      </c>
      <c r="E3013" t="s">
        <v>81</v>
      </c>
      <c r="F3013" t="s">
        <v>608</v>
      </c>
      <c r="G3013" t="s">
        <v>734</v>
      </c>
      <c r="H3013" t="s">
        <v>735</v>
      </c>
      <c r="I3013" s="137" t="s">
        <v>3224</v>
      </c>
      <c r="J3013" t="s">
        <v>3225</v>
      </c>
      <c r="K3013" t="s">
        <v>71</v>
      </c>
      <c r="L3013" t="s">
        <v>738</v>
      </c>
      <c r="M3013" t="s">
        <v>739</v>
      </c>
      <c r="N3013" t="s">
        <v>739</v>
      </c>
    </row>
    <row r="3014" spans="1:14" ht="15.75" customHeight="1" x14ac:dyDescent="0.25">
      <c r="A3014" t="s">
        <v>3218</v>
      </c>
      <c r="C3014" t="s">
        <v>114</v>
      </c>
      <c r="D3014" t="s">
        <v>627</v>
      </c>
      <c r="E3014" t="s">
        <v>81</v>
      </c>
      <c r="F3014" t="s">
        <v>608</v>
      </c>
      <c r="G3014" t="s">
        <v>700</v>
      </c>
      <c r="H3014" t="s">
        <v>701</v>
      </c>
      <c r="I3014" s="137" t="s">
        <v>3224</v>
      </c>
      <c r="J3014" t="s">
        <v>3226</v>
      </c>
      <c r="K3014" t="s">
        <v>71</v>
      </c>
      <c r="L3014" t="s">
        <v>114</v>
      </c>
      <c r="M3014" t="s">
        <v>703</v>
      </c>
      <c r="N3014" t="s">
        <v>703</v>
      </c>
    </row>
    <row r="3015" spans="1:14" ht="15.75" customHeight="1" x14ac:dyDescent="0.25">
      <c r="A3015" t="s">
        <v>3218</v>
      </c>
      <c r="C3015" t="s">
        <v>123</v>
      </c>
      <c r="D3015" t="s">
        <v>627</v>
      </c>
      <c r="E3015" t="s">
        <v>81</v>
      </c>
      <c r="F3015" t="s">
        <v>608</v>
      </c>
      <c r="G3015" t="s">
        <v>709</v>
      </c>
      <c r="I3015" s="137" t="s">
        <v>3219</v>
      </c>
      <c r="J3015" t="s">
        <v>1665</v>
      </c>
      <c r="K3015" t="s">
        <v>84</v>
      </c>
    </row>
    <row r="3016" spans="1:14" ht="15.75" customHeight="1" x14ac:dyDescent="0.25">
      <c r="A3016" t="s">
        <v>3218</v>
      </c>
      <c r="C3016" t="s">
        <v>644</v>
      </c>
      <c r="D3016" t="s">
        <v>627</v>
      </c>
      <c r="E3016" t="s">
        <v>81</v>
      </c>
      <c r="F3016" t="s">
        <v>608</v>
      </c>
      <c r="G3016" t="s">
        <v>645</v>
      </c>
      <c r="I3016" s="137" t="s">
        <v>3227</v>
      </c>
      <c r="J3016" t="s">
        <v>3228</v>
      </c>
      <c r="K3016" t="s">
        <v>84</v>
      </c>
    </row>
    <row r="3017" spans="1:14" ht="15.75" customHeight="1" x14ac:dyDescent="0.25">
      <c r="A3017" t="s">
        <v>3218</v>
      </c>
      <c r="C3017" t="s">
        <v>129</v>
      </c>
      <c r="D3017" t="s">
        <v>627</v>
      </c>
      <c r="E3017" t="s">
        <v>81</v>
      </c>
      <c r="F3017" t="s">
        <v>608</v>
      </c>
      <c r="G3017" t="s">
        <v>647</v>
      </c>
      <c r="I3017" s="137" t="s">
        <v>3219</v>
      </c>
      <c r="J3017" t="s">
        <v>130</v>
      </c>
      <c r="K3017" t="s">
        <v>84</v>
      </c>
    </row>
    <row r="3018" spans="1:14" ht="15.75" customHeight="1" x14ac:dyDescent="0.25">
      <c r="A3018" t="s">
        <v>3218</v>
      </c>
      <c r="C3018" t="s">
        <v>904</v>
      </c>
      <c r="D3018" t="s">
        <v>627</v>
      </c>
      <c r="E3018" t="s">
        <v>81</v>
      </c>
      <c r="F3018" t="s">
        <v>608</v>
      </c>
      <c r="G3018" t="s">
        <v>3229</v>
      </c>
      <c r="I3018" s="137" t="s">
        <v>3230</v>
      </c>
      <c r="J3018" t="s">
        <v>3231</v>
      </c>
      <c r="K3018" t="s">
        <v>84</v>
      </c>
    </row>
    <row r="3019" spans="1:14" ht="15.75" customHeight="1" x14ac:dyDescent="0.25">
      <c r="A3019" t="s">
        <v>3218</v>
      </c>
      <c r="C3019" t="s">
        <v>131</v>
      </c>
      <c r="D3019" t="s">
        <v>627</v>
      </c>
      <c r="E3019" t="s">
        <v>81</v>
      </c>
      <c r="F3019" t="s">
        <v>608</v>
      </c>
      <c r="G3019" t="s">
        <v>760</v>
      </c>
      <c r="H3019" t="s">
        <v>761</v>
      </c>
      <c r="I3019" s="137" t="s">
        <v>3227</v>
      </c>
      <c r="J3019" t="s">
        <v>908</v>
      </c>
      <c r="K3019" t="s">
        <v>71</v>
      </c>
      <c r="L3019" t="s">
        <v>762</v>
      </c>
      <c r="M3019" t="s">
        <v>763</v>
      </c>
      <c r="N3019" t="s">
        <v>763</v>
      </c>
    </row>
    <row r="3020" spans="1:14" ht="15.75" customHeight="1" x14ac:dyDescent="0.25">
      <c r="A3020" t="s">
        <v>3218</v>
      </c>
      <c r="C3020" t="s">
        <v>659</v>
      </c>
      <c r="D3020" t="s">
        <v>650</v>
      </c>
      <c r="E3020" t="s">
        <v>102</v>
      </c>
      <c r="F3020" t="s">
        <v>608</v>
      </c>
      <c r="G3020" t="s">
        <v>660</v>
      </c>
      <c r="I3020" s="137" t="s">
        <v>3227</v>
      </c>
      <c r="J3020" t="s">
        <v>3232</v>
      </c>
      <c r="K3020" t="s">
        <v>71</v>
      </c>
      <c r="L3020" t="s">
        <v>662</v>
      </c>
    </row>
    <row r="3021" spans="1:14" ht="15.75" customHeight="1" x14ac:dyDescent="0.25">
      <c r="A3021" t="s">
        <v>3218</v>
      </c>
      <c r="C3021" t="s">
        <v>858</v>
      </c>
      <c r="D3021" t="s">
        <v>650</v>
      </c>
      <c r="E3021" t="s">
        <v>102</v>
      </c>
      <c r="F3021" t="s">
        <v>608</v>
      </c>
      <c r="G3021" t="s">
        <v>859</v>
      </c>
      <c r="I3021" s="137" t="s">
        <v>3219</v>
      </c>
      <c r="J3021" t="s">
        <v>1633</v>
      </c>
      <c r="K3021" t="s">
        <v>71</v>
      </c>
      <c r="L3021" t="s">
        <v>861</v>
      </c>
    </row>
    <row r="3022" spans="1:14" ht="15.75" customHeight="1" x14ac:dyDescent="0.25">
      <c r="A3022" t="s">
        <v>3218</v>
      </c>
      <c r="C3022" t="s">
        <v>791</v>
      </c>
      <c r="D3022" t="s">
        <v>650</v>
      </c>
      <c r="E3022" t="s">
        <v>102</v>
      </c>
      <c r="F3022" t="s">
        <v>608</v>
      </c>
      <c r="G3022" t="s">
        <v>792</v>
      </c>
      <c r="I3022" s="137" t="s">
        <v>3233</v>
      </c>
      <c r="J3022" t="s">
        <v>3234</v>
      </c>
      <c r="K3022" t="s">
        <v>524</v>
      </c>
      <c r="L3022" t="s">
        <v>791</v>
      </c>
    </row>
    <row r="3023" spans="1:14" ht="15.75" customHeight="1" x14ac:dyDescent="0.25">
      <c r="A3023" t="s">
        <v>3218</v>
      </c>
      <c r="C3023" t="s">
        <v>80</v>
      </c>
      <c r="D3023" t="s">
        <v>650</v>
      </c>
      <c r="E3023" t="s">
        <v>102</v>
      </c>
      <c r="F3023" t="s">
        <v>608</v>
      </c>
      <c r="G3023" t="s">
        <v>614</v>
      </c>
      <c r="I3023" s="137" t="s">
        <v>3224</v>
      </c>
      <c r="J3023" t="s">
        <v>3235</v>
      </c>
      <c r="K3023" t="s">
        <v>84</v>
      </c>
    </row>
    <row r="3024" spans="1:14" ht="15.75" customHeight="1" x14ac:dyDescent="0.25">
      <c r="A3024" t="s">
        <v>3218</v>
      </c>
      <c r="C3024" t="s">
        <v>666</v>
      </c>
      <c r="D3024" t="s">
        <v>650</v>
      </c>
      <c r="E3024" t="s">
        <v>102</v>
      </c>
      <c r="F3024" t="s">
        <v>608</v>
      </c>
      <c r="G3024" t="s">
        <v>667</v>
      </c>
      <c r="I3024" s="137" t="s">
        <v>3227</v>
      </c>
      <c r="J3024" t="s">
        <v>3236</v>
      </c>
      <c r="K3024" t="s">
        <v>84</v>
      </c>
    </row>
    <row r="3025" spans="1:13" ht="15.75" customHeight="1" x14ac:dyDescent="0.25">
      <c r="A3025" t="s">
        <v>3218</v>
      </c>
      <c r="C3025" t="s">
        <v>631</v>
      </c>
      <c r="D3025" t="s">
        <v>650</v>
      </c>
      <c r="E3025" t="s">
        <v>102</v>
      </c>
      <c r="F3025" t="s">
        <v>142</v>
      </c>
      <c r="G3025" t="s">
        <v>632</v>
      </c>
      <c r="H3025" t="s">
        <v>601</v>
      </c>
      <c r="I3025" s="137" t="s">
        <v>3219</v>
      </c>
      <c r="J3025" t="s">
        <v>3237</v>
      </c>
      <c r="K3025" t="s">
        <v>84</v>
      </c>
    </row>
    <row r="3026" spans="1:13" ht="15.75" customHeight="1" x14ac:dyDescent="0.25">
      <c r="A3026" t="s">
        <v>3218</v>
      </c>
      <c r="C3026" t="s">
        <v>634</v>
      </c>
      <c r="D3026" t="s">
        <v>650</v>
      </c>
      <c r="E3026" t="s">
        <v>102</v>
      </c>
      <c r="F3026" t="s">
        <v>142</v>
      </c>
      <c r="G3026" t="s">
        <v>635</v>
      </c>
      <c r="H3026" t="s">
        <v>601</v>
      </c>
      <c r="I3026" s="137" t="s">
        <v>3219</v>
      </c>
      <c r="J3026" t="s">
        <v>3238</v>
      </c>
      <c r="K3026" t="s">
        <v>84</v>
      </c>
    </row>
    <row r="3027" spans="1:13" ht="15.75" customHeight="1" x14ac:dyDescent="0.25">
      <c r="A3027" t="s">
        <v>3218</v>
      </c>
      <c r="C3027" t="s">
        <v>672</v>
      </c>
      <c r="D3027" t="s">
        <v>650</v>
      </c>
      <c r="E3027" t="s">
        <v>102</v>
      </c>
      <c r="F3027" t="s">
        <v>608</v>
      </c>
      <c r="G3027" t="s">
        <v>673</v>
      </c>
      <c r="I3027" s="137" t="s">
        <v>3227</v>
      </c>
      <c r="J3027" t="s">
        <v>3239</v>
      </c>
      <c r="K3027" t="s">
        <v>71</v>
      </c>
      <c r="L3027" t="s">
        <v>672</v>
      </c>
    </row>
    <row r="3028" spans="1:13" ht="15.75" customHeight="1" x14ac:dyDescent="0.25">
      <c r="A3028" t="s">
        <v>3218</v>
      </c>
      <c r="C3028" t="s">
        <v>675</v>
      </c>
      <c r="D3028" t="s">
        <v>650</v>
      </c>
      <c r="E3028" t="s">
        <v>102</v>
      </c>
      <c r="F3028" t="s">
        <v>608</v>
      </c>
      <c r="G3028" t="s">
        <v>676</v>
      </c>
      <c r="I3028" s="137" t="s">
        <v>3227</v>
      </c>
      <c r="J3028" t="s">
        <v>3240</v>
      </c>
      <c r="K3028" t="s">
        <v>84</v>
      </c>
    </row>
    <row r="3029" spans="1:13" ht="15.75" customHeight="1" x14ac:dyDescent="0.25">
      <c r="A3029" t="s">
        <v>3218</v>
      </c>
      <c r="C3029" t="s">
        <v>640</v>
      </c>
      <c r="D3029" t="s">
        <v>650</v>
      </c>
      <c r="E3029" t="s">
        <v>102</v>
      </c>
      <c r="F3029" t="s">
        <v>142</v>
      </c>
      <c r="G3029" t="s">
        <v>641</v>
      </c>
      <c r="H3029" t="s">
        <v>642</v>
      </c>
      <c r="I3029" s="137" t="s">
        <v>3219</v>
      </c>
      <c r="J3029" t="s">
        <v>3241</v>
      </c>
      <c r="K3029" t="s">
        <v>84</v>
      </c>
    </row>
    <row r="3030" spans="1:13" ht="15.75" customHeight="1" x14ac:dyDescent="0.25">
      <c r="A3030" t="s">
        <v>3242</v>
      </c>
      <c r="C3030" t="s">
        <v>597</v>
      </c>
      <c r="D3030" t="s">
        <v>598</v>
      </c>
      <c r="E3030" t="s">
        <v>68</v>
      </c>
      <c r="F3030" t="s">
        <v>599</v>
      </c>
      <c r="G3030" t="s">
        <v>600</v>
      </c>
      <c r="H3030" t="s">
        <v>601</v>
      </c>
      <c r="I3030" s="137">
        <v>1.09362</v>
      </c>
      <c r="J3030" t="s">
        <v>3243</v>
      </c>
      <c r="K3030" t="s">
        <v>84</v>
      </c>
    </row>
    <row r="3031" spans="1:13" ht="15.75" customHeight="1" x14ac:dyDescent="0.25">
      <c r="A3031" t="s">
        <v>3242</v>
      </c>
      <c r="C3031" t="s">
        <v>603</v>
      </c>
      <c r="D3031" t="s">
        <v>598</v>
      </c>
      <c r="E3031" t="s">
        <v>68</v>
      </c>
      <c r="F3031" t="s">
        <v>49</v>
      </c>
      <c r="G3031" t="s">
        <v>604</v>
      </c>
      <c r="H3031" t="s">
        <v>605</v>
      </c>
      <c r="I3031" s="137">
        <v>1.09362</v>
      </c>
      <c r="J3031" t="s">
        <v>3244</v>
      </c>
      <c r="K3031" t="s">
        <v>84</v>
      </c>
    </row>
    <row r="3032" spans="1:13" ht="15.75" customHeight="1" x14ac:dyDescent="0.25">
      <c r="A3032" t="s">
        <v>3242</v>
      </c>
      <c r="C3032" t="s">
        <v>607</v>
      </c>
      <c r="D3032" t="s">
        <v>598</v>
      </c>
      <c r="E3032" t="s">
        <v>68</v>
      </c>
      <c r="F3032" t="s">
        <v>608</v>
      </c>
      <c r="G3032" t="s">
        <v>609</v>
      </c>
      <c r="I3032" s="137">
        <v>1.09362</v>
      </c>
      <c r="J3032" t="s">
        <v>3245</v>
      </c>
      <c r="K3032" t="s">
        <v>84</v>
      </c>
    </row>
    <row r="3033" spans="1:13" ht="15.75" customHeight="1" x14ac:dyDescent="0.25">
      <c r="A3033" t="s">
        <v>3242</v>
      </c>
      <c r="C3033" t="s">
        <v>611</v>
      </c>
      <c r="D3033" t="s">
        <v>598</v>
      </c>
      <c r="E3033" t="s">
        <v>68</v>
      </c>
      <c r="F3033" t="s">
        <v>142</v>
      </c>
      <c r="G3033" t="s">
        <v>612</v>
      </c>
      <c r="H3033" t="s">
        <v>547</v>
      </c>
      <c r="I3033" s="137">
        <v>1.09362</v>
      </c>
      <c r="J3033">
        <v>41115711</v>
      </c>
      <c r="K3033" t="s">
        <v>84</v>
      </c>
    </row>
    <row r="3034" spans="1:13" ht="15.75" customHeight="1" x14ac:dyDescent="0.25">
      <c r="A3034" t="s">
        <v>3242</v>
      </c>
      <c r="C3034" t="s">
        <v>727</v>
      </c>
      <c r="D3034" t="s">
        <v>613</v>
      </c>
      <c r="E3034" t="s">
        <v>68</v>
      </c>
      <c r="F3034" t="s">
        <v>608</v>
      </c>
      <c r="G3034" t="s">
        <v>728</v>
      </c>
      <c r="H3034" t="s">
        <v>729</v>
      </c>
      <c r="I3034" s="137">
        <v>1.16886</v>
      </c>
      <c r="J3034" t="s">
        <v>3246</v>
      </c>
      <c r="K3034" t="s">
        <v>84</v>
      </c>
    </row>
    <row r="3035" spans="1:13" ht="15.75" customHeight="1" x14ac:dyDescent="0.25">
      <c r="A3035" t="s">
        <v>3242</v>
      </c>
      <c r="C3035" t="s">
        <v>93</v>
      </c>
      <c r="D3035" t="s">
        <v>613</v>
      </c>
      <c r="E3035" t="s">
        <v>68</v>
      </c>
      <c r="F3035" t="s">
        <v>608</v>
      </c>
      <c r="G3035" t="s">
        <v>616</v>
      </c>
      <c r="I3035" s="137">
        <v>1.16886</v>
      </c>
      <c r="J3035" t="s">
        <v>3247</v>
      </c>
      <c r="K3035" t="s">
        <v>71</v>
      </c>
      <c r="L3035" t="s">
        <v>618</v>
      </c>
    </row>
    <row r="3036" spans="1:13" ht="15.75" customHeight="1" x14ac:dyDescent="0.25">
      <c r="A3036" t="s">
        <v>3242</v>
      </c>
      <c r="C3036" t="s">
        <v>751</v>
      </c>
      <c r="D3036" t="s">
        <v>613</v>
      </c>
      <c r="E3036" t="s">
        <v>68</v>
      </c>
      <c r="F3036" t="s">
        <v>608</v>
      </c>
      <c r="G3036" t="s">
        <v>752</v>
      </c>
      <c r="I3036" s="137" t="s">
        <v>3248</v>
      </c>
      <c r="J3036" t="s">
        <v>3249</v>
      </c>
      <c r="K3036" t="s">
        <v>84</v>
      </c>
    </row>
    <row r="3037" spans="1:13" ht="15.75" customHeight="1" x14ac:dyDescent="0.25">
      <c r="A3037" t="s">
        <v>3242</v>
      </c>
      <c r="C3037" t="s">
        <v>754</v>
      </c>
      <c r="D3037" t="s">
        <v>613</v>
      </c>
      <c r="E3037" t="s">
        <v>68</v>
      </c>
      <c r="F3037" t="s">
        <v>608</v>
      </c>
      <c r="G3037" t="s">
        <v>755</v>
      </c>
      <c r="I3037" s="137">
        <v>1.16886</v>
      </c>
      <c r="J3037" t="s">
        <v>3250</v>
      </c>
      <c r="K3037" t="s">
        <v>84</v>
      </c>
    </row>
    <row r="3038" spans="1:13" ht="15.75" customHeight="1" x14ac:dyDescent="0.25">
      <c r="A3038" t="s">
        <v>3242</v>
      </c>
      <c r="C3038" t="s">
        <v>3251</v>
      </c>
      <c r="D3038" t="s">
        <v>613</v>
      </c>
      <c r="E3038" t="s">
        <v>68</v>
      </c>
      <c r="F3038" t="s">
        <v>608</v>
      </c>
      <c r="G3038" t="s">
        <v>1363</v>
      </c>
      <c r="H3038" t="s">
        <v>3252</v>
      </c>
      <c r="I3038" s="137">
        <v>217417</v>
      </c>
      <c r="J3038" t="s">
        <v>3253</v>
      </c>
      <c r="K3038" t="s">
        <v>84</v>
      </c>
    </row>
    <row r="3039" spans="1:13" ht="15.75" customHeight="1" x14ac:dyDescent="0.25">
      <c r="A3039" t="s">
        <v>3242</v>
      </c>
      <c r="C3039" t="s">
        <v>817</v>
      </c>
      <c r="D3039" t="s">
        <v>613</v>
      </c>
      <c r="E3039" t="s">
        <v>68</v>
      </c>
      <c r="F3039" t="s">
        <v>608</v>
      </c>
      <c r="G3039" t="s">
        <v>818</v>
      </c>
      <c r="I3039" s="137">
        <v>1.16886</v>
      </c>
      <c r="J3039" t="s">
        <v>3254</v>
      </c>
      <c r="K3039" t="s">
        <v>84</v>
      </c>
    </row>
    <row r="3040" spans="1:13" ht="15.75" customHeight="1" x14ac:dyDescent="0.25">
      <c r="A3040" t="s">
        <v>3242</v>
      </c>
      <c r="C3040" t="s">
        <v>764</v>
      </c>
      <c r="D3040" t="s">
        <v>613</v>
      </c>
      <c r="E3040" t="s">
        <v>68</v>
      </c>
      <c r="F3040" t="s">
        <v>608</v>
      </c>
      <c r="G3040" t="s">
        <v>765</v>
      </c>
      <c r="H3040" t="s">
        <v>766</v>
      </c>
      <c r="I3040" s="137">
        <v>1.16886</v>
      </c>
      <c r="J3040" t="s">
        <v>3255</v>
      </c>
      <c r="K3040" t="s">
        <v>71</v>
      </c>
      <c r="L3040" t="s">
        <v>767</v>
      </c>
      <c r="M3040" t="s">
        <v>768</v>
      </c>
    </row>
    <row r="3041" spans="1:14" ht="15.75" customHeight="1" x14ac:dyDescent="0.25">
      <c r="A3041" t="s">
        <v>3242</v>
      </c>
      <c r="C3041" t="s">
        <v>704</v>
      </c>
      <c r="D3041" t="s">
        <v>613</v>
      </c>
      <c r="E3041" t="s">
        <v>68</v>
      </c>
      <c r="F3041" t="s">
        <v>608</v>
      </c>
      <c r="G3041" t="s">
        <v>705</v>
      </c>
      <c r="I3041" s="137">
        <v>1.09362</v>
      </c>
      <c r="J3041" t="s">
        <v>3256</v>
      </c>
      <c r="K3041" t="s">
        <v>84</v>
      </c>
      <c r="L3041" t="s">
        <v>707</v>
      </c>
      <c r="M3041" t="s">
        <v>708</v>
      </c>
    </row>
    <row r="3042" spans="1:14" ht="15.75" customHeight="1" x14ac:dyDescent="0.25">
      <c r="A3042" t="s">
        <v>3242</v>
      </c>
      <c r="C3042" t="s">
        <v>756</v>
      </c>
      <c r="D3042" t="s">
        <v>613</v>
      </c>
      <c r="E3042" t="s">
        <v>68</v>
      </c>
      <c r="F3042" t="s">
        <v>608</v>
      </c>
      <c r="G3042" t="s">
        <v>757</v>
      </c>
      <c r="H3042" t="s">
        <v>758</v>
      </c>
      <c r="I3042" s="137">
        <v>1.16886</v>
      </c>
      <c r="J3042" t="s">
        <v>3257</v>
      </c>
      <c r="K3042" t="s">
        <v>71</v>
      </c>
      <c r="L3042" t="s">
        <v>756</v>
      </c>
    </row>
    <row r="3043" spans="1:14" ht="15.75" customHeight="1" x14ac:dyDescent="0.25">
      <c r="A3043" t="s">
        <v>3242</v>
      </c>
      <c r="C3043" t="s">
        <v>131</v>
      </c>
      <c r="D3043" t="s">
        <v>613</v>
      </c>
      <c r="E3043" t="s">
        <v>68</v>
      </c>
      <c r="F3043" t="s">
        <v>608</v>
      </c>
      <c r="G3043" t="s">
        <v>760</v>
      </c>
      <c r="H3043" t="s">
        <v>761</v>
      </c>
      <c r="I3043" s="137">
        <v>1.09362</v>
      </c>
      <c r="J3043" t="s">
        <v>3258</v>
      </c>
      <c r="K3043" t="s">
        <v>71</v>
      </c>
      <c r="L3043" t="s">
        <v>762</v>
      </c>
      <c r="M3043" t="s">
        <v>763</v>
      </c>
      <c r="N3043" t="s">
        <v>763</v>
      </c>
    </row>
    <row r="3044" spans="1:14" ht="15.75" customHeight="1" x14ac:dyDescent="0.25">
      <c r="A3044" t="s">
        <v>3242</v>
      </c>
      <c r="C3044" t="s">
        <v>3259</v>
      </c>
      <c r="D3044" t="s">
        <v>627</v>
      </c>
      <c r="E3044" t="s">
        <v>81</v>
      </c>
      <c r="F3044" t="s">
        <v>608</v>
      </c>
      <c r="G3044" t="s">
        <v>3260</v>
      </c>
      <c r="I3044" s="137"/>
      <c r="J3044"/>
    </row>
    <row r="3045" spans="1:14" ht="15.75" customHeight="1" x14ac:dyDescent="0.25">
      <c r="A3045" t="s">
        <v>3242</v>
      </c>
      <c r="C3045" t="s">
        <v>109</v>
      </c>
      <c r="D3045" t="s">
        <v>627</v>
      </c>
      <c r="E3045" t="s">
        <v>81</v>
      </c>
      <c r="F3045" t="s">
        <v>608</v>
      </c>
      <c r="G3045" t="s">
        <v>734</v>
      </c>
      <c r="H3045" t="s">
        <v>735</v>
      </c>
      <c r="I3045" s="137"/>
      <c r="J3045"/>
      <c r="K3045" t="s">
        <v>71</v>
      </c>
      <c r="L3045" t="s">
        <v>738</v>
      </c>
      <c r="M3045" t="s">
        <v>739</v>
      </c>
      <c r="N3045" t="s">
        <v>739</v>
      </c>
    </row>
    <row r="3046" spans="1:14" ht="15.75" customHeight="1" x14ac:dyDescent="0.25">
      <c r="A3046" t="s">
        <v>3242</v>
      </c>
      <c r="C3046" t="s">
        <v>114</v>
      </c>
      <c r="D3046" t="s">
        <v>627</v>
      </c>
      <c r="E3046" t="s">
        <v>81</v>
      </c>
      <c r="F3046" t="s">
        <v>608</v>
      </c>
      <c r="G3046" t="s">
        <v>700</v>
      </c>
      <c r="H3046" t="s">
        <v>701</v>
      </c>
      <c r="I3046" s="137" t="s">
        <v>3261</v>
      </c>
      <c r="J3046" t="s">
        <v>3262</v>
      </c>
      <c r="K3046" t="s">
        <v>71</v>
      </c>
      <c r="L3046" t="s">
        <v>114</v>
      </c>
      <c r="M3046" t="s">
        <v>703</v>
      </c>
      <c r="N3046" t="s">
        <v>703</v>
      </c>
    </row>
    <row r="3047" spans="1:14" ht="15.75" customHeight="1" x14ac:dyDescent="0.25">
      <c r="A3047" t="s">
        <v>3242</v>
      </c>
      <c r="C3047" t="s">
        <v>123</v>
      </c>
      <c r="D3047" t="s">
        <v>627</v>
      </c>
      <c r="E3047" t="s">
        <v>81</v>
      </c>
      <c r="F3047" t="s">
        <v>608</v>
      </c>
      <c r="G3047" t="s">
        <v>709</v>
      </c>
      <c r="I3047" s="137">
        <v>331569</v>
      </c>
      <c r="J3047" t="s">
        <v>1665</v>
      </c>
      <c r="K3047" t="s">
        <v>84</v>
      </c>
    </row>
    <row r="3048" spans="1:14" ht="15.75" customHeight="1" x14ac:dyDescent="0.25">
      <c r="A3048" t="s">
        <v>3242</v>
      </c>
      <c r="C3048" t="s">
        <v>941</v>
      </c>
      <c r="D3048" t="s">
        <v>627</v>
      </c>
      <c r="E3048" t="s">
        <v>81</v>
      </c>
      <c r="F3048" t="s">
        <v>608</v>
      </c>
      <c r="G3048" t="s">
        <v>942</v>
      </c>
      <c r="I3048" s="137">
        <v>331569</v>
      </c>
      <c r="J3048" t="s">
        <v>1834</v>
      </c>
      <c r="K3048" t="s">
        <v>84</v>
      </c>
    </row>
    <row r="3049" spans="1:14" ht="15.75" customHeight="1" x14ac:dyDescent="0.25">
      <c r="A3049" t="s">
        <v>3242</v>
      </c>
      <c r="C3049" t="s">
        <v>129</v>
      </c>
      <c r="D3049" t="s">
        <v>627</v>
      </c>
      <c r="E3049" t="s">
        <v>81</v>
      </c>
      <c r="F3049" t="s">
        <v>608</v>
      </c>
      <c r="G3049" t="s">
        <v>647</v>
      </c>
      <c r="I3049" s="137">
        <v>1.16886</v>
      </c>
      <c r="J3049" t="s">
        <v>1274</v>
      </c>
      <c r="K3049" t="s">
        <v>84</v>
      </c>
    </row>
    <row r="3050" spans="1:14" ht="15.75" customHeight="1" x14ac:dyDescent="0.25">
      <c r="A3050" t="s">
        <v>3242</v>
      </c>
      <c r="C3050" t="s">
        <v>714</v>
      </c>
      <c r="D3050" t="s">
        <v>650</v>
      </c>
      <c r="E3050" t="s">
        <v>102</v>
      </c>
      <c r="F3050" t="s">
        <v>608</v>
      </c>
      <c r="G3050" t="s">
        <v>715</v>
      </c>
      <c r="H3050" t="s">
        <v>3263</v>
      </c>
      <c r="I3050" s="137" t="s">
        <v>3261</v>
      </c>
      <c r="J3050" t="s">
        <v>3264</v>
      </c>
      <c r="K3050" t="s">
        <v>84</v>
      </c>
    </row>
    <row r="3051" spans="1:14" ht="15.75" customHeight="1" x14ac:dyDescent="0.25">
      <c r="A3051" t="s">
        <v>3242</v>
      </c>
      <c r="C3051" t="s">
        <v>631</v>
      </c>
      <c r="D3051" t="s">
        <v>650</v>
      </c>
      <c r="E3051" t="s">
        <v>102</v>
      </c>
      <c r="F3051" t="s">
        <v>142</v>
      </c>
      <c r="G3051" t="s">
        <v>632</v>
      </c>
      <c r="H3051" t="s">
        <v>601</v>
      </c>
      <c r="I3051" s="137" t="s">
        <v>3265</v>
      </c>
      <c r="J3051" t="s">
        <v>3266</v>
      </c>
      <c r="K3051" t="s">
        <v>84</v>
      </c>
    </row>
    <row r="3052" spans="1:14" ht="15.75" customHeight="1" x14ac:dyDescent="0.25">
      <c r="A3052" t="s">
        <v>3242</v>
      </c>
      <c r="C3052" t="s">
        <v>634</v>
      </c>
      <c r="D3052" t="s">
        <v>650</v>
      </c>
      <c r="E3052" t="s">
        <v>102</v>
      </c>
      <c r="F3052" t="s">
        <v>142</v>
      </c>
      <c r="G3052" t="s">
        <v>635</v>
      </c>
      <c r="H3052" t="s">
        <v>601</v>
      </c>
      <c r="I3052" s="137" t="s">
        <v>3265</v>
      </c>
      <c r="J3052" t="s">
        <v>3267</v>
      </c>
      <c r="K3052" t="s">
        <v>84</v>
      </c>
    </row>
    <row r="3053" spans="1:14" ht="15.75" customHeight="1" x14ac:dyDescent="0.25">
      <c r="A3053" t="s">
        <v>3242</v>
      </c>
      <c r="C3053" t="s">
        <v>812</v>
      </c>
      <c r="D3053" t="s">
        <v>650</v>
      </c>
      <c r="E3053" t="s">
        <v>102</v>
      </c>
      <c r="F3053" t="s">
        <v>608</v>
      </c>
      <c r="G3053" t="s">
        <v>813</v>
      </c>
      <c r="I3053" s="137">
        <v>62093</v>
      </c>
      <c r="J3053" t="s">
        <v>3268</v>
      </c>
      <c r="K3053" t="s">
        <v>84</v>
      </c>
    </row>
    <row r="3054" spans="1:14" ht="15.75" customHeight="1" x14ac:dyDescent="0.25">
      <c r="A3054" t="s">
        <v>3242</v>
      </c>
      <c r="C3054" t="s">
        <v>3269</v>
      </c>
      <c r="D3054" t="s">
        <v>650</v>
      </c>
      <c r="E3054" t="s">
        <v>102</v>
      </c>
      <c r="F3054" t="s">
        <v>608</v>
      </c>
      <c r="G3054" t="s">
        <v>1424</v>
      </c>
      <c r="H3054" t="s">
        <v>3270</v>
      </c>
      <c r="I3054" s="137" t="s">
        <v>3271</v>
      </c>
      <c r="J3054" t="s">
        <v>3272</v>
      </c>
      <c r="K3054" t="s">
        <v>84</v>
      </c>
    </row>
    <row r="3055" spans="1:14" ht="15.75" customHeight="1" x14ac:dyDescent="0.25">
      <c r="A3055" t="s">
        <v>3273</v>
      </c>
      <c r="C3055" t="s">
        <v>603</v>
      </c>
      <c r="D3055" t="s">
        <v>598</v>
      </c>
      <c r="E3055" t="s">
        <v>68</v>
      </c>
      <c r="F3055" t="s">
        <v>49</v>
      </c>
      <c r="G3055" t="s">
        <v>604</v>
      </c>
      <c r="H3055" t="s">
        <v>605</v>
      </c>
      <c r="I3055" s="137">
        <v>1.0804499999999999</v>
      </c>
      <c r="J3055" t="s">
        <v>3274</v>
      </c>
      <c r="K3055" t="s">
        <v>84</v>
      </c>
    </row>
    <row r="3056" spans="1:14" ht="15.75" customHeight="1" x14ac:dyDescent="0.25">
      <c r="A3056" t="s">
        <v>3273</v>
      </c>
      <c r="C3056" t="s">
        <v>607</v>
      </c>
      <c r="D3056" t="s">
        <v>598</v>
      </c>
      <c r="E3056" t="s">
        <v>68</v>
      </c>
      <c r="F3056" t="s">
        <v>608</v>
      </c>
      <c r="G3056" t="s">
        <v>609</v>
      </c>
      <c r="I3056" s="137">
        <v>1.0804499999999999</v>
      </c>
      <c r="J3056" t="s">
        <v>3275</v>
      </c>
      <c r="K3056" t="s">
        <v>84</v>
      </c>
    </row>
    <row r="3057" spans="1:12" ht="15.75" customHeight="1" x14ac:dyDescent="0.25">
      <c r="A3057" t="s">
        <v>3273</v>
      </c>
      <c r="C3057" t="s">
        <v>611</v>
      </c>
      <c r="D3057" t="s">
        <v>598</v>
      </c>
      <c r="E3057" t="s">
        <v>68</v>
      </c>
      <c r="F3057" t="s">
        <v>142</v>
      </c>
      <c r="G3057" t="s">
        <v>612</v>
      </c>
      <c r="H3057" t="s">
        <v>547</v>
      </c>
      <c r="I3057" s="137">
        <v>1.0804499999999999</v>
      </c>
      <c r="J3057">
        <v>41116116</v>
      </c>
      <c r="K3057" t="s">
        <v>84</v>
      </c>
    </row>
    <row r="3058" spans="1:12" ht="15.75" customHeight="1" x14ac:dyDescent="0.25">
      <c r="A3058" t="s">
        <v>3273</v>
      </c>
      <c r="C3058" t="s">
        <v>3090</v>
      </c>
      <c r="D3058" t="s">
        <v>613</v>
      </c>
      <c r="E3058" t="s">
        <v>68</v>
      </c>
      <c r="F3058" t="s">
        <v>608</v>
      </c>
      <c r="G3058" t="s">
        <v>3091</v>
      </c>
      <c r="I3058" s="137">
        <v>1.0804499999999999</v>
      </c>
      <c r="J3058" t="s">
        <v>3092</v>
      </c>
      <c r="K3058" t="s">
        <v>71</v>
      </c>
      <c r="L3058" t="s">
        <v>3093</v>
      </c>
    </row>
    <row r="3059" spans="1:12" ht="15.75" customHeight="1" x14ac:dyDescent="0.25">
      <c r="A3059" t="s">
        <v>3273</v>
      </c>
      <c r="C3059" t="s">
        <v>2012</v>
      </c>
      <c r="D3059" t="s">
        <v>613</v>
      </c>
      <c r="E3059" t="s">
        <v>68</v>
      </c>
      <c r="F3059" t="s">
        <v>608</v>
      </c>
      <c r="G3059" t="s">
        <v>2013</v>
      </c>
      <c r="I3059" s="137">
        <v>1.0804499999999999</v>
      </c>
      <c r="J3059" t="s">
        <v>3276</v>
      </c>
      <c r="K3059" t="s">
        <v>71</v>
      </c>
      <c r="L3059" t="s">
        <v>3277</v>
      </c>
    </row>
    <row r="3060" spans="1:12" ht="15.75" customHeight="1" x14ac:dyDescent="0.25">
      <c r="A3060" t="s">
        <v>3273</v>
      </c>
      <c r="C3060" t="s">
        <v>714</v>
      </c>
      <c r="D3060" t="s">
        <v>650</v>
      </c>
      <c r="E3060" t="s">
        <v>102</v>
      </c>
      <c r="F3060" t="s">
        <v>608</v>
      </c>
      <c r="G3060" t="s">
        <v>715</v>
      </c>
      <c r="H3060" t="s">
        <v>3278</v>
      </c>
      <c r="I3060" s="137">
        <v>1.0804499999999999</v>
      </c>
      <c r="J3060" t="s">
        <v>3279</v>
      </c>
      <c r="K3060" t="s">
        <v>84</v>
      </c>
    </row>
    <row r="3061" spans="1:12" ht="15.75" customHeight="1" x14ac:dyDescent="0.25">
      <c r="A3061" t="s">
        <v>3280</v>
      </c>
      <c r="C3061" t="s">
        <v>603</v>
      </c>
      <c r="D3061" t="s">
        <v>598</v>
      </c>
      <c r="E3061" t="s">
        <v>68</v>
      </c>
      <c r="F3061" t="s">
        <v>49</v>
      </c>
      <c r="G3061" t="s">
        <v>604</v>
      </c>
      <c r="H3061" t="s">
        <v>605</v>
      </c>
      <c r="I3061" s="137"/>
      <c r="J3061"/>
    </row>
    <row r="3062" spans="1:12" ht="15.75" customHeight="1" x14ac:dyDescent="0.25">
      <c r="A3062" t="s">
        <v>3280</v>
      </c>
      <c r="C3062" t="s">
        <v>607</v>
      </c>
      <c r="D3062" t="s">
        <v>598</v>
      </c>
      <c r="E3062" t="s">
        <v>68</v>
      </c>
      <c r="F3062" t="s">
        <v>608</v>
      </c>
      <c r="G3062" t="s">
        <v>609</v>
      </c>
      <c r="I3062" s="137"/>
      <c r="J3062"/>
    </row>
    <row r="3063" spans="1:12" ht="15.75" customHeight="1" x14ac:dyDescent="0.25">
      <c r="A3063" t="s">
        <v>3280</v>
      </c>
      <c r="C3063" t="s">
        <v>611</v>
      </c>
      <c r="D3063" t="s">
        <v>598</v>
      </c>
      <c r="E3063" t="s">
        <v>68</v>
      </c>
      <c r="F3063" t="s">
        <v>142</v>
      </c>
      <c r="G3063" t="s">
        <v>612</v>
      </c>
      <c r="H3063" t="s">
        <v>547</v>
      </c>
      <c r="I3063" s="137"/>
      <c r="J3063"/>
    </row>
    <row r="3064" spans="1:12" ht="15.75" customHeight="1" x14ac:dyDescent="0.25">
      <c r="A3064" t="s">
        <v>3280</v>
      </c>
      <c r="C3064" t="s">
        <v>109</v>
      </c>
      <c r="D3064" t="s">
        <v>613</v>
      </c>
      <c r="E3064" t="s">
        <v>68</v>
      </c>
      <c r="F3064" t="s">
        <v>608</v>
      </c>
      <c r="G3064" t="s">
        <v>734</v>
      </c>
      <c r="H3064" t="s">
        <v>735</v>
      </c>
      <c r="I3064" s="137"/>
      <c r="J3064"/>
    </row>
    <row r="3065" spans="1:12" ht="15.75" customHeight="1" x14ac:dyDescent="0.25">
      <c r="A3065" t="s">
        <v>3280</v>
      </c>
      <c r="C3065" t="s">
        <v>1225</v>
      </c>
      <c r="D3065" t="s">
        <v>627</v>
      </c>
      <c r="E3065" t="s">
        <v>68</v>
      </c>
      <c r="F3065" t="s">
        <v>608</v>
      </c>
      <c r="G3065" t="s">
        <v>1226</v>
      </c>
      <c r="I3065" s="137"/>
      <c r="J3065"/>
    </row>
    <row r="3066" spans="1:12" ht="15.75" customHeight="1" x14ac:dyDescent="0.25">
      <c r="A3066" t="s">
        <v>3280</v>
      </c>
      <c r="C3066" t="s">
        <v>80</v>
      </c>
      <c r="D3066" t="s">
        <v>627</v>
      </c>
      <c r="E3066" t="s">
        <v>68</v>
      </c>
      <c r="F3066" t="s">
        <v>608</v>
      </c>
      <c r="G3066" t="s">
        <v>614</v>
      </c>
      <c r="I3066" s="137"/>
      <c r="J3066"/>
    </row>
    <row r="3067" spans="1:12" ht="15.75" customHeight="1" x14ac:dyDescent="0.25">
      <c r="A3067" t="s">
        <v>3280</v>
      </c>
      <c r="C3067" t="s">
        <v>852</v>
      </c>
      <c r="D3067" t="s">
        <v>627</v>
      </c>
      <c r="E3067" t="s">
        <v>68</v>
      </c>
      <c r="F3067" t="s">
        <v>608</v>
      </c>
      <c r="G3067" t="s">
        <v>853</v>
      </c>
      <c r="I3067" s="137"/>
      <c r="J3067"/>
    </row>
    <row r="3068" spans="1:12" ht="15.75" customHeight="1" x14ac:dyDescent="0.25">
      <c r="A3068" t="s">
        <v>3280</v>
      </c>
      <c r="C3068" t="s">
        <v>2010</v>
      </c>
      <c r="D3068" t="s">
        <v>627</v>
      </c>
      <c r="E3068" t="s">
        <v>68</v>
      </c>
      <c r="F3068" t="s">
        <v>608</v>
      </c>
      <c r="G3068" t="s">
        <v>2011</v>
      </c>
      <c r="I3068" s="137"/>
      <c r="J3068"/>
    </row>
    <row r="3069" spans="1:12" ht="15.75" customHeight="1" x14ac:dyDescent="0.25">
      <c r="A3069" t="s">
        <v>3280</v>
      </c>
      <c r="C3069" t="s">
        <v>751</v>
      </c>
      <c r="D3069" t="s">
        <v>627</v>
      </c>
      <c r="E3069" t="s">
        <v>68</v>
      </c>
      <c r="F3069" t="s">
        <v>608</v>
      </c>
      <c r="G3069" t="s">
        <v>752</v>
      </c>
      <c r="I3069" s="137"/>
      <c r="J3069"/>
    </row>
    <row r="3070" spans="1:12" ht="15.75" customHeight="1" x14ac:dyDescent="0.25">
      <c r="A3070" t="s">
        <v>3280</v>
      </c>
      <c r="C3070" t="s">
        <v>114</v>
      </c>
      <c r="D3070" t="s">
        <v>627</v>
      </c>
      <c r="E3070" t="s">
        <v>68</v>
      </c>
      <c r="F3070" t="s">
        <v>608</v>
      </c>
      <c r="G3070" t="s">
        <v>700</v>
      </c>
      <c r="H3070" t="s">
        <v>701</v>
      </c>
      <c r="I3070" s="137"/>
      <c r="J3070"/>
    </row>
    <row r="3071" spans="1:12" ht="15.75" customHeight="1" x14ac:dyDescent="0.25">
      <c r="A3071" t="s">
        <v>3280</v>
      </c>
      <c r="C3071" t="s">
        <v>764</v>
      </c>
      <c r="D3071" t="s">
        <v>627</v>
      </c>
      <c r="E3071" t="s">
        <v>68</v>
      </c>
      <c r="F3071" t="s">
        <v>608</v>
      </c>
      <c r="G3071" t="s">
        <v>765</v>
      </c>
      <c r="H3071" t="s">
        <v>766</v>
      </c>
      <c r="I3071" s="137"/>
      <c r="J3071"/>
    </row>
    <row r="3072" spans="1:12" ht="15.75" customHeight="1" x14ac:dyDescent="0.25">
      <c r="A3072" t="s">
        <v>3280</v>
      </c>
      <c r="C3072" t="s">
        <v>1072</v>
      </c>
      <c r="D3072" t="s">
        <v>627</v>
      </c>
      <c r="E3072" t="s">
        <v>68</v>
      </c>
      <c r="F3072" t="s">
        <v>608</v>
      </c>
      <c r="G3072" t="s">
        <v>1073</v>
      </c>
      <c r="I3072" s="137"/>
      <c r="J3072"/>
    </row>
    <row r="3073" spans="1:14" ht="15.75" customHeight="1" x14ac:dyDescent="0.25">
      <c r="A3073" t="s">
        <v>3280</v>
      </c>
      <c r="C3073" t="s">
        <v>727</v>
      </c>
      <c r="D3073" t="s">
        <v>627</v>
      </c>
      <c r="E3073" t="s">
        <v>81</v>
      </c>
      <c r="F3073" t="s">
        <v>608</v>
      </c>
      <c r="G3073" t="s">
        <v>728</v>
      </c>
      <c r="H3073" t="s">
        <v>729</v>
      </c>
      <c r="I3073" s="137"/>
      <c r="J3073"/>
    </row>
    <row r="3074" spans="1:14" ht="15.75" customHeight="1" x14ac:dyDescent="0.25">
      <c r="A3074" t="s">
        <v>3280</v>
      </c>
      <c r="C3074" t="s">
        <v>86</v>
      </c>
      <c r="D3074" t="s">
        <v>627</v>
      </c>
      <c r="E3074" t="s">
        <v>81</v>
      </c>
      <c r="F3074" t="s">
        <v>608</v>
      </c>
      <c r="G3074" t="s">
        <v>951</v>
      </c>
      <c r="I3074" s="137"/>
      <c r="J3074"/>
    </row>
    <row r="3075" spans="1:14" ht="15.75" customHeight="1" x14ac:dyDescent="0.25">
      <c r="A3075" t="s">
        <v>3280</v>
      </c>
      <c r="C3075" t="s">
        <v>93</v>
      </c>
      <c r="D3075" t="s">
        <v>627</v>
      </c>
      <c r="E3075" t="s">
        <v>81</v>
      </c>
      <c r="F3075" t="s">
        <v>608</v>
      </c>
      <c r="G3075" t="s">
        <v>616</v>
      </c>
      <c r="I3075" s="137"/>
      <c r="J3075"/>
    </row>
    <row r="3076" spans="1:14" ht="15.75" customHeight="1" x14ac:dyDescent="0.25">
      <c r="A3076" t="s">
        <v>3280</v>
      </c>
      <c r="C3076" t="s">
        <v>1267</v>
      </c>
      <c r="D3076" t="s">
        <v>627</v>
      </c>
      <c r="E3076" t="s">
        <v>81</v>
      </c>
      <c r="F3076" t="s">
        <v>608</v>
      </c>
      <c r="G3076" t="s">
        <v>1268</v>
      </c>
      <c r="I3076" s="137"/>
      <c r="J3076"/>
    </row>
    <row r="3077" spans="1:14" ht="15.75" customHeight="1" x14ac:dyDescent="0.25">
      <c r="A3077" t="s">
        <v>3280</v>
      </c>
      <c r="C3077" t="s">
        <v>129</v>
      </c>
      <c r="D3077" t="s">
        <v>627</v>
      </c>
      <c r="E3077" t="s">
        <v>81</v>
      </c>
      <c r="F3077" t="s">
        <v>608</v>
      </c>
      <c r="G3077" t="s">
        <v>647</v>
      </c>
      <c r="I3077" s="137"/>
      <c r="J3077"/>
    </row>
    <row r="3078" spans="1:14" ht="15.75" customHeight="1" x14ac:dyDescent="0.25">
      <c r="A3078" t="s">
        <v>3281</v>
      </c>
      <c r="C3078" t="s">
        <v>603</v>
      </c>
      <c r="D3078" t="s">
        <v>598</v>
      </c>
      <c r="E3078" t="s">
        <v>68</v>
      </c>
      <c r="F3078" t="s">
        <v>49</v>
      </c>
      <c r="G3078" t="s">
        <v>604</v>
      </c>
      <c r="H3078" t="s">
        <v>605</v>
      </c>
      <c r="I3078" s="137" t="s">
        <v>3282</v>
      </c>
      <c r="J3078" t="s">
        <v>3283</v>
      </c>
      <c r="K3078" t="s">
        <v>84</v>
      </c>
    </row>
    <row r="3079" spans="1:14" ht="15.75" customHeight="1" x14ac:dyDescent="0.25">
      <c r="A3079" t="s">
        <v>3281</v>
      </c>
      <c r="C3079" t="s">
        <v>607</v>
      </c>
      <c r="D3079" t="s">
        <v>598</v>
      </c>
      <c r="E3079" t="s">
        <v>68</v>
      </c>
      <c r="F3079" t="s">
        <v>608</v>
      </c>
      <c r="G3079" t="s">
        <v>609</v>
      </c>
      <c r="I3079" s="137" t="s">
        <v>3282</v>
      </c>
      <c r="J3079" t="s">
        <v>3284</v>
      </c>
      <c r="K3079" t="s">
        <v>84</v>
      </c>
    </row>
    <row r="3080" spans="1:14" ht="15.75" customHeight="1" x14ac:dyDescent="0.25">
      <c r="A3080" t="s">
        <v>3281</v>
      </c>
      <c r="C3080" t="s">
        <v>611</v>
      </c>
      <c r="D3080" t="s">
        <v>598</v>
      </c>
      <c r="E3080" t="s">
        <v>68</v>
      </c>
      <c r="F3080" t="s">
        <v>142</v>
      </c>
      <c r="G3080" t="s">
        <v>612</v>
      </c>
      <c r="H3080" t="s">
        <v>547</v>
      </c>
      <c r="I3080" s="137" t="s">
        <v>3282</v>
      </c>
      <c r="J3080"/>
      <c r="K3080" t="s">
        <v>84</v>
      </c>
    </row>
    <row r="3081" spans="1:14" ht="15.75" customHeight="1" x14ac:dyDescent="0.25">
      <c r="A3081" t="s">
        <v>3281</v>
      </c>
      <c r="C3081" t="s">
        <v>3285</v>
      </c>
      <c r="D3081" t="s">
        <v>613</v>
      </c>
      <c r="E3081" t="s">
        <v>68</v>
      </c>
      <c r="F3081" t="s">
        <v>608</v>
      </c>
      <c r="G3081" t="s">
        <v>741</v>
      </c>
      <c r="H3081" t="s">
        <v>3286</v>
      </c>
      <c r="I3081" s="137" t="s">
        <v>3282</v>
      </c>
      <c r="J3081" t="s">
        <v>3287</v>
      </c>
      <c r="K3081" t="s">
        <v>524</v>
      </c>
      <c r="L3081" t="s">
        <v>1387</v>
      </c>
      <c r="M3081" t="s">
        <v>1388</v>
      </c>
    </row>
    <row r="3082" spans="1:14" ht="15.75" customHeight="1" x14ac:dyDescent="0.25">
      <c r="A3082" t="s">
        <v>3281</v>
      </c>
      <c r="C3082" t="s">
        <v>109</v>
      </c>
      <c r="D3082" t="s">
        <v>613</v>
      </c>
      <c r="E3082" t="s">
        <v>68</v>
      </c>
      <c r="F3082" t="s">
        <v>608</v>
      </c>
      <c r="G3082" t="s">
        <v>734</v>
      </c>
      <c r="H3082" t="s">
        <v>735</v>
      </c>
      <c r="I3082" s="137" t="s">
        <v>3282</v>
      </c>
      <c r="J3082" t="s">
        <v>3288</v>
      </c>
      <c r="K3082" t="s">
        <v>71</v>
      </c>
      <c r="L3082" t="s">
        <v>738</v>
      </c>
      <c r="M3082" t="s">
        <v>739</v>
      </c>
      <c r="N3082" t="s">
        <v>739</v>
      </c>
    </row>
    <row r="3083" spans="1:14" ht="15.75" customHeight="1" x14ac:dyDescent="0.25">
      <c r="A3083" t="s">
        <v>3281</v>
      </c>
      <c r="C3083" t="s">
        <v>723</v>
      </c>
      <c r="D3083" t="s">
        <v>613</v>
      </c>
      <c r="E3083" t="s">
        <v>68</v>
      </c>
      <c r="F3083" t="s">
        <v>608</v>
      </c>
      <c r="G3083" t="s">
        <v>724</v>
      </c>
      <c r="H3083" t="s">
        <v>725</v>
      </c>
      <c r="I3083" s="137" t="s">
        <v>3282</v>
      </c>
      <c r="J3083" t="s">
        <v>3289</v>
      </c>
      <c r="K3083" t="s">
        <v>524</v>
      </c>
    </row>
    <row r="3084" spans="1:14" ht="15.75" customHeight="1" x14ac:dyDescent="0.25">
      <c r="A3084" t="s">
        <v>3281</v>
      </c>
      <c r="C3084" t="s">
        <v>114</v>
      </c>
      <c r="D3084" t="s">
        <v>627</v>
      </c>
      <c r="E3084" t="s">
        <v>81</v>
      </c>
      <c r="F3084" t="s">
        <v>608</v>
      </c>
      <c r="G3084" t="s">
        <v>700</v>
      </c>
      <c r="H3084" t="s">
        <v>701</v>
      </c>
      <c r="I3084" s="137" t="s">
        <v>3282</v>
      </c>
      <c r="J3084" t="s">
        <v>3290</v>
      </c>
      <c r="K3084" t="s">
        <v>71</v>
      </c>
      <c r="L3084" t="s">
        <v>114</v>
      </c>
      <c r="M3084" t="s">
        <v>703</v>
      </c>
      <c r="N3084" t="s">
        <v>703</v>
      </c>
    </row>
    <row r="3085" spans="1:14" ht="15.75" customHeight="1" x14ac:dyDescent="0.25">
      <c r="A3085" t="s">
        <v>3281</v>
      </c>
      <c r="C3085" t="s">
        <v>1072</v>
      </c>
      <c r="D3085" t="s">
        <v>627</v>
      </c>
      <c r="E3085" t="s">
        <v>81</v>
      </c>
      <c r="F3085" t="s">
        <v>608</v>
      </c>
      <c r="G3085" t="s">
        <v>1073</v>
      </c>
      <c r="I3085" s="137" t="s">
        <v>3282</v>
      </c>
      <c r="J3085" t="s">
        <v>3291</v>
      </c>
      <c r="K3085" t="s">
        <v>71</v>
      </c>
      <c r="L3085" t="s">
        <v>1130</v>
      </c>
    </row>
    <row r="3086" spans="1:14" ht="15.75" customHeight="1" x14ac:dyDescent="0.25">
      <c r="A3086" t="s">
        <v>2343</v>
      </c>
      <c r="B3086" t="s">
        <v>3292</v>
      </c>
      <c r="C3086" t="s">
        <v>603</v>
      </c>
      <c r="D3086" t="s">
        <v>598</v>
      </c>
      <c r="E3086" t="s">
        <v>68</v>
      </c>
      <c r="F3086" t="s">
        <v>49</v>
      </c>
      <c r="G3086" t="s">
        <v>604</v>
      </c>
      <c r="H3086" t="s">
        <v>605</v>
      </c>
      <c r="I3086" s="137"/>
      <c r="J3086"/>
    </row>
    <row r="3087" spans="1:14" ht="15.75" customHeight="1" x14ac:dyDescent="0.25">
      <c r="A3087" t="s">
        <v>2343</v>
      </c>
      <c r="B3087" t="s">
        <v>3292</v>
      </c>
      <c r="C3087" t="s">
        <v>607</v>
      </c>
      <c r="D3087" t="s">
        <v>598</v>
      </c>
      <c r="E3087" t="s">
        <v>68</v>
      </c>
      <c r="F3087" t="s">
        <v>608</v>
      </c>
      <c r="G3087" t="s">
        <v>609</v>
      </c>
      <c r="I3087" s="137"/>
      <c r="J3087"/>
    </row>
    <row r="3088" spans="1:14" ht="15.75" customHeight="1" x14ac:dyDescent="0.25">
      <c r="A3088" t="s">
        <v>2343</v>
      </c>
      <c r="B3088" t="s">
        <v>3292</v>
      </c>
      <c r="C3088" t="s">
        <v>611</v>
      </c>
      <c r="D3088" t="s">
        <v>598</v>
      </c>
      <c r="E3088" t="s">
        <v>68</v>
      </c>
      <c r="F3088" t="s">
        <v>142</v>
      </c>
      <c r="G3088" t="s">
        <v>612</v>
      </c>
      <c r="H3088" t="s">
        <v>547</v>
      </c>
      <c r="I3088" s="137"/>
      <c r="J3088"/>
    </row>
    <row r="3089" spans="1:13" ht="15.75" customHeight="1" x14ac:dyDescent="0.25">
      <c r="A3089" t="s">
        <v>2343</v>
      </c>
      <c r="B3089" t="s">
        <v>3292</v>
      </c>
      <c r="C3089" t="s">
        <v>109</v>
      </c>
      <c r="D3089" t="s">
        <v>613</v>
      </c>
      <c r="E3089" t="s">
        <v>68</v>
      </c>
      <c r="F3089" t="s">
        <v>608</v>
      </c>
      <c r="G3089" t="s">
        <v>734</v>
      </c>
      <c r="H3089" t="s">
        <v>735</v>
      </c>
      <c r="I3089" s="137"/>
      <c r="J3089"/>
    </row>
    <row r="3090" spans="1:13" ht="15.75" customHeight="1" x14ac:dyDescent="0.25">
      <c r="A3090" t="s">
        <v>2343</v>
      </c>
      <c r="B3090" t="s">
        <v>3292</v>
      </c>
      <c r="C3090" t="s">
        <v>723</v>
      </c>
      <c r="D3090" t="s">
        <v>613</v>
      </c>
      <c r="E3090" t="s">
        <v>68</v>
      </c>
      <c r="F3090" t="s">
        <v>608</v>
      </c>
      <c r="G3090" t="s">
        <v>724</v>
      </c>
      <c r="H3090" t="s">
        <v>725</v>
      </c>
      <c r="I3090" s="137"/>
      <c r="J3090"/>
    </row>
    <row r="3091" spans="1:13" ht="15.75" customHeight="1" x14ac:dyDescent="0.25">
      <c r="A3091" t="s">
        <v>2343</v>
      </c>
      <c r="B3091" t="s">
        <v>3292</v>
      </c>
      <c r="C3091" t="s">
        <v>704</v>
      </c>
      <c r="D3091" t="s">
        <v>613</v>
      </c>
      <c r="E3091" t="s">
        <v>68</v>
      </c>
      <c r="F3091" t="s">
        <v>608</v>
      </c>
      <c r="G3091" t="s">
        <v>705</v>
      </c>
      <c r="I3091" s="137"/>
      <c r="J3091"/>
    </row>
    <row r="3092" spans="1:13" ht="15.75" customHeight="1" x14ac:dyDescent="0.25">
      <c r="A3092" t="s">
        <v>2343</v>
      </c>
      <c r="B3092" t="s">
        <v>3292</v>
      </c>
      <c r="C3092" t="s">
        <v>2146</v>
      </c>
      <c r="D3092" t="s">
        <v>3293</v>
      </c>
      <c r="E3092" t="s">
        <v>68</v>
      </c>
      <c r="F3092" t="s">
        <v>608</v>
      </c>
      <c r="G3092" t="s">
        <v>741</v>
      </c>
      <c r="H3092" t="s">
        <v>2147</v>
      </c>
      <c r="I3092" s="137"/>
      <c r="J3092"/>
    </row>
    <row r="3093" spans="1:13" ht="15.75" customHeight="1" x14ac:dyDescent="0.25">
      <c r="A3093" t="s">
        <v>2343</v>
      </c>
      <c r="B3093" t="s">
        <v>3292</v>
      </c>
      <c r="C3093" t="s">
        <v>727</v>
      </c>
      <c r="D3093" t="s">
        <v>627</v>
      </c>
      <c r="E3093" t="s">
        <v>81</v>
      </c>
      <c r="F3093" t="s">
        <v>608</v>
      </c>
      <c r="G3093" t="s">
        <v>728</v>
      </c>
      <c r="H3093" t="s">
        <v>729</v>
      </c>
      <c r="I3093" s="137"/>
      <c r="J3093"/>
    </row>
    <row r="3094" spans="1:13" ht="15.75" customHeight="1" x14ac:dyDescent="0.25">
      <c r="A3094" t="s">
        <v>2343</v>
      </c>
      <c r="B3094" t="s">
        <v>3292</v>
      </c>
      <c r="C3094" t="s">
        <v>689</v>
      </c>
      <c r="D3094" t="s">
        <v>627</v>
      </c>
      <c r="E3094" t="s">
        <v>81</v>
      </c>
      <c r="F3094" t="s">
        <v>608</v>
      </c>
      <c r="G3094" t="s">
        <v>690</v>
      </c>
      <c r="H3094" t="s">
        <v>691</v>
      </c>
      <c r="I3094" s="137"/>
      <c r="J3094"/>
    </row>
    <row r="3095" spans="1:13" ht="15.75" customHeight="1" x14ac:dyDescent="0.25">
      <c r="A3095" t="s">
        <v>2343</v>
      </c>
      <c r="B3095" t="s">
        <v>3292</v>
      </c>
      <c r="C3095" t="s">
        <v>3090</v>
      </c>
      <c r="D3095" t="s">
        <v>627</v>
      </c>
      <c r="E3095" t="s">
        <v>81</v>
      </c>
      <c r="F3095" t="s">
        <v>608</v>
      </c>
      <c r="G3095" t="s">
        <v>3091</v>
      </c>
      <c r="I3095" s="137"/>
      <c r="J3095"/>
    </row>
    <row r="3096" spans="1:13" ht="15.75" customHeight="1" x14ac:dyDescent="0.25">
      <c r="A3096" t="s">
        <v>2343</v>
      </c>
      <c r="B3096" t="s">
        <v>3292</v>
      </c>
      <c r="C3096" t="s">
        <v>714</v>
      </c>
      <c r="D3096" t="s">
        <v>3293</v>
      </c>
      <c r="E3096" t="s">
        <v>81</v>
      </c>
      <c r="F3096" t="s">
        <v>608</v>
      </c>
      <c r="G3096" t="s">
        <v>715</v>
      </c>
      <c r="H3096" t="s">
        <v>1067</v>
      </c>
      <c r="I3096" s="137"/>
      <c r="J3096"/>
    </row>
    <row r="3097" spans="1:13" ht="15.75" customHeight="1" x14ac:dyDescent="0.25">
      <c r="A3097" t="s">
        <v>2343</v>
      </c>
      <c r="B3097" t="s">
        <v>3292</v>
      </c>
      <c r="C3097" t="s">
        <v>3117</v>
      </c>
      <c r="D3097" t="s">
        <v>3293</v>
      </c>
      <c r="E3097" t="s">
        <v>81</v>
      </c>
      <c r="F3097" t="s">
        <v>608</v>
      </c>
      <c r="G3097" t="s">
        <v>3118</v>
      </c>
      <c r="H3097" t="s">
        <v>3119</v>
      </c>
      <c r="I3097" s="137"/>
      <c r="J3097"/>
    </row>
    <row r="3098" spans="1:13" ht="15.75" customHeight="1" x14ac:dyDescent="0.25">
      <c r="A3098" t="s">
        <v>2343</v>
      </c>
      <c r="B3098" t="s">
        <v>3292</v>
      </c>
      <c r="C3098" t="s">
        <v>129</v>
      </c>
      <c r="D3098" t="s">
        <v>3293</v>
      </c>
      <c r="E3098" t="s">
        <v>81</v>
      </c>
      <c r="F3098" t="s">
        <v>608</v>
      </c>
      <c r="G3098" t="s">
        <v>647</v>
      </c>
      <c r="I3098" s="137"/>
      <c r="J3098"/>
    </row>
    <row r="3099" spans="1:13" ht="15.75" customHeight="1" x14ac:dyDescent="0.25">
      <c r="A3099" t="s">
        <v>2343</v>
      </c>
      <c r="B3099" t="s">
        <v>3292</v>
      </c>
      <c r="C3099" t="s">
        <v>131</v>
      </c>
      <c r="D3099" t="s">
        <v>3293</v>
      </c>
      <c r="E3099" t="s">
        <v>81</v>
      </c>
      <c r="F3099" t="s">
        <v>608</v>
      </c>
      <c r="G3099" t="s">
        <v>760</v>
      </c>
      <c r="H3099" t="s">
        <v>761</v>
      </c>
      <c r="I3099" s="137"/>
      <c r="J3099"/>
    </row>
    <row r="3100" spans="1:13" ht="15.75" customHeight="1" x14ac:dyDescent="0.25">
      <c r="A3100" t="s">
        <v>2343</v>
      </c>
      <c r="C3100" t="s">
        <v>603</v>
      </c>
      <c r="D3100" t="s">
        <v>598</v>
      </c>
      <c r="E3100" t="s">
        <v>68</v>
      </c>
      <c r="F3100" t="s">
        <v>49</v>
      </c>
      <c r="G3100" t="s">
        <v>604</v>
      </c>
      <c r="H3100" t="s">
        <v>605</v>
      </c>
      <c r="I3100" s="137" t="s">
        <v>3294</v>
      </c>
      <c r="J3100" t="s">
        <v>3295</v>
      </c>
      <c r="K3100" t="s">
        <v>84</v>
      </c>
    </row>
    <row r="3101" spans="1:13" ht="15.75" customHeight="1" x14ac:dyDescent="0.25">
      <c r="A3101" t="s">
        <v>2343</v>
      </c>
      <c r="C3101" t="s">
        <v>607</v>
      </c>
      <c r="D3101" t="s">
        <v>598</v>
      </c>
      <c r="E3101" t="s">
        <v>68</v>
      </c>
      <c r="F3101" t="s">
        <v>608</v>
      </c>
      <c r="G3101" t="s">
        <v>609</v>
      </c>
      <c r="I3101" s="137" t="s">
        <v>3294</v>
      </c>
      <c r="J3101" t="s">
        <v>3296</v>
      </c>
      <c r="K3101" t="s">
        <v>84</v>
      </c>
    </row>
    <row r="3102" spans="1:13" ht="15.75" customHeight="1" x14ac:dyDescent="0.25">
      <c r="A3102" t="s">
        <v>2343</v>
      </c>
      <c r="C3102" t="s">
        <v>611</v>
      </c>
      <c r="D3102" t="s">
        <v>598</v>
      </c>
      <c r="E3102" t="s">
        <v>68</v>
      </c>
      <c r="F3102" t="s">
        <v>142</v>
      </c>
      <c r="G3102" t="s">
        <v>612</v>
      </c>
      <c r="H3102" t="s">
        <v>547</v>
      </c>
      <c r="I3102" s="137" t="s">
        <v>3294</v>
      </c>
      <c r="J3102">
        <v>41105339</v>
      </c>
      <c r="K3102" t="s">
        <v>84</v>
      </c>
    </row>
    <row r="3103" spans="1:13" ht="15.75" customHeight="1" x14ac:dyDescent="0.25">
      <c r="A3103" t="s">
        <v>2343</v>
      </c>
      <c r="C3103" t="s">
        <v>723</v>
      </c>
      <c r="D3103" t="s">
        <v>613</v>
      </c>
      <c r="E3103" t="s">
        <v>68</v>
      </c>
      <c r="F3103" t="s">
        <v>608</v>
      </c>
      <c r="G3103" t="s">
        <v>724</v>
      </c>
      <c r="H3103" t="s">
        <v>725</v>
      </c>
      <c r="I3103" s="137" t="s">
        <v>3294</v>
      </c>
      <c r="J3103" t="s">
        <v>3297</v>
      </c>
      <c r="K3103" t="s">
        <v>524</v>
      </c>
    </row>
    <row r="3104" spans="1:13" ht="15.75" customHeight="1" x14ac:dyDescent="0.25">
      <c r="A3104" t="s">
        <v>2343</v>
      </c>
      <c r="C3104" t="s">
        <v>3298</v>
      </c>
      <c r="D3104" t="s">
        <v>627</v>
      </c>
      <c r="E3104" t="s">
        <v>81</v>
      </c>
      <c r="F3104" t="s">
        <v>608</v>
      </c>
      <c r="G3104" t="s">
        <v>741</v>
      </c>
      <c r="H3104" t="s">
        <v>3299</v>
      </c>
      <c r="I3104" s="137" t="s">
        <v>3294</v>
      </c>
      <c r="J3104" t="s">
        <v>3300</v>
      </c>
      <c r="K3104" t="s">
        <v>71</v>
      </c>
      <c r="L3104" t="s">
        <v>2247</v>
      </c>
      <c r="M3104" t="s">
        <v>2248</v>
      </c>
    </row>
    <row r="3105" spans="1:14" ht="15.75" customHeight="1" x14ac:dyDescent="0.25">
      <c r="A3105" t="s">
        <v>2343</v>
      </c>
      <c r="C3105" t="s">
        <v>1072</v>
      </c>
      <c r="D3105" t="s">
        <v>627</v>
      </c>
      <c r="E3105" t="s">
        <v>81</v>
      </c>
      <c r="F3105" t="s">
        <v>608</v>
      </c>
      <c r="G3105" t="s">
        <v>1073</v>
      </c>
      <c r="H3105" t="s">
        <v>3301</v>
      </c>
      <c r="I3105"/>
      <c r="J3105"/>
      <c r="K3105" t="s">
        <v>71</v>
      </c>
      <c r="L3105" t="s">
        <v>1130</v>
      </c>
    </row>
    <row r="3106" spans="1:14" ht="15.75" customHeight="1" x14ac:dyDescent="0.25">
      <c r="A3106" t="s">
        <v>2343</v>
      </c>
      <c r="C3106" t="s">
        <v>114</v>
      </c>
      <c r="D3106" t="s">
        <v>650</v>
      </c>
      <c r="E3106" t="s">
        <v>102</v>
      </c>
      <c r="F3106" t="s">
        <v>608</v>
      </c>
      <c r="G3106" t="s">
        <v>700</v>
      </c>
      <c r="H3106" t="s">
        <v>701</v>
      </c>
      <c r="I3106" t="s">
        <v>3294</v>
      </c>
      <c r="J3106" t="s">
        <v>1217</v>
      </c>
      <c r="K3106" t="s">
        <v>71</v>
      </c>
      <c r="L3106" t="s">
        <v>114</v>
      </c>
      <c r="M3106" t="s">
        <v>703</v>
      </c>
      <c r="N3106" t="s">
        <v>703</v>
      </c>
    </row>
    <row r="3107" spans="1:14" ht="15.75" customHeight="1" x14ac:dyDescent="0.25">
      <c r="A3107" t="s">
        <v>3302</v>
      </c>
      <c r="C3107" t="s">
        <v>603</v>
      </c>
      <c r="D3107" t="s">
        <v>598</v>
      </c>
      <c r="E3107" t="s">
        <v>68</v>
      </c>
      <c r="F3107" t="s">
        <v>49</v>
      </c>
      <c r="G3107" t="s">
        <v>604</v>
      </c>
      <c r="H3107" t="s">
        <v>605</v>
      </c>
      <c r="I3107" s="137"/>
      <c r="J3107"/>
    </row>
    <row r="3108" spans="1:14" ht="15.75" customHeight="1" x14ac:dyDescent="0.25">
      <c r="A3108" t="s">
        <v>3302</v>
      </c>
      <c r="C3108" t="s">
        <v>607</v>
      </c>
      <c r="D3108" t="s">
        <v>598</v>
      </c>
      <c r="E3108" t="s">
        <v>68</v>
      </c>
      <c r="F3108" t="s">
        <v>608</v>
      </c>
      <c r="G3108" t="s">
        <v>609</v>
      </c>
      <c r="I3108" s="137"/>
      <c r="J3108"/>
    </row>
    <row r="3109" spans="1:14" ht="15.75" customHeight="1" x14ac:dyDescent="0.25">
      <c r="A3109" t="s">
        <v>3302</v>
      </c>
      <c r="C3109" t="s">
        <v>611</v>
      </c>
      <c r="D3109" t="s">
        <v>598</v>
      </c>
      <c r="E3109" t="s">
        <v>68</v>
      </c>
      <c r="F3109" t="s">
        <v>142</v>
      </c>
      <c r="G3109" t="s">
        <v>612</v>
      </c>
      <c r="H3109" t="s">
        <v>547</v>
      </c>
      <c r="I3109"/>
      <c r="J3109"/>
    </row>
    <row r="3110" spans="1:14" ht="15.75" customHeight="1" x14ac:dyDescent="0.25">
      <c r="A3110" t="s">
        <v>3302</v>
      </c>
      <c r="C3110" t="s">
        <v>909</v>
      </c>
      <c r="D3110" t="s">
        <v>627</v>
      </c>
      <c r="E3110" t="s">
        <v>68</v>
      </c>
      <c r="F3110" t="s">
        <v>608</v>
      </c>
      <c r="G3110" t="s">
        <v>910</v>
      </c>
      <c r="I3110" s="137"/>
      <c r="J3110"/>
    </row>
    <row r="3111" spans="1:14" ht="15.75" customHeight="1" x14ac:dyDescent="0.25">
      <c r="A3111" t="s">
        <v>3302</v>
      </c>
      <c r="C3111" t="s">
        <v>114</v>
      </c>
      <c r="D3111" t="s">
        <v>627</v>
      </c>
      <c r="E3111" t="s">
        <v>68</v>
      </c>
      <c r="F3111" t="s">
        <v>608</v>
      </c>
      <c r="G3111" t="s">
        <v>700</v>
      </c>
      <c r="H3111" t="s">
        <v>701</v>
      </c>
      <c r="I3111" s="137"/>
      <c r="J3111"/>
    </row>
    <row r="3112" spans="1:14" ht="15.75" customHeight="1" x14ac:dyDescent="0.25">
      <c r="A3112" t="s">
        <v>3302</v>
      </c>
      <c r="C3112" t="s">
        <v>131</v>
      </c>
      <c r="D3112" t="s">
        <v>627</v>
      </c>
      <c r="E3112" t="s">
        <v>68</v>
      </c>
      <c r="F3112" t="s">
        <v>608</v>
      </c>
      <c r="G3112" t="s">
        <v>760</v>
      </c>
      <c r="H3112" t="s">
        <v>761</v>
      </c>
      <c r="I3112" s="137"/>
      <c r="J3112"/>
    </row>
    <row r="3113" spans="1:14" ht="15.75" customHeight="1" x14ac:dyDescent="0.25">
      <c r="A3113" t="s">
        <v>3302</v>
      </c>
      <c r="C3113" t="s">
        <v>1072</v>
      </c>
      <c r="D3113" t="s">
        <v>627</v>
      </c>
      <c r="E3113" t="s">
        <v>68</v>
      </c>
      <c r="F3113" t="s">
        <v>608</v>
      </c>
      <c r="G3113" t="s">
        <v>1073</v>
      </c>
      <c r="I3113" s="137"/>
      <c r="J3113"/>
    </row>
    <row r="3114" spans="1:14" ht="15.75" customHeight="1" x14ac:dyDescent="0.25">
      <c r="A3114" t="s">
        <v>3302</v>
      </c>
      <c r="C3114" t="s">
        <v>109</v>
      </c>
      <c r="D3114" t="s">
        <v>627</v>
      </c>
      <c r="E3114" t="s">
        <v>81</v>
      </c>
      <c r="F3114" t="s">
        <v>608</v>
      </c>
      <c r="G3114" t="s">
        <v>734</v>
      </c>
      <c r="H3114" t="s">
        <v>735</v>
      </c>
      <c r="I3114"/>
      <c r="J3114"/>
    </row>
    <row r="3115" spans="1:14" ht="15.75" customHeight="1" x14ac:dyDescent="0.25">
      <c r="A3115" t="s">
        <v>3302</v>
      </c>
      <c r="C3115" t="s">
        <v>93</v>
      </c>
      <c r="D3115" t="s">
        <v>650</v>
      </c>
      <c r="E3115" t="s">
        <v>102</v>
      </c>
      <c r="F3115" t="s">
        <v>608</v>
      </c>
      <c r="G3115" t="s">
        <v>616</v>
      </c>
      <c r="I3115"/>
      <c r="J3115"/>
    </row>
    <row r="3116" spans="1:14" ht="15.75" customHeight="1" x14ac:dyDescent="0.25">
      <c r="A3116" t="s">
        <v>3303</v>
      </c>
      <c r="C3116" t="s">
        <v>597</v>
      </c>
      <c r="D3116" t="s">
        <v>598</v>
      </c>
      <c r="E3116" t="s">
        <v>68</v>
      </c>
      <c r="F3116" t="s">
        <v>599</v>
      </c>
      <c r="G3116" t="s">
        <v>600</v>
      </c>
      <c r="H3116" t="s">
        <v>601</v>
      </c>
      <c r="I3116" s="137">
        <v>265772</v>
      </c>
      <c r="J3116" t="s">
        <v>3304</v>
      </c>
      <c r="K3116" t="s">
        <v>84</v>
      </c>
    </row>
    <row r="3117" spans="1:14" ht="15.75" customHeight="1" x14ac:dyDescent="0.25">
      <c r="A3117" t="s">
        <v>3303</v>
      </c>
      <c r="C3117" t="s">
        <v>603</v>
      </c>
      <c r="D3117" t="s">
        <v>598</v>
      </c>
      <c r="E3117" t="s">
        <v>68</v>
      </c>
      <c r="F3117" t="s">
        <v>49</v>
      </c>
      <c r="G3117" t="s">
        <v>604</v>
      </c>
      <c r="H3117" t="s">
        <v>605</v>
      </c>
      <c r="I3117">
        <v>265772</v>
      </c>
      <c r="J3117" t="s">
        <v>3305</v>
      </c>
      <c r="K3117" t="s">
        <v>84</v>
      </c>
    </row>
    <row r="3118" spans="1:14" ht="15.75" customHeight="1" x14ac:dyDescent="0.25">
      <c r="A3118" t="s">
        <v>3303</v>
      </c>
      <c r="C3118" t="s">
        <v>607</v>
      </c>
      <c r="D3118" t="s">
        <v>598</v>
      </c>
      <c r="E3118" t="s">
        <v>68</v>
      </c>
      <c r="F3118" t="s">
        <v>608</v>
      </c>
      <c r="G3118" t="s">
        <v>609</v>
      </c>
      <c r="I3118" s="137">
        <v>265772</v>
      </c>
      <c r="J3118" t="s">
        <v>3306</v>
      </c>
      <c r="K3118" t="s">
        <v>84</v>
      </c>
    </row>
    <row r="3119" spans="1:14" ht="15.75" customHeight="1" x14ac:dyDescent="0.25">
      <c r="A3119" t="s">
        <v>3303</v>
      </c>
      <c r="C3119" t="s">
        <v>611</v>
      </c>
      <c r="D3119" t="s">
        <v>598</v>
      </c>
      <c r="E3119" t="s">
        <v>68</v>
      </c>
      <c r="F3119" t="s">
        <v>142</v>
      </c>
      <c r="G3119" t="s">
        <v>612</v>
      </c>
      <c r="H3119" t="s">
        <v>547</v>
      </c>
      <c r="I3119" s="137">
        <v>265772</v>
      </c>
      <c r="J3119">
        <v>12352300</v>
      </c>
      <c r="K3119" t="s">
        <v>84</v>
      </c>
    </row>
    <row r="3120" spans="1:14" ht="15.75" customHeight="1" x14ac:dyDescent="0.25">
      <c r="A3120" t="s">
        <v>3303</v>
      </c>
      <c r="C3120" t="s">
        <v>626</v>
      </c>
      <c r="D3120" t="s">
        <v>627</v>
      </c>
      <c r="E3120" t="s">
        <v>81</v>
      </c>
      <c r="F3120" t="s">
        <v>608</v>
      </c>
      <c r="G3120" t="s">
        <v>628</v>
      </c>
      <c r="I3120" s="137">
        <v>265772</v>
      </c>
      <c r="J3120" t="s">
        <v>3307</v>
      </c>
      <c r="K3120" t="s">
        <v>71</v>
      </c>
      <c r="L3120" t="s">
        <v>630</v>
      </c>
    </row>
    <row r="3121" spans="1:14" ht="15.75" customHeight="1" x14ac:dyDescent="0.25">
      <c r="A3121" t="s">
        <v>3303</v>
      </c>
      <c r="C3121" t="s">
        <v>659</v>
      </c>
      <c r="D3121" t="s">
        <v>627</v>
      </c>
      <c r="E3121" t="s">
        <v>81</v>
      </c>
      <c r="F3121" t="s">
        <v>608</v>
      </c>
      <c r="G3121" t="s">
        <v>660</v>
      </c>
      <c r="I3121" s="137">
        <v>265772</v>
      </c>
      <c r="J3121" t="s">
        <v>3308</v>
      </c>
      <c r="K3121" t="s">
        <v>71</v>
      </c>
      <c r="L3121" t="s">
        <v>662</v>
      </c>
    </row>
    <row r="3122" spans="1:14" ht="15.75" customHeight="1" x14ac:dyDescent="0.25">
      <c r="A3122" t="s">
        <v>3303</v>
      </c>
      <c r="C3122" t="s">
        <v>666</v>
      </c>
      <c r="D3122" t="s">
        <v>627</v>
      </c>
      <c r="E3122" t="s">
        <v>81</v>
      </c>
      <c r="F3122" t="s">
        <v>608</v>
      </c>
      <c r="G3122" t="s">
        <v>667</v>
      </c>
      <c r="I3122" s="137">
        <v>265772</v>
      </c>
      <c r="J3122" t="s">
        <v>3309</v>
      </c>
      <c r="K3122" t="s">
        <v>84</v>
      </c>
    </row>
    <row r="3123" spans="1:14" ht="15.75" customHeight="1" x14ac:dyDescent="0.25">
      <c r="A3123" t="s">
        <v>3303</v>
      </c>
      <c r="C3123" t="s">
        <v>3285</v>
      </c>
      <c r="D3123" t="s">
        <v>627</v>
      </c>
      <c r="E3123" t="s">
        <v>81</v>
      </c>
      <c r="F3123" t="s">
        <v>608</v>
      </c>
      <c r="G3123" t="s">
        <v>741</v>
      </c>
      <c r="H3123" t="s">
        <v>3286</v>
      </c>
      <c r="I3123" s="137">
        <v>807389</v>
      </c>
      <c r="J3123" t="s">
        <v>3310</v>
      </c>
      <c r="K3123" t="s">
        <v>84</v>
      </c>
    </row>
    <row r="3124" spans="1:14" ht="15.75" customHeight="1" x14ac:dyDescent="0.25">
      <c r="A3124" t="s">
        <v>3303</v>
      </c>
      <c r="C3124" t="s">
        <v>93</v>
      </c>
      <c r="D3124" t="s">
        <v>627</v>
      </c>
      <c r="E3124" t="s">
        <v>81</v>
      </c>
      <c r="F3124" t="s">
        <v>608</v>
      </c>
      <c r="G3124" t="s">
        <v>616</v>
      </c>
      <c r="I3124" s="137">
        <v>265772</v>
      </c>
      <c r="J3124" t="s">
        <v>1116</v>
      </c>
      <c r="K3124" t="s">
        <v>71</v>
      </c>
      <c r="L3124" t="s">
        <v>618</v>
      </c>
    </row>
    <row r="3125" spans="1:14" ht="15.75" customHeight="1" x14ac:dyDescent="0.25">
      <c r="A3125" t="s">
        <v>3303</v>
      </c>
      <c r="C3125" t="s">
        <v>631</v>
      </c>
      <c r="D3125" t="s">
        <v>627</v>
      </c>
      <c r="E3125" t="s">
        <v>81</v>
      </c>
      <c r="F3125" t="s">
        <v>142</v>
      </c>
      <c r="G3125" t="s">
        <v>632</v>
      </c>
      <c r="H3125" t="s">
        <v>601</v>
      </c>
      <c r="I3125" s="137">
        <v>265772</v>
      </c>
      <c r="J3125" t="s">
        <v>3311</v>
      </c>
      <c r="K3125" t="s">
        <v>84</v>
      </c>
    </row>
    <row r="3126" spans="1:14" ht="15.75" customHeight="1" x14ac:dyDescent="0.25">
      <c r="A3126" t="s">
        <v>3303</v>
      </c>
      <c r="C3126" t="s">
        <v>634</v>
      </c>
      <c r="D3126" t="s">
        <v>627</v>
      </c>
      <c r="E3126" t="s">
        <v>81</v>
      </c>
      <c r="F3126" t="s">
        <v>142</v>
      </c>
      <c r="G3126" t="s">
        <v>635</v>
      </c>
      <c r="H3126" t="s">
        <v>601</v>
      </c>
      <c r="I3126" s="137">
        <v>265772</v>
      </c>
      <c r="J3126" t="s">
        <v>3312</v>
      </c>
      <c r="K3126" t="s">
        <v>84</v>
      </c>
    </row>
    <row r="3127" spans="1:14" ht="15.75" customHeight="1" x14ac:dyDescent="0.25">
      <c r="A3127" t="s">
        <v>3303</v>
      </c>
      <c r="C3127" t="s">
        <v>109</v>
      </c>
      <c r="D3127" t="s">
        <v>627</v>
      </c>
      <c r="E3127" t="s">
        <v>81</v>
      </c>
      <c r="F3127" t="s">
        <v>608</v>
      </c>
      <c r="G3127" t="s">
        <v>734</v>
      </c>
      <c r="H3127" t="s">
        <v>735</v>
      </c>
      <c r="I3127" s="137"/>
      <c r="J3127"/>
      <c r="K3127" t="s">
        <v>71</v>
      </c>
      <c r="L3127" t="s">
        <v>738</v>
      </c>
      <c r="M3127" t="s">
        <v>739</v>
      </c>
      <c r="N3127" t="s">
        <v>739</v>
      </c>
    </row>
    <row r="3128" spans="1:14" ht="15.75" customHeight="1" x14ac:dyDescent="0.25">
      <c r="A3128" t="s">
        <v>3303</v>
      </c>
      <c r="C3128" t="s">
        <v>672</v>
      </c>
      <c r="D3128" t="s">
        <v>627</v>
      </c>
      <c r="E3128" t="s">
        <v>81</v>
      </c>
      <c r="F3128" t="s">
        <v>608</v>
      </c>
      <c r="G3128" t="s">
        <v>673</v>
      </c>
      <c r="I3128" s="137">
        <v>265772</v>
      </c>
      <c r="J3128" t="s">
        <v>3313</v>
      </c>
      <c r="K3128" t="s">
        <v>71</v>
      </c>
      <c r="L3128" t="s">
        <v>672</v>
      </c>
    </row>
    <row r="3129" spans="1:14" ht="15.75" customHeight="1" x14ac:dyDescent="0.25">
      <c r="A3129" t="s">
        <v>3303</v>
      </c>
      <c r="C3129" t="s">
        <v>3314</v>
      </c>
      <c r="D3129" t="s">
        <v>627</v>
      </c>
      <c r="E3129" t="s">
        <v>81</v>
      </c>
      <c r="F3129" t="s">
        <v>608</v>
      </c>
      <c r="G3129" t="s">
        <v>1424</v>
      </c>
      <c r="H3129" t="s">
        <v>3315</v>
      </c>
      <c r="I3129" s="137"/>
      <c r="J3129" t="s">
        <v>3316</v>
      </c>
      <c r="K3129" t="s">
        <v>84</v>
      </c>
    </row>
    <row r="3130" spans="1:14" ht="15.75" customHeight="1" x14ac:dyDescent="0.25">
      <c r="A3130" t="s">
        <v>3303</v>
      </c>
      <c r="C3130" t="s">
        <v>123</v>
      </c>
      <c r="D3130" t="s">
        <v>627</v>
      </c>
      <c r="E3130" t="s">
        <v>81</v>
      </c>
      <c r="F3130" t="s">
        <v>608</v>
      </c>
      <c r="G3130" t="s">
        <v>709</v>
      </c>
      <c r="I3130" s="137"/>
      <c r="J3130"/>
      <c r="K3130" t="s">
        <v>84</v>
      </c>
    </row>
    <row r="3131" spans="1:14" ht="15.75" customHeight="1" x14ac:dyDescent="0.25">
      <c r="A3131" t="s">
        <v>3303</v>
      </c>
      <c r="C3131" t="s">
        <v>640</v>
      </c>
      <c r="D3131" t="s">
        <v>627</v>
      </c>
      <c r="E3131" t="s">
        <v>81</v>
      </c>
      <c r="F3131" t="s">
        <v>142</v>
      </c>
      <c r="G3131" t="s">
        <v>641</v>
      </c>
      <c r="H3131" t="s">
        <v>642</v>
      </c>
      <c r="I3131" s="137">
        <v>265772</v>
      </c>
      <c r="J3131" t="s">
        <v>3317</v>
      </c>
      <c r="K3131" t="s">
        <v>84</v>
      </c>
    </row>
    <row r="3132" spans="1:14" ht="15.75" customHeight="1" x14ac:dyDescent="0.25">
      <c r="A3132" t="s">
        <v>3318</v>
      </c>
      <c r="B3132" t="s">
        <v>3319</v>
      </c>
      <c r="C3132" t="s">
        <v>603</v>
      </c>
      <c r="D3132" t="s">
        <v>598</v>
      </c>
      <c r="E3132" t="s">
        <v>68</v>
      </c>
      <c r="F3132" t="s">
        <v>49</v>
      </c>
      <c r="G3132" t="s">
        <v>604</v>
      </c>
      <c r="H3132" t="s">
        <v>605</v>
      </c>
      <c r="I3132" s="137" t="s">
        <v>3320</v>
      </c>
      <c r="J3132" t="s">
        <v>3321</v>
      </c>
      <c r="K3132" t="s">
        <v>84</v>
      </c>
    </row>
    <row r="3133" spans="1:14" ht="15.75" customHeight="1" x14ac:dyDescent="0.25">
      <c r="A3133" t="s">
        <v>3318</v>
      </c>
      <c r="B3133" t="s">
        <v>3319</v>
      </c>
      <c r="C3133" t="s">
        <v>607</v>
      </c>
      <c r="D3133" t="s">
        <v>598</v>
      </c>
      <c r="E3133" t="s">
        <v>68</v>
      </c>
      <c r="F3133" t="s">
        <v>608</v>
      </c>
      <c r="G3133" t="s">
        <v>609</v>
      </c>
      <c r="I3133" s="137" t="s">
        <v>3320</v>
      </c>
      <c r="J3133" t="s">
        <v>3322</v>
      </c>
      <c r="K3133" t="s">
        <v>84</v>
      </c>
    </row>
    <row r="3134" spans="1:14" ht="15.75" customHeight="1" x14ac:dyDescent="0.25">
      <c r="A3134" t="s">
        <v>3318</v>
      </c>
      <c r="B3134" t="s">
        <v>3319</v>
      </c>
      <c r="C3134" t="s">
        <v>611</v>
      </c>
      <c r="D3134" t="s">
        <v>598</v>
      </c>
      <c r="E3134" t="s">
        <v>68</v>
      </c>
      <c r="F3134" t="s">
        <v>142</v>
      </c>
      <c r="G3134" t="s">
        <v>612</v>
      </c>
      <c r="H3134" t="s">
        <v>547</v>
      </c>
      <c r="I3134" s="137" t="s">
        <v>3320</v>
      </c>
      <c r="J3134">
        <v>41122600</v>
      </c>
      <c r="K3134" t="s">
        <v>84</v>
      </c>
    </row>
    <row r="3135" spans="1:14" ht="15.75" customHeight="1" x14ac:dyDescent="0.25">
      <c r="A3135" t="s">
        <v>3318</v>
      </c>
      <c r="B3135" t="s">
        <v>3319</v>
      </c>
      <c r="C3135" t="s">
        <v>1225</v>
      </c>
      <c r="D3135" t="s">
        <v>613</v>
      </c>
      <c r="E3135" t="s">
        <v>68</v>
      </c>
      <c r="F3135" t="s">
        <v>608</v>
      </c>
      <c r="G3135" t="s">
        <v>1226</v>
      </c>
      <c r="I3135" s="137" t="s">
        <v>3320</v>
      </c>
      <c r="J3135" t="s">
        <v>1904</v>
      </c>
      <c r="K3135" t="s">
        <v>71</v>
      </c>
      <c r="L3135" t="s">
        <v>1225</v>
      </c>
    </row>
    <row r="3136" spans="1:14" ht="15.75" customHeight="1" x14ac:dyDescent="0.25">
      <c r="A3136" t="s">
        <v>3318</v>
      </c>
      <c r="B3136" t="s">
        <v>3319</v>
      </c>
      <c r="C3136" t="s">
        <v>109</v>
      </c>
      <c r="D3136" t="s">
        <v>613</v>
      </c>
      <c r="E3136" t="s">
        <v>68</v>
      </c>
      <c r="F3136" t="s">
        <v>608</v>
      </c>
      <c r="G3136" t="s">
        <v>734</v>
      </c>
      <c r="H3136" t="s">
        <v>735</v>
      </c>
      <c r="I3136" s="137" t="s">
        <v>3320</v>
      </c>
      <c r="J3136" t="s">
        <v>3323</v>
      </c>
      <c r="K3136" t="s">
        <v>71</v>
      </c>
      <c r="L3136" t="s">
        <v>738</v>
      </c>
      <c r="M3136" t="s">
        <v>739</v>
      </c>
      <c r="N3136" t="s">
        <v>739</v>
      </c>
    </row>
    <row r="3137" spans="1:14" ht="15.75" customHeight="1" x14ac:dyDescent="0.25">
      <c r="A3137" t="s">
        <v>3318</v>
      </c>
      <c r="B3137" t="s">
        <v>3319</v>
      </c>
      <c r="C3137" t="s">
        <v>723</v>
      </c>
      <c r="D3137" t="s">
        <v>613</v>
      </c>
      <c r="E3137" t="s">
        <v>68</v>
      </c>
      <c r="F3137" t="s">
        <v>608</v>
      </c>
      <c r="G3137" t="s">
        <v>724</v>
      </c>
      <c r="H3137" t="s">
        <v>725</v>
      </c>
      <c r="I3137" s="137" t="s">
        <v>3320</v>
      </c>
      <c r="J3137" t="s">
        <v>3324</v>
      </c>
      <c r="K3137" t="s">
        <v>524</v>
      </c>
    </row>
    <row r="3138" spans="1:14" ht="15.75" customHeight="1" x14ac:dyDescent="0.25">
      <c r="A3138" t="s">
        <v>3318</v>
      </c>
      <c r="B3138" t="s">
        <v>3319</v>
      </c>
      <c r="C3138" t="s">
        <v>2146</v>
      </c>
      <c r="D3138" t="s">
        <v>613</v>
      </c>
      <c r="E3138" t="s">
        <v>68</v>
      </c>
      <c r="F3138" t="s">
        <v>608</v>
      </c>
      <c r="G3138" t="s">
        <v>741</v>
      </c>
      <c r="H3138" t="s">
        <v>2385</v>
      </c>
      <c r="I3138" s="137" t="s">
        <v>3320</v>
      </c>
      <c r="J3138" t="s">
        <v>3325</v>
      </c>
      <c r="K3138" t="s">
        <v>71</v>
      </c>
      <c r="L3138" t="s">
        <v>1059</v>
      </c>
      <c r="M3138" t="s">
        <v>1060</v>
      </c>
    </row>
    <row r="3139" spans="1:14" ht="15.75" customHeight="1" x14ac:dyDescent="0.25">
      <c r="A3139" t="s">
        <v>3318</v>
      </c>
      <c r="B3139" t="s">
        <v>3319</v>
      </c>
      <c r="C3139" t="s">
        <v>1766</v>
      </c>
      <c r="D3139" t="s">
        <v>613</v>
      </c>
      <c r="E3139" t="s">
        <v>68</v>
      </c>
      <c r="F3139" t="s">
        <v>608</v>
      </c>
      <c r="G3139" t="s">
        <v>741</v>
      </c>
      <c r="H3139" t="s">
        <v>1767</v>
      </c>
      <c r="I3139" s="137" t="s">
        <v>3320</v>
      </c>
      <c r="J3139">
        <v>1</v>
      </c>
      <c r="K3139" t="s">
        <v>71</v>
      </c>
      <c r="L3139" t="s">
        <v>3326</v>
      </c>
    </row>
    <row r="3140" spans="1:14" ht="15.75" customHeight="1" x14ac:dyDescent="0.25">
      <c r="A3140" t="s">
        <v>3318</v>
      </c>
      <c r="B3140" t="s">
        <v>3319</v>
      </c>
      <c r="C3140" t="s">
        <v>114</v>
      </c>
      <c r="D3140" t="s">
        <v>627</v>
      </c>
      <c r="E3140" t="s">
        <v>81</v>
      </c>
      <c r="F3140" t="s">
        <v>608</v>
      </c>
      <c r="G3140" t="s">
        <v>700</v>
      </c>
      <c r="H3140" t="s">
        <v>701</v>
      </c>
      <c r="I3140" s="137" t="s">
        <v>3320</v>
      </c>
      <c r="J3140" t="s">
        <v>3327</v>
      </c>
      <c r="K3140" t="s">
        <v>71</v>
      </c>
      <c r="L3140" t="s">
        <v>114</v>
      </c>
      <c r="M3140" t="s">
        <v>703</v>
      </c>
      <c r="N3140" t="s">
        <v>703</v>
      </c>
    </row>
    <row r="3141" spans="1:14" ht="15.75" customHeight="1" x14ac:dyDescent="0.25">
      <c r="A3141" t="s">
        <v>3318</v>
      </c>
      <c r="B3141" t="s">
        <v>3319</v>
      </c>
      <c r="C3141" t="s">
        <v>1072</v>
      </c>
      <c r="D3141" t="s">
        <v>627</v>
      </c>
      <c r="E3141" t="s">
        <v>81</v>
      </c>
      <c r="F3141" t="s">
        <v>608</v>
      </c>
      <c r="G3141" t="s">
        <v>1073</v>
      </c>
      <c r="I3141" s="137" t="s">
        <v>3320</v>
      </c>
      <c r="J3141" t="s">
        <v>3328</v>
      </c>
      <c r="K3141" t="s">
        <v>71</v>
      </c>
      <c r="L3141" t="s">
        <v>1130</v>
      </c>
    </row>
    <row r="3142" spans="1:14" ht="15.75" customHeight="1" x14ac:dyDescent="0.25">
      <c r="A3142" t="s">
        <v>3318</v>
      </c>
      <c r="B3142" t="s">
        <v>3319</v>
      </c>
      <c r="C3142" t="s">
        <v>923</v>
      </c>
      <c r="D3142" t="s">
        <v>650</v>
      </c>
      <c r="E3142" t="s">
        <v>102</v>
      </c>
      <c r="F3142" t="s">
        <v>608</v>
      </c>
      <c r="G3142" t="s">
        <v>924</v>
      </c>
      <c r="H3142" t="s">
        <v>925</v>
      </c>
      <c r="I3142" s="137" t="s">
        <v>3320</v>
      </c>
      <c r="J3142" t="s">
        <v>1053</v>
      </c>
      <c r="K3142" t="s">
        <v>71</v>
      </c>
      <c r="L3142" t="s">
        <v>927</v>
      </c>
    </row>
    <row r="3143" spans="1:14" ht="15.75" customHeight="1" x14ac:dyDescent="0.25">
      <c r="A3143" t="s">
        <v>3318</v>
      </c>
      <c r="B3143" t="s">
        <v>3329</v>
      </c>
      <c r="C3143" t="s">
        <v>603</v>
      </c>
      <c r="D3143" t="s">
        <v>598</v>
      </c>
      <c r="E3143" t="s">
        <v>68</v>
      </c>
      <c r="F3143" t="s">
        <v>49</v>
      </c>
      <c r="G3143" t="s">
        <v>604</v>
      </c>
      <c r="H3143" t="s">
        <v>605</v>
      </c>
      <c r="I3143" s="137" t="s">
        <v>3330</v>
      </c>
      <c r="J3143" t="s">
        <v>3331</v>
      </c>
      <c r="K3143" t="s">
        <v>84</v>
      </c>
    </row>
    <row r="3144" spans="1:14" ht="15.75" customHeight="1" x14ac:dyDescent="0.25">
      <c r="A3144" t="s">
        <v>3318</v>
      </c>
      <c r="B3144" t="s">
        <v>3329</v>
      </c>
      <c r="C3144" t="s">
        <v>607</v>
      </c>
      <c r="D3144" t="s">
        <v>598</v>
      </c>
      <c r="E3144" t="s">
        <v>68</v>
      </c>
      <c r="F3144" t="s">
        <v>608</v>
      </c>
      <c r="G3144" t="s">
        <v>609</v>
      </c>
      <c r="I3144" s="137" t="s">
        <v>3330</v>
      </c>
      <c r="J3144" t="s">
        <v>3332</v>
      </c>
      <c r="K3144" t="s">
        <v>84</v>
      </c>
    </row>
    <row r="3145" spans="1:14" ht="15.75" customHeight="1" x14ac:dyDescent="0.25">
      <c r="A3145" t="s">
        <v>3318</v>
      </c>
      <c r="B3145" t="s">
        <v>3329</v>
      </c>
      <c r="C3145" t="s">
        <v>611</v>
      </c>
      <c r="D3145" t="s">
        <v>598</v>
      </c>
      <c r="E3145" t="s">
        <v>68</v>
      </c>
      <c r="F3145" t="s">
        <v>142</v>
      </c>
      <c r="G3145" t="s">
        <v>612</v>
      </c>
      <c r="H3145" t="s">
        <v>547</v>
      </c>
      <c r="I3145" s="137" t="s">
        <v>3330</v>
      </c>
      <c r="J3145">
        <v>41122600</v>
      </c>
      <c r="K3145" t="s">
        <v>84</v>
      </c>
    </row>
    <row r="3146" spans="1:14" ht="15.75" customHeight="1" x14ac:dyDescent="0.25">
      <c r="A3146" t="s">
        <v>3318</v>
      </c>
      <c r="B3146" t="s">
        <v>3329</v>
      </c>
      <c r="C3146" t="s">
        <v>109</v>
      </c>
      <c r="D3146" t="s">
        <v>613</v>
      </c>
      <c r="E3146" t="s">
        <v>68</v>
      </c>
      <c r="F3146" t="s">
        <v>608</v>
      </c>
      <c r="G3146" t="s">
        <v>734</v>
      </c>
      <c r="H3146" t="s">
        <v>735</v>
      </c>
      <c r="I3146" s="137" t="s">
        <v>3330</v>
      </c>
      <c r="J3146" t="s">
        <v>3333</v>
      </c>
      <c r="K3146" t="s">
        <v>71</v>
      </c>
      <c r="L3146" t="s">
        <v>738</v>
      </c>
      <c r="M3146" t="s">
        <v>739</v>
      </c>
      <c r="N3146" t="s">
        <v>739</v>
      </c>
    </row>
    <row r="3147" spans="1:14" ht="15.75" customHeight="1" x14ac:dyDescent="0.25">
      <c r="A3147" t="s">
        <v>3318</v>
      </c>
      <c r="B3147" t="s">
        <v>3329</v>
      </c>
      <c r="C3147" t="s">
        <v>723</v>
      </c>
      <c r="D3147" t="s">
        <v>613</v>
      </c>
      <c r="E3147" t="s">
        <v>68</v>
      </c>
      <c r="F3147" t="s">
        <v>608</v>
      </c>
      <c r="G3147" t="s">
        <v>724</v>
      </c>
      <c r="H3147" t="s">
        <v>725</v>
      </c>
      <c r="I3147" s="137" t="s">
        <v>3330</v>
      </c>
      <c r="J3147" t="s">
        <v>1881</v>
      </c>
      <c r="K3147" t="s">
        <v>524</v>
      </c>
    </row>
    <row r="3148" spans="1:14" ht="15.75" customHeight="1" x14ac:dyDescent="0.25">
      <c r="A3148" t="s">
        <v>3318</v>
      </c>
      <c r="B3148" t="s">
        <v>3329</v>
      </c>
      <c r="C3148" t="s">
        <v>2146</v>
      </c>
      <c r="D3148" t="s">
        <v>613</v>
      </c>
      <c r="E3148" t="s">
        <v>68</v>
      </c>
      <c r="F3148" t="s">
        <v>608</v>
      </c>
      <c r="G3148" t="s">
        <v>741</v>
      </c>
      <c r="H3148" t="s">
        <v>2385</v>
      </c>
      <c r="I3148" s="137" t="s">
        <v>3330</v>
      </c>
      <c r="J3148" t="s">
        <v>3334</v>
      </c>
      <c r="K3148" t="s">
        <v>71</v>
      </c>
      <c r="L3148" t="s">
        <v>1059</v>
      </c>
      <c r="M3148" t="s">
        <v>1060</v>
      </c>
    </row>
    <row r="3149" spans="1:14" ht="15.75" customHeight="1" x14ac:dyDescent="0.25">
      <c r="A3149" t="s">
        <v>3318</v>
      </c>
      <c r="B3149" t="s">
        <v>3329</v>
      </c>
      <c r="C3149" t="s">
        <v>114</v>
      </c>
      <c r="D3149" t="s">
        <v>627</v>
      </c>
      <c r="E3149" t="s">
        <v>81</v>
      </c>
      <c r="F3149" t="s">
        <v>608</v>
      </c>
      <c r="G3149" t="s">
        <v>700</v>
      </c>
      <c r="H3149" t="s">
        <v>701</v>
      </c>
      <c r="I3149" s="137" t="s">
        <v>3335</v>
      </c>
      <c r="J3149" t="s">
        <v>3336</v>
      </c>
      <c r="K3149" t="s">
        <v>71</v>
      </c>
      <c r="L3149" t="s">
        <v>114</v>
      </c>
      <c r="M3149" t="s">
        <v>703</v>
      </c>
      <c r="N3149" t="s">
        <v>703</v>
      </c>
    </row>
    <row r="3150" spans="1:14" ht="15.75" customHeight="1" x14ac:dyDescent="0.25">
      <c r="A3150" t="s">
        <v>3318</v>
      </c>
      <c r="B3150" t="s">
        <v>3329</v>
      </c>
      <c r="C3150" t="s">
        <v>1072</v>
      </c>
      <c r="D3150" t="s">
        <v>627</v>
      </c>
      <c r="E3150" t="s">
        <v>81</v>
      </c>
      <c r="F3150" t="s">
        <v>608</v>
      </c>
      <c r="G3150" t="s">
        <v>1073</v>
      </c>
      <c r="I3150" s="137" t="s">
        <v>3330</v>
      </c>
      <c r="J3150" t="s">
        <v>3328</v>
      </c>
      <c r="K3150" t="s">
        <v>71</v>
      </c>
      <c r="L3150" t="s">
        <v>1130</v>
      </c>
    </row>
    <row r="3151" spans="1:14" ht="15.75" customHeight="1" x14ac:dyDescent="0.25">
      <c r="A3151" t="s">
        <v>3337</v>
      </c>
      <c r="C3151" t="s">
        <v>603</v>
      </c>
      <c r="D3151" t="s">
        <v>598</v>
      </c>
      <c r="E3151" t="s">
        <v>68</v>
      </c>
      <c r="F3151" t="s">
        <v>49</v>
      </c>
      <c r="G3151" t="s">
        <v>604</v>
      </c>
      <c r="H3151" t="s">
        <v>605</v>
      </c>
      <c r="I3151" s="137" t="s">
        <v>3338</v>
      </c>
      <c r="J3151" t="s">
        <v>3339</v>
      </c>
      <c r="K3151" t="s">
        <v>84</v>
      </c>
    </row>
    <row r="3152" spans="1:14" ht="15.75" customHeight="1" x14ac:dyDescent="0.25">
      <c r="A3152" t="s">
        <v>3337</v>
      </c>
      <c r="C3152" t="s">
        <v>607</v>
      </c>
      <c r="D3152" t="s">
        <v>598</v>
      </c>
      <c r="E3152" t="s">
        <v>68</v>
      </c>
      <c r="F3152" t="s">
        <v>608</v>
      </c>
      <c r="G3152" t="s">
        <v>609</v>
      </c>
      <c r="I3152" s="137" t="s">
        <v>3338</v>
      </c>
      <c r="J3152" t="s">
        <v>3340</v>
      </c>
      <c r="K3152" t="s">
        <v>84</v>
      </c>
    </row>
    <row r="3153" spans="1:12" ht="15.75" customHeight="1" x14ac:dyDescent="0.25">
      <c r="A3153" t="s">
        <v>3337</v>
      </c>
      <c r="C3153" t="s">
        <v>611</v>
      </c>
      <c r="D3153" t="s">
        <v>598</v>
      </c>
      <c r="E3153" t="s">
        <v>68</v>
      </c>
      <c r="F3153" t="s">
        <v>142</v>
      </c>
      <c r="G3153" t="s">
        <v>612</v>
      </c>
      <c r="H3153" t="s">
        <v>547</v>
      </c>
      <c r="I3153" s="137" t="s">
        <v>3338</v>
      </c>
      <c r="J3153">
        <v>12352200</v>
      </c>
      <c r="K3153" t="s">
        <v>84</v>
      </c>
    </row>
    <row r="3154" spans="1:12" ht="15.75" customHeight="1" x14ac:dyDescent="0.25">
      <c r="A3154" t="s">
        <v>3337</v>
      </c>
      <c r="C3154" t="s">
        <v>97</v>
      </c>
      <c r="D3154" t="s">
        <v>627</v>
      </c>
      <c r="E3154" t="s">
        <v>81</v>
      </c>
      <c r="F3154" t="s">
        <v>608</v>
      </c>
      <c r="G3154" t="s">
        <v>930</v>
      </c>
      <c r="H3154" t="s">
        <v>931</v>
      </c>
      <c r="I3154" s="137" t="s">
        <v>3338</v>
      </c>
      <c r="J3154" t="s">
        <v>3341</v>
      </c>
      <c r="K3154" t="s">
        <v>71</v>
      </c>
      <c r="L3154" t="s">
        <v>933</v>
      </c>
    </row>
    <row r="3155" spans="1:12" ht="15.75" customHeight="1" x14ac:dyDescent="0.25">
      <c r="A3155" t="s">
        <v>3337</v>
      </c>
      <c r="C3155" t="s">
        <v>2720</v>
      </c>
      <c r="D3155" t="s">
        <v>627</v>
      </c>
      <c r="E3155" t="s">
        <v>81</v>
      </c>
      <c r="F3155" t="s">
        <v>608</v>
      </c>
      <c r="G3155" t="s">
        <v>969</v>
      </c>
      <c r="I3155" s="137" t="s">
        <v>3338</v>
      </c>
      <c r="J3155" t="s">
        <v>3342</v>
      </c>
      <c r="K3155" t="s">
        <v>84</v>
      </c>
    </row>
    <row r="3156" spans="1:12" ht="15.75" customHeight="1" x14ac:dyDescent="0.25">
      <c r="A3156" t="s">
        <v>3337</v>
      </c>
      <c r="C3156" t="s">
        <v>117</v>
      </c>
      <c r="D3156" t="s">
        <v>627</v>
      </c>
      <c r="E3156" t="s">
        <v>81</v>
      </c>
      <c r="F3156" t="s">
        <v>608</v>
      </c>
      <c r="G3156" t="s">
        <v>869</v>
      </c>
      <c r="I3156" s="137" t="s">
        <v>3338</v>
      </c>
      <c r="J3156" t="s">
        <v>2139</v>
      </c>
      <c r="K3156" t="s">
        <v>71</v>
      </c>
      <c r="L3156" t="s">
        <v>117</v>
      </c>
    </row>
    <row r="3157" spans="1:12" ht="15.75" customHeight="1" x14ac:dyDescent="0.25">
      <c r="A3157" t="s">
        <v>3337</v>
      </c>
      <c r="C3157" t="s">
        <v>2722</v>
      </c>
      <c r="D3157" t="s">
        <v>627</v>
      </c>
      <c r="E3157" t="s">
        <v>81</v>
      </c>
      <c r="F3157" t="s">
        <v>608</v>
      </c>
      <c r="G3157" t="s">
        <v>962</v>
      </c>
      <c r="H3157" t="s">
        <v>1012</v>
      </c>
      <c r="I3157" s="137" t="s">
        <v>3338</v>
      </c>
      <c r="J3157" t="s">
        <v>3343</v>
      </c>
      <c r="K3157" t="s">
        <v>84</v>
      </c>
    </row>
    <row r="3158" spans="1:12" ht="15.75" customHeight="1" x14ac:dyDescent="0.25">
      <c r="A3158" t="s">
        <v>3337</v>
      </c>
      <c r="C3158" t="s">
        <v>2724</v>
      </c>
      <c r="D3158" t="s">
        <v>627</v>
      </c>
      <c r="E3158" t="s">
        <v>81</v>
      </c>
      <c r="F3158" t="s">
        <v>608</v>
      </c>
      <c r="G3158" t="s">
        <v>962</v>
      </c>
      <c r="H3158" t="s">
        <v>1012</v>
      </c>
      <c r="I3158" s="137" t="s">
        <v>3338</v>
      </c>
      <c r="J3158" t="s">
        <v>3344</v>
      </c>
      <c r="K3158" t="s">
        <v>84</v>
      </c>
    </row>
    <row r="3159" spans="1:12" ht="15.75" customHeight="1" x14ac:dyDescent="0.25">
      <c r="A3159" t="s">
        <v>3337</v>
      </c>
      <c r="C3159" t="s">
        <v>129</v>
      </c>
      <c r="D3159" t="s">
        <v>627</v>
      </c>
      <c r="E3159" t="s">
        <v>81</v>
      </c>
      <c r="F3159" t="s">
        <v>608</v>
      </c>
      <c r="G3159" t="s">
        <v>647</v>
      </c>
      <c r="I3159" s="137" t="s">
        <v>3338</v>
      </c>
      <c r="J3159" t="s">
        <v>130</v>
      </c>
      <c r="K3159" t="s">
        <v>84</v>
      </c>
    </row>
    <row r="3160" spans="1:12" ht="15.75" customHeight="1" x14ac:dyDescent="0.25">
      <c r="A3160" t="s">
        <v>3345</v>
      </c>
      <c r="C3160" t="s">
        <v>603</v>
      </c>
      <c r="D3160" t="s">
        <v>598</v>
      </c>
      <c r="E3160" t="s">
        <v>68</v>
      </c>
      <c r="F3160" t="s">
        <v>49</v>
      </c>
      <c r="G3160" t="s">
        <v>604</v>
      </c>
      <c r="H3160" t="s">
        <v>605</v>
      </c>
      <c r="I3160" s="137" t="s">
        <v>3346</v>
      </c>
      <c r="J3160" t="s">
        <v>3347</v>
      </c>
      <c r="K3160" t="s">
        <v>84</v>
      </c>
    </row>
    <row r="3161" spans="1:12" ht="15.75" customHeight="1" x14ac:dyDescent="0.25">
      <c r="A3161" t="s">
        <v>3345</v>
      </c>
      <c r="C3161" t="s">
        <v>607</v>
      </c>
      <c r="D3161" t="s">
        <v>598</v>
      </c>
      <c r="E3161" t="s">
        <v>68</v>
      </c>
      <c r="F3161" t="s">
        <v>608</v>
      </c>
      <c r="G3161" t="s">
        <v>609</v>
      </c>
      <c r="I3161" s="137" t="s">
        <v>3346</v>
      </c>
      <c r="J3161" t="s">
        <v>3348</v>
      </c>
      <c r="K3161" t="s">
        <v>84</v>
      </c>
    </row>
    <row r="3162" spans="1:12" ht="15.75" customHeight="1" x14ac:dyDescent="0.25">
      <c r="A3162" t="s">
        <v>3345</v>
      </c>
      <c r="C3162" t="s">
        <v>611</v>
      </c>
      <c r="D3162" t="s">
        <v>598</v>
      </c>
      <c r="E3162" t="s">
        <v>68</v>
      </c>
      <c r="F3162" t="s">
        <v>142</v>
      </c>
      <c r="G3162" t="s">
        <v>612</v>
      </c>
      <c r="H3162" t="s">
        <v>547</v>
      </c>
      <c r="I3162" s="137" t="s">
        <v>3346</v>
      </c>
      <c r="J3162">
        <v>60104506</v>
      </c>
      <c r="K3162" t="s">
        <v>84</v>
      </c>
    </row>
    <row r="3163" spans="1:12" ht="15.75" customHeight="1" x14ac:dyDescent="0.25">
      <c r="A3163" t="s">
        <v>3345</v>
      </c>
      <c r="C3163" t="s">
        <v>723</v>
      </c>
      <c r="D3163" t="s">
        <v>627</v>
      </c>
      <c r="E3163" t="s">
        <v>81</v>
      </c>
      <c r="F3163" t="s">
        <v>608</v>
      </c>
      <c r="G3163" t="s">
        <v>724</v>
      </c>
      <c r="H3163" t="s">
        <v>725</v>
      </c>
      <c r="I3163" s="137"/>
      <c r="J3163"/>
      <c r="K3163" t="s">
        <v>524</v>
      </c>
    </row>
    <row r="3164" spans="1:12" ht="15.75" customHeight="1" x14ac:dyDescent="0.25">
      <c r="A3164" t="s">
        <v>3345</v>
      </c>
      <c r="C3164" t="s">
        <v>714</v>
      </c>
      <c r="D3164" t="s">
        <v>650</v>
      </c>
      <c r="E3164" t="s">
        <v>102</v>
      </c>
      <c r="F3164" t="s">
        <v>608</v>
      </c>
      <c r="G3164" t="s">
        <v>715</v>
      </c>
      <c r="H3164" t="s">
        <v>3349</v>
      </c>
      <c r="I3164" s="137" t="s">
        <v>3346</v>
      </c>
      <c r="J3164" t="s">
        <v>3350</v>
      </c>
      <c r="K3164" t="s">
        <v>84</v>
      </c>
    </row>
    <row r="3165" spans="1:12" ht="15.75" customHeight="1" x14ac:dyDescent="0.25">
      <c r="A3165" t="s">
        <v>3351</v>
      </c>
      <c r="B3165" t="s">
        <v>3352</v>
      </c>
      <c r="C3165" t="s">
        <v>603</v>
      </c>
      <c r="D3165" t="s">
        <v>598</v>
      </c>
      <c r="E3165" t="s">
        <v>68</v>
      </c>
      <c r="F3165" t="s">
        <v>49</v>
      </c>
      <c r="G3165" t="s">
        <v>604</v>
      </c>
      <c r="H3165" t="s">
        <v>605</v>
      </c>
      <c r="I3165" s="137">
        <v>636428</v>
      </c>
      <c r="J3165" t="s">
        <v>3353</v>
      </c>
    </row>
    <row r="3166" spans="1:12" ht="15.75" customHeight="1" x14ac:dyDescent="0.25">
      <c r="A3166" t="s">
        <v>3351</v>
      </c>
      <c r="B3166" t="s">
        <v>3352</v>
      </c>
      <c r="C3166" t="s">
        <v>607</v>
      </c>
      <c r="D3166" t="s">
        <v>598</v>
      </c>
      <c r="E3166" t="s">
        <v>68</v>
      </c>
      <c r="F3166" t="s">
        <v>608</v>
      </c>
      <c r="G3166" t="s">
        <v>609</v>
      </c>
      <c r="I3166" s="137">
        <v>636428</v>
      </c>
      <c r="J3166" t="s">
        <v>3354</v>
      </c>
    </row>
    <row r="3167" spans="1:12" ht="15.75" customHeight="1" x14ac:dyDescent="0.25">
      <c r="A3167" t="s">
        <v>3351</v>
      </c>
      <c r="B3167" t="s">
        <v>3352</v>
      </c>
      <c r="C3167" t="s">
        <v>764</v>
      </c>
      <c r="D3167" t="s">
        <v>598</v>
      </c>
      <c r="E3167" t="s">
        <v>68</v>
      </c>
      <c r="F3167" t="s">
        <v>608</v>
      </c>
      <c r="G3167" t="s">
        <v>765</v>
      </c>
      <c r="H3167" t="s">
        <v>766</v>
      </c>
      <c r="I3167" s="137">
        <v>636428</v>
      </c>
      <c r="J3167" t="s">
        <v>3355</v>
      </c>
    </row>
    <row r="3168" spans="1:12" ht="15.75" customHeight="1" x14ac:dyDescent="0.25">
      <c r="A3168" t="s">
        <v>3351</v>
      </c>
      <c r="B3168" t="s">
        <v>3352</v>
      </c>
      <c r="C3168" t="s">
        <v>611</v>
      </c>
      <c r="D3168" t="s">
        <v>598</v>
      </c>
      <c r="E3168" t="s">
        <v>68</v>
      </c>
      <c r="F3168" t="s">
        <v>142</v>
      </c>
      <c r="G3168" t="s">
        <v>612</v>
      </c>
      <c r="H3168" t="s">
        <v>547</v>
      </c>
      <c r="I3168" s="137">
        <v>636428</v>
      </c>
      <c r="J3168">
        <v>12352302</v>
      </c>
    </row>
    <row r="3169" spans="1:13" ht="15.75" customHeight="1" x14ac:dyDescent="0.25">
      <c r="A3169" t="s">
        <v>3351</v>
      </c>
      <c r="B3169" t="s">
        <v>3352</v>
      </c>
      <c r="C3169" t="s">
        <v>626</v>
      </c>
      <c r="D3169" t="s">
        <v>627</v>
      </c>
      <c r="E3169" t="s">
        <v>81</v>
      </c>
      <c r="F3169" t="s">
        <v>608</v>
      </c>
      <c r="G3169" t="s">
        <v>628</v>
      </c>
      <c r="I3169" s="137">
        <v>636428</v>
      </c>
      <c r="J3169" t="s">
        <v>3356</v>
      </c>
    </row>
    <row r="3170" spans="1:13" ht="15.75" customHeight="1" x14ac:dyDescent="0.25">
      <c r="A3170" t="s">
        <v>3351</v>
      </c>
      <c r="B3170" t="s">
        <v>3352</v>
      </c>
      <c r="C3170" t="s">
        <v>93</v>
      </c>
      <c r="D3170" t="s">
        <v>627</v>
      </c>
      <c r="E3170" t="s">
        <v>81</v>
      </c>
      <c r="F3170" t="s">
        <v>608</v>
      </c>
      <c r="G3170" t="s">
        <v>616</v>
      </c>
      <c r="I3170" s="137">
        <v>636428</v>
      </c>
      <c r="J3170" t="s">
        <v>3357</v>
      </c>
    </row>
    <row r="3171" spans="1:13" ht="15.75" customHeight="1" x14ac:dyDescent="0.25">
      <c r="A3171" t="s">
        <v>3351</v>
      </c>
      <c r="C3171" t="s">
        <v>852</v>
      </c>
      <c r="D3171" t="s">
        <v>598</v>
      </c>
      <c r="E3171" t="s">
        <v>68</v>
      </c>
      <c r="F3171" t="s">
        <v>608</v>
      </c>
      <c r="G3171" t="s">
        <v>853</v>
      </c>
      <c r="I3171" s="137">
        <v>765392</v>
      </c>
      <c r="J3171" t="s">
        <v>854</v>
      </c>
      <c r="K3171" t="s">
        <v>71</v>
      </c>
      <c r="L3171" t="s">
        <v>1308</v>
      </c>
    </row>
    <row r="3172" spans="1:13" ht="15.75" customHeight="1" x14ac:dyDescent="0.25">
      <c r="A3172" t="s">
        <v>3351</v>
      </c>
      <c r="C3172" t="s">
        <v>603</v>
      </c>
      <c r="D3172" t="s">
        <v>598</v>
      </c>
      <c r="E3172" t="s">
        <v>68</v>
      </c>
      <c r="F3172" t="s">
        <v>49</v>
      </c>
      <c r="G3172" t="s">
        <v>604</v>
      </c>
      <c r="H3172" t="s">
        <v>605</v>
      </c>
      <c r="I3172" s="137">
        <v>765392</v>
      </c>
      <c r="J3172" t="s">
        <v>3358</v>
      </c>
      <c r="K3172" t="s">
        <v>84</v>
      </c>
    </row>
    <row r="3173" spans="1:13" ht="15.75" customHeight="1" x14ac:dyDescent="0.25">
      <c r="A3173" t="s">
        <v>3351</v>
      </c>
      <c r="C3173" t="s">
        <v>607</v>
      </c>
      <c r="D3173" t="s">
        <v>598</v>
      </c>
      <c r="E3173" t="s">
        <v>68</v>
      </c>
      <c r="F3173" t="s">
        <v>608</v>
      </c>
      <c r="G3173" t="s">
        <v>609</v>
      </c>
      <c r="I3173" s="137">
        <v>765392</v>
      </c>
      <c r="J3173" t="s">
        <v>3359</v>
      </c>
      <c r="K3173" t="s">
        <v>84</v>
      </c>
    </row>
    <row r="3174" spans="1:13" ht="15.75" customHeight="1" x14ac:dyDescent="0.25">
      <c r="A3174" t="s">
        <v>3351</v>
      </c>
      <c r="C3174" t="s">
        <v>764</v>
      </c>
      <c r="D3174" t="s">
        <v>598</v>
      </c>
      <c r="E3174" t="s">
        <v>68</v>
      </c>
      <c r="F3174" t="s">
        <v>608</v>
      </c>
      <c r="G3174" t="s">
        <v>765</v>
      </c>
      <c r="H3174" t="s">
        <v>766</v>
      </c>
      <c r="I3174" s="137">
        <v>798738</v>
      </c>
      <c r="J3174" t="s">
        <v>3360</v>
      </c>
      <c r="K3174" t="s">
        <v>84</v>
      </c>
      <c r="L3174" t="s">
        <v>767</v>
      </c>
      <c r="M3174" t="s">
        <v>768</v>
      </c>
    </row>
    <row r="3175" spans="1:13" ht="15.75" customHeight="1" x14ac:dyDescent="0.25">
      <c r="A3175" t="s">
        <v>3351</v>
      </c>
      <c r="C3175" t="s">
        <v>941</v>
      </c>
      <c r="D3175" t="s">
        <v>598</v>
      </c>
      <c r="E3175" t="s">
        <v>68</v>
      </c>
      <c r="F3175" t="s">
        <v>608</v>
      </c>
      <c r="G3175" t="s">
        <v>942</v>
      </c>
      <c r="I3175" s="137">
        <v>900479</v>
      </c>
      <c r="J3175" t="s">
        <v>2069</v>
      </c>
      <c r="K3175" t="s">
        <v>84</v>
      </c>
    </row>
    <row r="3176" spans="1:13" ht="15.75" customHeight="1" x14ac:dyDescent="0.25">
      <c r="A3176" t="s">
        <v>3351</v>
      </c>
      <c r="C3176" t="s">
        <v>611</v>
      </c>
      <c r="D3176" t="s">
        <v>598</v>
      </c>
      <c r="E3176" t="s">
        <v>68</v>
      </c>
      <c r="F3176" t="s">
        <v>142</v>
      </c>
      <c r="G3176" t="s">
        <v>612</v>
      </c>
      <c r="H3176" t="s">
        <v>547</v>
      </c>
      <c r="I3176" s="137">
        <v>765392</v>
      </c>
      <c r="J3176">
        <v>12162002</v>
      </c>
      <c r="K3176" t="s">
        <v>84</v>
      </c>
    </row>
    <row r="3177" spans="1:13" ht="15.75" customHeight="1" x14ac:dyDescent="0.25">
      <c r="A3177" t="s">
        <v>3351</v>
      </c>
      <c r="C3177" t="s">
        <v>93</v>
      </c>
      <c r="D3177" t="s">
        <v>627</v>
      </c>
      <c r="E3177" t="s">
        <v>81</v>
      </c>
      <c r="F3177" t="s">
        <v>608</v>
      </c>
      <c r="G3177" t="s">
        <v>616</v>
      </c>
      <c r="I3177" s="137">
        <v>765392</v>
      </c>
      <c r="J3177" t="s">
        <v>3361</v>
      </c>
      <c r="K3177" t="s">
        <v>71</v>
      </c>
      <c r="L3177" t="s">
        <v>618</v>
      </c>
    </row>
    <row r="3178" spans="1:13" ht="15.75" customHeight="1" x14ac:dyDescent="0.25">
      <c r="A3178" t="s">
        <v>3362</v>
      </c>
      <c r="C3178" t="s">
        <v>597</v>
      </c>
      <c r="D3178" t="s">
        <v>598</v>
      </c>
      <c r="E3178" t="s">
        <v>68</v>
      </c>
      <c r="F3178" t="s">
        <v>599</v>
      </c>
      <c r="G3178" t="s">
        <v>600</v>
      </c>
      <c r="H3178" t="s">
        <v>601</v>
      </c>
      <c r="I3178" s="137"/>
      <c r="J3178"/>
    </row>
    <row r="3179" spans="1:13" ht="15.75" customHeight="1" x14ac:dyDescent="0.25">
      <c r="A3179" t="s">
        <v>3362</v>
      </c>
      <c r="C3179" t="s">
        <v>603</v>
      </c>
      <c r="D3179" t="s">
        <v>598</v>
      </c>
      <c r="E3179" t="s">
        <v>68</v>
      </c>
      <c r="F3179" t="s">
        <v>49</v>
      </c>
      <c r="G3179" t="s">
        <v>604</v>
      </c>
      <c r="H3179" t="s">
        <v>605</v>
      </c>
      <c r="I3179" s="137"/>
      <c r="J3179"/>
    </row>
    <row r="3180" spans="1:13" ht="15.75" customHeight="1" x14ac:dyDescent="0.25">
      <c r="A3180" t="s">
        <v>3362</v>
      </c>
      <c r="C3180" t="s">
        <v>607</v>
      </c>
      <c r="D3180" t="s">
        <v>598</v>
      </c>
      <c r="E3180" t="s">
        <v>68</v>
      </c>
      <c r="F3180" t="s">
        <v>608</v>
      </c>
      <c r="G3180" t="s">
        <v>609</v>
      </c>
      <c r="I3180" s="137"/>
      <c r="J3180"/>
    </row>
    <row r="3181" spans="1:13" ht="15.75" customHeight="1" x14ac:dyDescent="0.25">
      <c r="A3181" t="s">
        <v>3362</v>
      </c>
      <c r="C3181" t="s">
        <v>611</v>
      </c>
      <c r="D3181" t="s">
        <v>598</v>
      </c>
      <c r="E3181" t="s">
        <v>68</v>
      </c>
      <c r="F3181" t="s">
        <v>142</v>
      </c>
      <c r="G3181" t="s">
        <v>612</v>
      </c>
      <c r="H3181" t="s">
        <v>547</v>
      </c>
      <c r="I3181" s="137"/>
      <c r="J3181"/>
    </row>
    <row r="3182" spans="1:13" ht="15.75" customHeight="1" x14ac:dyDescent="0.25">
      <c r="A3182" t="s">
        <v>3362</v>
      </c>
      <c r="C3182" t="s">
        <v>73</v>
      </c>
      <c r="D3182" t="s">
        <v>613</v>
      </c>
      <c r="E3182" t="s">
        <v>68</v>
      </c>
      <c r="F3182" t="s">
        <v>608</v>
      </c>
      <c r="G3182" t="s">
        <v>911</v>
      </c>
      <c r="H3182" t="s">
        <v>912</v>
      </c>
      <c r="I3182" s="137"/>
      <c r="J3182"/>
    </row>
    <row r="3183" spans="1:13" ht="15.75" customHeight="1" x14ac:dyDescent="0.25">
      <c r="A3183" t="s">
        <v>3362</v>
      </c>
      <c r="C3183" t="s">
        <v>93</v>
      </c>
      <c r="D3183" t="s">
        <v>613</v>
      </c>
      <c r="E3183" t="s">
        <v>68</v>
      </c>
      <c r="F3183" t="s">
        <v>608</v>
      </c>
      <c r="G3183" t="s">
        <v>616</v>
      </c>
      <c r="I3183" s="137"/>
      <c r="J3183"/>
    </row>
    <row r="3184" spans="1:13" ht="15.75" customHeight="1" x14ac:dyDescent="0.25">
      <c r="A3184" t="s">
        <v>3362</v>
      </c>
      <c r="C3184" t="s">
        <v>110</v>
      </c>
      <c r="D3184" t="s">
        <v>613</v>
      </c>
      <c r="E3184" t="s">
        <v>68</v>
      </c>
      <c r="F3184" t="s">
        <v>608</v>
      </c>
      <c r="G3184" t="s">
        <v>960</v>
      </c>
      <c r="H3184" t="s">
        <v>961</v>
      </c>
      <c r="I3184" s="137"/>
      <c r="J3184"/>
    </row>
    <row r="3185" spans="1:13" ht="15.75" customHeight="1" x14ac:dyDescent="0.25">
      <c r="A3185" t="s">
        <v>3362</v>
      </c>
      <c r="C3185" t="s">
        <v>626</v>
      </c>
      <c r="D3185" t="s">
        <v>627</v>
      </c>
      <c r="E3185" t="s">
        <v>68</v>
      </c>
      <c r="F3185" t="s">
        <v>608</v>
      </c>
      <c r="G3185" t="s">
        <v>628</v>
      </c>
      <c r="I3185" s="137"/>
      <c r="J3185"/>
    </row>
    <row r="3186" spans="1:13" ht="15.75" customHeight="1" x14ac:dyDescent="0.25">
      <c r="A3186" t="s">
        <v>3362</v>
      </c>
      <c r="C3186" t="s">
        <v>129</v>
      </c>
      <c r="D3186" t="s">
        <v>627</v>
      </c>
      <c r="E3186" t="s">
        <v>68</v>
      </c>
      <c r="F3186" t="s">
        <v>608</v>
      </c>
      <c r="G3186" t="s">
        <v>647</v>
      </c>
      <c r="I3186" s="137"/>
      <c r="J3186"/>
    </row>
    <row r="3187" spans="1:13" ht="15.75" customHeight="1" x14ac:dyDescent="0.25">
      <c r="A3187" t="s">
        <v>3362</v>
      </c>
      <c r="C3187" t="s">
        <v>909</v>
      </c>
      <c r="D3187" t="s">
        <v>613</v>
      </c>
      <c r="E3187" t="s">
        <v>81</v>
      </c>
      <c r="F3187" t="s">
        <v>608</v>
      </c>
      <c r="G3187" t="s">
        <v>910</v>
      </c>
      <c r="I3187" s="137"/>
      <c r="J3187"/>
    </row>
    <row r="3188" spans="1:13" ht="15.75" customHeight="1" x14ac:dyDescent="0.25">
      <c r="A3188" t="s">
        <v>3362</v>
      </c>
      <c r="C3188" t="s">
        <v>631</v>
      </c>
      <c r="D3188" t="s">
        <v>627</v>
      </c>
      <c r="E3188" t="s">
        <v>81</v>
      </c>
      <c r="F3188" t="s">
        <v>142</v>
      </c>
      <c r="G3188" t="s">
        <v>632</v>
      </c>
      <c r="H3188" t="s">
        <v>601</v>
      </c>
      <c r="I3188" s="137"/>
      <c r="J3188"/>
    </row>
    <row r="3189" spans="1:13" ht="15.75" customHeight="1" x14ac:dyDescent="0.25">
      <c r="A3189" t="s">
        <v>3362</v>
      </c>
      <c r="C3189" t="s">
        <v>634</v>
      </c>
      <c r="D3189" t="s">
        <v>627</v>
      </c>
      <c r="E3189" t="s">
        <v>81</v>
      </c>
      <c r="F3189" t="s">
        <v>142</v>
      </c>
      <c r="G3189" t="s">
        <v>635</v>
      </c>
      <c r="H3189" t="s">
        <v>601</v>
      </c>
      <c r="I3189" s="137"/>
      <c r="J3189"/>
    </row>
    <row r="3190" spans="1:13" ht="15.75" customHeight="1" x14ac:dyDescent="0.25">
      <c r="A3190" t="s">
        <v>3362</v>
      </c>
      <c r="C3190" t="s">
        <v>640</v>
      </c>
      <c r="D3190" t="s">
        <v>627</v>
      </c>
      <c r="E3190" t="s">
        <v>81</v>
      </c>
      <c r="F3190" t="s">
        <v>142</v>
      </c>
      <c r="G3190" t="s">
        <v>641</v>
      </c>
      <c r="H3190" t="s">
        <v>642</v>
      </c>
      <c r="I3190" s="137"/>
      <c r="J3190"/>
    </row>
    <row r="3191" spans="1:13" ht="15.75" customHeight="1" x14ac:dyDescent="0.25">
      <c r="A3191" t="s">
        <v>3362</v>
      </c>
      <c r="C3191" t="s">
        <v>644</v>
      </c>
      <c r="D3191" t="s">
        <v>627</v>
      </c>
      <c r="E3191" t="s">
        <v>81</v>
      </c>
      <c r="F3191" t="s">
        <v>608</v>
      </c>
      <c r="G3191" t="s">
        <v>645</v>
      </c>
      <c r="I3191" s="137"/>
      <c r="J3191"/>
    </row>
    <row r="3192" spans="1:13" ht="15.75" customHeight="1" x14ac:dyDescent="0.25">
      <c r="A3192" t="s">
        <v>3362</v>
      </c>
      <c r="C3192" t="s">
        <v>858</v>
      </c>
      <c r="D3192" t="s">
        <v>650</v>
      </c>
      <c r="E3192" t="s">
        <v>102</v>
      </c>
      <c r="F3192" t="s">
        <v>608</v>
      </c>
      <c r="G3192" t="s">
        <v>859</v>
      </c>
      <c r="I3192" s="137"/>
      <c r="J3192"/>
    </row>
    <row r="3193" spans="1:13" ht="15.75" customHeight="1" x14ac:dyDescent="0.25">
      <c r="A3193" t="s">
        <v>3362</v>
      </c>
      <c r="C3193" t="s">
        <v>620</v>
      </c>
      <c r="D3193" t="s">
        <v>650</v>
      </c>
      <c r="E3193" t="s">
        <v>102</v>
      </c>
      <c r="F3193" t="s">
        <v>608</v>
      </c>
      <c r="G3193" t="s">
        <v>621</v>
      </c>
      <c r="H3193" t="s">
        <v>622</v>
      </c>
      <c r="I3193" s="137"/>
      <c r="J3193" s="2"/>
    </row>
    <row r="3194" spans="1:13" ht="15.75" customHeight="1" x14ac:dyDescent="0.25">
      <c r="A3194" t="s">
        <v>3362</v>
      </c>
      <c r="C3194" t="s">
        <v>669</v>
      </c>
      <c r="D3194" t="s">
        <v>650</v>
      </c>
      <c r="E3194" t="s">
        <v>102</v>
      </c>
      <c r="F3194" t="s">
        <v>608</v>
      </c>
      <c r="G3194" t="s">
        <v>670</v>
      </c>
      <c r="I3194" s="137"/>
      <c r="J3194"/>
    </row>
    <row r="3195" spans="1:13" ht="15.75" customHeight="1" x14ac:dyDescent="0.25">
      <c r="A3195" t="s">
        <v>3362</v>
      </c>
      <c r="C3195" t="s">
        <v>117</v>
      </c>
      <c r="D3195" t="s">
        <v>650</v>
      </c>
      <c r="E3195" t="s">
        <v>102</v>
      </c>
      <c r="F3195" t="s">
        <v>608</v>
      </c>
      <c r="G3195" t="s">
        <v>869</v>
      </c>
      <c r="I3195" s="137"/>
      <c r="J3195"/>
    </row>
    <row r="3196" spans="1:13" ht="15.75" customHeight="1" x14ac:dyDescent="0.25">
      <c r="A3196" t="s">
        <v>3363</v>
      </c>
      <c r="C3196" t="s">
        <v>603</v>
      </c>
      <c r="D3196" t="s">
        <v>598</v>
      </c>
      <c r="E3196" t="s">
        <v>68</v>
      </c>
      <c r="F3196" t="s">
        <v>49</v>
      </c>
      <c r="G3196" t="s">
        <v>604</v>
      </c>
      <c r="H3196" t="s">
        <v>605</v>
      </c>
      <c r="I3196" s="137" t="s">
        <v>3364</v>
      </c>
      <c r="J3196" t="s">
        <v>3365</v>
      </c>
      <c r="K3196" t="s">
        <v>84</v>
      </c>
    </row>
    <row r="3197" spans="1:13" ht="15.75" customHeight="1" x14ac:dyDescent="0.25">
      <c r="A3197" t="s">
        <v>3363</v>
      </c>
      <c r="C3197" t="s">
        <v>607</v>
      </c>
      <c r="D3197" t="s">
        <v>598</v>
      </c>
      <c r="E3197" t="s">
        <v>68</v>
      </c>
      <c r="F3197" t="s">
        <v>608</v>
      </c>
      <c r="G3197" t="s">
        <v>609</v>
      </c>
      <c r="I3197" s="137" t="s">
        <v>3364</v>
      </c>
      <c r="J3197" t="s">
        <v>3366</v>
      </c>
      <c r="K3197" t="s">
        <v>84</v>
      </c>
    </row>
    <row r="3198" spans="1:13" ht="15.75" customHeight="1" x14ac:dyDescent="0.25">
      <c r="A3198" t="s">
        <v>3363</v>
      </c>
      <c r="C3198" t="s">
        <v>611</v>
      </c>
      <c r="D3198" t="s">
        <v>598</v>
      </c>
      <c r="E3198" t="s">
        <v>68</v>
      </c>
      <c r="F3198" t="s">
        <v>142</v>
      </c>
      <c r="G3198" t="s">
        <v>612</v>
      </c>
      <c r="H3198" t="s">
        <v>547</v>
      </c>
      <c r="I3198" s="137" t="s">
        <v>3364</v>
      </c>
      <c r="J3198">
        <v>42142523</v>
      </c>
      <c r="K3198" t="s">
        <v>84</v>
      </c>
    </row>
    <row r="3199" spans="1:13" ht="15.75" customHeight="1" x14ac:dyDescent="0.25">
      <c r="A3199" t="s">
        <v>3363</v>
      </c>
      <c r="C3199" t="s">
        <v>723</v>
      </c>
      <c r="D3199" t="s">
        <v>613</v>
      </c>
      <c r="E3199" t="s">
        <v>68</v>
      </c>
      <c r="F3199" t="s">
        <v>608</v>
      </c>
      <c r="G3199" t="s">
        <v>724</v>
      </c>
      <c r="H3199" t="s">
        <v>725</v>
      </c>
      <c r="I3199" s="137" t="s">
        <v>3364</v>
      </c>
      <c r="J3199" t="s">
        <v>3367</v>
      </c>
      <c r="K3199" t="s">
        <v>524</v>
      </c>
    </row>
    <row r="3200" spans="1:13" ht="15.75" customHeight="1" x14ac:dyDescent="0.25">
      <c r="A3200" t="s">
        <v>3363</v>
      </c>
      <c r="C3200" t="s">
        <v>3368</v>
      </c>
      <c r="D3200" t="s">
        <v>627</v>
      </c>
      <c r="E3200" t="s">
        <v>81</v>
      </c>
      <c r="F3200" t="s">
        <v>608</v>
      </c>
      <c r="G3200" t="s">
        <v>741</v>
      </c>
      <c r="H3200" t="s">
        <v>3369</v>
      </c>
      <c r="I3200" s="137" t="s">
        <v>3364</v>
      </c>
      <c r="J3200" t="s">
        <v>3370</v>
      </c>
      <c r="K3200" t="s">
        <v>71</v>
      </c>
      <c r="L3200" t="s">
        <v>2247</v>
      </c>
      <c r="M3200" t="s">
        <v>2248</v>
      </c>
    </row>
    <row r="3201" spans="1:14" ht="15.75" customHeight="1" x14ac:dyDescent="0.25">
      <c r="A3201" t="s">
        <v>3363</v>
      </c>
      <c r="C3201" t="s">
        <v>3371</v>
      </c>
      <c r="D3201" t="s">
        <v>627</v>
      </c>
      <c r="E3201" t="s">
        <v>81</v>
      </c>
      <c r="F3201" t="s">
        <v>608</v>
      </c>
      <c r="G3201" t="s">
        <v>2496</v>
      </c>
      <c r="H3201" t="s">
        <v>3372</v>
      </c>
      <c r="I3201" s="137" t="s">
        <v>3364</v>
      </c>
      <c r="J3201">
        <v>18</v>
      </c>
      <c r="K3201" t="s">
        <v>71</v>
      </c>
      <c r="L3201" t="s">
        <v>3373</v>
      </c>
      <c r="M3201" t="s">
        <v>3374</v>
      </c>
      <c r="N3201" t="s">
        <v>3375</v>
      </c>
    </row>
    <row r="3202" spans="1:14" ht="15.75" customHeight="1" x14ac:dyDescent="0.25">
      <c r="A3202" t="s">
        <v>3363</v>
      </c>
      <c r="C3202" t="s">
        <v>836</v>
      </c>
      <c r="D3202" t="s">
        <v>627</v>
      </c>
      <c r="E3202" t="s">
        <v>81</v>
      </c>
      <c r="F3202" t="s">
        <v>608</v>
      </c>
      <c r="G3202" t="s">
        <v>741</v>
      </c>
      <c r="H3202" t="s">
        <v>837</v>
      </c>
      <c r="I3202" s="137">
        <v>21326</v>
      </c>
      <c r="J3202" t="s">
        <v>3376</v>
      </c>
      <c r="K3202" t="s">
        <v>71</v>
      </c>
      <c r="L3202" t="s">
        <v>839</v>
      </c>
      <c r="M3202" t="s">
        <v>840</v>
      </c>
    </row>
    <row r="3203" spans="1:14" ht="15.75" customHeight="1" x14ac:dyDescent="0.25">
      <c r="A3203" t="s">
        <v>3363</v>
      </c>
      <c r="C3203" t="s">
        <v>114</v>
      </c>
      <c r="D3203" t="s">
        <v>650</v>
      </c>
      <c r="E3203" t="s">
        <v>102</v>
      </c>
      <c r="F3203" t="s">
        <v>608</v>
      </c>
      <c r="G3203" t="s">
        <v>700</v>
      </c>
      <c r="H3203" t="s">
        <v>701</v>
      </c>
      <c r="I3203" s="137" t="s">
        <v>3364</v>
      </c>
      <c r="J3203" t="s">
        <v>1194</v>
      </c>
      <c r="K3203" t="s">
        <v>71</v>
      </c>
      <c r="L3203" t="s">
        <v>114</v>
      </c>
      <c r="M3203" t="s">
        <v>703</v>
      </c>
      <c r="N3203" t="s">
        <v>703</v>
      </c>
    </row>
    <row r="3204" spans="1:14" ht="15.75" customHeight="1" x14ac:dyDescent="0.25">
      <c r="A3204" t="s">
        <v>3377</v>
      </c>
      <c r="B3204" t="s">
        <v>3378</v>
      </c>
      <c r="C3204" t="s">
        <v>597</v>
      </c>
      <c r="D3204" t="s">
        <v>598</v>
      </c>
      <c r="E3204" t="s">
        <v>68</v>
      </c>
      <c r="F3204" t="s">
        <v>599</v>
      </c>
      <c r="G3204" t="s">
        <v>600</v>
      </c>
      <c r="H3204" t="s">
        <v>601</v>
      </c>
      <c r="I3204" s="137"/>
      <c r="J3204"/>
      <c r="K3204" t="s">
        <v>84</v>
      </c>
    </row>
    <row r="3205" spans="1:14" ht="15.75" customHeight="1" x14ac:dyDescent="0.25">
      <c r="A3205" t="s">
        <v>3377</v>
      </c>
      <c r="B3205" t="s">
        <v>3378</v>
      </c>
      <c r="C3205" t="s">
        <v>603</v>
      </c>
      <c r="D3205" t="s">
        <v>598</v>
      </c>
      <c r="E3205" t="s">
        <v>68</v>
      </c>
      <c r="F3205" t="s">
        <v>49</v>
      </c>
      <c r="G3205" t="s">
        <v>604</v>
      </c>
      <c r="H3205" t="s">
        <v>605</v>
      </c>
      <c r="I3205" s="137" t="s">
        <v>3379</v>
      </c>
      <c r="J3205" t="s">
        <v>3380</v>
      </c>
      <c r="K3205" t="s">
        <v>84</v>
      </c>
    </row>
    <row r="3206" spans="1:14" ht="15.75" customHeight="1" x14ac:dyDescent="0.25">
      <c r="A3206" t="s">
        <v>3377</v>
      </c>
      <c r="B3206" t="s">
        <v>3378</v>
      </c>
      <c r="C3206" t="s">
        <v>607</v>
      </c>
      <c r="D3206" t="s">
        <v>598</v>
      </c>
      <c r="E3206" t="s">
        <v>68</v>
      </c>
      <c r="F3206" t="s">
        <v>608</v>
      </c>
      <c r="G3206" t="s">
        <v>609</v>
      </c>
      <c r="I3206" s="137" t="s">
        <v>3379</v>
      </c>
      <c r="J3206" t="s">
        <v>3381</v>
      </c>
      <c r="K3206" t="s">
        <v>84</v>
      </c>
    </row>
    <row r="3207" spans="1:14" ht="15.75" customHeight="1" x14ac:dyDescent="0.25">
      <c r="A3207" t="s">
        <v>3377</v>
      </c>
      <c r="B3207" t="s">
        <v>3378</v>
      </c>
      <c r="C3207" t="s">
        <v>611</v>
      </c>
      <c r="D3207" t="s">
        <v>598</v>
      </c>
      <c r="E3207" t="s">
        <v>68</v>
      </c>
      <c r="F3207" t="s">
        <v>142</v>
      </c>
      <c r="G3207" t="s">
        <v>612</v>
      </c>
      <c r="H3207" t="s">
        <v>547</v>
      </c>
      <c r="I3207" s="137" t="s">
        <v>3379</v>
      </c>
      <c r="J3207">
        <v>12352200</v>
      </c>
      <c r="K3207" t="s">
        <v>84</v>
      </c>
    </row>
    <row r="3208" spans="1:14" ht="15.75" customHeight="1" x14ac:dyDescent="0.25">
      <c r="A3208" t="s">
        <v>3377</v>
      </c>
      <c r="B3208" t="s">
        <v>3378</v>
      </c>
      <c r="C3208" t="s">
        <v>626</v>
      </c>
      <c r="D3208" t="s">
        <v>613</v>
      </c>
      <c r="E3208" t="s">
        <v>68</v>
      </c>
      <c r="F3208" t="s">
        <v>608</v>
      </c>
      <c r="G3208" t="s">
        <v>628</v>
      </c>
      <c r="I3208" s="137"/>
      <c r="J3208"/>
      <c r="K3208" t="s">
        <v>71</v>
      </c>
      <c r="L3208" t="s">
        <v>630</v>
      </c>
    </row>
    <row r="3209" spans="1:14" ht="15.75" customHeight="1" x14ac:dyDescent="0.25">
      <c r="A3209" t="s">
        <v>3377</v>
      </c>
      <c r="B3209" t="s">
        <v>3378</v>
      </c>
      <c r="C3209" t="s">
        <v>73</v>
      </c>
      <c r="D3209" t="s">
        <v>613</v>
      </c>
      <c r="E3209" t="s">
        <v>68</v>
      </c>
      <c r="F3209" t="s">
        <v>608</v>
      </c>
      <c r="G3209" t="s">
        <v>911</v>
      </c>
      <c r="H3209" t="s">
        <v>912</v>
      </c>
      <c r="I3209" s="137"/>
      <c r="J3209"/>
      <c r="K3209" t="s">
        <v>71</v>
      </c>
      <c r="L3209" t="s">
        <v>914</v>
      </c>
      <c r="M3209" t="s">
        <v>915</v>
      </c>
    </row>
    <row r="3210" spans="1:14" ht="15.75" customHeight="1" x14ac:dyDescent="0.25">
      <c r="A3210" t="s">
        <v>3377</v>
      </c>
      <c r="B3210" t="s">
        <v>3378</v>
      </c>
      <c r="C3210" t="s">
        <v>93</v>
      </c>
      <c r="D3210" t="s">
        <v>613</v>
      </c>
      <c r="E3210" t="s">
        <v>68</v>
      </c>
      <c r="F3210" t="s">
        <v>608</v>
      </c>
      <c r="G3210" t="s">
        <v>616</v>
      </c>
      <c r="I3210" s="137" t="s">
        <v>3379</v>
      </c>
      <c r="J3210" t="s">
        <v>95</v>
      </c>
      <c r="K3210" t="s">
        <v>71</v>
      </c>
      <c r="L3210" t="s">
        <v>618</v>
      </c>
    </row>
    <row r="3211" spans="1:14" ht="15.75" customHeight="1" x14ac:dyDescent="0.25">
      <c r="A3211" t="s">
        <v>3377</v>
      </c>
      <c r="B3211" t="s">
        <v>3378</v>
      </c>
      <c r="C3211" t="s">
        <v>620</v>
      </c>
      <c r="D3211" t="s">
        <v>613</v>
      </c>
      <c r="E3211" t="s">
        <v>68</v>
      </c>
      <c r="F3211" t="s">
        <v>608</v>
      </c>
      <c r="G3211" t="s">
        <v>621</v>
      </c>
      <c r="H3211" t="s">
        <v>622</v>
      </c>
      <c r="I3211" s="137" t="s">
        <v>3382</v>
      </c>
      <c r="J3211" t="s">
        <v>899</v>
      </c>
      <c r="K3211" t="s">
        <v>71</v>
      </c>
      <c r="L3211" t="s">
        <v>620</v>
      </c>
    </row>
    <row r="3212" spans="1:14" ht="15.75" customHeight="1" x14ac:dyDescent="0.25">
      <c r="A3212" t="s">
        <v>3377</v>
      </c>
      <c r="B3212" t="s">
        <v>3378</v>
      </c>
      <c r="C3212" t="s">
        <v>858</v>
      </c>
      <c r="D3212" t="s">
        <v>627</v>
      </c>
      <c r="E3212" t="s">
        <v>81</v>
      </c>
      <c r="F3212" t="s">
        <v>608</v>
      </c>
      <c r="G3212" t="s">
        <v>859</v>
      </c>
      <c r="I3212" s="137"/>
      <c r="J3212"/>
      <c r="K3212" t="s">
        <v>71</v>
      </c>
      <c r="L3212" t="s">
        <v>861</v>
      </c>
    </row>
    <row r="3213" spans="1:14" ht="15.75" customHeight="1" x14ac:dyDescent="0.25">
      <c r="A3213" t="s">
        <v>3377</v>
      </c>
      <c r="B3213" t="s">
        <v>3378</v>
      </c>
      <c r="C3213" t="s">
        <v>80</v>
      </c>
      <c r="D3213" t="s">
        <v>627</v>
      </c>
      <c r="E3213" t="s">
        <v>81</v>
      </c>
      <c r="F3213" t="s">
        <v>608</v>
      </c>
      <c r="G3213" t="s">
        <v>614</v>
      </c>
      <c r="I3213" s="137" t="s">
        <v>3379</v>
      </c>
      <c r="J3213" t="s">
        <v>3383</v>
      </c>
      <c r="K3213" t="s">
        <v>84</v>
      </c>
    </row>
    <row r="3214" spans="1:14" ht="15.75" customHeight="1" x14ac:dyDescent="0.25">
      <c r="A3214" t="s">
        <v>3377</v>
      </c>
      <c r="B3214" t="s">
        <v>3378</v>
      </c>
      <c r="C3214" t="s">
        <v>97</v>
      </c>
      <c r="D3214" t="s">
        <v>627</v>
      </c>
      <c r="E3214" t="s">
        <v>81</v>
      </c>
      <c r="F3214" t="s">
        <v>608</v>
      </c>
      <c r="G3214" t="s">
        <v>930</v>
      </c>
      <c r="H3214" t="s">
        <v>931</v>
      </c>
      <c r="I3214" s="137" t="s">
        <v>3379</v>
      </c>
      <c r="J3214" t="s">
        <v>3384</v>
      </c>
      <c r="K3214" t="s">
        <v>71</v>
      </c>
      <c r="L3214" t="s">
        <v>933</v>
      </c>
    </row>
    <row r="3215" spans="1:14" ht="15.75" customHeight="1" x14ac:dyDescent="0.25">
      <c r="A3215" t="s">
        <v>3377</v>
      </c>
      <c r="B3215" t="s">
        <v>3378</v>
      </c>
      <c r="C3215" t="s">
        <v>631</v>
      </c>
      <c r="D3215" t="s">
        <v>627</v>
      </c>
      <c r="E3215" t="s">
        <v>81</v>
      </c>
      <c r="F3215" t="s">
        <v>142</v>
      </c>
      <c r="G3215" t="s">
        <v>632</v>
      </c>
      <c r="H3215" t="s">
        <v>601</v>
      </c>
      <c r="I3215" s="137"/>
      <c r="J3215"/>
      <c r="K3215" t="s">
        <v>84</v>
      </c>
    </row>
    <row r="3216" spans="1:14" ht="15.75" customHeight="1" x14ac:dyDescent="0.25">
      <c r="A3216" t="s">
        <v>3377</v>
      </c>
      <c r="B3216" t="s">
        <v>3378</v>
      </c>
      <c r="C3216" t="s">
        <v>634</v>
      </c>
      <c r="D3216" t="s">
        <v>627</v>
      </c>
      <c r="E3216" t="s">
        <v>81</v>
      </c>
      <c r="F3216" t="s">
        <v>142</v>
      </c>
      <c r="G3216" t="s">
        <v>635</v>
      </c>
      <c r="H3216" t="s">
        <v>601</v>
      </c>
      <c r="I3216" s="137"/>
      <c r="J3216"/>
      <c r="K3216" t="s">
        <v>84</v>
      </c>
    </row>
    <row r="3217" spans="1:14" ht="15.75" customHeight="1" x14ac:dyDescent="0.25">
      <c r="A3217" t="s">
        <v>3377</v>
      </c>
      <c r="B3217" t="s">
        <v>3378</v>
      </c>
      <c r="C3217" t="s">
        <v>2720</v>
      </c>
      <c r="D3217" t="s">
        <v>627</v>
      </c>
      <c r="E3217" t="s">
        <v>81</v>
      </c>
      <c r="F3217" t="s">
        <v>608</v>
      </c>
      <c r="G3217" t="s">
        <v>969</v>
      </c>
      <c r="I3217" s="137" t="s">
        <v>3379</v>
      </c>
      <c r="J3217" t="s">
        <v>3385</v>
      </c>
      <c r="K3217" t="s">
        <v>84</v>
      </c>
    </row>
    <row r="3218" spans="1:14" ht="15.75" customHeight="1" x14ac:dyDescent="0.25">
      <c r="A3218" t="s">
        <v>3377</v>
      </c>
      <c r="B3218" t="s">
        <v>3378</v>
      </c>
      <c r="C3218" t="s">
        <v>114</v>
      </c>
      <c r="D3218" t="s">
        <v>627</v>
      </c>
      <c r="E3218" t="s">
        <v>81</v>
      </c>
      <c r="F3218" t="s">
        <v>608</v>
      </c>
      <c r="G3218" t="s">
        <v>700</v>
      </c>
      <c r="H3218" t="s">
        <v>701</v>
      </c>
      <c r="I3218" s="137">
        <v>11034731001</v>
      </c>
      <c r="J3218" t="s">
        <v>3386</v>
      </c>
      <c r="K3218" t="s">
        <v>71</v>
      </c>
      <c r="L3218" t="s">
        <v>114</v>
      </c>
      <c r="M3218" t="s">
        <v>703</v>
      </c>
      <c r="N3218" t="s">
        <v>703</v>
      </c>
    </row>
    <row r="3219" spans="1:14" ht="15.75" customHeight="1" x14ac:dyDescent="0.25">
      <c r="A3219" t="s">
        <v>3377</v>
      </c>
      <c r="B3219" t="s">
        <v>3378</v>
      </c>
      <c r="C3219" t="s">
        <v>123</v>
      </c>
      <c r="D3219" t="s">
        <v>627</v>
      </c>
      <c r="E3219" t="s">
        <v>81</v>
      </c>
      <c r="F3219" t="s">
        <v>608</v>
      </c>
      <c r="G3219" t="s">
        <v>709</v>
      </c>
      <c r="I3219" s="137" t="s">
        <v>3379</v>
      </c>
      <c r="J3219" t="s">
        <v>125</v>
      </c>
      <c r="K3219" t="s">
        <v>84</v>
      </c>
    </row>
    <row r="3220" spans="1:14" ht="15.75" customHeight="1" x14ac:dyDescent="0.25">
      <c r="A3220" t="s">
        <v>3377</v>
      </c>
      <c r="B3220" t="s">
        <v>3378</v>
      </c>
      <c r="C3220" t="s">
        <v>640</v>
      </c>
      <c r="D3220" t="s">
        <v>627</v>
      </c>
      <c r="E3220" t="s">
        <v>81</v>
      </c>
      <c r="F3220" t="s">
        <v>142</v>
      </c>
      <c r="G3220" t="s">
        <v>641</v>
      </c>
      <c r="H3220" t="s">
        <v>642</v>
      </c>
      <c r="I3220" s="137"/>
      <c r="J3220"/>
      <c r="K3220" t="s">
        <v>84</v>
      </c>
    </row>
    <row r="3221" spans="1:14" ht="15.75" customHeight="1" x14ac:dyDescent="0.25">
      <c r="A3221" t="s">
        <v>3377</v>
      </c>
      <c r="B3221" t="s">
        <v>3378</v>
      </c>
      <c r="C3221" t="s">
        <v>644</v>
      </c>
      <c r="D3221" t="s">
        <v>627</v>
      </c>
      <c r="E3221" t="s">
        <v>81</v>
      </c>
      <c r="F3221" t="s">
        <v>608</v>
      </c>
      <c r="G3221" t="s">
        <v>645</v>
      </c>
      <c r="I3221" s="137"/>
      <c r="J3221"/>
      <c r="K3221" t="s">
        <v>84</v>
      </c>
    </row>
    <row r="3222" spans="1:14" ht="15.75" customHeight="1" x14ac:dyDescent="0.25">
      <c r="A3222" t="s">
        <v>3377</v>
      </c>
      <c r="B3222" t="s">
        <v>3378</v>
      </c>
      <c r="C3222" t="s">
        <v>129</v>
      </c>
      <c r="D3222" t="s">
        <v>627</v>
      </c>
      <c r="E3222" t="s">
        <v>81</v>
      </c>
      <c r="F3222" t="s">
        <v>608</v>
      </c>
      <c r="G3222" t="s">
        <v>647</v>
      </c>
      <c r="I3222" s="137" t="s">
        <v>3379</v>
      </c>
      <c r="J3222" t="s">
        <v>130</v>
      </c>
      <c r="K3222" t="s">
        <v>84</v>
      </c>
    </row>
    <row r="3223" spans="1:14" ht="15.75" customHeight="1" x14ac:dyDescent="0.25">
      <c r="A3223" t="s">
        <v>3377</v>
      </c>
      <c r="B3223" t="s">
        <v>3378</v>
      </c>
      <c r="C3223" t="s">
        <v>663</v>
      </c>
      <c r="D3223" t="s">
        <v>650</v>
      </c>
      <c r="E3223" t="s">
        <v>102</v>
      </c>
      <c r="F3223" t="s">
        <v>608</v>
      </c>
      <c r="G3223" t="s">
        <v>664</v>
      </c>
      <c r="I3223" s="137"/>
      <c r="J3223"/>
      <c r="K3223" t="s">
        <v>84</v>
      </c>
    </row>
    <row r="3224" spans="1:14" ht="15.75" customHeight="1" x14ac:dyDescent="0.25">
      <c r="A3224" t="s">
        <v>3377</v>
      </c>
      <c r="B3224" t="s">
        <v>3378</v>
      </c>
      <c r="C3224" t="s">
        <v>2143</v>
      </c>
      <c r="D3224" t="s">
        <v>650</v>
      </c>
      <c r="E3224" t="s">
        <v>102</v>
      </c>
      <c r="F3224" t="s">
        <v>608</v>
      </c>
      <c r="G3224" t="s">
        <v>962</v>
      </c>
      <c r="H3224" t="s">
        <v>1012</v>
      </c>
      <c r="I3224" s="137"/>
      <c r="J3224"/>
      <c r="K3224" t="s">
        <v>84</v>
      </c>
    </row>
    <row r="3225" spans="1:14" ht="15.75" customHeight="1" x14ac:dyDescent="0.25">
      <c r="A3225" t="s">
        <v>3377</v>
      </c>
      <c r="B3225" t="s">
        <v>3378</v>
      </c>
      <c r="C3225" t="s">
        <v>669</v>
      </c>
      <c r="D3225" t="s">
        <v>650</v>
      </c>
      <c r="E3225" t="s">
        <v>102</v>
      </c>
      <c r="F3225" t="s">
        <v>608</v>
      </c>
      <c r="G3225" t="s">
        <v>670</v>
      </c>
      <c r="I3225" s="137"/>
      <c r="J3225"/>
      <c r="K3225" t="s">
        <v>84</v>
      </c>
    </row>
    <row r="3226" spans="1:14" ht="15.75" customHeight="1" x14ac:dyDescent="0.25">
      <c r="A3226" t="s">
        <v>3377</v>
      </c>
      <c r="B3226" t="s">
        <v>3378</v>
      </c>
      <c r="C3226" t="s">
        <v>109</v>
      </c>
      <c r="D3226" t="s">
        <v>650</v>
      </c>
      <c r="E3226" t="s">
        <v>102</v>
      </c>
      <c r="F3226" t="s">
        <v>608</v>
      </c>
      <c r="G3226" t="s">
        <v>734</v>
      </c>
      <c r="H3226" t="s">
        <v>735</v>
      </c>
      <c r="I3226" s="137"/>
      <c r="J3226"/>
      <c r="K3226" t="s">
        <v>71</v>
      </c>
      <c r="L3226" t="s">
        <v>738</v>
      </c>
      <c r="M3226" t="s">
        <v>739</v>
      </c>
      <c r="N3226" t="s">
        <v>739</v>
      </c>
    </row>
    <row r="3227" spans="1:14" ht="15.75" customHeight="1" x14ac:dyDescent="0.25">
      <c r="A3227" t="s">
        <v>3377</v>
      </c>
      <c r="B3227" t="s">
        <v>3378</v>
      </c>
      <c r="C3227" t="s">
        <v>110</v>
      </c>
      <c r="D3227" t="s">
        <v>650</v>
      </c>
      <c r="E3227" t="s">
        <v>102</v>
      </c>
      <c r="F3227" t="s">
        <v>608</v>
      </c>
      <c r="G3227" t="s">
        <v>960</v>
      </c>
      <c r="H3227" t="s">
        <v>961</v>
      </c>
      <c r="I3227" s="137"/>
      <c r="J3227"/>
      <c r="K3227" t="s">
        <v>84</v>
      </c>
    </row>
    <row r="3228" spans="1:14" ht="15.75" customHeight="1" x14ac:dyDescent="0.25">
      <c r="A3228" t="s">
        <v>3377</v>
      </c>
      <c r="B3228" t="s">
        <v>3378</v>
      </c>
      <c r="C3228" t="s">
        <v>672</v>
      </c>
      <c r="D3228" t="s">
        <v>650</v>
      </c>
      <c r="E3228" t="s">
        <v>102</v>
      </c>
      <c r="F3228" t="s">
        <v>608</v>
      </c>
      <c r="G3228" t="s">
        <v>673</v>
      </c>
      <c r="I3228" s="137" t="s">
        <v>3379</v>
      </c>
      <c r="J3228" t="s">
        <v>3387</v>
      </c>
      <c r="K3228" t="s">
        <v>71</v>
      </c>
      <c r="L3228" t="s">
        <v>672</v>
      </c>
    </row>
    <row r="3229" spans="1:14" ht="15.75" customHeight="1" x14ac:dyDescent="0.25">
      <c r="A3229" t="s">
        <v>3377</v>
      </c>
      <c r="B3229" t="s">
        <v>3378</v>
      </c>
      <c r="C3229" t="s">
        <v>2722</v>
      </c>
      <c r="D3229" t="s">
        <v>650</v>
      </c>
      <c r="E3229" t="s">
        <v>102</v>
      </c>
      <c r="F3229" t="s">
        <v>608</v>
      </c>
      <c r="G3229" t="s">
        <v>962</v>
      </c>
      <c r="H3229" t="s">
        <v>1012</v>
      </c>
      <c r="I3229" s="137" t="s">
        <v>3379</v>
      </c>
      <c r="J3229" t="s">
        <v>3388</v>
      </c>
      <c r="K3229" t="s">
        <v>84</v>
      </c>
    </row>
    <row r="3230" spans="1:14" ht="15.75" customHeight="1" x14ac:dyDescent="0.25">
      <c r="A3230" t="s">
        <v>3377</v>
      </c>
      <c r="C3230" t="s">
        <v>597</v>
      </c>
      <c r="D3230" t="s">
        <v>598</v>
      </c>
      <c r="E3230" t="s">
        <v>68</v>
      </c>
      <c r="F3230" t="s">
        <v>599</v>
      </c>
      <c r="G3230" t="s">
        <v>600</v>
      </c>
      <c r="H3230" t="s">
        <v>601</v>
      </c>
      <c r="I3230" s="137" t="s">
        <v>3389</v>
      </c>
      <c r="J3230" t="s">
        <v>3390</v>
      </c>
      <c r="K3230" t="s">
        <v>84</v>
      </c>
    </row>
    <row r="3231" spans="1:14" ht="15.75" customHeight="1" x14ac:dyDescent="0.25">
      <c r="A3231" t="s">
        <v>3377</v>
      </c>
      <c r="C3231" t="s">
        <v>603</v>
      </c>
      <c r="D3231" t="s">
        <v>598</v>
      </c>
      <c r="E3231" t="s">
        <v>68</v>
      </c>
      <c r="F3231" t="s">
        <v>49</v>
      </c>
      <c r="G3231" t="s">
        <v>604</v>
      </c>
      <c r="H3231" t="s">
        <v>605</v>
      </c>
      <c r="I3231" s="137" t="s">
        <v>3389</v>
      </c>
      <c r="J3231" t="s">
        <v>3391</v>
      </c>
      <c r="K3231" t="s">
        <v>84</v>
      </c>
    </row>
    <row r="3232" spans="1:14" ht="15.75" customHeight="1" x14ac:dyDescent="0.25">
      <c r="A3232" t="s">
        <v>3377</v>
      </c>
      <c r="C3232" t="s">
        <v>607</v>
      </c>
      <c r="D3232" t="s">
        <v>598</v>
      </c>
      <c r="E3232" t="s">
        <v>68</v>
      </c>
      <c r="F3232" t="s">
        <v>608</v>
      </c>
      <c r="G3232" t="s">
        <v>609</v>
      </c>
      <c r="I3232" s="137" t="s">
        <v>3392</v>
      </c>
      <c r="J3232" t="s">
        <v>3393</v>
      </c>
      <c r="K3232" t="s">
        <v>84</v>
      </c>
    </row>
    <row r="3233" spans="1:14" ht="15.75" customHeight="1" x14ac:dyDescent="0.25">
      <c r="A3233" t="s">
        <v>3377</v>
      </c>
      <c r="C3233" t="s">
        <v>611</v>
      </c>
      <c r="D3233" t="s">
        <v>598</v>
      </c>
      <c r="E3233" t="s">
        <v>68</v>
      </c>
      <c r="F3233" t="s">
        <v>142</v>
      </c>
      <c r="G3233" t="s">
        <v>612</v>
      </c>
      <c r="H3233" t="s">
        <v>547</v>
      </c>
      <c r="I3233" s="137" t="s">
        <v>3389</v>
      </c>
      <c r="J3233">
        <v>41106305</v>
      </c>
      <c r="K3233" t="s">
        <v>84</v>
      </c>
    </row>
    <row r="3234" spans="1:14" ht="15.75" customHeight="1" x14ac:dyDescent="0.25">
      <c r="A3234" t="s">
        <v>3377</v>
      </c>
      <c r="C3234" t="s">
        <v>626</v>
      </c>
      <c r="D3234" t="s">
        <v>613</v>
      </c>
      <c r="E3234" t="s">
        <v>68</v>
      </c>
      <c r="F3234" t="s">
        <v>608</v>
      </c>
      <c r="G3234" t="s">
        <v>628</v>
      </c>
      <c r="I3234" s="137" t="s">
        <v>3392</v>
      </c>
      <c r="J3234" t="s">
        <v>1755</v>
      </c>
      <c r="K3234" t="s">
        <v>71</v>
      </c>
      <c r="L3234" t="s">
        <v>630</v>
      </c>
    </row>
    <row r="3235" spans="1:14" ht="15.75" customHeight="1" x14ac:dyDescent="0.25">
      <c r="A3235" t="s">
        <v>3377</v>
      </c>
      <c r="C3235" t="s">
        <v>73</v>
      </c>
      <c r="D3235" t="s">
        <v>613</v>
      </c>
      <c r="E3235" t="s">
        <v>68</v>
      </c>
      <c r="F3235" t="s">
        <v>608</v>
      </c>
      <c r="G3235" t="s">
        <v>911</v>
      </c>
      <c r="H3235" t="s">
        <v>912</v>
      </c>
      <c r="I3235" s="137" t="s">
        <v>3389</v>
      </c>
      <c r="J3235" t="s">
        <v>1348</v>
      </c>
      <c r="K3235" t="s">
        <v>71</v>
      </c>
      <c r="L3235" t="s">
        <v>914</v>
      </c>
      <c r="M3235" t="s">
        <v>915</v>
      </c>
    </row>
    <row r="3236" spans="1:14" ht="15.75" customHeight="1" x14ac:dyDescent="0.25">
      <c r="A3236" t="s">
        <v>3377</v>
      </c>
      <c r="C3236" t="s">
        <v>93</v>
      </c>
      <c r="D3236" t="s">
        <v>613</v>
      </c>
      <c r="E3236" t="s">
        <v>68</v>
      </c>
      <c r="F3236" t="s">
        <v>608</v>
      </c>
      <c r="G3236" t="s">
        <v>616</v>
      </c>
      <c r="I3236" s="137" t="s">
        <v>3392</v>
      </c>
      <c r="J3236" t="s">
        <v>1116</v>
      </c>
      <c r="K3236" t="s">
        <v>71</v>
      </c>
      <c r="L3236" t="s">
        <v>618</v>
      </c>
    </row>
    <row r="3237" spans="1:14" ht="15.75" customHeight="1" x14ac:dyDescent="0.25">
      <c r="A3237" t="s">
        <v>3377</v>
      </c>
      <c r="C3237" t="s">
        <v>620</v>
      </c>
      <c r="D3237" t="s">
        <v>613</v>
      </c>
      <c r="E3237" t="s">
        <v>68</v>
      </c>
      <c r="F3237" t="s">
        <v>608</v>
      </c>
      <c r="G3237" t="s">
        <v>621</v>
      </c>
      <c r="H3237" t="s">
        <v>622</v>
      </c>
      <c r="I3237" s="137">
        <v>31149</v>
      </c>
      <c r="J3237" t="s">
        <v>899</v>
      </c>
      <c r="K3237" t="s">
        <v>71</v>
      </c>
      <c r="L3237" t="s">
        <v>620</v>
      </c>
    </row>
    <row r="3238" spans="1:14" ht="15.75" customHeight="1" x14ac:dyDescent="0.25">
      <c r="A3238" t="s">
        <v>3377</v>
      </c>
      <c r="C3238" t="s">
        <v>858</v>
      </c>
      <c r="D3238" t="s">
        <v>627</v>
      </c>
      <c r="E3238" t="s">
        <v>81</v>
      </c>
      <c r="F3238" t="s">
        <v>608</v>
      </c>
      <c r="G3238" t="s">
        <v>859</v>
      </c>
      <c r="I3238" s="137" t="s">
        <v>3392</v>
      </c>
      <c r="J3238" t="s">
        <v>1633</v>
      </c>
      <c r="K3238" t="s">
        <v>71</v>
      </c>
      <c r="L3238" t="s">
        <v>861</v>
      </c>
    </row>
    <row r="3239" spans="1:14" ht="15.75" customHeight="1" x14ac:dyDescent="0.25">
      <c r="A3239" t="s">
        <v>3377</v>
      </c>
      <c r="C3239" t="s">
        <v>80</v>
      </c>
      <c r="D3239" t="s">
        <v>627</v>
      </c>
      <c r="E3239" t="s">
        <v>81</v>
      </c>
      <c r="F3239" t="s">
        <v>608</v>
      </c>
      <c r="G3239" t="s">
        <v>614</v>
      </c>
      <c r="I3239" s="137" t="s">
        <v>3394</v>
      </c>
      <c r="J3239" t="s">
        <v>3395</v>
      </c>
      <c r="K3239" t="s">
        <v>84</v>
      </c>
    </row>
    <row r="3240" spans="1:14" ht="15.75" customHeight="1" x14ac:dyDescent="0.25">
      <c r="A3240" t="s">
        <v>3377</v>
      </c>
      <c r="C3240" t="s">
        <v>631</v>
      </c>
      <c r="D3240" t="s">
        <v>627</v>
      </c>
      <c r="E3240" t="s">
        <v>81</v>
      </c>
      <c r="F3240" t="s">
        <v>142</v>
      </c>
      <c r="G3240" t="s">
        <v>632</v>
      </c>
      <c r="H3240" t="s">
        <v>601</v>
      </c>
      <c r="I3240" s="137" t="s">
        <v>3389</v>
      </c>
      <c r="J3240" t="s">
        <v>3396</v>
      </c>
      <c r="K3240" t="s">
        <v>84</v>
      </c>
    </row>
    <row r="3241" spans="1:14" ht="15.75" customHeight="1" x14ac:dyDescent="0.25">
      <c r="A3241" t="s">
        <v>3377</v>
      </c>
      <c r="C3241" t="s">
        <v>634</v>
      </c>
      <c r="D3241" t="s">
        <v>627</v>
      </c>
      <c r="E3241" t="s">
        <v>81</v>
      </c>
      <c r="F3241" t="s">
        <v>142</v>
      </c>
      <c r="G3241" t="s">
        <v>635</v>
      </c>
      <c r="H3241" t="s">
        <v>601</v>
      </c>
      <c r="I3241" s="137" t="s">
        <v>3389</v>
      </c>
      <c r="J3241" t="s">
        <v>3397</v>
      </c>
      <c r="K3241" t="s">
        <v>84</v>
      </c>
    </row>
    <row r="3242" spans="1:14" ht="15.75" customHeight="1" x14ac:dyDescent="0.25">
      <c r="A3242" t="s">
        <v>3377</v>
      </c>
      <c r="C3242" t="s">
        <v>114</v>
      </c>
      <c r="D3242" t="s">
        <v>627</v>
      </c>
      <c r="E3242" t="s">
        <v>81</v>
      </c>
      <c r="F3242" t="s">
        <v>608</v>
      </c>
      <c r="G3242" t="s">
        <v>700</v>
      </c>
      <c r="H3242" t="s">
        <v>701</v>
      </c>
      <c r="I3242" s="137">
        <v>10102342001</v>
      </c>
      <c r="J3242" t="s">
        <v>3398</v>
      </c>
      <c r="K3242" t="s">
        <v>71</v>
      </c>
      <c r="L3242" t="s">
        <v>114</v>
      </c>
      <c r="M3242" t="s">
        <v>703</v>
      </c>
      <c r="N3242" t="s">
        <v>703</v>
      </c>
    </row>
    <row r="3243" spans="1:14" ht="15.75" customHeight="1" x14ac:dyDescent="0.25">
      <c r="A3243" t="s">
        <v>3377</v>
      </c>
      <c r="C3243" t="s">
        <v>123</v>
      </c>
      <c r="D3243" t="s">
        <v>627</v>
      </c>
      <c r="E3243" t="s">
        <v>81</v>
      </c>
      <c r="F3243" t="s">
        <v>608</v>
      </c>
      <c r="G3243" t="s">
        <v>709</v>
      </c>
      <c r="I3243" s="137" t="s">
        <v>3399</v>
      </c>
      <c r="J3243" t="s">
        <v>124</v>
      </c>
      <c r="K3243" t="s">
        <v>84</v>
      </c>
    </row>
    <row r="3244" spans="1:14" ht="15.75" customHeight="1" x14ac:dyDescent="0.25">
      <c r="A3244" t="s">
        <v>3377</v>
      </c>
      <c r="C3244" t="s">
        <v>640</v>
      </c>
      <c r="D3244" t="s">
        <v>627</v>
      </c>
      <c r="E3244" t="s">
        <v>81</v>
      </c>
      <c r="F3244" t="s">
        <v>142</v>
      </c>
      <c r="G3244" t="s">
        <v>641</v>
      </c>
      <c r="H3244" t="s">
        <v>642</v>
      </c>
      <c r="I3244" s="137" t="s">
        <v>3389</v>
      </c>
      <c r="J3244" t="s">
        <v>3400</v>
      </c>
      <c r="K3244" t="s">
        <v>84</v>
      </c>
    </row>
    <row r="3245" spans="1:14" ht="15.75" customHeight="1" x14ac:dyDescent="0.25">
      <c r="A3245" t="s">
        <v>3377</v>
      </c>
      <c r="C3245" t="s">
        <v>644</v>
      </c>
      <c r="D3245" t="s">
        <v>627</v>
      </c>
      <c r="E3245" t="s">
        <v>81</v>
      </c>
      <c r="F3245" t="s">
        <v>608</v>
      </c>
      <c r="G3245" t="s">
        <v>645</v>
      </c>
      <c r="I3245" s="137" t="s">
        <v>3392</v>
      </c>
      <c r="J3245" t="s">
        <v>3401</v>
      </c>
      <c r="K3245" t="s">
        <v>84</v>
      </c>
    </row>
    <row r="3246" spans="1:14" ht="15.75" customHeight="1" x14ac:dyDescent="0.25">
      <c r="A3246" t="s">
        <v>3377</v>
      </c>
      <c r="C3246" t="s">
        <v>129</v>
      </c>
      <c r="D3246" t="s">
        <v>627</v>
      </c>
      <c r="E3246" t="s">
        <v>81</v>
      </c>
      <c r="F3246" t="s">
        <v>608</v>
      </c>
      <c r="G3246" t="s">
        <v>647</v>
      </c>
      <c r="I3246" s="137" t="s">
        <v>3389</v>
      </c>
      <c r="J3246" t="s">
        <v>130</v>
      </c>
      <c r="K3246" t="s">
        <v>84</v>
      </c>
    </row>
    <row r="3247" spans="1:14" ht="15.75" customHeight="1" x14ac:dyDescent="0.25">
      <c r="A3247" t="s">
        <v>3377</v>
      </c>
      <c r="C3247" t="s">
        <v>663</v>
      </c>
      <c r="D3247" t="s">
        <v>650</v>
      </c>
      <c r="E3247" t="s">
        <v>102</v>
      </c>
      <c r="F3247" t="s">
        <v>608</v>
      </c>
      <c r="G3247" t="s">
        <v>664</v>
      </c>
      <c r="I3247" s="137">
        <v>119125</v>
      </c>
      <c r="J3247" t="s">
        <v>3402</v>
      </c>
      <c r="K3247" t="s">
        <v>84</v>
      </c>
    </row>
    <row r="3248" spans="1:14" ht="15.75" customHeight="1" x14ac:dyDescent="0.25">
      <c r="A3248" t="s">
        <v>3377</v>
      </c>
      <c r="C3248" t="s">
        <v>669</v>
      </c>
      <c r="D3248" t="s">
        <v>650</v>
      </c>
      <c r="E3248" t="s">
        <v>102</v>
      </c>
      <c r="F3248" t="s">
        <v>608</v>
      </c>
      <c r="G3248" t="s">
        <v>670</v>
      </c>
      <c r="I3248" s="137">
        <v>31149</v>
      </c>
      <c r="J3248" t="s">
        <v>3403</v>
      </c>
      <c r="K3248" t="s">
        <v>84</v>
      </c>
    </row>
    <row r="3249" spans="1:14" ht="15.75" customHeight="1" x14ac:dyDescent="0.25">
      <c r="A3249" t="s">
        <v>3377</v>
      </c>
      <c r="C3249" t="s">
        <v>109</v>
      </c>
      <c r="D3249" t="s">
        <v>650</v>
      </c>
      <c r="E3249" t="s">
        <v>102</v>
      </c>
      <c r="F3249" t="s">
        <v>608</v>
      </c>
      <c r="G3249" t="s">
        <v>734</v>
      </c>
      <c r="H3249" t="s">
        <v>735</v>
      </c>
      <c r="I3249" s="137">
        <v>119125</v>
      </c>
      <c r="J3249" t="s">
        <v>3204</v>
      </c>
      <c r="K3249" t="s">
        <v>71</v>
      </c>
      <c r="L3249" t="s">
        <v>738</v>
      </c>
      <c r="M3249" t="s">
        <v>739</v>
      </c>
      <c r="N3249" t="s">
        <v>739</v>
      </c>
    </row>
    <row r="3250" spans="1:14" ht="15.75" customHeight="1" x14ac:dyDescent="0.25">
      <c r="A3250" t="s">
        <v>3377</v>
      </c>
      <c r="C3250" t="s">
        <v>110</v>
      </c>
      <c r="D3250" t="s">
        <v>650</v>
      </c>
      <c r="E3250" t="s">
        <v>102</v>
      </c>
      <c r="F3250" t="s">
        <v>608</v>
      </c>
      <c r="G3250" t="s">
        <v>960</v>
      </c>
      <c r="H3250" t="s">
        <v>961</v>
      </c>
      <c r="I3250" s="137">
        <v>10280879001</v>
      </c>
      <c r="J3250">
        <v>307.10000000000002</v>
      </c>
      <c r="K3250" t="s">
        <v>84</v>
      </c>
    </row>
    <row r="3251" spans="1:14" ht="15.75" customHeight="1" x14ac:dyDescent="0.25">
      <c r="A3251" t="s">
        <v>3377</v>
      </c>
      <c r="C3251" t="s">
        <v>672</v>
      </c>
      <c r="D3251" t="s">
        <v>650</v>
      </c>
      <c r="E3251" t="s">
        <v>102</v>
      </c>
      <c r="F3251" t="s">
        <v>608</v>
      </c>
      <c r="G3251" t="s">
        <v>673</v>
      </c>
      <c r="I3251" s="137" t="s">
        <v>3404</v>
      </c>
      <c r="J3251" t="s">
        <v>3405</v>
      </c>
      <c r="K3251" t="s">
        <v>71</v>
      </c>
      <c r="L3251" t="s">
        <v>672</v>
      </c>
    </row>
    <row r="3252" spans="1:14" ht="15.75" customHeight="1" x14ac:dyDescent="0.25">
      <c r="A3252" t="s">
        <v>3406</v>
      </c>
      <c r="C3252" t="s">
        <v>597</v>
      </c>
      <c r="D3252" t="s">
        <v>598</v>
      </c>
      <c r="E3252" t="s">
        <v>68</v>
      </c>
      <c r="F3252" t="s">
        <v>599</v>
      </c>
      <c r="G3252" t="s">
        <v>600</v>
      </c>
      <c r="H3252" t="s">
        <v>601</v>
      </c>
      <c r="I3252" s="137">
        <v>8.1881900000000005</v>
      </c>
      <c r="J3252" t="s">
        <v>3407</v>
      </c>
      <c r="K3252" t="s">
        <v>84</v>
      </c>
    </row>
    <row r="3253" spans="1:14" ht="15.75" customHeight="1" x14ac:dyDescent="0.25">
      <c r="A3253" t="s">
        <v>3406</v>
      </c>
      <c r="C3253" t="s">
        <v>603</v>
      </c>
      <c r="D3253" t="s">
        <v>598</v>
      </c>
      <c r="E3253" t="s">
        <v>68</v>
      </c>
      <c r="F3253" t="s">
        <v>49</v>
      </c>
      <c r="G3253" t="s">
        <v>604</v>
      </c>
      <c r="H3253" t="s">
        <v>605</v>
      </c>
      <c r="I3253" s="137">
        <v>8.1881900000000005</v>
      </c>
      <c r="J3253" t="s">
        <v>3408</v>
      </c>
      <c r="K3253" t="s">
        <v>84</v>
      </c>
    </row>
    <row r="3254" spans="1:14" ht="15.75" customHeight="1" x14ac:dyDescent="0.25">
      <c r="A3254" t="s">
        <v>3406</v>
      </c>
      <c r="C3254" t="s">
        <v>607</v>
      </c>
      <c r="D3254" t="s">
        <v>598</v>
      </c>
      <c r="E3254" t="s">
        <v>68</v>
      </c>
      <c r="F3254" t="s">
        <v>608</v>
      </c>
      <c r="G3254" t="s">
        <v>609</v>
      </c>
      <c r="I3254" s="137">
        <v>8.1881900000000005</v>
      </c>
      <c r="J3254" t="s">
        <v>3409</v>
      </c>
      <c r="K3254" t="s">
        <v>84</v>
      </c>
    </row>
    <row r="3255" spans="1:14" ht="15.75" customHeight="1" x14ac:dyDescent="0.25">
      <c r="A3255" t="s">
        <v>3406</v>
      </c>
      <c r="C3255" t="s">
        <v>611</v>
      </c>
      <c r="D3255" t="s">
        <v>598</v>
      </c>
      <c r="E3255" t="s">
        <v>68</v>
      </c>
      <c r="F3255" t="s">
        <v>142</v>
      </c>
      <c r="G3255" t="s">
        <v>612</v>
      </c>
      <c r="H3255" t="s">
        <v>547</v>
      </c>
      <c r="I3255" s="137">
        <v>8.1881900000000005</v>
      </c>
      <c r="J3255">
        <v>12352103</v>
      </c>
      <c r="K3255" t="s">
        <v>84</v>
      </c>
    </row>
    <row r="3256" spans="1:14" ht="15.75" customHeight="1" x14ac:dyDescent="0.25">
      <c r="A3256" t="s">
        <v>3406</v>
      </c>
      <c r="C3256" t="s">
        <v>626</v>
      </c>
      <c r="D3256" t="s">
        <v>627</v>
      </c>
      <c r="E3256" t="s">
        <v>81</v>
      </c>
      <c r="F3256" t="s">
        <v>608</v>
      </c>
      <c r="G3256" t="s">
        <v>628</v>
      </c>
      <c r="I3256">
        <v>8.1881900000000005</v>
      </c>
      <c r="J3256" t="s">
        <v>3410</v>
      </c>
      <c r="K3256" t="s">
        <v>71</v>
      </c>
      <c r="L3256" t="s">
        <v>630</v>
      </c>
    </row>
    <row r="3257" spans="1:14" ht="15.75" customHeight="1" x14ac:dyDescent="0.25">
      <c r="A3257" t="s">
        <v>3406</v>
      </c>
      <c r="C3257" t="s">
        <v>631</v>
      </c>
      <c r="D3257" t="s">
        <v>627</v>
      </c>
      <c r="E3257" t="s">
        <v>81</v>
      </c>
      <c r="F3257" t="s">
        <v>142</v>
      </c>
      <c r="G3257" t="s">
        <v>632</v>
      </c>
      <c r="H3257" t="s">
        <v>601</v>
      </c>
      <c r="I3257">
        <v>8.1881900000000005</v>
      </c>
      <c r="J3257" t="s">
        <v>3411</v>
      </c>
      <c r="K3257" t="s">
        <v>84</v>
      </c>
    </row>
    <row r="3258" spans="1:14" ht="15.75" customHeight="1" x14ac:dyDescent="0.25">
      <c r="A3258" t="s">
        <v>3406</v>
      </c>
      <c r="C3258" t="s">
        <v>634</v>
      </c>
      <c r="D3258" t="s">
        <v>627</v>
      </c>
      <c r="E3258" t="s">
        <v>81</v>
      </c>
      <c r="F3258" t="s">
        <v>142</v>
      </c>
      <c r="G3258" t="s">
        <v>635</v>
      </c>
      <c r="H3258" t="s">
        <v>601</v>
      </c>
      <c r="I3258" s="137">
        <v>8.1881900000000005</v>
      </c>
      <c r="J3258" t="s">
        <v>3412</v>
      </c>
      <c r="K3258" t="s">
        <v>84</v>
      </c>
    </row>
    <row r="3259" spans="1:14" ht="15.75" customHeight="1" x14ac:dyDescent="0.25">
      <c r="A3259" t="s">
        <v>3406</v>
      </c>
      <c r="C3259" t="s">
        <v>1107</v>
      </c>
      <c r="D3259" t="s">
        <v>627</v>
      </c>
      <c r="E3259" t="s">
        <v>81</v>
      </c>
      <c r="F3259" t="s">
        <v>608</v>
      </c>
      <c r="G3259" t="s">
        <v>1108</v>
      </c>
      <c r="I3259" s="137">
        <v>43340</v>
      </c>
      <c r="J3259" t="s">
        <v>3413</v>
      </c>
      <c r="K3259" t="s">
        <v>71</v>
      </c>
      <c r="L3259" t="s">
        <v>1109</v>
      </c>
      <c r="M3259" t="s">
        <v>1110</v>
      </c>
    </row>
    <row r="3260" spans="1:14" ht="15.75" customHeight="1" x14ac:dyDescent="0.25">
      <c r="A3260" t="s">
        <v>3406</v>
      </c>
      <c r="C3260" t="s">
        <v>640</v>
      </c>
      <c r="D3260" t="s">
        <v>627</v>
      </c>
      <c r="E3260" t="s">
        <v>81</v>
      </c>
      <c r="F3260" t="s">
        <v>142</v>
      </c>
      <c r="G3260" t="s">
        <v>641</v>
      </c>
      <c r="H3260" t="s">
        <v>642</v>
      </c>
      <c r="I3260" s="137">
        <v>18146</v>
      </c>
      <c r="J3260" t="s">
        <v>3414</v>
      </c>
      <c r="K3260" t="s">
        <v>84</v>
      </c>
    </row>
    <row r="3261" spans="1:14" ht="15.75" customHeight="1" x14ac:dyDescent="0.25">
      <c r="A3261" t="s">
        <v>3406</v>
      </c>
      <c r="C3261" t="s">
        <v>659</v>
      </c>
      <c r="D3261" t="s">
        <v>650</v>
      </c>
      <c r="E3261" t="s">
        <v>102</v>
      </c>
      <c r="F3261" t="s">
        <v>608</v>
      </c>
      <c r="G3261" t="s">
        <v>660</v>
      </c>
      <c r="I3261" s="137">
        <v>8.1881900000000005</v>
      </c>
      <c r="J3261" t="s">
        <v>3415</v>
      </c>
      <c r="K3261" t="s">
        <v>71</v>
      </c>
      <c r="L3261" t="s">
        <v>662</v>
      </c>
    </row>
    <row r="3262" spans="1:14" ht="15.75" customHeight="1" x14ac:dyDescent="0.25">
      <c r="A3262" t="s">
        <v>3406</v>
      </c>
      <c r="C3262" t="s">
        <v>80</v>
      </c>
      <c r="D3262" t="s">
        <v>650</v>
      </c>
      <c r="E3262" t="s">
        <v>102</v>
      </c>
      <c r="F3262" t="s">
        <v>608</v>
      </c>
      <c r="G3262" t="s">
        <v>614</v>
      </c>
      <c r="I3262">
        <v>225548</v>
      </c>
      <c r="J3262" t="s">
        <v>3416</v>
      </c>
      <c r="K3262" t="s">
        <v>84</v>
      </c>
    </row>
    <row r="3263" spans="1:14" ht="15.75" customHeight="1" x14ac:dyDescent="0.25">
      <c r="A3263" t="s">
        <v>3406</v>
      </c>
      <c r="C3263" t="s">
        <v>666</v>
      </c>
      <c r="D3263" t="s">
        <v>650</v>
      </c>
      <c r="E3263" t="s">
        <v>102</v>
      </c>
      <c r="F3263" t="s">
        <v>608</v>
      </c>
      <c r="G3263" t="s">
        <v>667</v>
      </c>
      <c r="I3263" s="137">
        <v>8.1881900000000005</v>
      </c>
      <c r="J3263" t="s">
        <v>3417</v>
      </c>
      <c r="K3263" t="s">
        <v>84</v>
      </c>
    </row>
    <row r="3264" spans="1:14" ht="15.75" customHeight="1" x14ac:dyDescent="0.25">
      <c r="A3264" t="s">
        <v>3406</v>
      </c>
      <c r="C3264" t="s">
        <v>672</v>
      </c>
      <c r="D3264" t="s">
        <v>650</v>
      </c>
      <c r="E3264" t="s">
        <v>102</v>
      </c>
      <c r="F3264" t="s">
        <v>608</v>
      </c>
      <c r="G3264" t="s">
        <v>673</v>
      </c>
      <c r="I3264" s="137">
        <v>8.1881900000000005</v>
      </c>
      <c r="J3264" t="s">
        <v>3418</v>
      </c>
      <c r="K3264" t="s">
        <v>71</v>
      </c>
      <c r="L3264" t="s">
        <v>672</v>
      </c>
    </row>
    <row r="3265" spans="1:14" ht="15.75" customHeight="1" x14ac:dyDescent="0.25">
      <c r="A3265" t="s">
        <v>3406</v>
      </c>
      <c r="C3265" t="s">
        <v>675</v>
      </c>
      <c r="D3265" t="s">
        <v>650</v>
      </c>
      <c r="E3265" t="s">
        <v>102</v>
      </c>
      <c r="F3265" t="s">
        <v>608</v>
      </c>
      <c r="G3265" t="s">
        <v>676</v>
      </c>
      <c r="I3265" s="137">
        <v>43340</v>
      </c>
      <c r="J3265" t="s">
        <v>3419</v>
      </c>
      <c r="K3265" t="s">
        <v>84</v>
      </c>
    </row>
    <row r="3266" spans="1:14" ht="15.75" customHeight="1" x14ac:dyDescent="0.25">
      <c r="A3266" t="s">
        <v>3406</v>
      </c>
      <c r="C3266" t="s">
        <v>129</v>
      </c>
      <c r="D3266" t="s">
        <v>650</v>
      </c>
      <c r="E3266" t="s">
        <v>102</v>
      </c>
      <c r="F3266" t="s">
        <v>608</v>
      </c>
      <c r="G3266" t="s">
        <v>647</v>
      </c>
      <c r="I3266" s="137">
        <v>8.4400899999999996</v>
      </c>
      <c r="J3266" t="s">
        <v>1274</v>
      </c>
      <c r="K3266" t="s">
        <v>84</v>
      </c>
    </row>
    <row r="3267" spans="1:14" ht="15.75" customHeight="1" x14ac:dyDescent="0.25">
      <c r="A3267" t="s">
        <v>3420</v>
      </c>
      <c r="C3267" t="s">
        <v>597</v>
      </c>
      <c r="D3267" t="s">
        <v>598</v>
      </c>
      <c r="E3267" t="s">
        <v>68</v>
      </c>
      <c r="F3267" t="s">
        <v>599</v>
      </c>
      <c r="G3267" t="s">
        <v>600</v>
      </c>
      <c r="H3267" t="s">
        <v>601</v>
      </c>
      <c r="I3267" s="137">
        <v>1.0080499999999999</v>
      </c>
      <c r="J3267" t="s">
        <v>3421</v>
      </c>
      <c r="K3267" t="s">
        <v>84</v>
      </c>
    </row>
    <row r="3268" spans="1:14" ht="15.75" customHeight="1" x14ac:dyDescent="0.25">
      <c r="A3268" t="s">
        <v>3420</v>
      </c>
      <c r="C3268" t="s">
        <v>603</v>
      </c>
      <c r="D3268" t="s">
        <v>598</v>
      </c>
      <c r="E3268" t="s">
        <v>68</v>
      </c>
      <c r="F3268" t="s">
        <v>49</v>
      </c>
      <c r="G3268" t="s">
        <v>604</v>
      </c>
      <c r="H3268" t="s">
        <v>605</v>
      </c>
      <c r="I3268" s="137">
        <v>1.0080499999999999</v>
      </c>
      <c r="J3268" t="s">
        <v>3422</v>
      </c>
      <c r="K3268" t="s">
        <v>84</v>
      </c>
    </row>
    <row r="3269" spans="1:14" ht="15.75" customHeight="1" x14ac:dyDescent="0.25">
      <c r="A3269" t="s">
        <v>3420</v>
      </c>
      <c r="C3269" t="s">
        <v>607</v>
      </c>
      <c r="D3269" t="s">
        <v>598</v>
      </c>
      <c r="E3269" t="s">
        <v>68</v>
      </c>
      <c r="F3269" t="s">
        <v>608</v>
      </c>
      <c r="G3269" t="s">
        <v>609</v>
      </c>
      <c r="I3269" s="137">
        <v>1.0080499999999999</v>
      </c>
      <c r="J3269" t="s">
        <v>3423</v>
      </c>
      <c r="K3269" t="s">
        <v>84</v>
      </c>
    </row>
    <row r="3270" spans="1:14" ht="15.75" customHeight="1" x14ac:dyDescent="0.25">
      <c r="A3270" t="s">
        <v>3420</v>
      </c>
      <c r="C3270" t="s">
        <v>611</v>
      </c>
      <c r="D3270" t="s">
        <v>598</v>
      </c>
      <c r="E3270" t="s">
        <v>68</v>
      </c>
      <c r="F3270" t="s">
        <v>142</v>
      </c>
      <c r="G3270" t="s">
        <v>612</v>
      </c>
      <c r="H3270" t="s">
        <v>547</v>
      </c>
      <c r="I3270" s="137">
        <v>769371</v>
      </c>
      <c r="J3270">
        <v>12352200</v>
      </c>
      <c r="K3270" t="s">
        <v>84</v>
      </c>
    </row>
    <row r="3271" spans="1:14" ht="15.75" customHeight="1" x14ac:dyDescent="0.25">
      <c r="A3271" t="s">
        <v>3420</v>
      </c>
      <c r="C3271" t="s">
        <v>626</v>
      </c>
      <c r="D3271" t="s">
        <v>613</v>
      </c>
      <c r="E3271" t="s">
        <v>68</v>
      </c>
      <c r="F3271" t="s">
        <v>608</v>
      </c>
      <c r="G3271" t="s">
        <v>628</v>
      </c>
      <c r="I3271" s="137">
        <v>202118</v>
      </c>
      <c r="J3271">
        <v>0.98</v>
      </c>
      <c r="K3271" t="s">
        <v>71</v>
      </c>
      <c r="L3271" t="s">
        <v>630</v>
      </c>
    </row>
    <row r="3272" spans="1:14" ht="15.75" customHeight="1" x14ac:dyDescent="0.25">
      <c r="A3272" t="s">
        <v>3420</v>
      </c>
      <c r="C3272" t="s">
        <v>93</v>
      </c>
      <c r="D3272" t="s">
        <v>613</v>
      </c>
      <c r="E3272" t="s">
        <v>68</v>
      </c>
      <c r="F3272" t="s">
        <v>608</v>
      </c>
      <c r="G3272" t="s">
        <v>616</v>
      </c>
      <c r="I3272" s="137">
        <v>21039</v>
      </c>
      <c r="J3272" t="s">
        <v>3424</v>
      </c>
      <c r="K3272" t="s">
        <v>71</v>
      </c>
      <c r="L3272" t="s">
        <v>618</v>
      </c>
    </row>
    <row r="3273" spans="1:14" ht="15.75" customHeight="1" x14ac:dyDescent="0.25">
      <c r="A3273" t="s">
        <v>3420</v>
      </c>
      <c r="C3273" t="s">
        <v>663</v>
      </c>
      <c r="D3273" t="s">
        <v>627</v>
      </c>
      <c r="E3273" t="s">
        <v>81</v>
      </c>
      <c r="F3273" t="s">
        <v>608</v>
      </c>
      <c r="G3273" t="s">
        <v>664</v>
      </c>
      <c r="I3273" s="137">
        <v>769371</v>
      </c>
      <c r="J3273" t="s">
        <v>3425</v>
      </c>
      <c r="K3273" t="s">
        <v>84</v>
      </c>
    </row>
    <row r="3274" spans="1:14" ht="15.75" customHeight="1" x14ac:dyDescent="0.25">
      <c r="A3274" t="s">
        <v>3420</v>
      </c>
      <c r="C3274" t="s">
        <v>666</v>
      </c>
      <c r="D3274" t="s">
        <v>627</v>
      </c>
      <c r="E3274" t="s">
        <v>81</v>
      </c>
      <c r="F3274" t="s">
        <v>608</v>
      </c>
      <c r="G3274" t="s">
        <v>667</v>
      </c>
      <c r="I3274" s="137" t="s">
        <v>3426</v>
      </c>
      <c r="J3274" t="s">
        <v>3427</v>
      </c>
      <c r="K3274" t="s">
        <v>84</v>
      </c>
    </row>
    <row r="3275" spans="1:14" ht="15.75" customHeight="1" x14ac:dyDescent="0.25">
      <c r="A3275" t="s">
        <v>3420</v>
      </c>
      <c r="C3275" t="s">
        <v>2004</v>
      </c>
      <c r="D3275" t="s">
        <v>627</v>
      </c>
      <c r="E3275" t="s">
        <v>81</v>
      </c>
      <c r="F3275" t="s">
        <v>608</v>
      </c>
      <c r="G3275" t="s">
        <v>741</v>
      </c>
      <c r="H3275" t="s">
        <v>780</v>
      </c>
      <c r="I3275" s="137" t="s">
        <v>3428</v>
      </c>
      <c r="J3275" t="s">
        <v>2628</v>
      </c>
      <c r="K3275" t="s">
        <v>71</v>
      </c>
      <c r="L3275" t="s">
        <v>782</v>
      </c>
      <c r="M3275" t="s">
        <v>783</v>
      </c>
    </row>
    <row r="3276" spans="1:14" ht="15.75" customHeight="1" x14ac:dyDescent="0.25">
      <c r="A3276" t="s">
        <v>3420</v>
      </c>
      <c r="C3276" t="s">
        <v>1613</v>
      </c>
      <c r="D3276" t="s">
        <v>627</v>
      </c>
      <c r="E3276" t="s">
        <v>81</v>
      </c>
      <c r="F3276" t="s">
        <v>608</v>
      </c>
      <c r="G3276" t="s">
        <v>741</v>
      </c>
      <c r="H3276" t="s">
        <v>1614</v>
      </c>
      <c r="I3276" s="137" t="s">
        <v>3429</v>
      </c>
      <c r="J3276" t="s">
        <v>3430</v>
      </c>
      <c r="K3276" t="s">
        <v>71</v>
      </c>
      <c r="L3276" t="s">
        <v>2247</v>
      </c>
      <c r="M3276" t="s">
        <v>2248</v>
      </c>
    </row>
    <row r="3277" spans="1:14" ht="15.75" customHeight="1" x14ac:dyDescent="0.25">
      <c r="A3277" t="s">
        <v>3420</v>
      </c>
      <c r="C3277" t="s">
        <v>109</v>
      </c>
      <c r="D3277" t="s">
        <v>627</v>
      </c>
      <c r="E3277" t="s">
        <v>81</v>
      </c>
      <c r="F3277" t="s">
        <v>608</v>
      </c>
      <c r="G3277" t="s">
        <v>734</v>
      </c>
      <c r="H3277" t="s">
        <v>735</v>
      </c>
      <c r="I3277" s="137" t="s">
        <v>3429</v>
      </c>
      <c r="J3277" t="s">
        <v>3431</v>
      </c>
      <c r="K3277" t="s">
        <v>71</v>
      </c>
      <c r="L3277" t="s">
        <v>738</v>
      </c>
      <c r="M3277" t="s">
        <v>739</v>
      </c>
      <c r="N3277" t="s">
        <v>739</v>
      </c>
    </row>
    <row r="3278" spans="1:14" ht="15.75" customHeight="1" x14ac:dyDescent="0.25">
      <c r="A3278" t="s">
        <v>3420</v>
      </c>
      <c r="C3278" t="s">
        <v>3432</v>
      </c>
      <c r="D3278" t="s">
        <v>627</v>
      </c>
      <c r="E3278" t="s">
        <v>81</v>
      </c>
      <c r="F3278" t="s">
        <v>608</v>
      </c>
      <c r="G3278" t="s">
        <v>765</v>
      </c>
      <c r="H3278" t="s">
        <v>3433</v>
      </c>
      <c r="I3278" s="137" t="s">
        <v>3434</v>
      </c>
      <c r="J3278" t="s">
        <v>3435</v>
      </c>
      <c r="K3278" t="s">
        <v>84</v>
      </c>
    </row>
    <row r="3279" spans="1:14" ht="15.75" customHeight="1" x14ac:dyDescent="0.25">
      <c r="A3279" t="s">
        <v>3420</v>
      </c>
      <c r="C3279" t="s">
        <v>672</v>
      </c>
      <c r="D3279" t="s">
        <v>627</v>
      </c>
      <c r="E3279" t="s">
        <v>81</v>
      </c>
      <c r="F3279" t="s">
        <v>608</v>
      </c>
      <c r="G3279" t="s">
        <v>673</v>
      </c>
      <c r="I3279" s="137">
        <v>1.0080499999999999</v>
      </c>
      <c r="J3279" t="s">
        <v>3436</v>
      </c>
      <c r="K3279" t="s">
        <v>71</v>
      </c>
      <c r="L3279" t="s">
        <v>672</v>
      </c>
    </row>
    <row r="3280" spans="1:14" ht="15.75" customHeight="1" x14ac:dyDescent="0.25">
      <c r="A3280" t="s">
        <v>3420</v>
      </c>
      <c r="C3280" t="s">
        <v>764</v>
      </c>
      <c r="D3280" t="s">
        <v>627</v>
      </c>
      <c r="E3280" t="s">
        <v>81</v>
      </c>
      <c r="F3280" t="s">
        <v>608</v>
      </c>
      <c r="G3280" t="s">
        <v>765</v>
      </c>
      <c r="H3280" t="s">
        <v>766</v>
      </c>
      <c r="I3280" s="137">
        <v>1.0080499999999999</v>
      </c>
      <c r="J3280" t="s">
        <v>3437</v>
      </c>
      <c r="K3280" t="s">
        <v>71</v>
      </c>
      <c r="L3280" t="s">
        <v>767</v>
      </c>
      <c r="M3280" t="s">
        <v>768</v>
      </c>
    </row>
    <row r="3281" spans="1:14" ht="15.75" customHeight="1" x14ac:dyDescent="0.25">
      <c r="A3281" t="s">
        <v>3420</v>
      </c>
      <c r="C3281" t="s">
        <v>3438</v>
      </c>
      <c r="D3281" t="s">
        <v>627</v>
      </c>
      <c r="E3281" t="s">
        <v>81</v>
      </c>
      <c r="F3281" t="s">
        <v>608</v>
      </c>
      <c r="G3281" t="s">
        <v>741</v>
      </c>
      <c r="H3281" t="s">
        <v>1080</v>
      </c>
      <c r="I3281" s="137" t="s">
        <v>3439</v>
      </c>
      <c r="J3281" t="s">
        <v>3440</v>
      </c>
      <c r="K3281" t="s">
        <v>84</v>
      </c>
    </row>
    <row r="3282" spans="1:14" ht="15.75" customHeight="1" x14ac:dyDescent="0.25">
      <c r="A3282" t="s">
        <v>3420</v>
      </c>
      <c r="C3282" t="s">
        <v>1372</v>
      </c>
      <c r="D3282" t="s">
        <v>627</v>
      </c>
      <c r="E3282" t="s">
        <v>81</v>
      </c>
      <c r="F3282" t="s">
        <v>608</v>
      </c>
      <c r="G3282" t="s">
        <v>1373</v>
      </c>
      <c r="I3282" s="137" t="s">
        <v>3441</v>
      </c>
      <c r="J3282" t="s">
        <v>3442</v>
      </c>
      <c r="K3282" t="s">
        <v>84</v>
      </c>
    </row>
    <row r="3283" spans="1:14" ht="15.75" customHeight="1" x14ac:dyDescent="0.25">
      <c r="A3283" t="s">
        <v>3420</v>
      </c>
      <c r="C3283" t="s">
        <v>631</v>
      </c>
      <c r="D3283" t="s">
        <v>650</v>
      </c>
      <c r="E3283" t="s">
        <v>102</v>
      </c>
      <c r="F3283" t="s">
        <v>142</v>
      </c>
      <c r="G3283" t="s">
        <v>632</v>
      </c>
      <c r="H3283" t="s">
        <v>601</v>
      </c>
      <c r="I3283" s="137">
        <v>1.0080499999999999</v>
      </c>
      <c r="J3283" t="s">
        <v>3443</v>
      </c>
      <c r="K3283" t="s">
        <v>84</v>
      </c>
    </row>
    <row r="3284" spans="1:14" ht="15.75" customHeight="1" x14ac:dyDescent="0.25">
      <c r="A3284" t="s">
        <v>3420</v>
      </c>
      <c r="C3284" t="s">
        <v>634</v>
      </c>
      <c r="D3284" t="s">
        <v>650</v>
      </c>
      <c r="E3284" t="s">
        <v>102</v>
      </c>
      <c r="F3284" t="s">
        <v>142</v>
      </c>
      <c r="G3284" t="s">
        <v>635</v>
      </c>
      <c r="H3284" t="s">
        <v>601</v>
      </c>
      <c r="I3284" s="137">
        <v>1.0080499999999999</v>
      </c>
      <c r="J3284" t="s">
        <v>3444</v>
      </c>
      <c r="K3284" t="s">
        <v>84</v>
      </c>
    </row>
    <row r="3285" spans="1:14" ht="15.75" customHeight="1" x14ac:dyDescent="0.25">
      <c r="A3285" t="s">
        <v>3420</v>
      </c>
      <c r="C3285" t="s">
        <v>114</v>
      </c>
      <c r="D3285" t="s">
        <v>650</v>
      </c>
      <c r="E3285" t="s">
        <v>102</v>
      </c>
      <c r="F3285" t="s">
        <v>608</v>
      </c>
      <c r="G3285" t="s">
        <v>700</v>
      </c>
      <c r="H3285" t="s">
        <v>701</v>
      </c>
      <c r="I3285" s="137" t="s">
        <v>3445</v>
      </c>
      <c r="J3285" t="s">
        <v>3446</v>
      </c>
      <c r="K3285" t="s">
        <v>71</v>
      </c>
      <c r="L3285" t="s">
        <v>114</v>
      </c>
      <c r="M3285" t="s">
        <v>703</v>
      </c>
      <c r="N3285" t="s">
        <v>703</v>
      </c>
    </row>
    <row r="3286" spans="1:14" ht="15.75" customHeight="1" x14ac:dyDescent="0.25">
      <c r="A3286" t="s">
        <v>3420</v>
      </c>
      <c r="C3286" t="s">
        <v>640</v>
      </c>
      <c r="D3286" t="s">
        <v>650</v>
      </c>
      <c r="E3286" t="s">
        <v>102</v>
      </c>
      <c r="F3286" t="s">
        <v>142</v>
      </c>
      <c r="G3286" t="s">
        <v>641</v>
      </c>
      <c r="H3286" t="s">
        <v>642</v>
      </c>
      <c r="I3286" s="137">
        <v>769371</v>
      </c>
      <c r="J3286" t="s">
        <v>3447</v>
      </c>
      <c r="K3286" t="s">
        <v>84</v>
      </c>
    </row>
    <row r="3287" spans="1:14" ht="15.75" customHeight="1" x14ac:dyDescent="0.25">
      <c r="A3287" t="s">
        <v>3448</v>
      </c>
      <c r="C3287" t="s">
        <v>603</v>
      </c>
      <c r="D3287" t="s">
        <v>598</v>
      </c>
      <c r="E3287" t="s">
        <v>68</v>
      </c>
      <c r="F3287" t="s">
        <v>49</v>
      </c>
      <c r="G3287" t="s">
        <v>604</v>
      </c>
      <c r="H3287" t="s">
        <v>605</v>
      </c>
      <c r="I3287" s="137">
        <v>20875</v>
      </c>
      <c r="J3287" t="s">
        <v>3449</v>
      </c>
      <c r="K3287" t="s">
        <v>84</v>
      </c>
    </row>
    <row r="3288" spans="1:14" ht="15.75" customHeight="1" x14ac:dyDescent="0.25">
      <c r="A3288" t="s">
        <v>3448</v>
      </c>
      <c r="C3288" t="s">
        <v>607</v>
      </c>
      <c r="D3288" t="s">
        <v>598</v>
      </c>
      <c r="E3288" t="s">
        <v>68</v>
      </c>
      <c r="F3288" t="s">
        <v>608</v>
      </c>
      <c r="G3288" t="s">
        <v>609</v>
      </c>
      <c r="I3288" s="137">
        <v>20875</v>
      </c>
      <c r="J3288" t="s">
        <v>3450</v>
      </c>
      <c r="K3288" t="s">
        <v>84</v>
      </c>
    </row>
    <row r="3289" spans="1:14" ht="15.75" customHeight="1" x14ac:dyDescent="0.25">
      <c r="A3289" t="s">
        <v>3448</v>
      </c>
      <c r="C3289" t="s">
        <v>611</v>
      </c>
      <c r="D3289" t="s">
        <v>598</v>
      </c>
      <c r="E3289" t="s">
        <v>68</v>
      </c>
      <c r="F3289" t="s">
        <v>142</v>
      </c>
      <c r="G3289" t="s">
        <v>612</v>
      </c>
      <c r="H3289" t="s">
        <v>547</v>
      </c>
      <c r="I3289" s="137">
        <v>10263</v>
      </c>
      <c r="J3289">
        <v>23201100</v>
      </c>
      <c r="K3289" t="s">
        <v>84</v>
      </c>
    </row>
    <row r="3290" spans="1:14" ht="15.75" customHeight="1" x14ac:dyDescent="0.25">
      <c r="A3290" t="s">
        <v>3448</v>
      </c>
      <c r="C3290" t="s">
        <v>909</v>
      </c>
      <c r="D3290" t="s">
        <v>613</v>
      </c>
      <c r="E3290" t="s">
        <v>68</v>
      </c>
      <c r="F3290" t="s">
        <v>608</v>
      </c>
      <c r="G3290" t="s">
        <v>910</v>
      </c>
      <c r="I3290" s="137">
        <v>20875</v>
      </c>
      <c r="J3290" t="s">
        <v>3451</v>
      </c>
      <c r="K3290" t="s">
        <v>71</v>
      </c>
      <c r="L3290" t="s">
        <v>164</v>
      </c>
    </row>
    <row r="3291" spans="1:14" ht="15.75" customHeight="1" x14ac:dyDescent="0.25">
      <c r="A3291" t="s">
        <v>3448</v>
      </c>
      <c r="C3291" t="s">
        <v>904</v>
      </c>
      <c r="D3291" t="s">
        <v>613</v>
      </c>
      <c r="E3291" t="s">
        <v>68</v>
      </c>
      <c r="F3291" t="s">
        <v>608</v>
      </c>
      <c r="G3291" t="s">
        <v>905</v>
      </c>
      <c r="I3291" s="137" t="s">
        <v>3452</v>
      </c>
      <c r="J3291" t="s">
        <v>3453</v>
      </c>
      <c r="K3291" t="s">
        <v>84</v>
      </c>
    </row>
    <row r="3292" spans="1:14" ht="15.75" customHeight="1" x14ac:dyDescent="0.25">
      <c r="A3292" t="s">
        <v>3448</v>
      </c>
      <c r="C3292" t="s">
        <v>131</v>
      </c>
      <c r="D3292" t="s">
        <v>613</v>
      </c>
      <c r="E3292" t="s">
        <v>68</v>
      </c>
      <c r="F3292" t="s">
        <v>608</v>
      </c>
      <c r="G3292" t="s">
        <v>760</v>
      </c>
      <c r="H3292" t="s">
        <v>761</v>
      </c>
      <c r="I3292" s="137">
        <v>10263</v>
      </c>
      <c r="J3292" t="s">
        <v>3454</v>
      </c>
      <c r="K3292" t="s">
        <v>71</v>
      </c>
      <c r="L3292" t="s">
        <v>762</v>
      </c>
      <c r="M3292" t="s">
        <v>763</v>
      </c>
      <c r="N3292" t="s">
        <v>763</v>
      </c>
    </row>
    <row r="3293" spans="1:14" ht="15.75" customHeight="1" x14ac:dyDescent="0.25">
      <c r="A3293" t="s">
        <v>3448</v>
      </c>
      <c r="C3293" t="s">
        <v>649</v>
      </c>
      <c r="D3293" t="s">
        <v>627</v>
      </c>
      <c r="E3293" t="s">
        <v>81</v>
      </c>
      <c r="F3293" t="s">
        <v>608</v>
      </c>
      <c r="G3293" t="s">
        <v>651</v>
      </c>
      <c r="H3293" t="s">
        <v>652</v>
      </c>
      <c r="I3293" s="137">
        <v>20875</v>
      </c>
      <c r="J3293" t="s">
        <v>3455</v>
      </c>
      <c r="K3293" t="s">
        <v>71</v>
      </c>
      <c r="L3293" t="s">
        <v>654</v>
      </c>
    </row>
    <row r="3294" spans="1:14" ht="15.75" customHeight="1" x14ac:dyDescent="0.25">
      <c r="A3294" t="s">
        <v>3448</v>
      </c>
      <c r="C3294" t="s">
        <v>689</v>
      </c>
      <c r="D3294" t="s">
        <v>627</v>
      </c>
      <c r="E3294" t="s">
        <v>81</v>
      </c>
      <c r="F3294" t="s">
        <v>608</v>
      </c>
      <c r="G3294" t="s">
        <v>690</v>
      </c>
      <c r="H3294" t="s">
        <v>691</v>
      </c>
      <c r="I3294" s="137">
        <v>20875</v>
      </c>
      <c r="J3294" t="s">
        <v>3456</v>
      </c>
      <c r="K3294" t="s">
        <v>71</v>
      </c>
      <c r="L3294" t="s">
        <v>689</v>
      </c>
    </row>
    <row r="3295" spans="1:14" ht="15.75" customHeight="1" x14ac:dyDescent="0.25">
      <c r="A3295" t="s">
        <v>3448</v>
      </c>
      <c r="C3295" t="s">
        <v>791</v>
      </c>
      <c r="D3295" t="s">
        <v>627</v>
      </c>
      <c r="E3295" t="s">
        <v>81</v>
      </c>
      <c r="F3295" t="s">
        <v>608</v>
      </c>
      <c r="G3295" t="s">
        <v>792</v>
      </c>
      <c r="I3295" s="137">
        <v>20048</v>
      </c>
      <c r="J3295" t="s">
        <v>3457</v>
      </c>
      <c r="K3295" t="s">
        <v>524</v>
      </c>
      <c r="L3295" t="s">
        <v>791</v>
      </c>
    </row>
    <row r="3296" spans="1:14" ht="15.75" customHeight="1" x14ac:dyDescent="0.25">
      <c r="A3296" t="s">
        <v>3448</v>
      </c>
      <c r="C3296" t="s">
        <v>714</v>
      </c>
      <c r="D3296" t="s">
        <v>627</v>
      </c>
      <c r="E3296" t="s">
        <v>81</v>
      </c>
      <c r="F3296" t="s">
        <v>608</v>
      </c>
      <c r="G3296" t="s">
        <v>715</v>
      </c>
      <c r="H3296" t="s">
        <v>3458</v>
      </c>
      <c r="I3296" s="137">
        <v>20875</v>
      </c>
      <c r="J3296" t="s">
        <v>3459</v>
      </c>
      <c r="K3296" t="s">
        <v>84</v>
      </c>
    </row>
    <row r="3297" spans="1:14" ht="15.75" customHeight="1" x14ac:dyDescent="0.25">
      <c r="A3297" t="s">
        <v>3448</v>
      </c>
      <c r="C3297" t="s">
        <v>1370</v>
      </c>
      <c r="D3297" t="s">
        <v>627</v>
      </c>
      <c r="E3297" t="s">
        <v>81</v>
      </c>
      <c r="F3297" t="s">
        <v>608</v>
      </c>
      <c r="G3297" t="s">
        <v>741</v>
      </c>
      <c r="H3297" t="s">
        <v>1371</v>
      </c>
      <c r="I3297" s="137"/>
      <c r="J3297"/>
    </row>
    <row r="3298" spans="1:14" ht="15.75" customHeight="1" x14ac:dyDescent="0.25">
      <c r="A3298" t="s">
        <v>3448</v>
      </c>
      <c r="C3298" t="s">
        <v>109</v>
      </c>
      <c r="D3298" t="s">
        <v>627</v>
      </c>
      <c r="E3298" t="s">
        <v>81</v>
      </c>
      <c r="F3298" t="s">
        <v>608</v>
      </c>
      <c r="G3298" t="s">
        <v>734</v>
      </c>
      <c r="H3298" t="s">
        <v>735</v>
      </c>
      <c r="I3298" s="137">
        <v>20048</v>
      </c>
      <c r="J3298" t="s">
        <v>3460</v>
      </c>
      <c r="K3298" t="s">
        <v>71</v>
      </c>
      <c r="L3298" t="s">
        <v>738</v>
      </c>
      <c r="M3298" t="s">
        <v>739</v>
      </c>
      <c r="N3298" t="s">
        <v>739</v>
      </c>
    </row>
    <row r="3299" spans="1:14" ht="15.75" customHeight="1" x14ac:dyDescent="0.25">
      <c r="A3299" t="s">
        <v>3448</v>
      </c>
      <c r="C3299" t="s">
        <v>723</v>
      </c>
      <c r="D3299" t="s">
        <v>627</v>
      </c>
      <c r="E3299" t="s">
        <v>81</v>
      </c>
      <c r="F3299" t="s">
        <v>608</v>
      </c>
      <c r="G3299" t="s">
        <v>724</v>
      </c>
      <c r="H3299" t="s">
        <v>725</v>
      </c>
      <c r="I3299" s="137">
        <v>20875</v>
      </c>
      <c r="J3299" t="s">
        <v>3461</v>
      </c>
      <c r="K3299" t="s">
        <v>524</v>
      </c>
    </row>
    <row r="3300" spans="1:14" ht="15.75" customHeight="1" x14ac:dyDescent="0.25">
      <c r="A3300" t="s">
        <v>3448</v>
      </c>
      <c r="C3300" t="s">
        <v>751</v>
      </c>
      <c r="D3300" t="s">
        <v>627</v>
      </c>
      <c r="E3300" t="s">
        <v>81</v>
      </c>
      <c r="F3300" t="s">
        <v>608</v>
      </c>
      <c r="G3300" t="s">
        <v>752</v>
      </c>
      <c r="I3300" s="137">
        <v>20875</v>
      </c>
      <c r="J3300" t="s">
        <v>3462</v>
      </c>
      <c r="K3300" t="s">
        <v>84</v>
      </c>
    </row>
    <row r="3301" spans="1:14" ht="15.75" customHeight="1" x14ac:dyDescent="0.25">
      <c r="A3301" t="s">
        <v>3448</v>
      </c>
      <c r="C3301" t="s">
        <v>3463</v>
      </c>
      <c r="D3301" t="s">
        <v>627</v>
      </c>
      <c r="E3301" t="s">
        <v>81</v>
      </c>
      <c r="F3301" t="s">
        <v>608</v>
      </c>
      <c r="G3301" t="s">
        <v>741</v>
      </c>
      <c r="H3301" t="s">
        <v>3464</v>
      </c>
      <c r="I3301" s="137">
        <v>20875</v>
      </c>
      <c r="J3301" t="s">
        <v>3465</v>
      </c>
      <c r="K3301" t="s">
        <v>71</v>
      </c>
      <c r="L3301" t="s">
        <v>3466</v>
      </c>
      <c r="M3301" t="s">
        <v>3467</v>
      </c>
    </row>
    <row r="3302" spans="1:14" ht="15.75" customHeight="1" x14ac:dyDescent="0.25">
      <c r="A3302" t="s">
        <v>3448</v>
      </c>
      <c r="C3302" t="s">
        <v>114</v>
      </c>
      <c r="D3302" t="s">
        <v>627</v>
      </c>
      <c r="E3302" t="s">
        <v>81</v>
      </c>
      <c r="F3302" t="s">
        <v>608</v>
      </c>
      <c r="G3302" t="s">
        <v>700</v>
      </c>
      <c r="H3302" t="s">
        <v>701</v>
      </c>
      <c r="I3302" s="137">
        <v>20875</v>
      </c>
      <c r="J3302" t="s">
        <v>746</v>
      </c>
      <c r="K3302" t="s">
        <v>71</v>
      </c>
      <c r="L3302" t="s">
        <v>114</v>
      </c>
      <c r="M3302" t="s">
        <v>703</v>
      </c>
      <c r="N3302" t="s">
        <v>703</v>
      </c>
    </row>
    <row r="3303" spans="1:14" ht="15.75" customHeight="1" x14ac:dyDescent="0.25">
      <c r="A3303" t="s">
        <v>3448</v>
      </c>
      <c r="C3303" t="s">
        <v>764</v>
      </c>
      <c r="D3303" t="s">
        <v>627</v>
      </c>
      <c r="E3303" t="s">
        <v>81</v>
      </c>
      <c r="F3303" t="s">
        <v>608</v>
      </c>
      <c r="G3303" t="s">
        <v>765</v>
      </c>
      <c r="H3303" t="s">
        <v>766</v>
      </c>
      <c r="I3303" s="137">
        <v>10263</v>
      </c>
      <c r="J3303" t="s">
        <v>3468</v>
      </c>
      <c r="K3303" t="s">
        <v>84</v>
      </c>
    </row>
    <row r="3304" spans="1:14" ht="15.75" customHeight="1" x14ac:dyDescent="0.25">
      <c r="A3304" t="s">
        <v>3448</v>
      </c>
      <c r="C3304" t="s">
        <v>129</v>
      </c>
      <c r="D3304" t="s">
        <v>627</v>
      </c>
      <c r="E3304" t="s">
        <v>81</v>
      </c>
      <c r="F3304" t="s">
        <v>608</v>
      </c>
      <c r="G3304" t="s">
        <v>647</v>
      </c>
      <c r="I3304" s="137" t="s">
        <v>3469</v>
      </c>
      <c r="J3304" t="s">
        <v>856</v>
      </c>
      <c r="K3304" t="s">
        <v>84</v>
      </c>
    </row>
    <row r="3305" spans="1:14" ht="15.75" customHeight="1" x14ac:dyDescent="0.25">
      <c r="A3305" t="s">
        <v>3448</v>
      </c>
      <c r="C3305" t="s">
        <v>2146</v>
      </c>
      <c r="D3305" t="s">
        <v>627</v>
      </c>
      <c r="E3305" t="s">
        <v>81</v>
      </c>
      <c r="F3305" t="s">
        <v>608</v>
      </c>
      <c r="G3305" t="s">
        <v>741</v>
      </c>
      <c r="H3305" t="s">
        <v>2385</v>
      </c>
      <c r="I3305" s="137"/>
      <c r="J3305"/>
    </row>
    <row r="3306" spans="1:14" ht="15.75" customHeight="1" x14ac:dyDescent="0.25">
      <c r="A3306" t="s">
        <v>3448</v>
      </c>
      <c r="C3306" t="s">
        <v>704</v>
      </c>
      <c r="D3306" t="s">
        <v>650</v>
      </c>
      <c r="E3306" t="s">
        <v>102</v>
      </c>
      <c r="F3306" t="s">
        <v>608</v>
      </c>
      <c r="G3306" t="s">
        <v>705</v>
      </c>
      <c r="I3306" s="137">
        <v>10263</v>
      </c>
      <c r="J3306" t="s">
        <v>3470</v>
      </c>
      <c r="K3306" t="s">
        <v>71</v>
      </c>
      <c r="L3306" t="s">
        <v>707</v>
      </c>
      <c r="M3306" t="s">
        <v>708</v>
      </c>
    </row>
    <row r="3307" spans="1:14" ht="15.75" customHeight="1" x14ac:dyDescent="0.25">
      <c r="A3307" t="s">
        <v>3471</v>
      </c>
      <c r="C3307" t="s">
        <v>597</v>
      </c>
      <c r="D3307" t="s">
        <v>598</v>
      </c>
      <c r="E3307" t="s">
        <v>68</v>
      </c>
      <c r="F3307" t="s">
        <v>599</v>
      </c>
      <c r="G3307" t="s">
        <v>600</v>
      </c>
      <c r="H3307" t="s">
        <v>601</v>
      </c>
      <c r="I3307" s="137">
        <v>14504</v>
      </c>
      <c r="J3307" t="s">
        <v>3472</v>
      </c>
      <c r="K3307" t="s">
        <v>84</v>
      </c>
    </row>
    <row r="3308" spans="1:14" ht="15.75" customHeight="1" x14ac:dyDescent="0.25">
      <c r="A3308" t="s">
        <v>3471</v>
      </c>
      <c r="C3308" t="s">
        <v>603</v>
      </c>
      <c r="D3308" t="s">
        <v>598</v>
      </c>
      <c r="E3308" t="s">
        <v>68</v>
      </c>
      <c r="F3308" t="s">
        <v>49</v>
      </c>
      <c r="G3308" t="s">
        <v>604</v>
      </c>
      <c r="H3308" t="s">
        <v>605</v>
      </c>
      <c r="I3308" s="137">
        <v>14504</v>
      </c>
      <c r="J3308" t="s">
        <v>3473</v>
      </c>
      <c r="K3308" t="s">
        <v>84</v>
      </c>
    </row>
    <row r="3309" spans="1:14" ht="15.75" customHeight="1" x14ac:dyDescent="0.25">
      <c r="A3309" t="s">
        <v>3471</v>
      </c>
      <c r="C3309" t="s">
        <v>607</v>
      </c>
      <c r="D3309" t="s">
        <v>598</v>
      </c>
      <c r="E3309" t="s">
        <v>68</v>
      </c>
      <c r="F3309" t="s">
        <v>608</v>
      </c>
      <c r="G3309" t="s">
        <v>609</v>
      </c>
      <c r="I3309">
        <v>14504</v>
      </c>
      <c r="J3309" t="s">
        <v>3474</v>
      </c>
      <c r="K3309" t="s">
        <v>84</v>
      </c>
    </row>
    <row r="3310" spans="1:14" ht="15.75" customHeight="1" x14ac:dyDescent="0.25">
      <c r="A3310" t="s">
        <v>3471</v>
      </c>
      <c r="C3310" t="s">
        <v>611</v>
      </c>
      <c r="D3310" t="s">
        <v>598</v>
      </c>
      <c r="E3310" t="s">
        <v>68</v>
      </c>
      <c r="F3310" t="s">
        <v>142</v>
      </c>
      <c r="G3310" t="s">
        <v>612</v>
      </c>
      <c r="H3310" t="s">
        <v>547</v>
      </c>
      <c r="I3310">
        <v>8.1417300000000008</v>
      </c>
      <c r="J3310">
        <v>12352112</v>
      </c>
      <c r="K3310" t="s">
        <v>84</v>
      </c>
    </row>
    <row r="3311" spans="1:14" ht="15.75" customHeight="1" x14ac:dyDescent="0.25">
      <c r="A3311" t="s">
        <v>3471</v>
      </c>
      <c r="C3311" t="s">
        <v>626</v>
      </c>
      <c r="D3311" t="s">
        <v>613</v>
      </c>
      <c r="E3311" t="s">
        <v>68</v>
      </c>
      <c r="F3311" t="s">
        <v>608</v>
      </c>
      <c r="G3311" t="s">
        <v>628</v>
      </c>
      <c r="I3311" s="137">
        <v>736678</v>
      </c>
      <c r="J3311">
        <v>0.97</v>
      </c>
      <c r="K3311" t="s">
        <v>71</v>
      </c>
      <c r="L3311" t="s">
        <v>630</v>
      </c>
    </row>
    <row r="3312" spans="1:14" ht="15.75" customHeight="1" x14ac:dyDescent="0.25">
      <c r="A3312" t="s">
        <v>3471</v>
      </c>
      <c r="C3312" t="s">
        <v>93</v>
      </c>
      <c r="D3312" t="s">
        <v>613</v>
      </c>
      <c r="E3312" t="s">
        <v>68</v>
      </c>
      <c r="F3312" t="s">
        <v>608</v>
      </c>
      <c r="G3312" t="s">
        <v>616</v>
      </c>
      <c r="I3312" s="137">
        <v>8.1800700000000006</v>
      </c>
      <c r="J3312" t="s">
        <v>617</v>
      </c>
      <c r="K3312" t="s">
        <v>71</v>
      </c>
      <c r="L3312" t="s">
        <v>618</v>
      </c>
    </row>
    <row r="3313" spans="1:14" ht="15.75" customHeight="1" x14ac:dyDescent="0.25">
      <c r="A3313" t="s">
        <v>3471</v>
      </c>
      <c r="C3313" t="s">
        <v>852</v>
      </c>
      <c r="D3313" t="s">
        <v>613</v>
      </c>
      <c r="E3313" t="s">
        <v>68</v>
      </c>
      <c r="F3313" t="s">
        <v>608</v>
      </c>
      <c r="G3313" t="s">
        <v>853</v>
      </c>
      <c r="I3313" s="137">
        <v>727768</v>
      </c>
      <c r="J3313" t="s">
        <v>854</v>
      </c>
      <c r="K3313" t="s">
        <v>71</v>
      </c>
      <c r="L3313" t="s">
        <v>1410</v>
      </c>
    </row>
    <row r="3314" spans="1:14" ht="15.75" customHeight="1" x14ac:dyDescent="0.25">
      <c r="A3314" t="s">
        <v>3471</v>
      </c>
      <c r="C3314" t="s">
        <v>110</v>
      </c>
      <c r="D3314" t="s">
        <v>613</v>
      </c>
      <c r="E3314" t="s">
        <v>68</v>
      </c>
      <c r="F3314" t="s">
        <v>608</v>
      </c>
      <c r="G3314" t="s">
        <v>960</v>
      </c>
      <c r="H3314" t="s">
        <v>961</v>
      </c>
      <c r="I3314">
        <v>90878</v>
      </c>
      <c r="J3314" t="s">
        <v>3475</v>
      </c>
      <c r="K3314" t="s">
        <v>84</v>
      </c>
    </row>
    <row r="3315" spans="1:14" ht="15.75" customHeight="1" x14ac:dyDescent="0.25">
      <c r="A3315" t="s">
        <v>3471</v>
      </c>
      <c r="C3315" t="s">
        <v>3476</v>
      </c>
      <c r="D3315" t="s">
        <v>613</v>
      </c>
      <c r="E3315" t="s">
        <v>68</v>
      </c>
      <c r="F3315" t="s">
        <v>608</v>
      </c>
      <c r="G3315" t="s">
        <v>3477</v>
      </c>
      <c r="I3315" s="137">
        <v>14504</v>
      </c>
      <c r="J3315" t="s">
        <v>3478</v>
      </c>
      <c r="K3315" t="s">
        <v>71</v>
      </c>
      <c r="L3315" t="s">
        <v>3476</v>
      </c>
    </row>
    <row r="3316" spans="1:14" ht="15.75" customHeight="1" x14ac:dyDescent="0.25">
      <c r="A3316" t="s">
        <v>3471</v>
      </c>
      <c r="C3316" t="s">
        <v>1107</v>
      </c>
      <c r="D3316" t="s">
        <v>613</v>
      </c>
      <c r="E3316" t="s">
        <v>68</v>
      </c>
      <c r="F3316" t="s">
        <v>608</v>
      </c>
      <c r="G3316" t="s">
        <v>1108</v>
      </c>
      <c r="I3316" s="137">
        <v>14504</v>
      </c>
      <c r="J3316" t="s">
        <v>3479</v>
      </c>
      <c r="K3316" t="s">
        <v>71</v>
      </c>
      <c r="L3316" t="s">
        <v>1109</v>
      </c>
      <c r="M3316" t="s">
        <v>1110</v>
      </c>
    </row>
    <row r="3317" spans="1:14" ht="15.75" customHeight="1" x14ac:dyDescent="0.25">
      <c r="A3317" t="s">
        <v>3471</v>
      </c>
      <c r="C3317" t="s">
        <v>3480</v>
      </c>
      <c r="D3317" t="s">
        <v>613</v>
      </c>
      <c r="E3317" t="s">
        <v>68</v>
      </c>
      <c r="F3317" t="s">
        <v>608</v>
      </c>
      <c r="G3317" t="s">
        <v>853</v>
      </c>
      <c r="I3317" s="137">
        <v>14504</v>
      </c>
      <c r="J3317" t="s">
        <v>854</v>
      </c>
      <c r="K3317" t="s">
        <v>71</v>
      </c>
      <c r="L3317" t="s">
        <v>1308</v>
      </c>
      <c r="M3317" t="s">
        <v>3481</v>
      </c>
      <c r="N3317" t="s">
        <v>3481</v>
      </c>
    </row>
    <row r="3318" spans="1:14" ht="15.75" customHeight="1" x14ac:dyDescent="0.25">
      <c r="A3318" t="s">
        <v>3471</v>
      </c>
      <c r="C3318" t="s">
        <v>3482</v>
      </c>
      <c r="D3318" t="s">
        <v>613</v>
      </c>
      <c r="E3318" t="s">
        <v>68</v>
      </c>
      <c r="F3318" t="s">
        <v>608</v>
      </c>
      <c r="G3318" t="s">
        <v>853</v>
      </c>
      <c r="I3318" s="137">
        <v>14504</v>
      </c>
      <c r="J3318" t="s">
        <v>854</v>
      </c>
      <c r="K3318" t="s">
        <v>71</v>
      </c>
      <c r="L3318" t="s">
        <v>1308</v>
      </c>
      <c r="M3318" t="s">
        <v>3481</v>
      </c>
      <c r="N3318" t="s">
        <v>3481</v>
      </c>
    </row>
    <row r="3319" spans="1:14" ht="15.75" customHeight="1" x14ac:dyDescent="0.25">
      <c r="A3319" t="s">
        <v>3471</v>
      </c>
      <c r="C3319" t="s">
        <v>129</v>
      </c>
      <c r="D3319" t="s">
        <v>627</v>
      </c>
      <c r="E3319" t="s">
        <v>81</v>
      </c>
      <c r="F3319" t="s">
        <v>608</v>
      </c>
      <c r="G3319" t="s">
        <v>647</v>
      </c>
      <c r="I3319" s="137">
        <v>8.1417300000000008</v>
      </c>
      <c r="J3319" t="s">
        <v>1274</v>
      </c>
      <c r="K3319" t="s">
        <v>84</v>
      </c>
    </row>
    <row r="3320" spans="1:14" ht="15.75" customHeight="1" x14ac:dyDescent="0.25">
      <c r="A3320" t="s">
        <v>3471</v>
      </c>
      <c r="C3320" t="s">
        <v>663</v>
      </c>
      <c r="D3320" t="s">
        <v>650</v>
      </c>
      <c r="E3320" t="s">
        <v>102</v>
      </c>
      <c r="F3320" t="s">
        <v>608</v>
      </c>
      <c r="G3320" t="s">
        <v>664</v>
      </c>
      <c r="I3320" s="137">
        <v>90878</v>
      </c>
      <c r="J3320" t="s">
        <v>3483</v>
      </c>
      <c r="K3320" t="s">
        <v>84</v>
      </c>
    </row>
    <row r="3321" spans="1:14" ht="15.75" customHeight="1" x14ac:dyDescent="0.25">
      <c r="A3321" t="s">
        <v>3471</v>
      </c>
      <c r="C3321" t="s">
        <v>666</v>
      </c>
      <c r="D3321" t="s">
        <v>650</v>
      </c>
      <c r="E3321" t="s">
        <v>102</v>
      </c>
      <c r="F3321" t="s">
        <v>608</v>
      </c>
      <c r="G3321" t="s">
        <v>667</v>
      </c>
      <c r="I3321" s="137">
        <v>730289</v>
      </c>
      <c r="J3321" t="s">
        <v>3484</v>
      </c>
      <c r="K3321" t="s">
        <v>84</v>
      </c>
    </row>
    <row r="3322" spans="1:14" ht="15.75" customHeight="1" x14ac:dyDescent="0.25">
      <c r="A3322" t="s">
        <v>3471</v>
      </c>
      <c r="C3322" t="s">
        <v>669</v>
      </c>
      <c r="D3322" t="s">
        <v>650</v>
      </c>
      <c r="E3322" t="s">
        <v>102</v>
      </c>
      <c r="F3322" t="s">
        <v>608</v>
      </c>
      <c r="G3322" t="s">
        <v>670</v>
      </c>
      <c r="I3322" s="137">
        <v>729108</v>
      </c>
      <c r="J3322" t="s">
        <v>3485</v>
      </c>
      <c r="K3322" t="s">
        <v>84</v>
      </c>
    </row>
    <row r="3323" spans="1:14" ht="15.75" customHeight="1" x14ac:dyDescent="0.25">
      <c r="A3323" t="s">
        <v>3471</v>
      </c>
      <c r="C3323" t="s">
        <v>631</v>
      </c>
      <c r="D3323" t="s">
        <v>650</v>
      </c>
      <c r="E3323" t="s">
        <v>102</v>
      </c>
      <c r="F3323" t="s">
        <v>142</v>
      </c>
      <c r="G3323" t="s">
        <v>632</v>
      </c>
      <c r="H3323" t="s">
        <v>601</v>
      </c>
      <c r="I3323" s="137">
        <v>14504</v>
      </c>
      <c r="J3323" t="s">
        <v>3486</v>
      </c>
      <c r="K3323" t="s">
        <v>84</v>
      </c>
    </row>
    <row r="3324" spans="1:14" ht="15.75" customHeight="1" x14ac:dyDescent="0.25">
      <c r="A3324" t="s">
        <v>3471</v>
      </c>
      <c r="C3324" t="s">
        <v>634</v>
      </c>
      <c r="D3324" t="s">
        <v>650</v>
      </c>
      <c r="E3324" t="s">
        <v>102</v>
      </c>
      <c r="F3324" t="s">
        <v>142</v>
      </c>
      <c r="G3324" t="s">
        <v>635</v>
      </c>
      <c r="H3324" t="s">
        <v>601</v>
      </c>
      <c r="I3324" s="137">
        <v>14504</v>
      </c>
      <c r="J3324" t="s">
        <v>3487</v>
      </c>
      <c r="K3324" t="s">
        <v>84</v>
      </c>
    </row>
    <row r="3325" spans="1:14" ht="15.75" customHeight="1" x14ac:dyDescent="0.25">
      <c r="A3325" t="s">
        <v>3471</v>
      </c>
      <c r="C3325" t="s">
        <v>672</v>
      </c>
      <c r="D3325" t="s">
        <v>650</v>
      </c>
      <c r="E3325" t="s">
        <v>102</v>
      </c>
      <c r="F3325" t="s">
        <v>608</v>
      </c>
      <c r="G3325" t="s">
        <v>673</v>
      </c>
      <c r="I3325" s="137">
        <v>8.1417300000000008</v>
      </c>
      <c r="J3325" t="s">
        <v>3488</v>
      </c>
      <c r="K3325" t="s">
        <v>71</v>
      </c>
      <c r="L3325" t="s">
        <v>672</v>
      </c>
    </row>
    <row r="3326" spans="1:14" ht="15.75" customHeight="1" x14ac:dyDescent="0.25">
      <c r="A3326" t="s">
        <v>3471</v>
      </c>
      <c r="C3326" t="s">
        <v>123</v>
      </c>
      <c r="D3326" t="s">
        <v>650</v>
      </c>
      <c r="E3326" t="s">
        <v>102</v>
      </c>
      <c r="F3326" t="s">
        <v>608</v>
      </c>
      <c r="G3326" t="s">
        <v>709</v>
      </c>
      <c r="I3326" s="137">
        <v>730270</v>
      </c>
      <c r="J3326" t="s">
        <v>124</v>
      </c>
      <c r="K3326" t="s">
        <v>84</v>
      </c>
    </row>
    <row r="3327" spans="1:14" ht="15.75" customHeight="1" x14ac:dyDescent="0.25">
      <c r="A3327" t="s">
        <v>3471</v>
      </c>
      <c r="C3327" t="s">
        <v>640</v>
      </c>
      <c r="D3327" t="s">
        <v>650</v>
      </c>
      <c r="E3327" t="s">
        <v>102</v>
      </c>
      <c r="F3327" t="s">
        <v>142</v>
      </c>
      <c r="G3327" t="s">
        <v>641</v>
      </c>
      <c r="H3327" t="s">
        <v>642</v>
      </c>
      <c r="I3327" s="137">
        <v>90878</v>
      </c>
      <c r="J3327" t="s">
        <v>3489</v>
      </c>
      <c r="K3327" t="s">
        <v>84</v>
      </c>
    </row>
    <row r="3328" spans="1:14" ht="15.75" customHeight="1" x14ac:dyDescent="0.25">
      <c r="A3328" t="s">
        <v>3471</v>
      </c>
      <c r="C3328" t="s">
        <v>1871</v>
      </c>
      <c r="D3328" t="s">
        <v>650</v>
      </c>
      <c r="E3328" t="s">
        <v>102</v>
      </c>
      <c r="F3328" t="s">
        <v>608</v>
      </c>
      <c r="G3328" t="s">
        <v>1872</v>
      </c>
      <c r="I3328" s="137">
        <v>8.1417300000000008</v>
      </c>
      <c r="J3328" t="s">
        <v>3490</v>
      </c>
      <c r="K3328" t="s">
        <v>84</v>
      </c>
    </row>
    <row r="3329" spans="1:10" ht="15.75" customHeight="1" x14ac:dyDescent="0.25">
      <c r="A3329" t="s">
        <v>3491</v>
      </c>
      <c r="B3329" t="s">
        <v>3492</v>
      </c>
      <c r="C3329" t="s">
        <v>603</v>
      </c>
      <c r="D3329" t="s">
        <v>598</v>
      </c>
      <c r="E3329" t="s">
        <v>68</v>
      </c>
      <c r="F3329" t="s">
        <v>49</v>
      </c>
      <c r="G3329" t="s">
        <v>604</v>
      </c>
      <c r="H3329" t="s">
        <v>605</v>
      </c>
      <c r="I3329" s="137"/>
      <c r="J3329"/>
    </row>
    <row r="3330" spans="1:10" ht="15.75" customHeight="1" x14ac:dyDescent="0.25">
      <c r="A3330" t="s">
        <v>3491</v>
      </c>
      <c r="B3330" t="s">
        <v>3492</v>
      </c>
      <c r="C3330" t="s">
        <v>607</v>
      </c>
      <c r="D3330" t="s">
        <v>598</v>
      </c>
      <c r="E3330" t="s">
        <v>68</v>
      </c>
      <c r="F3330" t="s">
        <v>608</v>
      </c>
      <c r="G3330" t="s">
        <v>609</v>
      </c>
      <c r="I3330" s="137"/>
      <c r="J3330"/>
    </row>
    <row r="3331" spans="1:10" ht="15.75" customHeight="1" x14ac:dyDescent="0.25">
      <c r="A3331" t="s">
        <v>3491</v>
      </c>
      <c r="B3331" t="s">
        <v>3492</v>
      </c>
      <c r="C3331" t="s">
        <v>611</v>
      </c>
      <c r="D3331" t="s">
        <v>598</v>
      </c>
      <c r="E3331" t="s">
        <v>68</v>
      </c>
      <c r="F3331" t="s">
        <v>142</v>
      </c>
      <c r="G3331" t="s">
        <v>612</v>
      </c>
      <c r="H3331" t="s">
        <v>547</v>
      </c>
      <c r="I3331" s="137"/>
      <c r="J3331"/>
    </row>
    <row r="3332" spans="1:10" ht="15.75" customHeight="1" x14ac:dyDescent="0.25">
      <c r="A3332" t="s">
        <v>3491</v>
      </c>
      <c r="B3332" t="s">
        <v>3492</v>
      </c>
      <c r="C3332" t="s">
        <v>689</v>
      </c>
      <c r="D3332" t="s">
        <v>613</v>
      </c>
      <c r="E3332" t="s">
        <v>68</v>
      </c>
      <c r="F3332" t="s">
        <v>608</v>
      </c>
      <c r="G3332" t="s">
        <v>690</v>
      </c>
      <c r="H3332" t="s">
        <v>691</v>
      </c>
      <c r="I3332" s="137"/>
      <c r="J3332"/>
    </row>
    <row r="3333" spans="1:10" ht="15.75" customHeight="1" x14ac:dyDescent="0.25">
      <c r="A3333" t="s">
        <v>3491</v>
      </c>
      <c r="B3333" t="s">
        <v>3492</v>
      </c>
      <c r="C3333" t="s">
        <v>3090</v>
      </c>
      <c r="D3333" t="s">
        <v>613</v>
      </c>
      <c r="E3333" t="s">
        <v>68</v>
      </c>
      <c r="F3333" t="s">
        <v>608</v>
      </c>
      <c r="G3333" t="s">
        <v>3091</v>
      </c>
      <c r="I3333" s="137"/>
      <c r="J3333"/>
    </row>
    <row r="3334" spans="1:10" ht="15.75" customHeight="1" x14ac:dyDescent="0.25">
      <c r="A3334" t="s">
        <v>3491</v>
      </c>
      <c r="B3334" t="s">
        <v>3492</v>
      </c>
      <c r="C3334" t="s">
        <v>2012</v>
      </c>
      <c r="D3334" t="s">
        <v>613</v>
      </c>
      <c r="E3334" t="s">
        <v>68</v>
      </c>
      <c r="F3334" t="s">
        <v>608</v>
      </c>
      <c r="G3334" t="s">
        <v>2013</v>
      </c>
      <c r="I3334" s="137"/>
      <c r="J3334"/>
    </row>
    <row r="3335" spans="1:10" ht="15.75" customHeight="1" x14ac:dyDescent="0.25">
      <c r="A3335" t="s">
        <v>3491</v>
      </c>
      <c r="B3335" t="s">
        <v>3492</v>
      </c>
      <c r="C3335" t="s">
        <v>1072</v>
      </c>
      <c r="D3335" t="s">
        <v>613</v>
      </c>
      <c r="E3335" t="s">
        <v>68</v>
      </c>
      <c r="F3335" t="s">
        <v>608</v>
      </c>
      <c r="G3335" t="s">
        <v>1073</v>
      </c>
      <c r="I3335" s="137"/>
      <c r="J3335"/>
    </row>
    <row r="3336" spans="1:10" ht="15.75" customHeight="1" x14ac:dyDescent="0.25">
      <c r="A3336" t="s">
        <v>3491</v>
      </c>
      <c r="B3336" t="s">
        <v>3492</v>
      </c>
      <c r="C3336" t="s">
        <v>131</v>
      </c>
      <c r="D3336" t="s">
        <v>627</v>
      </c>
      <c r="E3336" t="s">
        <v>81</v>
      </c>
      <c r="F3336" t="s">
        <v>608</v>
      </c>
      <c r="G3336" t="s">
        <v>760</v>
      </c>
      <c r="H3336" t="s">
        <v>761</v>
      </c>
      <c r="I3336" s="137"/>
      <c r="J3336"/>
    </row>
    <row r="3337" spans="1:10" ht="15.75" customHeight="1" x14ac:dyDescent="0.25">
      <c r="A3337" t="s">
        <v>3491</v>
      </c>
      <c r="B3337" t="s">
        <v>3492</v>
      </c>
      <c r="C3337" t="s">
        <v>3071</v>
      </c>
      <c r="D3337" t="s">
        <v>650</v>
      </c>
      <c r="E3337" t="s">
        <v>102</v>
      </c>
      <c r="F3337" t="s">
        <v>608</v>
      </c>
      <c r="G3337" t="s">
        <v>1097</v>
      </c>
      <c r="I3337" s="137"/>
      <c r="J3337"/>
    </row>
    <row r="3338" spans="1:10" ht="15.75" customHeight="1" x14ac:dyDescent="0.25">
      <c r="A3338" t="s">
        <v>3491</v>
      </c>
      <c r="B3338" t="s">
        <v>3493</v>
      </c>
      <c r="C3338" t="s">
        <v>603</v>
      </c>
      <c r="D3338" t="s">
        <v>598</v>
      </c>
      <c r="E3338" t="s">
        <v>68</v>
      </c>
      <c r="F3338" t="s">
        <v>49</v>
      </c>
      <c r="G3338" t="s">
        <v>604</v>
      </c>
      <c r="H3338" t="s">
        <v>605</v>
      </c>
      <c r="I3338" s="137"/>
      <c r="J3338"/>
    </row>
    <row r="3339" spans="1:10" ht="15.75" customHeight="1" x14ac:dyDescent="0.25">
      <c r="A3339" t="s">
        <v>3491</v>
      </c>
      <c r="B3339" t="s">
        <v>3493</v>
      </c>
      <c r="C3339" t="s">
        <v>607</v>
      </c>
      <c r="D3339" t="s">
        <v>598</v>
      </c>
      <c r="E3339" t="s">
        <v>68</v>
      </c>
      <c r="F3339" t="s">
        <v>608</v>
      </c>
      <c r="G3339" t="s">
        <v>609</v>
      </c>
      <c r="I3339" s="137"/>
      <c r="J3339"/>
    </row>
    <row r="3340" spans="1:10" ht="15.75" customHeight="1" x14ac:dyDescent="0.25">
      <c r="A3340" t="s">
        <v>3491</v>
      </c>
      <c r="B3340" t="s">
        <v>3493</v>
      </c>
      <c r="C3340" t="s">
        <v>611</v>
      </c>
      <c r="D3340" t="s">
        <v>598</v>
      </c>
      <c r="E3340" t="s">
        <v>68</v>
      </c>
      <c r="F3340" t="s">
        <v>142</v>
      </c>
      <c r="G3340" t="s">
        <v>612</v>
      </c>
      <c r="H3340" t="s">
        <v>547</v>
      </c>
      <c r="I3340" s="137"/>
      <c r="J3340"/>
    </row>
    <row r="3341" spans="1:10" ht="15.75" customHeight="1" x14ac:dyDescent="0.25">
      <c r="A3341" t="s">
        <v>3491</v>
      </c>
      <c r="B3341" t="s">
        <v>3493</v>
      </c>
      <c r="C3341" t="s">
        <v>689</v>
      </c>
      <c r="D3341" t="s">
        <v>613</v>
      </c>
      <c r="E3341" t="s">
        <v>68</v>
      </c>
      <c r="F3341" t="s">
        <v>608</v>
      </c>
      <c r="G3341" t="s">
        <v>690</v>
      </c>
      <c r="H3341" t="s">
        <v>691</v>
      </c>
      <c r="I3341" s="137"/>
      <c r="J3341"/>
    </row>
    <row r="3342" spans="1:10" ht="15.75" customHeight="1" x14ac:dyDescent="0.25">
      <c r="A3342" t="s">
        <v>3491</v>
      </c>
      <c r="B3342" t="s">
        <v>3493</v>
      </c>
      <c r="C3342" t="s">
        <v>3090</v>
      </c>
      <c r="D3342" t="s">
        <v>613</v>
      </c>
      <c r="E3342" t="s">
        <v>68</v>
      </c>
      <c r="F3342" t="s">
        <v>608</v>
      </c>
      <c r="G3342" t="s">
        <v>3091</v>
      </c>
      <c r="I3342" s="137"/>
      <c r="J3342"/>
    </row>
    <row r="3343" spans="1:10" ht="15.75" customHeight="1" x14ac:dyDescent="0.25">
      <c r="A3343" t="s">
        <v>3491</v>
      </c>
      <c r="B3343" t="s">
        <v>3493</v>
      </c>
      <c r="C3343" t="s">
        <v>2012</v>
      </c>
      <c r="D3343" t="s">
        <v>613</v>
      </c>
      <c r="E3343" t="s">
        <v>68</v>
      </c>
      <c r="F3343" t="s">
        <v>608</v>
      </c>
      <c r="G3343" t="s">
        <v>2013</v>
      </c>
      <c r="I3343" s="137"/>
      <c r="J3343"/>
    </row>
    <row r="3344" spans="1:10" ht="15.75" customHeight="1" x14ac:dyDescent="0.25">
      <c r="A3344" t="s">
        <v>3491</v>
      </c>
      <c r="B3344" t="s">
        <v>3493</v>
      </c>
      <c r="C3344" t="s">
        <v>1072</v>
      </c>
      <c r="D3344" t="s">
        <v>613</v>
      </c>
      <c r="E3344" t="s">
        <v>68</v>
      </c>
      <c r="F3344" t="s">
        <v>608</v>
      </c>
      <c r="G3344" t="s">
        <v>1073</v>
      </c>
      <c r="I3344" s="137"/>
      <c r="J3344"/>
    </row>
    <row r="3345" spans="1:14" ht="15.75" customHeight="1" x14ac:dyDescent="0.25">
      <c r="A3345" t="s">
        <v>3491</v>
      </c>
      <c r="B3345" t="s">
        <v>3493</v>
      </c>
      <c r="C3345" t="s">
        <v>131</v>
      </c>
      <c r="D3345" t="s">
        <v>627</v>
      </c>
      <c r="E3345" t="s">
        <v>81</v>
      </c>
      <c r="F3345" t="s">
        <v>608</v>
      </c>
      <c r="G3345" t="s">
        <v>760</v>
      </c>
      <c r="H3345" t="s">
        <v>761</v>
      </c>
      <c r="I3345" s="137"/>
      <c r="J3345"/>
    </row>
    <row r="3346" spans="1:14" ht="15.75" customHeight="1" x14ac:dyDescent="0.25">
      <c r="A3346" t="s">
        <v>3491</v>
      </c>
      <c r="B3346" t="s">
        <v>3493</v>
      </c>
      <c r="C3346" t="s">
        <v>3071</v>
      </c>
      <c r="D3346" t="s">
        <v>650</v>
      </c>
      <c r="E3346" t="s">
        <v>102</v>
      </c>
      <c r="F3346" t="s">
        <v>608</v>
      </c>
      <c r="G3346" t="s">
        <v>1097</v>
      </c>
      <c r="I3346" s="137"/>
      <c r="J3346"/>
    </row>
    <row r="3347" spans="1:14" ht="15.75" customHeight="1" x14ac:dyDescent="0.25">
      <c r="A3347" t="s">
        <v>3491</v>
      </c>
      <c r="C3347" t="s">
        <v>603</v>
      </c>
      <c r="D3347" t="s">
        <v>598</v>
      </c>
      <c r="E3347" t="s">
        <v>68</v>
      </c>
      <c r="F3347" t="s">
        <v>49</v>
      </c>
      <c r="G3347" t="s">
        <v>604</v>
      </c>
      <c r="H3347" t="s">
        <v>605</v>
      </c>
      <c r="I3347" s="137">
        <v>1.00088</v>
      </c>
      <c r="J3347" t="s">
        <v>3494</v>
      </c>
      <c r="K3347" t="s">
        <v>84</v>
      </c>
    </row>
    <row r="3348" spans="1:14" ht="15.75" customHeight="1" x14ac:dyDescent="0.25">
      <c r="A3348" t="s">
        <v>3491</v>
      </c>
      <c r="C3348" t="s">
        <v>607</v>
      </c>
      <c r="D3348" t="s">
        <v>598</v>
      </c>
      <c r="E3348" t="s">
        <v>68</v>
      </c>
      <c r="F3348" t="s">
        <v>608</v>
      </c>
      <c r="G3348" t="s">
        <v>609</v>
      </c>
      <c r="I3348" s="137">
        <v>1.00088</v>
      </c>
      <c r="J3348" t="s">
        <v>3495</v>
      </c>
      <c r="K3348" t="s">
        <v>84</v>
      </c>
    </row>
    <row r="3349" spans="1:14" ht="15.75" customHeight="1" x14ac:dyDescent="0.25">
      <c r="A3349" t="s">
        <v>3491</v>
      </c>
      <c r="C3349" t="s">
        <v>611</v>
      </c>
      <c r="D3349" t="s">
        <v>598</v>
      </c>
      <c r="E3349" t="s">
        <v>68</v>
      </c>
      <c r="F3349" t="s">
        <v>142</v>
      </c>
      <c r="G3349" t="s">
        <v>612</v>
      </c>
      <c r="H3349" t="s">
        <v>547</v>
      </c>
      <c r="I3349" s="137">
        <v>1.00088</v>
      </c>
      <c r="J3349">
        <v>41116116</v>
      </c>
      <c r="K3349" t="s">
        <v>84</v>
      </c>
    </row>
    <row r="3350" spans="1:14" ht="15.75" customHeight="1" x14ac:dyDescent="0.25">
      <c r="A3350" t="s">
        <v>3491</v>
      </c>
      <c r="C3350" t="s">
        <v>689</v>
      </c>
      <c r="D3350" t="s">
        <v>613</v>
      </c>
      <c r="E3350" t="s">
        <v>68</v>
      </c>
      <c r="F3350" t="s">
        <v>608</v>
      </c>
      <c r="G3350" t="s">
        <v>690</v>
      </c>
      <c r="H3350" t="s">
        <v>691</v>
      </c>
      <c r="I3350" s="137">
        <v>1.00088</v>
      </c>
      <c r="J3350" t="s">
        <v>3496</v>
      </c>
      <c r="K3350" t="s">
        <v>71</v>
      </c>
      <c r="L3350" t="s">
        <v>689</v>
      </c>
    </row>
    <row r="3351" spans="1:14" ht="15.75" customHeight="1" x14ac:dyDescent="0.25">
      <c r="A3351" t="s">
        <v>3491</v>
      </c>
      <c r="C3351" t="s">
        <v>3090</v>
      </c>
      <c r="D3351" t="s">
        <v>613</v>
      </c>
      <c r="E3351" t="s">
        <v>68</v>
      </c>
      <c r="F3351" t="s">
        <v>608</v>
      </c>
      <c r="G3351" t="s">
        <v>3091</v>
      </c>
      <c r="I3351" s="137">
        <v>1.00474</v>
      </c>
      <c r="J3351" t="s">
        <v>3180</v>
      </c>
      <c r="K3351" t="s">
        <v>71</v>
      </c>
      <c r="L3351" t="s">
        <v>3093</v>
      </c>
    </row>
    <row r="3352" spans="1:14" ht="15.75" customHeight="1" x14ac:dyDescent="0.25">
      <c r="A3352" t="s">
        <v>3491</v>
      </c>
      <c r="C3352" t="s">
        <v>723</v>
      </c>
      <c r="D3352" t="s">
        <v>613</v>
      </c>
      <c r="E3352" t="s">
        <v>68</v>
      </c>
      <c r="F3352" t="s">
        <v>608</v>
      </c>
      <c r="G3352" t="s">
        <v>724</v>
      </c>
      <c r="H3352" t="s">
        <v>725</v>
      </c>
      <c r="I3352" s="137">
        <v>1.14947</v>
      </c>
      <c r="J3352" t="s">
        <v>3497</v>
      </c>
      <c r="K3352" t="s">
        <v>524</v>
      </c>
    </row>
    <row r="3353" spans="1:14" ht="15.75" customHeight="1" x14ac:dyDescent="0.25">
      <c r="A3353" t="s">
        <v>3491</v>
      </c>
      <c r="C3353" t="s">
        <v>2012</v>
      </c>
      <c r="D3353" t="s">
        <v>613</v>
      </c>
      <c r="E3353" t="s">
        <v>68</v>
      </c>
      <c r="F3353" t="s">
        <v>608</v>
      </c>
      <c r="G3353" t="s">
        <v>2013</v>
      </c>
      <c r="I3353" s="137">
        <v>1.00088</v>
      </c>
      <c r="J3353" t="s">
        <v>3498</v>
      </c>
      <c r="K3353" t="s">
        <v>71</v>
      </c>
      <c r="L3353" t="s">
        <v>3277</v>
      </c>
    </row>
    <row r="3354" spans="1:14" ht="15.75" customHeight="1" x14ac:dyDescent="0.25">
      <c r="A3354" t="s">
        <v>3491</v>
      </c>
      <c r="C3354" t="s">
        <v>3117</v>
      </c>
      <c r="D3354" t="s">
        <v>627</v>
      </c>
      <c r="E3354" t="s">
        <v>81</v>
      </c>
      <c r="F3354" t="s">
        <v>608</v>
      </c>
      <c r="G3354" t="s">
        <v>3118</v>
      </c>
      <c r="H3354" t="s">
        <v>3119</v>
      </c>
      <c r="I3354" s="137"/>
      <c r="J3354"/>
      <c r="K3354" t="s">
        <v>71</v>
      </c>
      <c r="L3354" t="s">
        <v>3499</v>
      </c>
    </row>
    <row r="3355" spans="1:14" ht="15.75" customHeight="1" x14ac:dyDescent="0.25">
      <c r="A3355" t="s">
        <v>3491</v>
      </c>
      <c r="C3355" t="s">
        <v>131</v>
      </c>
      <c r="D3355" t="s">
        <v>627</v>
      </c>
      <c r="E3355" t="s">
        <v>81</v>
      </c>
      <c r="F3355" t="s">
        <v>608</v>
      </c>
      <c r="G3355" t="s">
        <v>760</v>
      </c>
      <c r="H3355" t="s">
        <v>761</v>
      </c>
      <c r="I3355" s="137">
        <v>1.00088</v>
      </c>
      <c r="J3355" t="s">
        <v>3068</v>
      </c>
      <c r="K3355" t="s">
        <v>71</v>
      </c>
      <c r="L3355" t="s">
        <v>762</v>
      </c>
      <c r="M3355" t="s">
        <v>763</v>
      </c>
      <c r="N3355" t="s">
        <v>763</v>
      </c>
    </row>
    <row r="3356" spans="1:14" ht="15.75" customHeight="1" x14ac:dyDescent="0.25">
      <c r="A3356" t="s">
        <v>3491</v>
      </c>
      <c r="C3356" t="s">
        <v>649</v>
      </c>
      <c r="D3356" t="s">
        <v>650</v>
      </c>
      <c r="E3356" t="s">
        <v>102</v>
      </c>
      <c r="F3356" t="s">
        <v>608</v>
      </c>
      <c r="G3356" t="s">
        <v>651</v>
      </c>
      <c r="H3356" t="s">
        <v>652</v>
      </c>
      <c r="I3356" s="137"/>
      <c r="J3356"/>
      <c r="K3356" t="s">
        <v>71</v>
      </c>
      <c r="L3356" t="s">
        <v>654</v>
      </c>
    </row>
    <row r="3357" spans="1:14" ht="15.75" customHeight="1" x14ac:dyDescent="0.25">
      <c r="A3357" t="s">
        <v>3491</v>
      </c>
      <c r="C3357" t="s">
        <v>3071</v>
      </c>
      <c r="D3357" t="s">
        <v>650</v>
      </c>
      <c r="E3357" t="s">
        <v>102</v>
      </c>
      <c r="F3357" t="s">
        <v>608</v>
      </c>
      <c r="G3357" t="s">
        <v>1097</v>
      </c>
      <c r="I3357" s="137">
        <v>1.00088</v>
      </c>
      <c r="J3357" t="s">
        <v>3500</v>
      </c>
      <c r="K3357" t="s">
        <v>84</v>
      </c>
    </row>
    <row r="3358" spans="1:14" ht="15.75" customHeight="1" x14ac:dyDescent="0.25">
      <c r="A3358" t="s">
        <v>3501</v>
      </c>
      <c r="C3358" t="s">
        <v>603</v>
      </c>
      <c r="D3358" t="s">
        <v>598</v>
      </c>
      <c r="E3358" t="s">
        <v>68</v>
      </c>
      <c r="F3358" t="s">
        <v>49</v>
      </c>
      <c r="G3358" t="s">
        <v>604</v>
      </c>
      <c r="H3358" t="s">
        <v>605</v>
      </c>
      <c r="I3358" s="137" t="s">
        <v>3502</v>
      </c>
      <c r="J3358" t="s">
        <v>3503</v>
      </c>
      <c r="K3358" t="s">
        <v>84</v>
      </c>
    </row>
    <row r="3359" spans="1:14" ht="15.75" customHeight="1" x14ac:dyDescent="0.25">
      <c r="A3359" t="s">
        <v>3501</v>
      </c>
      <c r="C3359" t="s">
        <v>607</v>
      </c>
      <c r="D3359" t="s">
        <v>598</v>
      </c>
      <c r="E3359" t="s">
        <v>68</v>
      </c>
      <c r="F3359" t="s">
        <v>608</v>
      </c>
      <c r="G3359" t="s">
        <v>609</v>
      </c>
      <c r="I3359" s="137" t="s">
        <v>3502</v>
      </c>
      <c r="J3359" t="s">
        <v>3504</v>
      </c>
      <c r="K3359" t="s">
        <v>84</v>
      </c>
    </row>
    <row r="3360" spans="1:14" ht="15.75" customHeight="1" x14ac:dyDescent="0.25">
      <c r="A3360" t="s">
        <v>3501</v>
      </c>
      <c r="C3360" t="s">
        <v>611</v>
      </c>
      <c r="D3360" t="s">
        <v>598</v>
      </c>
      <c r="E3360" t="s">
        <v>68</v>
      </c>
      <c r="F3360" t="s">
        <v>142</v>
      </c>
      <c r="G3360" t="s">
        <v>612</v>
      </c>
      <c r="H3360" t="s">
        <v>547</v>
      </c>
      <c r="I3360" s="137" t="s">
        <v>3502</v>
      </c>
      <c r="J3360">
        <v>41121600</v>
      </c>
      <c r="K3360" t="s">
        <v>84</v>
      </c>
    </row>
    <row r="3361" spans="1:14" ht="15.75" customHeight="1" x14ac:dyDescent="0.25">
      <c r="A3361" t="s">
        <v>3501</v>
      </c>
      <c r="C3361" t="s">
        <v>1225</v>
      </c>
      <c r="D3361" t="s">
        <v>613</v>
      </c>
      <c r="E3361" t="s">
        <v>68</v>
      </c>
      <c r="F3361" t="s">
        <v>608</v>
      </c>
      <c r="G3361" t="s">
        <v>1226</v>
      </c>
      <c r="I3361" s="137" t="s">
        <v>3502</v>
      </c>
      <c r="J3361" t="s">
        <v>3505</v>
      </c>
      <c r="K3361" t="s">
        <v>71</v>
      </c>
      <c r="L3361" t="s">
        <v>1225</v>
      </c>
    </row>
    <row r="3362" spans="1:14" ht="15.75" customHeight="1" x14ac:dyDescent="0.25">
      <c r="A3362" t="s">
        <v>3501</v>
      </c>
      <c r="C3362" t="s">
        <v>714</v>
      </c>
      <c r="D3362" t="s">
        <v>613</v>
      </c>
      <c r="E3362" t="s">
        <v>68</v>
      </c>
      <c r="F3362" t="s">
        <v>608</v>
      </c>
      <c r="G3362" t="s">
        <v>715</v>
      </c>
      <c r="H3362" t="s">
        <v>3506</v>
      </c>
      <c r="I3362" s="137" t="s">
        <v>3502</v>
      </c>
      <c r="J3362" t="s">
        <v>3507</v>
      </c>
      <c r="K3362" t="s">
        <v>84</v>
      </c>
    </row>
    <row r="3363" spans="1:14" ht="15.75" customHeight="1" x14ac:dyDescent="0.25">
      <c r="A3363" t="s">
        <v>3501</v>
      </c>
      <c r="C3363" t="s">
        <v>109</v>
      </c>
      <c r="D3363" t="s">
        <v>613</v>
      </c>
      <c r="E3363" t="s">
        <v>68</v>
      </c>
      <c r="F3363" t="s">
        <v>608</v>
      </c>
      <c r="G3363" t="s">
        <v>734</v>
      </c>
      <c r="H3363" t="s">
        <v>735</v>
      </c>
      <c r="I3363" s="137" t="s">
        <v>3502</v>
      </c>
      <c r="J3363" t="s">
        <v>3508</v>
      </c>
      <c r="K3363" t="s">
        <v>71</v>
      </c>
      <c r="L3363" t="s">
        <v>738</v>
      </c>
      <c r="M3363" t="s">
        <v>739</v>
      </c>
      <c r="N3363" t="s">
        <v>739</v>
      </c>
    </row>
    <row r="3364" spans="1:14" ht="15.75" customHeight="1" x14ac:dyDescent="0.25">
      <c r="A3364" t="s">
        <v>3501</v>
      </c>
      <c r="C3364" t="s">
        <v>923</v>
      </c>
      <c r="D3364" t="s">
        <v>613</v>
      </c>
      <c r="E3364" t="s">
        <v>68</v>
      </c>
      <c r="F3364" t="s">
        <v>608</v>
      </c>
      <c r="G3364" t="s">
        <v>924</v>
      </c>
      <c r="H3364" t="s">
        <v>925</v>
      </c>
      <c r="I3364" s="137" t="s">
        <v>3502</v>
      </c>
      <c r="J3364" t="s">
        <v>1053</v>
      </c>
      <c r="K3364" t="s">
        <v>71</v>
      </c>
      <c r="L3364" t="s">
        <v>927</v>
      </c>
    </row>
    <row r="3365" spans="1:14" ht="15.75" customHeight="1" x14ac:dyDescent="0.25">
      <c r="A3365" t="s">
        <v>3501</v>
      </c>
      <c r="C3365" t="s">
        <v>836</v>
      </c>
      <c r="D3365" t="s">
        <v>613</v>
      </c>
      <c r="E3365" t="s">
        <v>68</v>
      </c>
      <c r="F3365" t="s">
        <v>608</v>
      </c>
      <c r="G3365" t="s">
        <v>741</v>
      </c>
      <c r="H3365" t="s">
        <v>837</v>
      </c>
      <c r="I3365" s="137" t="s">
        <v>3502</v>
      </c>
      <c r="J3365" t="s">
        <v>3509</v>
      </c>
      <c r="K3365" t="s">
        <v>71</v>
      </c>
      <c r="L3365" t="s">
        <v>839</v>
      </c>
      <c r="M3365" t="s">
        <v>840</v>
      </c>
    </row>
    <row r="3366" spans="1:14" ht="15.75" customHeight="1" x14ac:dyDescent="0.25">
      <c r="A3366" t="s">
        <v>3501</v>
      </c>
      <c r="C3366" t="s">
        <v>114</v>
      </c>
      <c r="D3366" t="s">
        <v>627</v>
      </c>
      <c r="E3366" t="s">
        <v>81</v>
      </c>
      <c r="F3366" t="s">
        <v>608</v>
      </c>
      <c r="G3366" t="s">
        <v>700</v>
      </c>
      <c r="H3366" t="s">
        <v>701</v>
      </c>
      <c r="I3366" s="137" t="s">
        <v>3502</v>
      </c>
      <c r="J3366" t="s">
        <v>3510</v>
      </c>
      <c r="K3366" t="s">
        <v>71</v>
      </c>
      <c r="L3366" t="s">
        <v>114</v>
      </c>
      <c r="M3366" t="s">
        <v>703</v>
      </c>
      <c r="N3366" t="s">
        <v>703</v>
      </c>
    </row>
    <row r="3367" spans="1:14" ht="15.75" customHeight="1" x14ac:dyDescent="0.25">
      <c r="A3367" t="s">
        <v>3501</v>
      </c>
      <c r="C3367" t="s">
        <v>1072</v>
      </c>
      <c r="D3367" t="s">
        <v>627</v>
      </c>
      <c r="E3367" t="s">
        <v>81</v>
      </c>
      <c r="F3367" t="s">
        <v>608</v>
      </c>
      <c r="G3367" t="s">
        <v>1073</v>
      </c>
      <c r="I3367" s="137" t="s">
        <v>3502</v>
      </c>
      <c r="J3367" t="s">
        <v>3501</v>
      </c>
      <c r="K3367" t="s">
        <v>71</v>
      </c>
      <c r="L3367" t="s">
        <v>1130</v>
      </c>
    </row>
    <row r="3368" spans="1:14" ht="15.75" customHeight="1" x14ac:dyDescent="0.25">
      <c r="A3368" t="s">
        <v>3501</v>
      </c>
      <c r="C3368" t="s">
        <v>723</v>
      </c>
      <c r="D3368" t="s">
        <v>650</v>
      </c>
      <c r="E3368" t="s">
        <v>102</v>
      </c>
      <c r="F3368" t="s">
        <v>608</v>
      </c>
      <c r="G3368" t="s">
        <v>724</v>
      </c>
      <c r="H3368" t="s">
        <v>725</v>
      </c>
      <c r="I3368" s="137" t="s">
        <v>3502</v>
      </c>
      <c r="J3368" t="s">
        <v>3511</v>
      </c>
      <c r="K3368" t="s">
        <v>524</v>
      </c>
    </row>
    <row r="3369" spans="1:14" ht="15.75" customHeight="1" x14ac:dyDescent="0.25">
      <c r="A3369" t="s">
        <v>3512</v>
      </c>
      <c r="B3369" t="s">
        <v>3513</v>
      </c>
      <c r="C3369" t="s">
        <v>603</v>
      </c>
      <c r="D3369" t="s">
        <v>598</v>
      </c>
      <c r="E3369" t="s">
        <v>68</v>
      </c>
      <c r="F3369" t="s">
        <v>49</v>
      </c>
      <c r="G3369" t="s">
        <v>604</v>
      </c>
      <c r="H3369" t="s">
        <v>605</v>
      </c>
      <c r="I3369" s="137" t="s">
        <v>3514</v>
      </c>
      <c r="J3369" t="s">
        <v>3515</v>
      </c>
      <c r="K3369" t="s">
        <v>84</v>
      </c>
    </row>
    <row r="3370" spans="1:14" ht="15.75" customHeight="1" x14ac:dyDescent="0.25">
      <c r="A3370" t="s">
        <v>3512</v>
      </c>
      <c r="B3370" t="s">
        <v>3513</v>
      </c>
      <c r="C3370" t="s">
        <v>607</v>
      </c>
      <c r="D3370" t="s">
        <v>598</v>
      </c>
      <c r="E3370" t="s">
        <v>68</v>
      </c>
      <c r="F3370" t="s">
        <v>608</v>
      </c>
      <c r="G3370" t="s">
        <v>609</v>
      </c>
      <c r="I3370" s="137" t="s">
        <v>3514</v>
      </c>
      <c r="J3370" t="s">
        <v>3516</v>
      </c>
      <c r="K3370" t="s">
        <v>84</v>
      </c>
    </row>
    <row r="3371" spans="1:14" ht="15.75" customHeight="1" x14ac:dyDescent="0.25">
      <c r="A3371" t="s">
        <v>3512</v>
      </c>
      <c r="B3371" t="s">
        <v>3513</v>
      </c>
      <c r="C3371" t="s">
        <v>611</v>
      </c>
      <c r="D3371" t="s">
        <v>598</v>
      </c>
      <c r="E3371" t="s">
        <v>68</v>
      </c>
      <c r="F3371" t="s">
        <v>142</v>
      </c>
      <c r="G3371" t="s">
        <v>612</v>
      </c>
      <c r="H3371" t="s">
        <v>547</v>
      </c>
      <c r="I3371" s="137" t="s">
        <v>3514</v>
      </c>
      <c r="J3371">
        <v>41106514</v>
      </c>
      <c r="K3371" t="s">
        <v>84</v>
      </c>
    </row>
    <row r="3372" spans="1:14" ht="15.75" customHeight="1" x14ac:dyDescent="0.25">
      <c r="A3372" t="s">
        <v>3512</v>
      </c>
      <c r="B3372" t="s">
        <v>3513</v>
      </c>
      <c r="C3372" t="s">
        <v>727</v>
      </c>
      <c r="D3372" t="s">
        <v>613</v>
      </c>
      <c r="E3372" t="s">
        <v>68</v>
      </c>
      <c r="F3372" t="s">
        <v>608</v>
      </c>
      <c r="G3372" t="s">
        <v>728</v>
      </c>
      <c r="H3372" t="s">
        <v>729</v>
      </c>
      <c r="I3372" s="137" t="s">
        <v>3514</v>
      </c>
      <c r="J3372" t="s">
        <v>3517</v>
      </c>
      <c r="K3372" t="s">
        <v>71</v>
      </c>
      <c r="L3372" t="s">
        <v>732</v>
      </c>
      <c r="M3372" t="s">
        <v>2371</v>
      </c>
    </row>
    <row r="3373" spans="1:14" ht="15.75" customHeight="1" x14ac:dyDescent="0.25">
      <c r="A3373" t="s">
        <v>3512</v>
      </c>
      <c r="B3373" t="s">
        <v>3513</v>
      </c>
      <c r="C3373" t="s">
        <v>109</v>
      </c>
      <c r="D3373" t="s">
        <v>613</v>
      </c>
      <c r="E3373" t="s">
        <v>68</v>
      </c>
      <c r="F3373" t="s">
        <v>608</v>
      </c>
      <c r="G3373" t="s">
        <v>734</v>
      </c>
      <c r="H3373" t="s">
        <v>735</v>
      </c>
      <c r="I3373" s="137" t="s">
        <v>3514</v>
      </c>
      <c r="J3373" t="s">
        <v>3518</v>
      </c>
      <c r="K3373" t="s">
        <v>71</v>
      </c>
      <c r="L3373" t="s">
        <v>738</v>
      </c>
      <c r="M3373" t="s">
        <v>739</v>
      </c>
      <c r="N3373" t="s">
        <v>739</v>
      </c>
    </row>
    <row r="3374" spans="1:14" ht="15.75" customHeight="1" x14ac:dyDescent="0.25">
      <c r="A3374" t="s">
        <v>3512</v>
      </c>
      <c r="B3374" t="s">
        <v>3513</v>
      </c>
      <c r="C3374" t="s">
        <v>723</v>
      </c>
      <c r="D3374" t="s">
        <v>613</v>
      </c>
      <c r="E3374" t="s">
        <v>68</v>
      </c>
      <c r="F3374" t="s">
        <v>608</v>
      </c>
      <c r="G3374" t="s">
        <v>724</v>
      </c>
      <c r="H3374" t="s">
        <v>725</v>
      </c>
      <c r="I3374" s="137" t="s">
        <v>3514</v>
      </c>
      <c r="J3374" t="s">
        <v>1222</v>
      </c>
      <c r="K3374" t="s">
        <v>524</v>
      </c>
    </row>
    <row r="3375" spans="1:14" ht="15.75" customHeight="1" x14ac:dyDescent="0.25">
      <c r="A3375" t="s">
        <v>3512</v>
      </c>
      <c r="B3375" t="s">
        <v>3513</v>
      </c>
      <c r="C3375" t="s">
        <v>114</v>
      </c>
      <c r="D3375" t="s">
        <v>627</v>
      </c>
      <c r="E3375" t="s">
        <v>81</v>
      </c>
      <c r="F3375" t="s">
        <v>608</v>
      </c>
      <c r="G3375" t="s">
        <v>700</v>
      </c>
      <c r="H3375" t="s">
        <v>701</v>
      </c>
      <c r="I3375" s="137" t="s">
        <v>3514</v>
      </c>
      <c r="J3375" t="s">
        <v>1055</v>
      </c>
      <c r="K3375" t="s">
        <v>71</v>
      </c>
      <c r="L3375" t="s">
        <v>114</v>
      </c>
      <c r="M3375" t="s">
        <v>703</v>
      </c>
      <c r="N3375" t="s">
        <v>703</v>
      </c>
    </row>
    <row r="3376" spans="1:14" ht="15.75" customHeight="1" x14ac:dyDescent="0.25">
      <c r="A3376" t="s">
        <v>3512</v>
      </c>
      <c r="B3376" t="s">
        <v>3513</v>
      </c>
      <c r="C3376" t="s">
        <v>1072</v>
      </c>
      <c r="D3376" t="s">
        <v>627</v>
      </c>
      <c r="E3376" t="s">
        <v>81</v>
      </c>
      <c r="F3376" t="s">
        <v>608</v>
      </c>
      <c r="G3376" t="s">
        <v>1073</v>
      </c>
      <c r="H3376" t="s">
        <v>3519</v>
      </c>
      <c r="I3376" s="137" t="s">
        <v>3514</v>
      </c>
      <c r="J3376" t="s">
        <v>3512</v>
      </c>
      <c r="K3376" t="s">
        <v>71</v>
      </c>
      <c r="L3376" t="s">
        <v>1130</v>
      </c>
    </row>
    <row r="3377" spans="1:14" ht="15.75" customHeight="1" x14ac:dyDescent="0.25">
      <c r="A3377" t="s">
        <v>3512</v>
      </c>
      <c r="B3377" t="s">
        <v>2503</v>
      </c>
      <c r="C3377" t="s">
        <v>603</v>
      </c>
      <c r="D3377" t="s">
        <v>598</v>
      </c>
      <c r="E3377" t="s">
        <v>68</v>
      </c>
      <c r="F3377" t="s">
        <v>49</v>
      </c>
      <c r="G3377" t="s">
        <v>604</v>
      </c>
      <c r="H3377" t="s">
        <v>605</v>
      </c>
      <c r="I3377" s="137" t="s">
        <v>3520</v>
      </c>
      <c r="J3377" t="s">
        <v>3521</v>
      </c>
      <c r="K3377" t="s">
        <v>84</v>
      </c>
    </row>
    <row r="3378" spans="1:14" ht="15.75" customHeight="1" x14ac:dyDescent="0.25">
      <c r="A3378" t="s">
        <v>3512</v>
      </c>
      <c r="B3378" t="s">
        <v>2503</v>
      </c>
      <c r="C3378" t="s">
        <v>607</v>
      </c>
      <c r="D3378" t="s">
        <v>598</v>
      </c>
      <c r="E3378" t="s">
        <v>68</v>
      </c>
      <c r="F3378" t="s">
        <v>608</v>
      </c>
      <c r="G3378" t="s">
        <v>609</v>
      </c>
      <c r="I3378" s="137" t="s">
        <v>3520</v>
      </c>
      <c r="J3378" t="s">
        <v>3522</v>
      </c>
      <c r="K3378" t="s">
        <v>84</v>
      </c>
    </row>
    <row r="3379" spans="1:14" ht="15.75" customHeight="1" x14ac:dyDescent="0.25">
      <c r="A3379" t="s">
        <v>3512</v>
      </c>
      <c r="B3379" t="s">
        <v>2503</v>
      </c>
      <c r="C3379" t="s">
        <v>611</v>
      </c>
      <c r="D3379" t="s">
        <v>598</v>
      </c>
      <c r="E3379" t="s">
        <v>68</v>
      </c>
      <c r="F3379" t="s">
        <v>142</v>
      </c>
      <c r="G3379" t="s">
        <v>612</v>
      </c>
      <c r="H3379" t="s">
        <v>547</v>
      </c>
      <c r="I3379" s="137" t="s">
        <v>3520</v>
      </c>
      <c r="J3379">
        <v>41121500</v>
      </c>
      <c r="K3379" t="s">
        <v>84</v>
      </c>
    </row>
    <row r="3380" spans="1:14" ht="15.75" customHeight="1" x14ac:dyDescent="0.25">
      <c r="A3380" t="s">
        <v>3512</v>
      </c>
      <c r="B3380" t="s">
        <v>2503</v>
      </c>
      <c r="C3380" t="s">
        <v>727</v>
      </c>
      <c r="D3380" t="s">
        <v>613</v>
      </c>
      <c r="E3380" t="s">
        <v>68</v>
      </c>
      <c r="F3380" t="s">
        <v>608</v>
      </c>
      <c r="G3380" t="s">
        <v>728</v>
      </c>
      <c r="H3380" t="s">
        <v>729</v>
      </c>
      <c r="I3380" s="137" t="s">
        <v>3520</v>
      </c>
      <c r="J3380" t="s">
        <v>3523</v>
      </c>
      <c r="K3380" t="s">
        <v>71</v>
      </c>
      <c r="L3380" t="s">
        <v>732</v>
      </c>
      <c r="M3380" t="s">
        <v>2371</v>
      </c>
    </row>
    <row r="3381" spans="1:14" ht="15.75" customHeight="1" x14ac:dyDescent="0.25">
      <c r="A3381" t="s">
        <v>3512</v>
      </c>
      <c r="B3381" t="s">
        <v>2503</v>
      </c>
      <c r="C3381" t="s">
        <v>109</v>
      </c>
      <c r="D3381" t="s">
        <v>613</v>
      </c>
      <c r="E3381" t="s">
        <v>68</v>
      </c>
      <c r="F3381" t="s">
        <v>608</v>
      </c>
      <c r="G3381" t="s">
        <v>734</v>
      </c>
      <c r="H3381" t="s">
        <v>735</v>
      </c>
      <c r="I3381" s="137" t="s">
        <v>3520</v>
      </c>
      <c r="J3381" t="s">
        <v>3524</v>
      </c>
      <c r="K3381" t="s">
        <v>71</v>
      </c>
      <c r="L3381" t="s">
        <v>738</v>
      </c>
      <c r="M3381" t="s">
        <v>739</v>
      </c>
      <c r="N3381" t="s">
        <v>739</v>
      </c>
    </row>
    <row r="3382" spans="1:14" ht="15.75" customHeight="1" x14ac:dyDescent="0.25">
      <c r="A3382" t="s">
        <v>3512</v>
      </c>
      <c r="B3382" t="s">
        <v>2503</v>
      </c>
      <c r="C3382" t="s">
        <v>723</v>
      </c>
      <c r="D3382" t="s">
        <v>613</v>
      </c>
      <c r="E3382" t="s">
        <v>68</v>
      </c>
      <c r="F3382" t="s">
        <v>608</v>
      </c>
      <c r="G3382" t="s">
        <v>724</v>
      </c>
      <c r="H3382" t="s">
        <v>725</v>
      </c>
      <c r="I3382" s="137" t="s">
        <v>3520</v>
      </c>
      <c r="J3382" t="s">
        <v>3525</v>
      </c>
      <c r="K3382" t="s">
        <v>524</v>
      </c>
    </row>
    <row r="3383" spans="1:14" ht="15.75" customHeight="1" x14ac:dyDescent="0.25">
      <c r="A3383" t="s">
        <v>3512</v>
      </c>
      <c r="B3383" t="s">
        <v>2503</v>
      </c>
      <c r="C3383" t="s">
        <v>114</v>
      </c>
      <c r="D3383" t="s">
        <v>627</v>
      </c>
      <c r="E3383" t="s">
        <v>81</v>
      </c>
      <c r="F3383" t="s">
        <v>608</v>
      </c>
      <c r="G3383" t="s">
        <v>700</v>
      </c>
      <c r="H3383" t="s">
        <v>701</v>
      </c>
      <c r="I3383" s="137" t="s">
        <v>3520</v>
      </c>
      <c r="J3383" t="s">
        <v>1194</v>
      </c>
      <c r="K3383" t="s">
        <v>71</v>
      </c>
      <c r="L3383" t="s">
        <v>114</v>
      </c>
      <c r="M3383" t="s">
        <v>703</v>
      </c>
      <c r="N3383" t="s">
        <v>703</v>
      </c>
    </row>
    <row r="3384" spans="1:14" ht="15.75" customHeight="1" x14ac:dyDescent="0.25">
      <c r="A3384" t="s">
        <v>3512</v>
      </c>
      <c r="B3384" t="s">
        <v>2503</v>
      </c>
      <c r="C3384" t="s">
        <v>1072</v>
      </c>
      <c r="D3384" t="s">
        <v>627</v>
      </c>
      <c r="E3384" t="s">
        <v>81</v>
      </c>
      <c r="F3384" t="s">
        <v>608</v>
      </c>
      <c r="G3384" t="s">
        <v>1073</v>
      </c>
      <c r="H3384" t="s">
        <v>3519</v>
      </c>
      <c r="I3384" s="137" t="s">
        <v>3520</v>
      </c>
      <c r="J3384" t="s">
        <v>3512</v>
      </c>
      <c r="K3384" t="s">
        <v>71</v>
      </c>
      <c r="L3384" t="s">
        <v>1130</v>
      </c>
    </row>
    <row r="3385" spans="1:14" ht="15.75" customHeight="1" x14ac:dyDescent="0.25">
      <c r="A3385" t="s">
        <v>3512</v>
      </c>
      <c r="B3385" t="s">
        <v>3526</v>
      </c>
      <c r="C3385" t="s">
        <v>603</v>
      </c>
      <c r="D3385" t="s">
        <v>598</v>
      </c>
      <c r="E3385" t="s">
        <v>68</v>
      </c>
      <c r="F3385" t="s">
        <v>49</v>
      </c>
      <c r="G3385" t="s">
        <v>604</v>
      </c>
      <c r="H3385" t="s">
        <v>605</v>
      </c>
      <c r="I3385" s="137" t="s">
        <v>3527</v>
      </c>
      <c r="J3385" t="s">
        <v>3528</v>
      </c>
      <c r="K3385" t="s">
        <v>84</v>
      </c>
    </row>
    <row r="3386" spans="1:14" ht="15.75" customHeight="1" x14ac:dyDescent="0.25">
      <c r="A3386" t="s">
        <v>3512</v>
      </c>
      <c r="B3386" t="s">
        <v>3526</v>
      </c>
      <c r="C3386" t="s">
        <v>607</v>
      </c>
      <c r="D3386" t="s">
        <v>598</v>
      </c>
      <c r="E3386" t="s">
        <v>68</v>
      </c>
      <c r="F3386" t="s">
        <v>608</v>
      </c>
      <c r="G3386" t="s">
        <v>609</v>
      </c>
      <c r="I3386" s="137" t="s">
        <v>3527</v>
      </c>
      <c r="J3386" t="s">
        <v>3529</v>
      </c>
      <c r="K3386" t="s">
        <v>84</v>
      </c>
    </row>
    <row r="3387" spans="1:14" ht="15.75" customHeight="1" x14ac:dyDescent="0.25">
      <c r="A3387" t="s">
        <v>3512</v>
      </c>
      <c r="B3387" t="s">
        <v>3526</v>
      </c>
      <c r="C3387" t="s">
        <v>611</v>
      </c>
      <c r="D3387" t="s">
        <v>598</v>
      </c>
      <c r="E3387" t="s">
        <v>68</v>
      </c>
      <c r="F3387" t="s">
        <v>142</v>
      </c>
      <c r="G3387" t="s">
        <v>612</v>
      </c>
      <c r="H3387" t="s">
        <v>547</v>
      </c>
      <c r="I3387" s="137" t="s">
        <v>3527</v>
      </c>
      <c r="J3387">
        <v>41121500</v>
      </c>
      <c r="K3387" t="s">
        <v>84</v>
      </c>
    </row>
    <row r="3388" spans="1:14" ht="15.75" customHeight="1" x14ac:dyDescent="0.25">
      <c r="A3388" t="s">
        <v>3512</v>
      </c>
      <c r="B3388" t="s">
        <v>3526</v>
      </c>
      <c r="C3388" t="s">
        <v>727</v>
      </c>
      <c r="D3388" t="s">
        <v>613</v>
      </c>
      <c r="E3388" t="s">
        <v>68</v>
      </c>
      <c r="F3388" t="s">
        <v>608</v>
      </c>
      <c r="G3388" t="s">
        <v>728</v>
      </c>
      <c r="H3388" t="s">
        <v>729</v>
      </c>
      <c r="I3388" s="137" t="s">
        <v>3527</v>
      </c>
      <c r="J3388" t="s">
        <v>1242</v>
      </c>
      <c r="K3388" t="s">
        <v>71</v>
      </c>
      <c r="L3388" t="s">
        <v>732</v>
      </c>
      <c r="M3388" t="s">
        <v>2371</v>
      </c>
    </row>
    <row r="3389" spans="1:14" ht="15.75" customHeight="1" x14ac:dyDescent="0.25">
      <c r="A3389" t="s">
        <v>3512</v>
      </c>
      <c r="B3389" t="s">
        <v>3526</v>
      </c>
      <c r="C3389" t="s">
        <v>714</v>
      </c>
      <c r="D3389" t="s">
        <v>613</v>
      </c>
      <c r="E3389" t="s">
        <v>68</v>
      </c>
      <c r="F3389" t="s">
        <v>608</v>
      </c>
      <c r="G3389" t="s">
        <v>715</v>
      </c>
      <c r="H3389" t="s">
        <v>3530</v>
      </c>
      <c r="I3389" s="137" t="s">
        <v>3527</v>
      </c>
      <c r="J3389" t="s">
        <v>3531</v>
      </c>
      <c r="K3389" t="s">
        <v>71</v>
      </c>
      <c r="L3389" t="s">
        <v>1332</v>
      </c>
    </row>
    <row r="3390" spans="1:14" ht="15.75" customHeight="1" x14ac:dyDescent="0.25">
      <c r="A3390" t="s">
        <v>3512</v>
      </c>
      <c r="B3390" t="s">
        <v>3526</v>
      </c>
      <c r="C3390" t="s">
        <v>109</v>
      </c>
      <c r="D3390" t="s">
        <v>613</v>
      </c>
      <c r="E3390" t="s">
        <v>68</v>
      </c>
      <c r="F3390" t="s">
        <v>608</v>
      </c>
      <c r="G3390" t="s">
        <v>734</v>
      </c>
      <c r="H3390" t="s">
        <v>735</v>
      </c>
      <c r="I3390" s="137" t="s">
        <v>3527</v>
      </c>
      <c r="J3390" t="s">
        <v>3532</v>
      </c>
      <c r="K3390" t="s">
        <v>71</v>
      </c>
      <c r="L3390" t="s">
        <v>738</v>
      </c>
      <c r="M3390" t="s">
        <v>739</v>
      </c>
      <c r="N3390" t="s">
        <v>739</v>
      </c>
    </row>
    <row r="3391" spans="1:14" ht="15.75" customHeight="1" x14ac:dyDescent="0.25">
      <c r="A3391" t="s">
        <v>3512</v>
      </c>
      <c r="B3391" t="s">
        <v>3526</v>
      </c>
      <c r="C3391" t="s">
        <v>723</v>
      </c>
      <c r="D3391" t="s">
        <v>613</v>
      </c>
      <c r="E3391" t="s">
        <v>68</v>
      </c>
      <c r="F3391" t="s">
        <v>608</v>
      </c>
      <c r="G3391" t="s">
        <v>724</v>
      </c>
      <c r="H3391" t="s">
        <v>725</v>
      </c>
      <c r="I3391" s="137" t="s">
        <v>3527</v>
      </c>
      <c r="J3391" t="s">
        <v>1651</v>
      </c>
      <c r="K3391" t="s">
        <v>524</v>
      </c>
    </row>
    <row r="3392" spans="1:14" ht="15.75" customHeight="1" x14ac:dyDescent="0.25">
      <c r="A3392" t="s">
        <v>3512</v>
      </c>
      <c r="B3392" t="s">
        <v>3526</v>
      </c>
      <c r="C3392" t="s">
        <v>3071</v>
      </c>
      <c r="D3392" t="s">
        <v>613</v>
      </c>
      <c r="E3392" t="s">
        <v>68</v>
      </c>
      <c r="F3392" t="s">
        <v>608</v>
      </c>
      <c r="G3392" t="s">
        <v>1097</v>
      </c>
      <c r="H3392" t="s">
        <v>3533</v>
      </c>
      <c r="I3392" s="137" t="s">
        <v>3527</v>
      </c>
      <c r="J3392" t="s">
        <v>3534</v>
      </c>
      <c r="K3392" t="s">
        <v>84</v>
      </c>
    </row>
    <row r="3393" spans="1:14" ht="15.75" customHeight="1" x14ac:dyDescent="0.25">
      <c r="A3393" t="s">
        <v>3512</v>
      </c>
      <c r="B3393" t="s">
        <v>3526</v>
      </c>
      <c r="C3393" t="s">
        <v>923</v>
      </c>
      <c r="D3393" t="s">
        <v>613</v>
      </c>
      <c r="E3393" t="s">
        <v>68</v>
      </c>
      <c r="F3393" t="s">
        <v>608</v>
      </c>
      <c r="G3393" t="s">
        <v>924</v>
      </c>
      <c r="H3393" t="s">
        <v>925</v>
      </c>
      <c r="I3393" s="137" t="s">
        <v>3527</v>
      </c>
      <c r="J3393" t="s">
        <v>1202</v>
      </c>
      <c r="K3393" t="s">
        <v>71</v>
      </c>
      <c r="L3393" t="s">
        <v>927</v>
      </c>
    </row>
    <row r="3394" spans="1:14" ht="15.75" customHeight="1" x14ac:dyDescent="0.25">
      <c r="A3394" t="s">
        <v>3512</v>
      </c>
      <c r="B3394" t="s">
        <v>3526</v>
      </c>
      <c r="C3394" t="s">
        <v>114</v>
      </c>
      <c r="D3394" t="s">
        <v>627</v>
      </c>
      <c r="E3394" t="s">
        <v>81</v>
      </c>
      <c r="F3394" t="s">
        <v>608</v>
      </c>
      <c r="G3394" t="s">
        <v>700</v>
      </c>
      <c r="H3394" t="s">
        <v>701</v>
      </c>
      <c r="I3394" s="137" t="s">
        <v>3527</v>
      </c>
      <c r="J3394" t="s">
        <v>1055</v>
      </c>
      <c r="K3394" t="s">
        <v>71</v>
      </c>
      <c r="L3394" t="s">
        <v>114</v>
      </c>
      <c r="M3394" t="s">
        <v>703</v>
      </c>
      <c r="N3394" t="s">
        <v>703</v>
      </c>
    </row>
    <row r="3395" spans="1:14" ht="15.75" customHeight="1" x14ac:dyDescent="0.25">
      <c r="A3395" t="s">
        <v>3512</v>
      </c>
      <c r="B3395" t="s">
        <v>3526</v>
      </c>
      <c r="C3395" t="s">
        <v>1072</v>
      </c>
      <c r="D3395" t="s">
        <v>627</v>
      </c>
      <c r="E3395" t="s">
        <v>81</v>
      </c>
      <c r="F3395" t="s">
        <v>608</v>
      </c>
      <c r="G3395" t="s">
        <v>1073</v>
      </c>
      <c r="H3395" t="s">
        <v>3519</v>
      </c>
      <c r="I3395" s="137" t="s">
        <v>3527</v>
      </c>
      <c r="J3395" t="s">
        <v>3512</v>
      </c>
      <c r="K3395" t="s">
        <v>71</v>
      </c>
      <c r="L3395" t="s">
        <v>1130</v>
      </c>
    </row>
    <row r="3396" spans="1:14" ht="15.75" customHeight="1" x14ac:dyDescent="0.25">
      <c r="A3396" t="s">
        <v>3512</v>
      </c>
      <c r="B3396" t="s">
        <v>3535</v>
      </c>
      <c r="C3396" t="s">
        <v>603</v>
      </c>
      <c r="D3396" t="s">
        <v>598</v>
      </c>
      <c r="E3396" t="s">
        <v>68</v>
      </c>
      <c r="F3396" t="s">
        <v>49</v>
      </c>
      <c r="G3396" t="s">
        <v>604</v>
      </c>
      <c r="H3396" t="s">
        <v>605</v>
      </c>
      <c r="I3396" s="137" t="s">
        <v>3536</v>
      </c>
      <c r="J3396" t="s">
        <v>3537</v>
      </c>
      <c r="K3396" t="s">
        <v>84</v>
      </c>
    </row>
    <row r="3397" spans="1:14" ht="15.75" customHeight="1" x14ac:dyDescent="0.25">
      <c r="A3397" t="s">
        <v>3512</v>
      </c>
      <c r="B3397" t="s">
        <v>3535</v>
      </c>
      <c r="C3397" t="s">
        <v>607</v>
      </c>
      <c r="D3397" t="s">
        <v>598</v>
      </c>
      <c r="E3397" t="s">
        <v>68</v>
      </c>
      <c r="F3397" t="s">
        <v>608</v>
      </c>
      <c r="G3397" t="s">
        <v>609</v>
      </c>
      <c r="I3397" s="137" t="s">
        <v>3536</v>
      </c>
      <c r="J3397" t="s">
        <v>3538</v>
      </c>
      <c r="K3397" t="s">
        <v>84</v>
      </c>
    </row>
    <row r="3398" spans="1:14" ht="15.75" customHeight="1" x14ac:dyDescent="0.25">
      <c r="A3398" t="s">
        <v>3512</v>
      </c>
      <c r="B3398" t="s">
        <v>3535</v>
      </c>
      <c r="C3398" t="s">
        <v>611</v>
      </c>
      <c r="D3398" t="s">
        <v>598</v>
      </c>
      <c r="E3398" t="s">
        <v>68</v>
      </c>
      <c r="F3398" t="s">
        <v>142</v>
      </c>
      <c r="G3398" t="s">
        <v>612</v>
      </c>
      <c r="H3398" t="s">
        <v>547</v>
      </c>
      <c r="I3398" s="137" t="s">
        <v>3536</v>
      </c>
      <c r="J3398">
        <v>41121500</v>
      </c>
      <c r="K3398" t="s">
        <v>84</v>
      </c>
    </row>
    <row r="3399" spans="1:14" ht="15.75" customHeight="1" x14ac:dyDescent="0.25">
      <c r="A3399" t="s">
        <v>3512</v>
      </c>
      <c r="B3399" t="s">
        <v>3535</v>
      </c>
      <c r="C3399" t="s">
        <v>727</v>
      </c>
      <c r="D3399" t="s">
        <v>613</v>
      </c>
      <c r="E3399" t="s">
        <v>68</v>
      </c>
      <c r="F3399" t="s">
        <v>608</v>
      </c>
      <c r="G3399" t="s">
        <v>728</v>
      </c>
      <c r="H3399" t="s">
        <v>729</v>
      </c>
      <c r="I3399" s="137" t="s">
        <v>3536</v>
      </c>
      <c r="J3399" t="s">
        <v>3539</v>
      </c>
      <c r="K3399" t="s">
        <v>71</v>
      </c>
      <c r="L3399" t="s">
        <v>732</v>
      </c>
      <c r="M3399" t="s">
        <v>2371</v>
      </c>
    </row>
    <row r="3400" spans="1:14" ht="15.75" customHeight="1" x14ac:dyDescent="0.25">
      <c r="A3400" t="s">
        <v>3512</v>
      </c>
      <c r="B3400" t="s">
        <v>3535</v>
      </c>
      <c r="C3400" t="s">
        <v>714</v>
      </c>
      <c r="D3400" t="s">
        <v>613</v>
      </c>
      <c r="E3400" t="s">
        <v>68</v>
      </c>
      <c r="F3400" t="s">
        <v>608</v>
      </c>
      <c r="G3400" t="s">
        <v>715</v>
      </c>
      <c r="H3400" t="s">
        <v>3540</v>
      </c>
      <c r="I3400" s="137" t="s">
        <v>3536</v>
      </c>
      <c r="J3400" t="s">
        <v>3541</v>
      </c>
      <c r="K3400" t="s">
        <v>84</v>
      </c>
    </row>
    <row r="3401" spans="1:14" ht="15.75" customHeight="1" x14ac:dyDescent="0.25">
      <c r="A3401" t="s">
        <v>3512</v>
      </c>
      <c r="B3401" t="s">
        <v>3535</v>
      </c>
      <c r="C3401" t="s">
        <v>109</v>
      </c>
      <c r="D3401" t="s">
        <v>613</v>
      </c>
      <c r="E3401" t="s">
        <v>68</v>
      </c>
      <c r="F3401" t="s">
        <v>608</v>
      </c>
      <c r="G3401" t="s">
        <v>734</v>
      </c>
      <c r="H3401" t="s">
        <v>735</v>
      </c>
      <c r="I3401" s="137" t="s">
        <v>3536</v>
      </c>
      <c r="J3401" t="s">
        <v>3542</v>
      </c>
      <c r="K3401" t="s">
        <v>71</v>
      </c>
      <c r="L3401" t="s">
        <v>738</v>
      </c>
      <c r="M3401" t="s">
        <v>739</v>
      </c>
      <c r="N3401" t="s">
        <v>739</v>
      </c>
    </row>
    <row r="3402" spans="1:14" ht="15.75" customHeight="1" x14ac:dyDescent="0.25">
      <c r="A3402" t="s">
        <v>3512</v>
      </c>
      <c r="B3402" t="s">
        <v>3535</v>
      </c>
      <c r="C3402" t="s">
        <v>723</v>
      </c>
      <c r="D3402" t="s">
        <v>613</v>
      </c>
      <c r="E3402" t="s">
        <v>68</v>
      </c>
      <c r="F3402" t="s">
        <v>608</v>
      </c>
      <c r="G3402" t="s">
        <v>724</v>
      </c>
      <c r="H3402" t="s">
        <v>725</v>
      </c>
      <c r="I3402" s="137" t="s">
        <v>3536</v>
      </c>
      <c r="J3402" t="s">
        <v>1222</v>
      </c>
      <c r="K3402" t="s">
        <v>524</v>
      </c>
    </row>
    <row r="3403" spans="1:14" ht="15.75" customHeight="1" x14ac:dyDescent="0.25">
      <c r="A3403" t="s">
        <v>3512</v>
      </c>
      <c r="B3403" t="s">
        <v>3535</v>
      </c>
      <c r="C3403" t="s">
        <v>923</v>
      </c>
      <c r="D3403" t="s">
        <v>613</v>
      </c>
      <c r="E3403" t="s">
        <v>68</v>
      </c>
      <c r="F3403" t="s">
        <v>608</v>
      </c>
      <c r="G3403" t="s">
        <v>924</v>
      </c>
      <c r="H3403" t="s">
        <v>925</v>
      </c>
      <c r="I3403" s="137" t="s">
        <v>3536</v>
      </c>
      <c r="J3403" t="s">
        <v>1053</v>
      </c>
      <c r="K3403" t="s">
        <v>71</v>
      </c>
      <c r="L3403" t="s">
        <v>927</v>
      </c>
    </row>
    <row r="3404" spans="1:14" ht="15.75" customHeight="1" x14ac:dyDescent="0.25">
      <c r="A3404" t="s">
        <v>3512</v>
      </c>
      <c r="B3404" t="s">
        <v>3535</v>
      </c>
      <c r="C3404" t="s">
        <v>114</v>
      </c>
      <c r="D3404" t="s">
        <v>627</v>
      </c>
      <c r="E3404" t="s">
        <v>81</v>
      </c>
      <c r="F3404" t="s">
        <v>608</v>
      </c>
      <c r="G3404" t="s">
        <v>700</v>
      </c>
      <c r="H3404" t="s">
        <v>701</v>
      </c>
      <c r="I3404" s="137" t="s">
        <v>3536</v>
      </c>
      <c r="J3404" t="s">
        <v>3543</v>
      </c>
      <c r="K3404" t="s">
        <v>71</v>
      </c>
      <c r="L3404" t="s">
        <v>114</v>
      </c>
      <c r="M3404" t="s">
        <v>703</v>
      </c>
      <c r="N3404" t="s">
        <v>703</v>
      </c>
    </row>
    <row r="3405" spans="1:14" ht="15.75" customHeight="1" x14ac:dyDescent="0.25">
      <c r="A3405" t="s">
        <v>3512</v>
      </c>
      <c r="B3405" t="s">
        <v>3535</v>
      </c>
      <c r="C3405" t="s">
        <v>1072</v>
      </c>
      <c r="D3405" t="s">
        <v>627</v>
      </c>
      <c r="E3405" t="s">
        <v>81</v>
      </c>
      <c r="F3405" t="s">
        <v>608</v>
      </c>
      <c r="G3405" t="s">
        <v>1073</v>
      </c>
      <c r="H3405" t="s">
        <v>3519</v>
      </c>
      <c r="I3405" s="137" t="s">
        <v>3536</v>
      </c>
      <c r="J3405" t="s">
        <v>3512</v>
      </c>
      <c r="K3405" t="s">
        <v>71</v>
      </c>
      <c r="L3405" t="s">
        <v>1130</v>
      </c>
    </row>
    <row r="3406" spans="1:14" ht="15.75" customHeight="1" x14ac:dyDescent="0.25">
      <c r="A3406" t="s">
        <v>3512</v>
      </c>
      <c r="B3406" t="s">
        <v>1838</v>
      </c>
      <c r="C3406" t="s">
        <v>603</v>
      </c>
      <c r="D3406" t="s">
        <v>598</v>
      </c>
      <c r="E3406" t="s">
        <v>68</v>
      </c>
      <c r="F3406" t="s">
        <v>49</v>
      </c>
      <c r="G3406" t="s">
        <v>604</v>
      </c>
      <c r="H3406" t="s">
        <v>605</v>
      </c>
      <c r="I3406" s="137" t="s">
        <v>3544</v>
      </c>
      <c r="J3406" t="s">
        <v>3545</v>
      </c>
      <c r="K3406" t="s">
        <v>84</v>
      </c>
    </row>
    <row r="3407" spans="1:14" ht="15.75" customHeight="1" x14ac:dyDescent="0.25">
      <c r="A3407" t="s">
        <v>3512</v>
      </c>
      <c r="B3407" t="s">
        <v>1838</v>
      </c>
      <c r="C3407" t="s">
        <v>607</v>
      </c>
      <c r="D3407" t="s">
        <v>598</v>
      </c>
      <c r="E3407" t="s">
        <v>68</v>
      </c>
      <c r="F3407" t="s">
        <v>608</v>
      </c>
      <c r="G3407" t="s">
        <v>609</v>
      </c>
      <c r="I3407" s="137" t="s">
        <v>3544</v>
      </c>
      <c r="J3407" t="s">
        <v>3546</v>
      </c>
      <c r="K3407" t="s">
        <v>84</v>
      </c>
    </row>
    <row r="3408" spans="1:14" ht="15.75" customHeight="1" x14ac:dyDescent="0.25">
      <c r="A3408" t="s">
        <v>3512</v>
      </c>
      <c r="B3408" t="s">
        <v>1838</v>
      </c>
      <c r="C3408" t="s">
        <v>611</v>
      </c>
      <c r="D3408" t="s">
        <v>598</v>
      </c>
      <c r="E3408" t="s">
        <v>68</v>
      </c>
      <c r="F3408" t="s">
        <v>142</v>
      </c>
      <c r="G3408" t="s">
        <v>612</v>
      </c>
      <c r="H3408" t="s">
        <v>547</v>
      </c>
      <c r="I3408" s="137" t="s">
        <v>3544</v>
      </c>
      <c r="J3408">
        <v>41121500</v>
      </c>
      <c r="K3408" t="s">
        <v>84</v>
      </c>
    </row>
    <row r="3409" spans="1:14" ht="15.75" customHeight="1" x14ac:dyDescent="0.25">
      <c r="A3409" t="s">
        <v>3512</v>
      </c>
      <c r="B3409" t="s">
        <v>1838</v>
      </c>
      <c r="C3409" t="s">
        <v>727</v>
      </c>
      <c r="D3409" t="s">
        <v>613</v>
      </c>
      <c r="E3409" t="s">
        <v>68</v>
      </c>
      <c r="F3409" t="s">
        <v>608</v>
      </c>
      <c r="G3409" t="s">
        <v>728</v>
      </c>
      <c r="H3409" t="s">
        <v>729</v>
      </c>
      <c r="I3409" s="137" t="s">
        <v>3544</v>
      </c>
      <c r="J3409" t="s">
        <v>3547</v>
      </c>
      <c r="K3409" t="s">
        <v>71</v>
      </c>
      <c r="L3409" t="s">
        <v>732</v>
      </c>
      <c r="M3409" t="s">
        <v>2371</v>
      </c>
    </row>
    <row r="3410" spans="1:14" ht="15.75" customHeight="1" x14ac:dyDescent="0.25">
      <c r="A3410" t="s">
        <v>3512</v>
      </c>
      <c r="B3410" t="s">
        <v>1838</v>
      </c>
      <c r="C3410" t="s">
        <v>714</v>
      </c>
      <c r="D3410" t="s">
        <v>613</v>
      </c>
      <c r="E3410" t="s">
        <v>68</v>
      </c>
      <c r="F3410" t="s">
        <v>608</v>
      </c>
      <c r="G3410" t="s">
        <v>715</v>
      </c>
      <c r="H3410" t="s">
        <v>3548</v>
      </c>
      <c r="I3410" s="137" t="s">
        <v>3544</v>
      </c>
      <c r="J3410" t="s">
        <v>3549</v>
      </c>
      <c r="K3410" t="s">
        <v>71</v>
      </c>
      <c r="L3410" t="s">
        <v>1332</v>
      </c>
    </row>
    <row r="3411" spans="1:14" ht="15.75" customHeight="1" x14ac:dyDescent="0.25">
      <c r="A3411" t="s">
        <v>3512</v>
      </c>
      <c r="B3411" t="s">
        <v>1838</v>
      </c>
      <c r="C3411" t="s">
        <v>109</v>
      </c>
      <c r="D3411" t="s">
        <v>613</v>
      </c>
      <c r="E3411" t="s">
        <v>68</v>
      </c>
      <c r="F3411" t="s">
        <v>608</v>
      </c>
      <c r="G3411" t="s">
        <v>734</v>
      </c>
      <c r="H3411" t="s">
        <v>735</v>
      </c>
      <c r="I3411" s="137" t="s">
        <v>3544</v>
      </c>
      <c r="J3411" t="s">
        <v>3550</v>
      </c>
      <c r="K3411" t="s">
        <v>71</v>
      </c>
      <c r="L3411" t="s">
        <v>738</v>
      </c>
      <c r="M3411" t="s">
        <v>739</v>
      </c>
      <c r="N3411" t="s">
        <v>739</v>
      </c>
    </row>
    <row r="3412" spans="1:14" ht="15.75" customHeight="1" x14ac:dyDescent="0.25">
      <c r="A3412" t="s">
        <v>3512</v>
      </c>
      <c r="B3412" t="s">
        <v>1838</v>
      </c>
      <c r="C3412" t="s">
        <v>723</v>
      </c>
      <c r="D3412" t="s">
        <v>613</v>
      </c>
      <c r="E3412" t="s">
        <v>68</v>
      </c>
      <c r="F3412" t="s">
        <v>608</v>
      </c>
      <c r="G3412" t="s">
        <v>724</v>
      </c>
      <c r="H3412" t="s">
        <v>725</v>
      </c>
      <c r="I3412" s="137" t="s">
        <v>3544</v>
      </c>
      <c r="J3412" t="s">
        <v>3551</v>
      </c>
      <c r="K3412" t="s">
        <v>524</v>
      </c>
    </row>
    <row r="3413" spans="1:14" ht="15.75" customHeight="1" x14ac:dyDescent="0.25">
      <c r="A3413" t="s">
        <v>3512</v>
      </c>
      <c r="B3413" t="s">
        <v>1838</v>
      </c>
      <c r="C3413" t="s">
        <v>114</v>
      </c>
      <c r="D3413" t="s">
        <v>627</v>
      </c>
      <c r="E3413" t="s">
        <v>81</v>
      </c>
      <c r="F3413" t="s">
        <v>608</v>
      </c>
      <c r="G3413" t="s">
        <v>700</v>
      </c>
      <c r="H3413" t="s">
        <v>701</v>
      </c>
      <c r="I3413" s="137" t="s">
        <v>3544</v>
      </c>
      <c r="J3413" t="s">
        <v>3552</v>
      </c>
      <c r="K3413" t="s">
        <v>71</v>
      </c>
      <c r="L3413" t="s">
        <v>114</v>
      </c>
      <c r="M3413" t="s">
        <v>703</v>
      </c>
      <c r="N3413" t="s">
        <v>703</v>
      </c>
    </row>
    <row r="3414" spans="1:14" ht="15.75" customHeight="1" x14ac:dyDescent="0.25">
      <c r="A3414" t="s">
        <v>3512</v>
      </c>
      <c r="B3414" t="s">
        <v>1838</v>
      </c>
      <c r="C3414" t="s">
        <v>1072</v>
      </c>
      <c r="D3414" t="s">
        <v>627</v>
      </c>
      <c r="E3414" t="s">
        <v>81</v>
      </c>
      <c r="F3414" t="s">
        <v>608</v>
      </c>
      <c r="G3414" t="s">
        <v>1073</v>
      </c>
      <c r="H3414" t="s">
        <v>3519</v>
      </c>
      <c r="I3414" s="137" t="s">
        <v>3544</v>
      </c>
      <c r="J3414" t="s">
        <v>3512</v>
      </c>
      <c r="K3414" t="s">
        <v>71</v>
      </c>
      <c r="L3414" t="s">
        <v>1130</v>
      </c>
    </row>
    <row r="3415" spans="1:14" ht="15.75" customHeight="1" x14ac:dyDescent="0.25">
      <c r="A3415" t="s">
        <v>3512</v>
      </c>
      <c r="C3415" t="s">
        <v>603</v>
      </c>
      <c r="D3415" t="s">
        <v>598</v>
      </c>
      <c r="E3415" t="s">
        <v>68</v>
      </c>
      <c r="F3415" t="s">
        <v>49</v>
      </c>
      <c r="G3415" t="s">
        <v>604</v>
      </c>
      <c r="H3415" t="s">
        <v>605</v>
      </c>
      <c r="I3415" s="137" t="s">
        <v>3553</v>
      </c>
      <c r="J3415" t="s">
        <v>3554</v>
      </c>
      <c r="K3415" t="s">
        <v>524</v>
      </c>
    </row>
    <row r="3416" spans="1:14" ht="15.75" customHeight="1" x14ac:dyDescent="0.25">
      <c r="A3416" t="s">
        <v>3512</v>
      </c>
      <c r="C3416" t="s">
        <v>607</v>
      </c>
      <c r="D3416" t="s">
        <v>598</v>
      </c>
      <c r="E3416" t="s">
        <v>68</v>
      </c>
      <c r="F3416" t="s">
        <v>608</v>
      </c>
      <c r="G3416" t="s">
        <v>609</v>
      </c>
      <c r="I3416" s="137" t="s">
        <v>3553</v>
      </c>
      <c r="J3416" t="s">
        <v>3555</v>
      </c>
      <c r="K3416" t="s">
        <v>524</v>
      </c>
    </row>
    <row r="3417" spans="1:14" ht="15.75" customHeight="1" x14ac:dyDescent="0.25">
      <c r="A3417" t="s">
        <v>3512</v>
      </c>
      <c r="C3417" t="s">
        <v>611</v>
      </c>
      <c r="D3417" t="s">
        <v>598</v>
      </c>
      <c r="E3417" t="s">
        <v>68</v>
      </c>
      <c r="F3417" t="s">
        <v>142</v>
      </c>
      <c r="G3417" t="s">
        <v>612</v>
      </c>
      <c r="H3417" t="s">
        <v>547</v>
      </c>
      <c r="I3417" s="137" t="s">
        <v>3553</v>
      </c>
      <c r="J3417">
        <v>41121500</v>
      </c>
      <c r="K3417" t="s">
        <v>524</v>
      </c>
    </row>
    <row r="3418" spans="1:14" ht="15.75" customHeight="1" x14ac:dyDescent="0.25">
      <c r="A3418" t="s">
        <v>3512</v>
      </c>
      <c r="C3418" t="s">
        <v>727</v>
      </c>
      <c r="D3418" t="s">
        <v>613</v>
      </c>
      <c r="E3418" t="s">
        <v>68</v>
      </c>
      <c r="F3418" t="s">
        <v>608</v>
      </c>
      <c r="G3418" t="s">
        <v>728</v>
      </c>
      <c r="H3418" t="s">
        <v>729</v>
      </c>
      <c r="I3418" s="137" t="s">
        <v>3553</v>
      </c>
      <c r="J3418" t="s">
        <v>3556</v>
      </c>
      <c r="K3418" t="s">
        <v>71</v>
      </c>
      <c r="L3418" t="s">
        <v>732</v>
      </c>
      <c r="M3418" t="s">
        <v>2371</v>
      </c>
    </row>
    <row r="3419" spans="1:14" ht="15.75" customHeight="1" x14ac:dyDescent="0.25">
      <c r="A3419" t="s">
        <v>3512</v>
      </c>
      <c r="C3419" t="s">
        <v>723</v>
      </c>
      <c r="D3419" t="s">
        <v>613</v>
      </c>
      <c r="E3419" t="s">
        <v>68</v>
      </c>
      <c r="F3419" t="s">
        <v>608</v>
      </c>
      <c r="G3419" t="s">
        <v>724</v>
      </c>
      <c r="H3419" t="s">
        <v>725</v>
      </c>
      <c r="I3419" s="137" t="s">
        <v>3553</v>
      </c>
      <c r="J3419" t="s">
        <v>1738</v>
      </c>
      <c r="K3419" t="s">
        <v>524</v>
      </c>
    </row>
    <row r="3420" spans="1:14" ht="15.75" customHeight="1" x14ac:dyDescent="0.25">
      <c r="A3420" t="s">
        <v>3512</v>
      </c>
      <c r="C3420" t="s">
        <v>1072</v>
      </c>
      <c r="D3420" t="s">
        <v>627</v>
      </c>
      <c r="E3420" t="s">
        <v>81</v>
      </c>
      <c r="F3420" t="s">
        <v>608</v>
      </c>
      <c r="G3420" t="s">
        <v>1073</v>
      </c>
      <c r="H3420" t="s">
        <v>3519</v>
      </c>
      <c r="I3420" s="137" t="s">
        <v>3553</v>
      </c>
      <c r="J3420" t="s">
        <v>3512</v>
      </c>
      <c r="K3420" t="s">
        <v>71</v>
      </c>
      <c r="L3420" t="s">
        <v>1130</v>
      </c>
    </row>
    <row r="3421" spans="1:14" ht="15.75" customHeight="1" x14ac:dyDescent="0.25">
      <c r="A3421" t="s">
        <v>3557</v>
      </c>
      <c r="B3421" t="s">
        <v>1290</v>
      </c>
      <c r="C3421" t="s">
        <v>603</v>
      </c>
      <c r="D3421" t="s">
        <v>598</v>
      </c>
      <c r="E3421" t="s">
        <v>68</v>
      </c>
      <c r="F3421" t="s">
        <v>49</v>
      </c>
      <c r="G3421" t="s">
        <v>604</v>
      </c>
      <c r="H3421" t="s">
        <v>605</v>
      </c>
      <c r="I3421" s="137" t="s">
        <v>3558</v>
      </c>
      <c r="J3421" t="s">
        <v>3559</v>
      </c>
      <c r="K3421" t="s">
        <v>84</v>
      </c>
    </row>
    <row r="3422" spans="1:14" ht="15.75" customHeight="1" x14ac:dyDescent="0.25">
      <c r="A3422" t="s">
        <v>3557</v>
      </c>
      <c r="B3422" t="s">
        <v>1290</v>
      </c>
      <c r="C3422" t="s">
        <v>607</v>
      </c>
      <c r="D3422" t="s">
        <v>598</v>
      </c>
      <c r="E3422" t="s">
        <v>68</v>
      </c>
      <c r="F3422" t="s">
        <v>608</v>
      </c>
      <c r="G3422" t="s">
        <v>609</v>
      </c>
      <c r="I3422" s="137" t="s">
        <v>3558</v>
      </c>
      <c r="J3422" t="s">
        <v>3560</v>
      </c>
      <c r="K3422" t="s">
        <v>84</v>
      </c>
    </row>
    <row r="3423" spans="1:14" ht="15.75" customHeight="1" x14ac:dyDescent="0.25">
      <c r="A3423" t="s">
        <v>3557</v>
      </c>
      <c r="B3423" t="s">
        <v>1290</v>
      </c>
      <c r="C3423" t="s">
        <v>611</v>
      </c>
      <c r="D3423" t="s">
        <v>598</v>
      </c>
      <c r="E3423" t="s">
        <v>68</v>
      </c>
      <c r="F3423" t="s">
        <v>142</v>
      </c>
      <c r="G3423" t="s">
        <v>612</v>
      </c>
      <c r="H3423" t="s">
        <v>547</v>
      </c>
      <c r="I3423" s="137" t="s">
        <v>3558</v>
      </c>
      <c r="J3423">
        <v>41121500</v>
      </c>
      <c r="K3423" t="s">
        <v>84</v>
      </c>
    </row>
    <row r="3424" spans="1:14" ht="15.75" customHeight="1" x14ac:dyDescent="0.25">
      <c r="A3424" t="s">
        <v>3557</v>
      </c>
      <c r="B3424" t="s">
        <v>1290</v>
      </c>
      <c r="C3424" t="s">
        <v>1561</v>
      </c>
      <c r="D3424" t="s">
        <v>613</v>
      </c>
      <c r="E3424" t="s">
        <v>68</v>
      </c>
      <c r="F3424" t="s">
        <v>608</v>
      </c>
      <c r="G3424" t="s">
        <v>1562</v>
      </c>
      <c r="I3424" s="137" t="s">
        <v>3561</v>
      </c>
      <c r="J3424" t="s">
        <v>3562</v>
      </c>
      <c r="K3424" t="s">
        <v>71</v>
      </c>
      <c r="L3424" t="s">
        <v>1565</v>
      </c>
    </row>
    <row r="3425" spans="1:14" ht="15.75" customHeight="1" x14ac:dyDescent="0.25">
      <c r="A3425" t="s">
        <v>3557</v>
      </c>
      <c r="B3425" t="s">
        <v>1290</v>
      </c>
      <c r="C3425" t="s">
        <v>714</v>
      </c>
      <c r="D3425" t="s">
        <v>613</v>
      </c>
      <c r="E3425" t="s">
        <v>68</v>
      </c>
      <c r="F3425" t="s">
        <v>608</v>
      </c>
      <c r="G3425" t="s">
        <v>715</v>
      </c>
      <c r="H3425" t="s">
        <v>3563</v>
      </c>
      <c r="I3425" s="137" t="s">
        <v>3558</v>
      </c>
      <c r="J3425" t="s">
        <v>3564</v>
      </c>
      <c r="K3425" t="s">
        <v>71</v>
      </c>
      <c r="L3425" t="s">
        <v>3565</v>
      </c>
    </row>
    <row r="3426" spans="1:14" ht="15.75" customHeight="1" x14ac:dyDescent="0.25">
      <c r="A3426" t="s">
        <v>3557</v>
      </c>
      <c r="B3426" t="s">
        <v>1290</v>
      </c>
      <c r="C3426" t="s">
        <v>109</v>
      </c>
      <c r="D3426" t="s">
        <v>613</v>
      </c>
      <c r="E3426" t="s">
        <v>68</v>
      </c>
      <c r="F3426" t="s">
        <v>608</v>
      </c>
      <c r="G3426" t="s">
        <v>734</v>
      </c>
      <c r="H3426" t="s">
        <v>735</v>
      </c>
      <c r="I3426" s="137" t="s">
        <v>3558</v>
      </c>
      <c r="J3426" t="s">
        <v>3566</v>
      </c>
      <c r="K3426" t="s">
        <v>71</v>
      </c>
      <c r="L3426" t="s">
        <v>738</v>
      </c>
      <c r="M3426" t="s">
        <v>739</v>
      </c>
      <c r="N3426" t="s">
        <v>739</v>
      </c>
    </row>
    <row r="3427" spans="1:14" ht="15.75" customHeight="1" x14ac:dyDescent="0.25">
      <c r="A3427" t="s">
        <v>3557</v>
      </c>
      <c r="B3427" t="s">
        <v>1290</v>
      </c>
      <c r="C3427" t="s">
        <v>836</v>
      </c>
      <c r="D3427" t="s">
        <v>613</v>
      </c>
      <c r="E3427" t="s">
        <v>68</v>
      </c>
      <c r="F3427" t="s">
        <v>608</v>
      </c>
      <c r="G3427" t="s">
        <v>741</v>
      </c>
      <c r="H3427" t="s">
        <v>837</v>
      </c>
      <c r="I3427" s="137" t="s">
        <v>3558</v>
      </c>
      <c r="J3427" t="s">
        <v>3567</v>
      </c>
      <c r="K3427" t="s">
        <v>71</v>
      </c>
      <c r="L3427" t="s">
        <v>839</v>
      </c>
      <c r="M3427" t="s">
        <v>840</v>
      </c>
    </row>
    <row r="3428" spans="1:14" ht="15.75" customHeight="1" x14ac:dyDescent="0.25">
      <c r="A3428" t="s">
        <v>3557</v>
      </c>
      <c r="B3428" t="s">
        <v>1290</v>
      </c>
      <c r="C3428" t="s">
        <v>114</v>
      </c>
      <c r="D3428" t="s">
        <v>627</v>
      </c>
      <c r="E3428" t="s">
        <v>81</v>
      </c>
      <c r="F3428" t="s">
        <v>608</v>
      </c>
      <c r="G3428" t="s">
        <v>700</v>
      </c>
      <c r="H3428" t="s">
        <v>701</v>
      </c>
      <c r="I3428" s="137" t="s">
        <v>3558</v>
      </c>
      <c r="J3428" t="s">
        <v>1176</v>
      </c>
      <c r="K3428" t="s">
        <v>71</v>
      </c>
      <c r="L3428" t="s">
        <v>114</v>
      </c>
      <c r="M3428" t="s">
        <v>703</v>
      </c>
      <c r="N3428" t="s">
        <v>703</v>
      </c>
    </row>
    <row r="3429" spans="1:14" ht="15.75" customHeight="1" x14ac:dyDescent="0.25">
      <c r="A3429" t="s">
        <v>3557</v>
      </c>
      <c r="B3429" t="s">
        <v>1290</v>
      </c>
      <c r="C3429" t="s">
        <v>1072</v>
      </c>
      <c r="D3429" t="s">
        <v>627</v>
      </c>
      <c r="E3429" t="s">
        <v>81</v>
      </c>
      <c r="F3429" t="s">
        <v>608</v>
      </c>
      <c r="G3429" t="s">
        <v>1073</v>
      </c>
      <c r="H3429" t="s">
        <v>3568</v>
      </c>
      <c r="I3429" s="137" t="s">
        <v>3558</v>
      </c>
      <c r="J3429" t="s">
        <v>3569</v>
      </c>
      <c r="K3429" t="s">
        <v>71</v>
      </c>
      <c r="L3429" t="s">
        <v>1130</v>
      </c>
    </row>
    <row r="3430" spans="1:14" ht="15.75" customHeight="1" x14ac:dyDescent="0.25">
      <c r="A3430" t="s">
        <v>3557</v>
      </c>
      <c r="B3430" t="s">
        <v>1290</v>
      </c>
      <c r="C3430" t="s">
        <v>3570</v>
      </c>
      <c r="D3430" t="s">
        <v>650</v>
      </c>
      <c r="E3430" t="s">
        <v>102</v>
      </c>
      <c r="F3430" t="s">
        <v>608</v>
      </c>
      <c r="G3430" t="s">
        <v>3571</v>
      </c>
      <c r="I3430" s="137" t="s">
        <v>3558</v>
      </c>
      <c r="J3430" t="s">
        <v>3572</v>
      </c>
      <c r="K3430" t="s">
        <v>84</v>
      </c>
    </row>
    <row r="3431" spans="1:14" ht="15.75" customHeight="1" x14ac:dyDescent="0.25">
      <c r="A3431" t="s">
        <v>3557</v>
      </c>
      <c r="B3431" t="s">
        <v>3573</v>
      </c>
      <c r="C3431" t="s">
        <v>603</v>
      </c>
      <c r="D3431" t="s">
        <v>598</v>
      </c>
      <c r="E3431" t="s">
        <v>68</v>
      </c>
      <c r="F3431" t="s">
        <v>49</v>
      </c>
      <c r="G3431" t="s">
        <v>604</v>
      </c>
      <c r="H3431" t="s">
        <v>605</v>
      </c>
      <c r="I3431" s="137" t="s">
        <v>3574</v>
      </c>
      <c r="J3431" t="s">
        <v>3575</v>
      </c>
      <c r="K3431" t="s">
        <v>84</v>
      </c>
    </row>
    <row r="3432" spans="1:14" ht="15.75" customHeight="1" x14ac:dyDescent="0.25">
      <c r="A3432" t="s">
        <v>3557</v>
      </c>
      <c r="B3432" t="s">
        <v>3573</v>
      </c>
      <c r="C3432" t="s">
        <v>607</v>
      </c>
      <c r="D3432" t="s">
        <v>598</v>
      </c>
      <c r="E3432" t="s">
        <v>68</v>
      </c>
      <c r="F3432" t="s">
        <v>608</v>
      </c>
      <c r="G3432" t="s">
        <v>609</v>
      </c>
      <c r="I3432" s="137" t="s">
        <v>3574</v>
      </c>
      <c r="J3432" t="s">
        <v>3576</v>
      </c>
      <c r="K3432" t="s">
        <v>84</v>
      </c>
    </row>
    <row r="3433" spans="1:14" ht="15.75" customHeight="1" x14ac:dyDescent="0.25">
      <c r="A3433" t="s">
        <v>3557</v>
      </c>
      <c r="B3433" t="s">
        <v>3573</v>
      </c>
      <c r="C3433" t="s">
        <v>611</v>
      </c>
      <c r="D3433" t="s">
        <v>598</v>
      </c>
      <c r="E3433" t="s">
        <v>68</v>
      </c>
      <c r="F3433" t="s">
        <v>142</v>
      </c>
      <c r="G3433" t="s">
        <v>612</v>
      </c>
      <c r="H3433" t="s">
        <v>547</v>
      </c>
      <c r="I3433" s="137" t="s">
        <v>3574</v>
      </c>
      <c r="J3433" s="2">
        <v>41121500</v>
      </c>
      <c r="K3433" t="s">
        <v>84</v>
      </c>
    </row>
    <row r="3434" spans="1:14" ht="15.75" customHeight="1" x14ac:dyDescent="0.25">
      <c r="A3434" t="s">
        <v>3557</v>
      </c>
      <c r="B3434" t="s">
        <v>3573</v>
      </c>
      <c r="C3434" t="s">
        <v>714</v>
      </c>
      <c r="D3434" t="s">
        <v>613</v>
      </c>
      <c r="E3434" t="s">
        <v>68</v>
      </c>
      <c r="F3434" t="s">
        <v>608</v>
      </c>
      <c r="G3434" t="s">
        <v>715</v>
      </c>
      <c r="H3434" t="s">
        <v>3563</v>
      </c>
      <c r="I3434" s="137" t="s">
        <v>3574</v>
      </c>
      <c r="J3434" t="s">
        <v>3577</v>
      </c>
      <c r="K3434" t="s">
        <v>71</v>
      </c>
      <c r="L3434" t="s">
        <v>3565</v>
      </c>
    </row>
    <row r="3435" spans="1:14" ht="15.75" customHeight="1" x14ac:dyDescent="0.25">
      <c r="A3435" t="s">
        <v>3557</v>
      </c>
      <c r="B3435" t="s">
        <v>3573</v>
      </c>
      <c r="C3435" t="s">
        <v>109</v>
      </c>
      <c r="D3435" t="s">
        <v>613</v>
      </c>
      <c r="E3435" t="s">
        <v>68</v>
      </c>
      <c r="F3435" t="s">
        <v>608</v>
      </c>
      <c r="G3435" t="s">
        <v>734</v>
      </c>
      <c r="H3435" t="s">
        <v>735</v>
      </c>
      <c r="I3435" s="137" t="s">
        <v>3574</v>
      </c>
      <c r="J3435" t="s">
        <v>3578</v>
      </c>
      <c r="K3435" t="s">
        <v>71</v>
      </c>
      <c r="L3435" t="s">
        <v>738</v>
      </c>
      <c r="M3435" t="s">
        <v>739</v>
      </c>
      <c r="N3435" t="s">
        <v>739</v>
      </c>
    </row>
    <row r="3436" spans="1:14" ht="15.75" customHeight="1" x14ac:dyDescent="0.25">
      <c r="A3436" t="s">
        <v>3557</v>
      </c>
      <c r="B3436" t="s">
        <v>3573</v>
      </c>
      <c r="C3436" t="s">
        <v>836</v>
      </c>
      <c r="D3436" t="s">
        <v>613</v>
      </c>
      <c r="E3436" t="s">
        <v>68</v>
      </c>
      <c r="F3436" t="s">
        <v>608</v>
      </c>
      <c r="G3436" t="s">
        <v>741</v>
      </c>
      <c r="H3436" t="s">
        <v>837</v>
      </c>
      <c r="I3436" s="137" t="s">
        <v>3574</v>
      </c>
      <c r="J3436" t="s">
        <v>3579</v>
      </c>
      <c r="K3436" t="s">
        <v>71</v>
      </c>
      <c r="L3436" t="s">
        <v>839</v>
      </c>
      <c r="M3436" t="s">
        <v>840</v>
      </c>
    </row>
    <row r="3437" spans="1:14" ht="15.75" customHeight="1" x14ac:dyDescent="0.25">
      <c r="A3437" t="s">
        <v>3557</v>
      </c>
      <c r="B3437" t="s">
        <v>3573</v>
      </c>
      <c r="C3437" t="s">
        <v>114</v>
      </c>
      <c r="D3437" t="s">
        <v>627</v>
      </c>
      <c r="E3437" t="s">
        <v>81</v>
      </c>
      <c r="F3437" t="s">
        <v>608</v>
      </c>
      <c r="G3437" t="s">
        <v>700</v>
      </c>
      <c r="H3437" t="s">
        <v>701</v>
      </c>
      <c r="I3437" s="137" t="s">
        <v>3574</v>
      </c>
      <c r="J3437" t="s">
        <v>1176</v>
      </c>
      <c r="K3437" t="s">
        <v>71</v>
      </c>
      <c r="L3437" t="s">
        <v>114</v>
      </c>
      <c r="M3437" t="s">
        <v>703</v>
      </c>
      <c r="N3437" t="s">
        <v>703</v>
      </c>
    </row>
    <row r="3438" spans="1:14" ht="15.75" customHeight="1" x14ac:dyDescent="0.25">
      <c r="A3438" t="s">
        <v>3557</v>
      </c>
      <c r="B3438" t="s">
        <v>3573</v>
      </c>
      <c r="C3438" t="s">
        <v>1072</v>
      </c>
      <c r="D3438" t="s">
        <v>627</v>
      </c>
      <c r="E3438" t="s">
        <v>81</v>
      </c>
      <c r="F3438" t="s">
        <v>608</v>
      </c>
      <c r="G3438" t="s">
        <v>1073</v>
      </c>
      <c r="H3438" t="s">
        <v>3568</v>
      </c>
      <c r="I3438" s="137" t="s">
        <v>3574</v>
      </c>
      <c r="J3438" t="s">
        <v>3557</v>
      </c>
      <c r="K3438" t="s">
        <v>71</v>
      </c>
      <c r="L3438" t="s">
        <v>1130</v>
      </c>
    </row>
    <row r="3439" spans="1:14" ht="15.75" customHeight="1" x14ac:dyDescent="0.25">
      <c r="A3439" t="s">
        <v>3557</v>
      </c>
      <c r="B3439" t="s">
        <v>3580</v>
      </c>
      <c r="C3439" t="s">
        <v>603</v>
      </c>
      <c r="D3439" t="s">
        <v>598</v>
      </c>
      <c r="E3439" t="s">
        <v>68</v>
      </c>
      <c r="F3439" t="s">
        <v>49</v>
      </c>
      <c r="G3439" t="s">
        <v>604</v>
      </c>
      <c r="H3439" t="s">
        <v>605</v>
      </c>
      <c r="I3439" s="137" t="s">
        <v>3581</v>
      </c>
      <c r="J3439" t="s">
        <v>3582</v>
      </c>
      <c r="K3439" t="s">
        <v>84</v>
      </c>
    </row>
    <row r="3440" spans="1:14" ht="15.75" customHeight="1" x14ac:dyDescent="0.25">
      <c r="A3440" t="s">
        <v>3557</v>
      </c>
      <c r="B3440" t="s">
        <v>3580</v>
      </c>
      <c r="C3440" t="s">
        <v>607</v>
      </c>
      <c r="D3440" t="s">
        <v>598</v>
      </c>
      <c r="E3440" t="s">
        <v>68</v>
      </c>
      <c r="F3440" t="s">
        <v>608</v>
      </c>
      <c r="G3440" t="s">
        <v>609</v>
      </c>
      <c r="I3440" s="137" t="s">
        <v>3581</v>
      </c>
      <c r="J3440" t="s">
        <v>3583</v>
      </c>
      <c r="K3440" t="s">
        <v>84</v>
      </c>
    </row>
    <row r="3441" spans="1:14" ht="15.75" customHeight="1" x14ac:dyDescent="0.25">
      <c r="A3441" t="s">
        <v>3557</v>
      </c>
      <c r="B3441" t="s">
        <v>3580</v>
      </c>
      <c r="C3441" t="s">
        <v>611</v>
      </c>
      <c r="D3441" t="s">
        <v>598</v>
      </c>
      <c r="E3441" t="s">
        <v>68</v>
      </c>
      <c r="F3441" t="s">
        <v>142</v>
      </c>
      <c r="G3441" t="s">
        <v>612</v>
      </c>
      <c r="H3441" t="s">
        <v>547</v>
      </c>
      <c r="I3441" s="137" t="s">
        <v>3581</v>
      </c>
      <c r="J3441">
        <v>41121500</v>
      </c>
      <c r="K3441" t="s">
        <v>84</v>
      </c>
    </row>
    <row r="3442" spans="1:14" ht="15.75" customHeight="1" x14ac:dyDescent="0.25">
      <c r="A3442" t="s">
        <v>3557</v>
      </c>
      <c r="B3442" t="s">
        <v>3580</v>
      </c>
      <c r="C3442" t="s">
        <v>109</v>
      </c>
      <c r="D3442" t="s">
        <v>613</v>
      </c>
      <c r="E3442" t="s">
        <v>68</v>
      </c>
      <c r="F3442" t="s">
        <v>608</v>
      </c>
      <c r="G3442" t="s">
        <v>734</v>
      </c>
      <c r="H3442" t="s">
        <v>735</v>
      </c>
      <c r="I3442" s="137" t="s">
        <v>3581</v>
      </c>
      <c r="J3442" t="s">
        <v>3584</v>
      </c>
      <c r="K3442" t="s">
        <v>71</v>
      </c>
      <c r="L3442" t="s">
        <v>738</v>
      </c>
      <c r="M3442" t="s">
        <v>739</v>
      </c>
      <c r="N3442" t="s">
        <v>739</v>
      </c>
    </row>
    <row r="3443" spans="1:14" ht="15.75" customHeight="1" x14ac:dyDescent="0.25">
      <c r="A3443" t="s">
        <v>3557</v>
      </c>
      <c r="B3443" t="s">
        <v>3580</v>
      </c>
      <c r="C3443" t="s">
        <v>114</v>
      </c>
      <c r="D3443" t="s">
        <v>627</v>
      </c>
      <c r="E3443" t="s">
        <v>81</v>
      </c>
      <c r="F3443" t="s">
        <v>608</v>
      </c>
      <c r="G3443" t="s">
        <v>700</v>
      </c>
      <c r="H3443" t="s">
        <v>701</v>
      </c>
      <c r="I3443" s="137" t="s">
        <v>3581</v>
      </c>
      <c r="J3443" t="s">
        <v>1176</v>
      </c>
      <c r="K3443" t="s">
        <v>71</v>
      </c>
      <c r="L3443" t="s">
        <v>114</v>
      </c>
      <c r="M3443" t="s">
        <v>703</v>
      </c>
      <c r="N3443" t="s">
        <v>703</v>
      </c>
    </row>
    <row r="3444" spans="1:14" ht="15.75" customHeight="1" x14ac:dyDescent="0.25">
      <c r="A3444" t="s">
        <v>3557</v>
      </c>
      <c r="B3444" t="s">
        <v>3580</v>
      </c>
      <c r="C3444" t="s">
        <v>836</v>
      </c>
      <c r="D3444" t="s">
        <v>627</v>
      </c>
      <c r="E3444" t="s">
        <v>81</v>
      </c>
      <c r="F3444" t="s">
        <v>608</v>
      </c>
      <c r="G3444" t="s">
        <v>741</v>
      </c>
      <c r="H3444" t="s">
        <v>837</v>
      </c>
      <c r="I3444" s="137" t="s">
        <v>3581</v>
      </c>
      <c r="J3444" t="s">
        <v>3585</v>
      </c>
      <c r="K3444" t="s">
        <v>71</v>
      </c>
      <c r="L3444" t="s">
        <v>839</v>
      </c>
      <c r="M3444" t="s">
        <v>840</v>
      </c>
    </row>
    <row r="3445" spans="1:14" ht="15.75" customHeight="1" x14ac:dyDescent="0.25">
      <c r="A3445" t="s">
        <v>3557</v>
      </c>
      <c r="B3445" t="s">
        <v>3580</v>
      </c>
      <c r="C3445" t="s">
        <v>1072</v>
      </c>
      <c r="D3445" t="s">
        <v>627</v>
      </c>
      <c r="E3445" t="s">
        <v>81</v>
      </c>
      <c r="F3445" t="s">
        <v>608</v>
      </c>
      <c r="G3445" t="s">
        <v>1073</v>
      </c>
      <c r="H3445" t="s">
        <v>3568</v>
      </c>
      <c r="I3445" s="137" t="s">
        <v>3581</v>
      </c>
      <c r="J3445" t="s">
        <v>3557</v>
      </c>
      <c r="K3445" t="s">
        <v>71</v>
      </c>
      <c r="L3445" t="s">
        <v>1130</v>
      </c>
    </row>
    <row r="3446" spans="1:14" ht="15.75" customHeight="1" x14ac:dyDescent="0.25">
      <c r="A3446" t="s">
        <v>3557</v>
      </c>
      <c r="C3446" t="s">
        <v>603</v>
      </c>
      <c r="D3446" t="s">
        <v>598</v>
      </c>
      <c r="E3446" t="s">
        <v>68</v>
      </c>
      <c r="F3446" t="s">
        <v>49</v>
      </c>
      <c r="G3446" t="s">
        <v>604</v>
      </c>
      <c r="H3446" t="s">
        <v>605</v>
      </c>
      <c r="I3446" s="137" t="s">
        <v>3586</v>
      </c>
      <c r="J3446" s="2" t="s">
        <v>3587</v>
      </c>
      <c r="K3446" t="s">
        <v>524</v>
      </c>
    </row>
    <row r="3447" spans="1:14" ht="15.75" customHeight="1" x14ac:dyDescent="0.25">
      <c r="A3447" t="s">
        <v>3557</v>
      </c>
      <c r="C3447" t="s">
        <v>607</v>
      </c>
      <c r="D3447" t="s">
        <v>598</v>
      </c>
      <c r="E3447" t="s">
        <v>68</v>
      </c>
      <c r="F3447" t="s">
        <v>608</v>
      </c>
      <c r="G3447" t="s">
        <v>609</v>
      </c>
      <c r="I3447" s="137" t="s">
        <v>3586</v>
      </c>
      <c r="J3447" t="s">
        <v>3588</v>
      </c>
      <c r="K3447" t="s">
        <v>524</v>
      </c>
    </row>
    <row r="3448" spans="1:14" ht="15.75" customHeight="1" x14ac:dyDescent="0.25">
      <c r="A3448" t="s">
        <v>3557</v>
      </c>
      <c r="C3448" t="s">
        <v>611</v>
      </c>
      <c r="D3448" t="s">
        <v>598</v>
      </c>
      <c r="E3448" t="s">
        <v>68</v>
      </c>
      <c r="F3448" t="s">
        <v>142</v>
      </c>
      <c r="G3448" t="s">
        <v>612</v>
      </c>
      <c r="H3448" t="s">
        <v>547</v>
      </c>
      <c r="I3448" s="137" t="s">
        <v>3586</v>
      </c>
      <c r="J3448">
        <v>41121500</v>
      </c>
      <c r="K3448" t="s">
        <v>524</v>
      </c>
    </row>
    <row r="3449" spans="1:14" ht="15.75" customHeight="1" x14ac:dyDescent="0.25">
      <c r="A3449" t="s">
        <v>3557</v>
      </c>
      <c r="C3449" t="s">
        <v>714</v>
      </c>
      <c r="D3449" t="s">
        <v>613</v>
      </c>
      <c r="E3449" t="s">
        <v>68</v>
      </c>
      <c r="F3449" t="s">
        <v>608</v>
      </c>
      <c r="G3449" t="s">
        <v>715</v>
      </c>
      <c r="H3449" t="s">
        <v>1577</v>
      </c>
      <c r="I3449" s="137" t="s">
        <v>3586</v>
      </c>
      <c r="J3449" t="s">
        <v>3589</v>
      </c>
      <c r="K3449" t="s">
        <v>524</v>
      </c>
    </row>
    <row r="3450" spans="1:14" ht="15.75" customHeight="1" x14ac:dyDescent="0.25">
      <c r="A3450" t="s">
        <v>3557</v>
      </c>
      <c r="C3450" t="s">
        <v>836</v>
      </c>
      <c r="D3450" t="s">
        <v>613</v>
      </c>
      <c r="E3450" t="s">
        <v>68</v>
      </c>
      <c r="F3450" t="s">
        <v>608</v>
      </c>
      <c r="G3450" t="s">
        <v>741</v>
      </c>
      <c r="H3450" t="s">
        <v>837</v>
      </c>
      <c r="I3450" s="137" t="s">
        <v>3590</v>
      </c>
      <c r="J3450" t="s">
        <v>3591</v>
      </c>
      <c r="K3450" t="s">
        <v>524</v>
      </c>
    </row>
    <row r="3451" spans="1:14" ht="15.75" customHeight="1" x14ac:dyDescent="0.25">
      <c r="A3451" t="s">
        <v>3557</v>
      </c>
      <c r="C3451" t="s">
        <v>1072</v>
      </c>
      <c r="D3451" t="s">
        <v>627</v>
      </c>
      <c r="E3451" t="s">
        <v>81</v>
      </c>
      <c r="F3451" t="s">
        <v>608</v>
      </c>
      <c r="G3451" t="s">
        <v>1073</v>
      </c>
      <c r="H3451" t="s">
        <v>3568</v>
      </c>
      <c r="I3451" s="137" t="s">
        <v>3586</v>
      </c>
      <c r="J3451" t="s">
        <v>3557</v>
      </c>
      <c r="K3451" t="s">
        <v>71</v>
      </c>
      <c r="L3451" t="s">
        <v>1130</v>
      </c>
    </row>
    <row r="3452" spans="1:14" ht="15.75" customHeight="1" x14ac:dyDescent="0.25">
      <c r="A3452" t="s">
        <v>3592</v>
      </c>
      <c r="C3452" t="s">
        <v>603</v>
      </c>
      <c r="D3452" t="s">
        <v>598</v>
      </c>
      <c r="E3452" t="s">
        <v>68</v>
      </c>
      <c r="F3452" t="s">
        <v>49</v>
      </c>
      <c r="G3452" t="s">
        <v>604</v>
      </c>
      <c r="H3452" t="s">
        <v>605</v>
      </c>
      <c r="I3452" s="137" t="s">
        <v>3593</v>
      </c>
      <c r="J3452" t="s">
        <v>3594</v>
      </c>
      <c r="K3452" t="s">
        <v>84</v>
      </c>
    </row>
    <row r="3453" spans="1:14" ht="15.75" customHeight="1" x14ac:dyDescent="0.25">
      <c r="A3453" t="s">
        <v>3592</v>
      </c>
      <c r="C3453" t="s">
        <v>607</v>
      </c>
      <c r="D3453" t="s">
        <v>598</v>
      </c>
      <c r="E3453" t="s">
        <v>68</v>
      </c>
      <c r="F3453" t="s">
        <v>608</v>
      </c>
      <c r="G3453" t="s">
        <v>609</v>
      </c>
      <c r="I3453" s="137" t="s">
        <v>3593</v>
      </c>
      <c r="J3453" t="s">
        <v>3595</v>
      </c>
      <c r="K3453" t="s">
        <v>84</v>
      </c>
    </row>
    <row r="3454" spans="1:14" ht="15.75" customHeight="1" x14ac:dyDescent="0.25">
      <c r="A3454" t="s">
        <v>3592</v>
      </c>
      <c r="C3454" t="s">
        <v>611</v>
      </c>
      <c r="D3454" t="s">
        <v>598</v>
      </c>
      <c r="E3454" t="s">
        <v>68</v>
      </c>
      <c r="F3454" t="s">
        <v>142</v>
      </c>
      <c r="G3454" t="s">
        <v>612</v>
      </c>
      <c r="H3454" t="s">
        <v>547</v>
      </c>
      <c r="I3454" s="137" t="s">
        <v>3596</v>
      </c>
      <c r="J3454">
        <v>12161503</v>
      </c>
      <c r="K3454" t="s">
        <v>84</v>
      </c>
    </row>
    <row r="3455" spans="1:14" ht="15.75" customHeight="1" x14ac:dyDescent="0.25">
      <c r="A3455" t="s">
        <v>3592</v>
      </c>
      <c r="C3455" t="s">
        <v>3597</v>
      </c>
      <c r="D3455" t="s">
        <v>613</v>
      </c>
      <c r="E3455" t="s">
        <v>68</v>
      </c>
      <c r="F3455" t="s">
        <v>608</v>
      </c>
      <c r="G3455" t="s">
        <v>3598</v>
      </c>
      <c r="H3455" t="s">
        <v>3599</v>
      </c>
      <c r="I3455" s="137" t="s">
        <v>3593</v>
      </c>
      <c r="J3455" t="s">
        <v>3600</v>
      </c>
      <c r="K3455" t="s">
        <v>71</v>
      </c>
      <c r="L3455" t="s">
        <v>3601</v>
      </c>
    </row>
    <row r="3456" spans="1:14" ht="15.75" customHeight="1" x14ac:dyDescent="0.25">
      <c r="A3456" t="s">
        <v>3592</v>
      </c>
      <c r="C3456" t="s">
        <v>86</v>
      </c>
      <c r="D3456" t="s">
        <v>613</v>
      </c>
      <c r="E3456" t="s">
        <v>68</v>
      </c>
      <c r="F3456" t="s">
        <v>608</v>
      </c>
      <c r="G3456" t="s">
        <v>951</v>
      </c>
      <c r="I3456" s="137" t="s">
        <v>3602</v>
      </c>
      <c r="J3456" t="s">
        <v>3603</v>
      </c>
      <c r="K3456" t="s">
        <v>71</v>
      </c>
      <c r="L3456" t="s">
        <v>86</v>
      </c>
    </row>
    <row r="3457" spans="1:14" ht="15.75" customHeight="1" x14ac:dyDescent="0.25">
      <c r="A3457" t="s">
        <v>3592</v>
      </c>
      <c r="C3457" t="s">
        <v>93</v>
      </c>
      <c r="D3457" t="s">
        <v>613</v>
      </c>
      <c r="E3457" t="s">
        <v>68</v>
      </c>
      <c r="F3457" t="s">
        <v>608</v>
      </c>
      <c r="G3457" t="s">
        <v>616</v>
      </c>
      <c r="I3457" s="137" t="s">
        <v>3593</v>
      </c>
      <c r="J3457" t="s">
        <v>994</v>
      </c>
      <c r="K3457" t="s">
        <v>71</v>
      </c>
      <c r="L3457" t="s">
        <v>618</v>
      </c>
    </row>
    <row r="3458" spans="1:14" ht="15.75" customHeight="1" x14ac:dyDescent="0.25">
      <c r="A3458" t="s">
        <v>3592</v>
      </c>
      <c r="C3458" t="s">
        <v>3604</v>
      </c>
      <c r="D3458" t="s">
        <v>613</v>
      </c>
      <c r="E3458" t="s">
        <v>68</v>
      </c>
      <c r="F3458" t="s">
        <v>608</v>
      </c>
      <c r="G3458" t="s">
        <v>3598</v>
      </c>
      <c r="H3458" t="s">
        <v>3605</v>
      </c>
      <c r="I3458" s="137" t="s">
        <v>3593</v>
      </c>
      <c r="J3458" t="s">
        <v>3606</v>
      </c>
      <c r="K3458" t="s">
        <v>71</v>
      </c>
      <c r="L3458" t="s">
        <v>3601</v>
      </c>
    </row>
    <row r="3459" spans="1:14" ht="15.75" customHeight="1" x14ac:dyDescent="0.25">
      <c r="A3459" t="s">
        <v>3592</v>
      </c>
      <c r="C3459" t="s">
        <v>110</v>
      </c>
      <c r="D3459" t="s">
        <v>613</v>
      </c>
      <c r="E3459" t="s">
        <v>68</v>
      </c>
      <c r="F3459" t="s">
        <v>608</v>
      </c>
      <c r="G3459" t="s">
        <v>960</v>
      </c>
      <c r="H3459" t="s">
        <v>961</v>
      </c>
      <c r="I3459" s="137" t="s">
        <v>3593</v>
      </c>
      <c r="J3459" t="s">
        <v>3607</v>
      </c>
      <c r="K3459" t="s">
        <v>84</v>
      </c>
    </row>
    <row r="3460" spans="1:14" ht="15.75" customHeight="1" x14ac:dyDescent="0.25">
      <c r="A3460" t="s">
        <v>3592</v>
      </c>
      <c r="C3460" t="s">
        <v>3608</v>
      </c>
      <c r="D3460" t="s">
        <v>613</v>
      </c>
      <c r="E3460" t="s">
        <v>68</v>
      </c>
      <c r="F3460" t="s">
        <v>608</v>
      </c>
      <c r="G3460" t="s">
        <v>3609</v>
      </c>
      <c r="I3460" s="137"/>
      <c r="J3460"/>
    </row>
    <row r="3461" spans="1:14" ht="15.75" customHeight="1" x14ac:dyDescent="0.25">
      <c r="A3461" t="s">
        <v>3592</v>
      </c>
      <c r="C3461" t="s">
        <v>3610</v>
      </c>
      <c r="D3461" t="s">
        <v>613</v>
      </c>
      <c r="E3461" t="s">
        <v>68</v>
      </c>
      <c r="F3461" t="s">
        <v>608</v>
      </c>
      <c r="G3461" t="s">
        <v>3611</v>
      </c>
      <c r="I3461" s="137"/>
      <c r="J3461"/>
    </row>
    <row r="3462" spans="1:14" ht="15.75" customHeight="1" x14ac:dyDescent="0.25">
      <c r="A3462" t="s">
        <v>3592</v>
      </c>
      <c r="C3462" t="s">
        <v>3612</v>
      </c>
      <c r="D3462" t="s">
        <v>613</v>
      </c>
      <c r="E3462" t="s">
        <v>68</v>
      </c>
      <c r="F3462" t="s">
        <v>608</v>
      </c>
      <c r="G3462" t="s">
        <v>3613</v>
      </c>
      <c r="I3462" s="137"/>
      <c r="J3462"/>
    </row>
    <row r="3463" spans="1:14" ht="15.75" customHeight="1" x14ac:dyDescent="0.25">
      <c r="A3463" t="s">
        <v>3592</v>
      </c>
      <c r="C3463" t="s">
        <v>3614</v>
      </c>
      <c r="D3463" t="s">
        <v>613</v>
      </c>
      <c r="E3463" t="s">
        <v>68</v>
      </c>
      <c r="F3463" t="s">
        <v>608</v>
      </c>
      <c r="G3463" t="s">
        <v>3615</v>
      </c>
      <c r="I3463" s="137"/>
      <c r="J3463"/>
    </row>
    <row r="3464" spans="1:14" ht="15.75" customHeight="1" x14ac:dyDescent="0.25">
      <c r="A3464" t="s">
        <v>3592</v>
      </c>
      <c r="C3464" t="s">
        <v>122</v>
      </c>
      <c r="D3464" t="s">
        <v>613</v>
      </c>
      <c r="E3464" t="s">
        <v>68</v>
      </c>
      <c r="F3464" t="s">
        <v>608</v>
      </c>
      <c r="G3464" t="s">
        <v>970</v>
      </c>
      <c r="I3464" s="137" t="s">
        <v>3616</v>
      </c>
      <c r="J3464" t="s">
        <v>3617</v>
      </c>
      <c r="K3464" t="s">
        <v>71</v>
      </c>
      <c r="L3464" t="s">
        <v>1035</v>
      </c>
    </row>
    <row r="3465" spans="1:14" ht="15.75" customHeight="1" x14ac:dyDescent="0.25">
      <c r="A3465" t="s">
        <v>3592</v>
      </c>
      <c r="C3465" t="s">
        <v>3618</v>
      </c>
      <c r="D3465" t="s">
        <v>613</v>
      </c>
      <c r="E3465" t="s">
        <v>68</v>
      </c>
      <c r="F3465" t="s">
        <v>608</v>
      </c>
      <c r="G3465" t="s">
        <v>3619</v>
      </c>
      <c r="I3465" s="137" t="s">
        <v>3593</v>
      </c>
      <c r="J3465" t="s">
        <v>3620</v>
      </c>
      <c r="K3465" t="s">
        <v>71</v>
      </c>
      <c r="L3465" t="s">
        <v>3618</v>
      </c>
    </row>
    <row r="3466" spans="1:14" ht="15.75" customHeight="1" x14ac:dyDescent="0.25">
      <c r="A3466" t="s">
        <v>3592</v>
      </c>
      <c r="C3466" t="s">
        <v>3621</v>
      </c>
      <c r="D3466" t="s">
        <v>613</v>
      </c>
      <c r="E3466" t="s">
        <v>68</v>
      </c>
      <c r="F3466" t="s">
        <v>608</v>
      </c>
      <c r="G3466" t="s">
        <v>3622</v>
      </c>
      <c r="I3466" s="137"/>
      <c r="J3466"/>
    </row>
    <row r="3467" spans="1:14" ht="15.75" customHeight="1" x14ac:dyDescent="0.25">
      <c r="A3467" t="s">
        <v>3592</v>
      </c>
      <c r="C3467" t="s">
        <v>3623</v>
      </c>
      <c r="D3467" t="s">
        <v>613</v>
      </c>
      <c r="E3467" t="s">
        <v>68</v>
      </c>
      <c r="F3467" t="s">
        <v>608</v>
      </c>
      <c r="G3467" t="s">
        <v>3598</v>
      </c>
      <c r="H3467" t="s">
        <v>3624</v>
      </c>
      <c r="I3467" s="137" t="s">
        <v>3625</v>
      </c>
      <c r="J3467" t="s">
        <v>3626</v>
      </c>
      <c r="K3467" t="s">
        <v>71</v>
      </c>
      <c r="L3467" t="s">
        <v>3601</v>
      </c>
    </row>
    <row r="3468" spans="1:14" ht="15.75" customHeight="1" x14ac:dyDescent="0.25">
      <c r="A3468" t="s">
        <v>3592</v>
      </c>
      <c r="C3468" t="s">
        <v>620</v>
      </c>
      <c r="D3468" t="s">
        <v>627</v>
      </c>
      <c r="E3468" t="s">
        <v>81</v>
      </c>
      <c r="F3468" t="s">
        <v>608</v>
      </c>
      <c r="G3468" t="s">
        <v>621</v>
      </c>
      <c r="H3468" t="s">
        <v>622</v>
      </c>
      <c r="I3468" s="137" t="s">
        <v>3627</v>
      </c>
      <c r="J3468" t="s">
        <v>899</v>
      </c>
      <c r="K3468" t="s">
        <v>71</v>
      </c>
      <c r="L3468" t="s">
        <v>620</v>
      </c>
    </row>
    <row r="3469" spans="1:14" ht="15.75" customHeight="1" x14ac:dyDescent="0.25">
      <c r="A3469" t="s">
        <v>3592</v>
      </c>
      <c r="C3469" t="s">
        <v>3628</v>
      </c>
      <c r="D3469" t="s">
        <v>627</v>
      </c>
      <c r="E3469" t="s">
        <v>81</v>
      </c>
      <c r="F3469" t="s">
        <v>608</v>
      </c>
      <c r="G3469" t="s">
        <v>3619</v>
      </c>
      <c r="I3469" s="137"/>
      <c r="J3469"/>
    </row>
    <row r="3470" spans="1:14" ht="15.75" customHeight="1" x14ac:dyDescent="0.25">
      <c r="A3470" t="s">
        <v>3592</v>
      </c>
      <c r="C3470" t="s">
        <v>123</v>
      </c>
      <c r="D3470" t="s">
        <v>627</v>
      </c>
      <c r="E3470" t="s">
        <v>81</v>
      </c>
      <c r="F3470" t="s">
        <v>608</v>
      </c>
      <c r="G3470" t="s">
        <v>709</v>
      </c>
      <c r="I3470" s="137" t="s">
        <v>3593</v>
      </c>
      <c r="J3470" t="s">
        <v>1665</v>
      </c>
      <c r="K3470" t="s">
        <v>84</v>
      </c>
    </row>
    <row r="3471" spans="1:14" ht="15.75" customHeight="1" x14ac:dyDescent="0.25">
      <c r="A3471" t="s">
        <v>3592</v>
      </c>
      <c r="C3471" t="s">
        <v>129</v>
      </c>
      <c r="D3471" t="s">
        <v>627</v>
      </c>
      <c r="E3471" t="s">
        <v>81</v>
      </c>
      <c r="F3471" t="s">
        <v>608</v>
      </c>
      <c r="G3471" t="s">
        <v>647</v>
      </c>
      <c r="I3471" s="137" t="s">
        <v>3593</v>
      </c>
      <c r="J3471" t="s">
        <v>130</v>
      </c>
      <c r="K3471" t="s">
        <v>84</v>
      </c>
    </row>
    <row r="3472" spans="1:14" ht="15.75" customHeight="1" x14ac:dyDescent="0.25">
      <c r="A3472" t="s">
        <v>3592</v>
      </c>
      <c r="C3472" t="s">
        <v>131</v>
      </c>
      <c r="D3472" t="s">
        <v>627</v>
      </c>
      <c r="E3472" t="s">
        <v>81</v>
      </c>
      <c r="F3472" t="s">
        <v>608</v>
      </c>
      <c r="G3472" t="s">
        <v>760</v>
      </c>
      <c r="H3472" t="s">
        <v>761</v>
      </c>
      <c r="I3472" s="137" t="s">
        <v>3596</v>
      </c>
      <c r="J3472" t="s">
        <v>3629</v>
      </c>
      <c r="K3472" t="s">
        <v>71</v>
      </c>
      <c r="L3472" t="s">
        <v>762</v>
      </c>
      <c r="M3472" t="s">
        <v>763</v>
      </c>
      <c r="N3472" t="s">
        <v>763</v>
      </c>
    </row>
    <row r="3473" spans="1:14" ht="15.75" customHeight="1" x14ac:dyDescent="0.25">
      <c r="A3473" t="s">
        <v>2027</v>
      </c>
      <c r="B3473" t="s">
        <v>3630</v>
      </c>
      <c r="C3473" t="s">
        <v>603</v>
      </c>
      <c r="D3473" t="s">
        <v>598</v>
      </c>
      <c r="E3473" t="s">
        <v>68</v>
      </c>
      <c r="F3473" t="s">
        <v>49</v>
      </c>
      <c r="G3473" t="s">
        <v>604</v>
      </c>
      <c r="H3473" t="s">
        <v>605</v>
      </c>
      <c r="I3473" s="137" t="s">
        <v>3631</v>
      </c>
      <c r="J3473" t="s">
        <v>3632</v>
      </c>
      <c r="K3473" t="s">
        <v>84</v>
      </c>
    </row>
    <row r="3474" spans="1:14" ht="15.75" customHeight="1" x14ac:dyDescent="0.25">
      <c r="A3474" t="s">
        <v>2027</v>
      </c>
      <c r="B3474" t="s">
        <v>3630</v>
      </c>
      <c r="C3474" t="s">
        <v>607</v>
      </c>
      <c r="D3474" t="s">
        <v>598</v>
      </c>
      <c r="E3474" t="s">
        <v>68</v>
      </c>
      <c r="F3474" t="s">
        <v>608</v>
      </c>
      <c r="G3474" t="s">
        <v>609</v>
      </c>
      <c r="I3474" s="137" t="s">
        <v>3631</v>
      </c>
      <c r="J3474" t="s">
        <v>3633</v>
      </c>
      <c r="K3474" t="s">
        <v>84</v>
      </c>
    </row>
    <row r="3475" spans="1:14" ht="15.75" customHeight="1" x14ac:dyDescent="0.25">
      <c r="A3475" t="s">
        <v>2027</v>
      </c>
      <c r="B3475" t="s">
        <v>3630</v>
      </c>
      <c r="C3475" t="s">
        <v>611</v>
      </c>
      <c r="D3475" t="s">
        <v>598</v>
      </c>
      <c r="E3475" t="s">
        <v>68</v>
      </c>
      <c r="F3475" t="s">
        <v>142</v>
      </c>
      <c r="G3475" t="s">
        <v>612</v>
      </c>
      <c r="H3475" t="s">
        <v>547</v>
      </c>
      <c r="I3475" s="137" t="s">
        <v>3631</v>
      </c>
      <c r="J3475">
        <v>41106200</v>
      </c>
      <c r="K3475" t="s">
        <v>84</v>
      </c>
    </row>
    <row r="3476" spans="1:14" ht="15.75" customHeight="1" x14ac:dyDescent="0.25">
      <c r="A3476" t="s">
        <v>2027</v>
      </c>
      <c r="B3476" t="s">
        <v>3630</v>
      </c>
      <c r="C3476" t="s">
        <v>1225</v>
      </c>
      <c r="D3476" t="s">
        <v>613</v>
      </c>
      <c r="E3476" t="s">
        <v>68</v>
      </c>
      <c r="F3476" t="s">
        <v>608</v>
      </c>
      <c r="G3476" t="s">
        <v>1226</v>
      </c>
      <c r="I3476" s="137" t="s">
        <v>3631</v>
      </c>
      <c r="J3476" t="s">
        <v>1227</v>
      </c>
      <c r="K3476" t="s">
        <v>71</v>
      </c>
      <c r="L3476" t="s">
        <v>1225</v>
      </c>
    </row>
    <row r="3477" spans="1:14" ht="15.75" customHeight="1" x14ac:dyDescent="0.25">
      <c r="A3477" t="s">
        <v>2027</v>
      </c>
      <c r="B3477" t="s">
        <v>3630</v>
      </c>
      <c r="C3477" t="s">
        <v>714</v>
      </c>
      <c r="D3477" t="s">
        <v>613</v>
      </c>
      <c r="E3477" t="s">
        <v>68</v>
      </c>
      <c r="F3477" t="s">
        <v>608</v>
      </c>
      <c r="G3477" t="s">
        <v>715</v>
      </c>
      <c r="H3477" t="s">
        <v>1905</v>
      </c>
      <c r="I3477" s="137" t="s">
        <v>3631</v>
      </c>
      <c r="J3477" t="s">
        <v>3634</v>
      </c>
      <c r="K3477" t="s">
        <v>84</v>
      </c>
    </row>
    <row r="3478" spans="1:14" ht="15.75" customHeight="1" x14ac:dyDescent="0.25">
      <c r="A3478" t="s">
        <v>2027</v>
      </c>
      <c r="B3478" t="s">
        <v>3630</v>
      </c>
      <c r="C3478" t="s">
        <v>109</v>
      </c>
      <c r="D3478" t="s">
        <v>613</v>
      </c>
      <c r="E3478" t="s">
        <v>68</v>
      </c>
      <c r="F3478" t="s">
        <v>608</v>
      </c>
      <c r="G3478" t="s">
        <v>734</v>
      </c>
      <c r="H3478" t="s">
        <v>735</v>
      </c>
      <c r="I3478" s="137" t="s">
        <v>3631</v>
      </c>
      <c r="J3478" t="s">
        <v>3635</v>
      </c>
      <c r="K3478" t="s">
        <v>71</v>
      </c>
      <c r="L3478" t="s">
        <v>738</v>
      </c>
      <c r="M3478" t="s">
        <v>739</v>
      </c>
      <c r="N3478" t="s">
        <v>739</v>
      </c>
    </row>
    <row r="3479" spans="1:14" ht="15.75" customHeight="1" x14ac:dyDescent="0.25">
      <c r="A3479" t="s">
        <v>2027</v>
      </c>
      <c r="B3479" t="s">
        <v>3630</v>
      </c>
      <c r="C3479" t="s">
        <v>723</v>
      </c>
      <c r="D3479" t="s">
        <v>613</v>
      </c>
      <c r="E3479" t="s">
        <v>68</v>
      </c>
      <c r="F3479" t="s">
        <v>608</v>
      </c>
      <c r="G3479" t="s">
        <v>724</v>
      </c>
      <c r="H3479" t="s">
        <v>725</v>
      </c>
      <c r="I3479" s="137" t="s">
        <v>3631</v>
      </c>
      <c r="J3479" t="s">
        <v>3636</v>
      </c>
      <c r="K3479" t="s">
        <v>524</v>
      </c>
    </row>
    <row r="3480" spans="1:14" ht="15.75" customHeight="1" x14ac:dyDescent="0.25">
      <c r="A3480" t="s">
        <v>2027</v>
      </c>
      <c r="B3480" t="s">
        <v>3630</v>
      </c>
      <c r="C3480" t="s">
        <v>1076</v>
      </c>
      <c r="D3480" t="s">
        <v>613</v>
      </c>
      <c r="E3480" t="s">
        <v>68</v>
      </c>
      <c r="F3480" t="s">
        <v>608</v>
      </c>
      <c r="G3480" t="s">
        <v>1077</v>
      </c>
      <c r="H3480" t="s">
        <v>1078</v>
      </c>
      <c r="I3480" s="137" t="s">
        <v>3631</v>
      </c>
      <c r="J3480" t="s">
        <v>3637</v>
      </c>
      <c r="K3480" t="s">
        <v>71</v>
      </c>
    </row>
    <row r="3481" spans="1:14" ht="15.75" customHeight="1" x14ac:dyDescent="0.25">
      <c r="A3481" t="s">
        <v>2027</v>
      </c>
      <c r="B3481" t="s">
        <v>3630</v>
      </c>
      <c r="C3481" t="s">
        <v>923</v>
      </c>
      <c r="D3481" t="s">
        <v>613</v>
      </c>
      <c r="E3481" t="s">
        <v>68</v>
      </c>
      <c r="F3481" t="s">
        <v>608</v>
      </c>
      <c r="G3481" t="s">
        <v>924</v>
      </c>
      <c r="H3481" t="s">
        <v>925</v>
      </c>
      <c r="I3481" s="137" t="s">
        <v>3631</v>
      </c>
      <c r="J3481" t="s">
        <v>1202</v>
      </c>
      <c r="K3481" t="s">
        <v>71</v>
      </c>
      <c r="L3481" t="s">
        <v>927</v>
      </c>
    </row>
    <row r="3482" spans="1:14" ht="15.75" customHeight="1" x14ac:dyDescent="0.25">
      <c r="A3482" t="s">
        <v>2027</v>
      </c>
      <c r="B3482" t="s">
        <v>3630</v>
      </c>
      <c r="C3482" t="s">
        <v>904</v>
      </c>
      <c r="D3482" t="s">
        <v>613</v>
      </c>
      <c r="E3482" t="s">
        <v>68</v>
      </c>
      <c r="F3482" t="s">
        <v>608</v>
      </c>
      <c r="G3482" t="s">
        <v>3638</v>
      </c>
      <c r="I3482" s="137" t="s">
        <v>3639</v>
      </c>
      <c r="J3482" t="s">
        <v>3640</v>
      </c>
      <c r="K3482" t="s">
        <v>71</v>
      </c>
    </row>
    <row r="3483" spans="1:14" ht="15.75" customHeight="1" x14ac:dyDescent="0.25">
      <c r="A3483" t="s">
        <v>2027</v>
      </c>
      <c r="B3483" t="s">
        <v>3630</v>
      </c>
      <c r="C3483" t="s">
        <v>3641</v>
      </c>
      <c r="D3483" t="s">
        <v>613</v>
      </c>
      <c r="E3483" t="s">
        <v>68</v>
      </c>
      <c r="F3483" t="s">
        <v>608</v>
      </c>
      <c r="G3483" t="s">
        <v>741</v>
      </c>
      <c r="H3483" t="s">
        <v>3642</v>
      </c>
      <c r="I3483" s="137" t="s">
        <v>3631</v>
      </c>
      <c r="J3483" t="s">
        <v>3643</v>
      </c>
      <c r="K3483" t="s">
        <v>71</v>
      </c>
      <c r="L3483" t="s">
        <v>839</v>
      </c>
      <c r="M3483" t="s">
        <v>840</v>
      </c>
    </row>
    <row r="3484" spans="1:14" ht="15.75" customHeight="1" x14ac:dyDescent="0.25">
      <c r="A3484" t="s">
        <v>2027</v>
      </c>
      <c r="B3484" t="s">
        <v>3630</v>
      </c>
      <c r="C3484" t="s">
        <v>2269</v>
      </c>
      <c r="D3484" t="s">
        <v>613</v>
      </c>
      <c r="E3484" t="s">
        <v>68</v>
      </c>
      <c r="F3484" t="s">
        <v>608</v>
      </c>
      <c r="G3484" t="s">
        <v>741</v>
      </c>
      <c r="H3484" t="s">
        <v>2270</v>
      </c>
      <c r="I3484" s="137" t="s">
        <v>3631</v>
      </c>
      <c r="J3484" t="s">
        <v>3643</v>
      </c>
      <c r="K3484" t="s">
        <v>71</v>
      </c>
      <c r="L3484" t="s">
        <v>2272</v>
      </c>
      <c r="M3484" t="s">
        <v>2273</v>
      </c>
    </row>
    <row r="3485" spans="1:14" ht="15.75" customHeight="1" x14ac:dyDescent="0.25">
      <c r="A3485" t="s">
        <v>2027</v>
      </c>
      <c r="B3485" t="s">
        <v>3630</v>
      </c>
      <c r="C3485" t="s">
        <v>114</v>
      </c>
      <c r="D3485" t="s">
        <v>627</v>
      </c>
      <c r="E3485" t="s">
        <v>81</v>
      </c>
      <c r="F3485" t="s">
        <v>608</v>
      </c>
      <c r="G3485" t="s">
        <v>700</v>
      </c>
      <c r="H3485" t="s">
        <v>701</v>
      </c>
      <c r="I3485" s="137" t="s">
        <v>3631</v>
      </c>
      <c r="J3485" t="s">
        <v>3644</v>
      </c>
      <c r="K3485" t="s">
        <v>71</v>
      </c>
      <c r="L3485" t="s">
        <v>114</v>
      </c>
      <c r="M3485" t="s">
        <v>703</v>
      </c>
      <c r="N3485" t="s">
        <v>703</v>
      </c>
    </row>
    <row r="3486" spans="1:14" ht="15.75" customHeight="1" x14ac:dyDescent="0.25">
      <c r="A3486" t="s">
        <v>2027</v>
      </c>
      <c r="B3486" t="s">
        <v>3630</v>
      </c>
      <c r="C3486" t="s">
        <v>1072</v>
      </c>
      <c r="D3486" t="s">
        <v>627</v>
      </c>
      <c r="E3486" t="s">
        <v>81</v>
      </c>
      <c r="F3486" t="s">
        <v>608</v>
      </c>
      <c r="G3486" t="s">
        <v>1073</v>
      </c>
      <c r="H3486" t="s">
        <v>3645</v>
      </c>
      <c r="I3486" s="137" t="s">
        <v>3631</v>
      </c>
      <c r="J3486" t="s">
        <v>2027</v>
      </c>
      <c r="K3486" t="s">
        <v>71</v>
      </c>
      <c r="L3486" t="s">
        <v>1130</v>
      </c>
    </row>
    <row r="3487" spans="1:14" ht="15.75" customHeight="1" x14ac:dyDescent="0.25">
      <c r="A3487" t="s">
        <v>2027</v>
      </c>
      <c r="B3487" t="s">
        <v>3646</v>
      </c>
      <c r="C3487" t="s">
        <v>603</v>
      </c>
      <c r="D3487" t="s">
        <v>598</v>
      </c>
      <c r="E3487" t="s">
        <v>68</v>
      </c>
      <c r="F3487" t="s">
        <v>49</v>
      </c>
      <c r="G3487" t="s">
        <v>604</v>
      </c>
      <c r="H3487" t="s">
        <v>605</v>
      </c>
      <c r="I3487" s="137"/>
      <c r="J3487"/>
    </row>
    <row r="3488" spans="1:14" ht="15.75" customHeight="1" x14ac:dyDescent="0.25">
      <c r="A3488" t="s">
        <v>2027</v>
      </c>
      <c r="B3488" t="s">
        <v>3646</v>
      </c>
      <c r="C3488" t="s">
        <v>607</v>
      </c>
      <c r="D3488" t="s">
        <v>598</v>
      </c>
      <c r="E3488" t="s">
        <v>68</v>
      </c>
      <c r="F3488" t="s">
        <v>608</v>
      </c>
      <c r="G3488" t="s">
        <v>609</v>
      </c>
      <c r="I3488" s="137"/>
      <c r="J3488"/>
    </row>
    <row r="3489" spans="1:14" ht="15.75" customHeight="1" x14ac:dyDescent="0.25">
      <c r="A3489" t="s">
        <v>2027</v>
      </c>
      <c r="B3489" t="s">
        <v>3646</v>
      </c>
      <c r="C3489" t="s">
        <v>117</v>
      </c>
      <c r="D3489" t="s">
        <v>598</v>
      </c>
      <c r="E3489" t="s">
        <v>68</v>
      </c>
      <c r="F3489" t="s">
        <v>608</v>
      </c>
      <c r="G3489" t="s">
        <v>869</v>
      </c>
      <c r="I3489" s="137"/>
      <c r="J3489"/>
    </row>
    <row r="3490" spans="1:14" ht="15.75" customHeight="1" x14ac:dyDescent="0.25">
      <c r="A3490" t="s">
        <v>2027</v>
      </c>
      <c r="B3490" t="s">
        <v>3646</v>
      </c>
      <c r="C3490" t="s">
        <v>611</v>
      </c>
      <c r="D3490" t="s">
        <v>598</v>
      </c>
      <c r="E3490" t="s">
        <v>68</v>
      </c>
      <c r="F3490" t="s">
        <v>142</v>
      </c>
      <c r="G3490" t="s">
        <v>612</v>
      </c>
      <c r="H3490" t="s">
        <v>547</v>
      </c>
      <c r="I3490" s="137"/>
      <c r="J3490"/>
    </row>
    <row r="3491" spans="1:14" ht="15.75" customHeight="1" x14ac:dyDescent="0.25">
      <c r="A3491" t="s">
        <v>2027</v>
      </c>
      <c r="B3491" t="s">
        <v>3646</v>
      </c>
      <c r="C3491" t="s">
        <v>131</v>
      </c>
      <c r="D3491" t="s">
        <v>627</v>
      </c>
      <c r="E3491" t="s">
        <v>81</v>
      </c>
      <c r="F3491" t="s">
        <v>608</v>
      </c>
      <c r="G3491" t="s">
        <v>760</v>
      </c>
      <c r="H3491" t="s">
        <v>761</v>
      </c>
      <c r="I3491" s="137"/>
      <c r="J3491"/>
    </row>
    <row r="3492" spans="1:14" ht="15.75" customHeight="1" x14ac:dyDescent="0.25">
      <c r="A3492" t="s">
        <v>2027</v>
      </c>
      <c r="B3492" t="s">
        <v>3646</v>
      </c>
      <c r="C3492" t="s">
        <v>3647</v>
      </c>
      <c r="D3492" t="s">
        <v>627</v>
      </c>
      <c r="E3492" t="s">
        <v>81</v>
      </c>
      <c r="F3492" t="s">
        <v>608</v>
      </c>
      <c r="G3492" t="s">
        <v>741</v>
      </c>
      <c r="I3492" s="137"/>
      <c r="J3492"/>
    </row>
    <row r="3493" spans="1:14" ht="15.75" customHeight="1" x14ac:dyDescent="0.25">
      <c r="A3493" t="s">
        <v>2027</v>
      </c>
      <c r="B3493" t="s">
        <v>3646</v>
      </c>
      <c r="C3493" t="s">
        <v>723</v>
      </c>
      <c r="D3493" t="s">
        <v>650</v>
      </c>
      <c r="E3493" t="s">
        <v>102</v>
      </c>
      <c r="F3493" t="s">
        <v>608</v>
      </c>
      <c r="G3493" t="s">
        <v>724</v>
      </c>
      <c r="H3493" t="s">
        <v>725</v>
      </c>
      <c r="I3493" s="137"/>
      <c r="J3493"/>
    </row>
    <row r="3494" spans="1:14" ht="15.75" customHeight="1" x14ac:dyDescent="0.25">
      <c r="A3494" t="s">
        <v>2027</v>
      </c>
      <c r="B3494" t="s">
        <v>3646</v>
      </c>
      <c r="C3494" t="s">
        <v>114</v>
      </c>
      <c r="D3494" t="s">
        <v>650</v>
      </c>
      <c r="E3494" t="s">
        <v>102</v>
      </c>
      <c r="F3494" t="s">
        <v>608</v>
      </c>
      <c r="G3494" t="s">
        <v>700</v>
      </c>
      <c r="H3494" t="s">
        <v>701</v>
      </c>
      <c r="I3494" s="137"/>
      <c r="J3494"/>
    </row>
    <row r="3495" spans="1:14" ht="15.75" customHeight="1" x14ac:dyDescent="0.25">
      <c r="A3495" t="s">
        <v>2027</v>
      </c>
      <c r="B3495" t="s">
        <v>3646</v>
      </c>
      <c r="C3495" t="s">
        <v>1079</v>
      </c>
      <c r="D3495" t="s">
        <v>650</v>
      </c>
      <c r="E3495" t="s">
        <v>102</v>
      </c>
      <c r="F3495" t="s">
        <v>608</v>
      </c>
      <c r="G3495" t="s">
        <v>741</v>
      </c>
      <c r="H3495" t="s">
        <v>1080</v>
      </c>
      <c r="I3495" s="137"/>
      <c r="J3495"/>
    </row>
    <row r="3496" spans="1:14" ht="15.75" customHeight="1" x14ac:dyDescent="0.25">
      <c r="A3496" t="s">
        <v>2027</v>
      </c>
      <c r="B3496" t="s">
        <v>3648</v>
      </c>
      <c r="C3496" t="s">
        <v>603</v>
      </c>
      <c r="D3496" t="s">
        <v>598</v>
      </c>
      <c r="E3496" t="s">
        <v>68</v>
      </c>
      <c r="F3496" t="s">
        <v>49</v>
      </c>
      <c r="G3496" t="s">
        <v>604</v>
      </c>
      <c r="H3496" t="s">
        <v>605</v>
      </c>
      <c r="I3496" s="137" t="s">
        <v>3649</v>
      </c>
      <c r="J3496" t="s">
        <v>3650</v>
      </c>
      <c r="K3496" t="s">
        <v>84</v>
      </c>
    </row>
    <row r="3497" spans="1:14" ht="15.75" customHeight="1" x14ac:dyDescent="0.25">
      <c r="A3497" t="s">
        <v>2027</v>
      </c>
      <c r="B3497" t="s">
        <v>3648</v>
      </c>
      <c r="C3497" t="s">
        <v>607</v>
      </c>
      <c r="D3497" t="s">
        <v>598</v>
      </c>
      <c r="E3497" t="s">
        <v>68</v>
      </c>
      <c r="F3497" t="s">
        <v>608</v>
      </c>
      <c r="G3497" t="s">
        <v>609</v>
      </c>
      <c r="I3497" s="137" t="s">
        <v>3649</v>
      </c>
      <c r="J3497" t="s">
        <v>3651</v>
      </c>
      <c r="K3497" t="s">
        <v>84</v>
      </c>
    </row>
    <row r="3498" spans="1:14" ht="15.75" customHeight="1" x14ac:dyDescent="0.25">
      <c r="A3498" t="s">
        <v>2027</v>
      </c>
      <c r="B3498" t="s">
        <v>3648</v>
      </c>
      <c r="C3498" t="s">
        <v>611</v>
      </c>
      <c r="D3498" t="s">
        <v>598</v>
      </c>
      <c r="E3498" t="s">
        <v>68</v>
      </c>
      <c r="F3498" t="s">
        <v>142</v>
      </c>
      <c r="G3498" t="s">
        <v>612</v>
      </c>
      <c r="H3498" t="s">
        <v>547</v>
      </c>
      <c r="I3498" s="137" t="s">
        <v>3649</v>
      </c>
      <c r="J3498">
        <v>41122107</v>
      </c>
      <c r="K3498" t="s">
        <v>84</v>
      </c>
    </row>
    <row r="3499" spans="1:14" ht="15.75" customHeight="1" x14ac:dyDescent="0.25">
      <c r="A3499" t="s">
        <v>2027</v>
      </c>
      <c r="B3499" t="s">
        <v>3648</v>
      </c>
      <c r="C3499" t="s">
        <v>1225</v>
      </c>
      <c r="D3499" t="s">
        <v>613</v>
      </c>
      <c r="E3499" t="s">
        <v>68</v>
      </c>
      <c r="F3499" t="s">
        <v>608</v>
      </c>
      <c r="G3499" t="s">
        <v>1226</v>
      </c>
      <c r="I3499" s="137" t="s">
        <v>3649</v>
      </c>
      <c r="J3499" t="s">
        <v>1227</v>
      </c>
      <c r="K3499" t="s">
        <v>71</v>
      </c>
      <c r="L3499" t="s">
        <v>1225</v>
      </c>
    </row>
    <row r="3500" spans="1:14" ht="15.75" customHeight="1" x14ac:dyDescent="0.25">
      <c r="A3500" t="s">
        <v>2027</v>
      </c>
      <c r="B3500" t="s">
        <v>3648</v>
      </c>
      <c r="C3500" t="s">
        <v>714</v>
      </c>
      <c r="D3500" t="s">
        <v>613</v>
      </c>
      <c r="E3500" t="s">
        <v>68</v>
      </c>
      <c r="F3500" t="s">
        <v>608</v>
      </c>
      <c r="G3500" t="s">
        <v>715</v>
      </c>
      <c r="H3500" t="s">
        <v>3652</v>
      </c>
      <c r="I3500" s="137" t="s">
        <v>3653</v>
      </c>
      <c r="J3500" t="s">
        <v>1551</v>
      </c>
      <c r="K3500" t="s">
        <v>71</v>
      </c>
      <c r="L3500" t="s">
        <v>2170</v>
      </c>
    </row>
    <row r="3501" spans="1:14" ht="15.75" customHeight="1" x14ac:dyDescent="0.25">
      <c r="A3501" t="s">
        <v>2027</v>
      </c>
      <c r="B3501" t="s">
        <v>3648</v>
      </c>
      <c r="C3501" t="s">
        <v>109</v>
      </c>
      <c r="D3501" t="s">
        <v>613</v>
      </c>
      <c r="E3501" t="s">
        <v>68</v>
      </c>
      <c r="F3501" t="s">
        <v>608</v>
      </c>
      <c r="G3501" t="s">
        <v>734</v>
      </c>
      <c r="H3501" t="s">
        <v>735</v>
      </c>
      <c r="I3501" s="137" t="s">
        <v>3649</v>
      </c>
      <c r="J3501" t="s">
        <v>3654</v>
      </c>
      <c r="K3501" t="s">
        <v>71</v>
      </c>
      <c r="L3501" t="s">
        <v>738</v>
      </c>
      <c r="M3501" t="s">
        <v>739</v>
      </c>
      <c r="N3501" t="s">
        <v>739</v>
      </c>
    </row>
    <row r="3502" spans="1:14" ht="15.75" customHeight="1" x14ac:dyDescent="0.25">
      <c r="A3502" t="s">
        <v>2027</v>
      </c>
      <c r="B3502" t="s">
        <v>3648</v>
      </c>
      <c r="C3502" t="s">
        <v>723</v>
      </c>
      <c r="D3502" t="s">
        <v>613</v>
      </c>
      <c r="E3502" t="s">
        <v>68</v>
      </c>
      <c r="F3502" t="s">
        <v>608</v>
      </c>
      <c r="G3502" t="s">
        <v>724</v>
      </c>
      <c r="H3502" t="s">
        <v>725</v>
      </c>
      <c r="I3502" s="137" t="s">
        <v>3649</v>
      </c>
      <c r="J3502" t="s">
        <v>3655</v>
      </c>
      <c r="K3502" t="s">
        <v>524</v>
      </c>
    </row>
    <row r="3503" spans="1:14" ht="15.75" customHeight="1" x14ac:dyDescent="0.25">
      <c r="A3503" t="s">
        <v>2027</v>
      </c>
      <c r="B3503" t="s">
        <v>3648</v>
      </c>
      <c r="C3503" t="s">
        <v>704</v>
      </c>
      <c r="D3503" t="s">
        <v>613</v>
      </c>
      <c r="E3503" t="s">
        <v>68</v>
      </c>
      <c r="F3503" t="s">
        <v>608</v>
      </c>
      <c r="G3503" t="s">
        <v>705</v>
      </c>
      <c r="I3503" s="137" t="s">
        <v>3649</v>
      </c>
      <c r="J3503" t="s">
        <v>3656</v>
      </c>
      <c r="K3503" t="s">
        <v>71</v>
      </c>
      <c r="L3503" t="s">
        <v>707</v>
      </c>
      <c r="M3503" t="s">
        <v>708</v>
      </c>
    </row>
    <row r="3504" spans="1:14" ht="15.75" customHeight="1" x14ac:dyDescent="0.25">
      <c r="A3504" t="s">
        <v>2027</v>
      </c>
      <c r="B3504" t="s">
        <v>3648</v>
      </c>
      <c r="C3504" t="s">
        <v>1076</v>
      </c>
      <c r="D3504" t="s">
        <v>613</v>
      </c>
      <c r="E3504" t="s">
        <v>68</v>
      </c>
      <c r="F3504" t="s">
        <v>608</v>
      </c>
      <c r="G3504" t="s">
        <v>1077</v>
      </c>
      <c r="H3504" t="s">
        <v>1078</v>
      </c>
      <c r="I3504" s="137" t="s">
        <v>3649</v>
      </c>
      <c r="J3504" t="s">
        <v>3657</v>
      </c>
      <c r="K3504" t="s">
        <v>71</v>
      </c>
    </row>
    <row r="3505" spans="1:14" ht="15.75" customHeight="1" x14ac:dyDescent="0.25">
      <c r="A3505" t="s">
        <v>2027</v>
      </c>
      <c r="B3505" t="s">
        <v>3648</v>
      </c>
      <c r="C3505" t="s">
        <v>923</v>
      </c>
      <c r="D3505" t="s">
        <v>613</v>
      </c>
      <c r="E3505" t="s">
        <v>68</v>
      </c>
      <c r="F3505" t="s">
        <v>608</v>
      </c>
      <c r="G3505" t="s">
        <v>924</v>
      </c>
      <c r="H3505" t="s">
        <v>925</v>
      </c>
      <c r="I3505" s="137" t="s">
        <v>3649</v>
      </c>
      <c r="J3505" t="s">
        <v>1053</v>
      </c>
      <c r="K3505" t="s">
        <v>71</v>
      </c>
      <c r="L3505" t="s">
        <v>927</v>
      </c>
    </row>
    <row r="3506" spans="1:14" ht="15.75" customHeight="1" x14ac:dyDescent="0.25">
      <c r="A3506" t="s">
        <v>2027</v>
      </c>
      <c r="B3506" t="s">
        <v>3648</v>
      </c>
      <c r="C3506" t="s">
        <v>904</v>
      </c>
      <c r="D3506" t="s">
        <v>613</v>
      </c>
      <c r="E3506" t="s">
        <v>68</v>
      </c>
      <c r="F3506" t="s">
        <v>608</v>
      </c>
      <c r="G3506" t="s">
        <v>905</v>
      </c>
      <c r="I3506" s="137" t="s">
        <v>3658</v>
      </c>
      <c r="J3506" t="s">
        <v>3659</v>
      </c>
      <c r="K3506" t="s">
        <v>84</v>
      </c>
    </row>
    <row r="3507" spans="1:14" ht="15.75" customHeight="1" x14ac:dyDescent="0.25">
      <c r="A3507" t="s">
        <v>2027</v>
      </c>
      <c r="B3507" t="s">
        <v>3648</v>
      </c>
      <c r="C3507" t="s">
        <v>3641</v>
      </c>
      <c r="D3507" t="s">
        <v>613</v>
      </c>
      <c r="E3507" t="s">
        <v>68</v>
      </c>
      <c r="F3507" t="s">
        <v>608</v>
      </c>
      <c r="G3507" t="s">
        <v>741</v>
      </c>
      <c r="H3507" t="s">
        <v>3642</v>
      </c>
      <c r="I3507" s="137" t="s">
        <v>3660</v>
      </c>
      <c r="J3507" t="s">
        <v>3661</v>
      </c>
      <c r="K3507" t="s">
        <v>71</v>
      </c>
      <c r="L3507" t="s">
        <v>839</v>
      </c>
      <c r="M3507" t="s">
        <v>840</v>
      </c>
    </row>
    <row r="3508" spans="1:14" ht="15.75" customHeight="1" x14ac:dyDescent="0.25">
      <c r="A3508" t="s">
        <v>2027</v>
      </c>
      <c r="B3508" t="s">
        <v>3648</v>
      </c>
      <c r="C3508" t="s">
        <v>2269</v>
      </c>
      <c r="D3508" t="s">
        <v>613</v>
      </c>
      <c r="E3508" t="s">
        <v>68</v>
      </c>
      <c r="F3508" t="s">
        <v>608</v>
      </c>
      <c r="G3508" t="s">
        <v>741</v>
      </c>
      <c r="H3508" t="s">
        <v>2270</v>
      </c>
      <c r="I3508" s="137" t="s">
        <v>3660</v>
      </c>
      <c r="J3508" t="s">
        <v>3662</v>
      </c>
      <c r="K3508" t="s">
        <v>71</v>
      </c>
      <c r="L3508" t="s">
        <v>2272</v>
      </c>
      <c r="M3508" t="s">
        <v>2273</v>
      </c>
    </row>
    <row r="3509" spans="1:14" ht="15.75" customHeight="1" x14ac:dyDescent="0.25">
      <c r="A3509" t="s">
        <v>2027</v>
      </c>
      <c r="B3509" t="s">
        <v>3648</v>
      </c>
      <c r="C3509" t="s">
        <v>114</v>
      </c>
      <c r="D3509" t="s">
        <v>627</v>
      </c>
      <c r="E3509" t="s">
        <v>81</v>
      </c>
      <c r="F3509" t="s">
        <v>608</v>
      </c>
      <c r="G3509" t="s">
        <v>700</v>
      </c>
      <c r="H3509" t="s">
        <v>701</v>
      </c>
      <c r="I3509" s="137" t="s">
        <v>3649</v>
      </c>
      <c r="J3509" t="s">
        <v>3663</v>
      </c>
      <c r="K3509" t="s">
        <v>71</v>
      </c>
      <c r="L3509" t="s">
        <v>114</v>
      </c>
      <c r="M3509" t="s">
        <v>703</v>
      </c>
      <c r="N3509" t="s">
        <v>703</v>
      </c>
    </row>
    <row r="3510" spans="1:14" ht="15.75" customHeight="1" x14ac:dyDescent="0.25">
      <c r="A3510" t="s">
        <v>2027</v>
      </c>
      <c r="B3510" t="s">
        <v>3648</v>
      </c>
      <c r="C3510" t="s">
        <v>1072</v>
      </c>
      <c r="D3510" t="s">
        <v>627</v>
      </c>
      <c r="E3510" t="s">
        <v>81</v>
      </c>
      <c r="F3510" t="s">
        <v>608</v>
      </c>
      <c r="G3510" t="s">
        <v>1073</v>
      </c>
      <c r="H3510" t="s">
        <v>3645</v>
      </c>
      <c r="I3510" s="137" t="s">
        <v>3660</v>
      </c>
      <c r="J3510" t="s">
        <v>2027</v>
      </c>
      <c r="K3510" t="s">
        <v>71</v>
      </c>
      <c r="L3510" t="s">
        <v>1130</v>
      </c>
    </row>
    <row r="3511" spans="1:14" ht="15.75" customHeight="1" x14ac:dyDescent="0.25">
      <c r="A3511" t="s">
        <v>2027</v>
      </c>
      <c r="C3511" t="s">
        <v>603</v>
      </c>
      <c r="D3511" t="s">
        <v>598</v>
      </c>
      <c r="E3511" t="s">
        <v>68</v>
      </c>
      <c r="F3511" t="s">
        <v>49</v>
      </c>
      <c r="G3511" t="s">
        <v>604</v>
      </c>
      <c r="H3511" t="s">
        <v>605</v>
      </c>
      <c r="I3511" s="137" t="s">
        <v>3664</v>
      </c>
      <c r="J3511" t="s">
        <v>3665</v>
      </c>
      <c r="K3511" t="s">
        <v>524</v>
      </c>
    </row>
    <row r="3512" spans="1:14" ht="15.75" customHeight="1" x14ac:dyDescent="0.25">
      <c r="A3512" t="s">
        <v>2027</v>
      </c>
      <c r="C3512" t="s">
        <v>607</v>
      </c>
      <c r="D3512" t="s">
        <v>598</v>
      </c>
      <c r="E3512" t="s">
        <v>68</v>
      </c>
      <c r="F3512" t="s">
        <v>608</v>
      </c>
      <c r="G3512" t="s">
        <v>609</v>
      </c>
      <c r="I3512" s="137" t="s">
        <v>3664</v>
      </c>
      <c r="J3512" t="s">
        <v>3666</v>
      </c>
      <c r="K3512" t="s">
        <v>524</v>
      </c>
    </row>
    <row r="3513" spans="1:14" ht="15.75" customHeight="1" x14ac:dyDescent="0.25">
      <c r="A3513" t="s">
        <v>2027</v>
      </c>
      <c r="C3513" t="s">
        <v>611</v>
      </c>
      <c r="D3513" t="s">
        <v>598</v>
      </c>
      <c r="E3513" t="s">
        <v>68</v>
      </c>
      <c r="F3513" t="s">
        <v>142</v>
      </c>
      <c r="G3513" t="s">
        <v>612</v>
      </c>
      <c r="H3513" t="s">
        <v>547</v>
      </c>
      <c r="I3513" s="137" t="s">
        <v>3664</v>
      </c>
      <c r="J3513">
        <v>12161503</v>
      </c>
      <c r="K3513" t="s">
        <v>524</v>
      </c>
    </row>
    <row r="3514" spans="1:14" ht="15.75" customHeight="1" x14ac:dyDescent="0.25">
      <c r="A3514" t="s">
        <v>2027</v>
      </c>
      <c r="C3514" t="s">
        <v>723</v>
      </c>
      <c r="D3514" t="s">
        <v>613</v>
      </c>
      <c r="E3514" t="s">
        <v>68</v>
      </c>
      <c r="F3514" t="s">
        <v>608</v>
      </c>
      <c r="G3514" t="s">
        <v>724</v>
      </c>
      <c r="H3514" t="s">
        <v>725</v>
      </c>
      <c r="I3514" s="137" t="s">
        <v>3664</v>
      </c>
      <c r="J3514" t="s">
        <v>3667</v>
      </c>
      <c r="K3514" t="s">
        <v>524</v>
      </c>
    </row>
    <row r="3515" spans="1:14" ht="15.75" customHeight="1" x14ac:dyDescent="0.25">
      <c r="A3515" t="s">
        <v>2027</v>
      </c>
      <c r="C3515" t="s">
        <v>1076</v>
      </c>
      <c r="D3515" t="s">
        <v>613</v>
      </c>
      <c r="E3515" t="s">
        <v>68</v>
      </c>
      <c r="F3515" t="s">
        <v>608</v>
      </c>
      <c r="G3515" t="s">
        <v>1077</v>
      </c>
      <c r="H3515" t="s">
        <v>1078</v>
      </c>
      <c r="I3515" s="137" t="s">
        <v>3664</v>
      </c>
      <c r="J3515" t="s">
        <v>3668</v>
      </c>
      <c r="K3515" t="s">
        <v>524</v>
      </c>
    </row>
    <row r="3516" spans="1:14" ht="15.75" customHeight="1" x14ac:dyDescent="0.25">
      <c r="A3516" t="s">
        <v>2027</v>
      </c>
      <c r="C3516" t="s">
        <v>904</v>
      </c>
      <c r="D3516" t="s">
        <v>613</v>
      </c>
      <c r="E3516" t="s">
        <v>68</v>
      </c>
      <c r="F3516" t="s">
        <v>608</v>
      </c>
      <c r="G3516" t="s">
        <v>905</v>
      </c>
      <c r="I3516" s="137" t="s">
        <v>3664</v>
      </c>
      <c r="J3516" t="s">
        <v>3669</v>
      </c>
      <c r="K3516" t="s">
        <v>84</v>
      </c>
    </row>
    <row r="3517" spans="1:14" ht="15.75" customHeight="1" x14ac:dyDescent="0.25">
      <c r="A3517" t="s">
        <v>2027</v>
      </c>
      <c r="C3517" t="s">
        <v>1072</v>
      </c>
      <c r="D3517" t="s">
        <v>627</v>
      </c>
      <c r="E3517" t="s">
        <v>81</v>
      </c>
      <c r="F3517" t="s">
        <v>608</v>
      </c>
      <c r="G3517" t="s">
        <v>1073</v>
      </c>
      <c r="H3517" t="s">
        <v>3645</v>
      </c>
      <c r="I3517" s="137" t="s">
        <v>3664</v>
      </c>
      <c r="J3517" t="s">
        <v>2027</v>
      </c>
      <c r="K3517" t="s">
        <v>71</v>
      </c>
      <c r="L3517" t="s">
        <v>1130</v>
      </c>
    </row>
    <row r="3518" spans="1:14" ht="15.75" customHeight="1" x14ac:dyDescent="0.25">
      <c r="A3518" t="s">
        <v>3670</v>
      </c>
      <c r="C3518" t="s">
        <v>597</v>
      </c>
      <c r="D3518" t="s">
        <v>598</v>
      </c>
      <c r="E3518" t="s">
        <v>68</v>
      </c>
      <c r="F3518" t="s">
        <v>599</v>
      </c>
      <c r="G3518" t="s">
        <v>600</v>
      </c>
      <c r="H3518" t="s">
        <v>601</v>
      </c>
      <c r="I3518" s="137">
        <v>8.0018100000000008</v>
      </c>
      <c r="J3518" t="s">
        <v>3671</v>
      </c>
      <c r="K3518" t="s">
        <v>84</v>
      </c>
    </row>
    <row r="3519" spans="1:14" ht="15.75" customHeight="1" x14ac:dyDescent="0.25">
      <c r="A3519" t="s">
        <v>3670</v>
      </c>
      <c r="C3519" t="s">
        <v>603</v>
      </c>
      <c r="D3519" t="s">
        <v>598</v>
      </c>
      <c r="E3519" t="s">
        <v>68</v>
      </c>
      <c r="F3519" t="s">
        <v>49</v>
      </c>
      <c r="G3519" t="s">
        <v>604</v>
      </c>
      <c r="H3519" t="s">
        <v>605</v>
      </c>
      <c r="I3519" s="137">
        <v>8.0018100000000008</v>
      </c>
      <c r="J3519" t="s">
        <v>3672</v>
      </c>
      <c r="K3519" t="s">
        <v>84</v>
      </c>
    </row>
    <row r="3520" spans="1:14" ht="15.75" customHeight="1" x14ac:dyDescent="0.25">
      <c r="A3520" t="s">
        <v>3670</v>
      </c>
      <c r="C3520" t="s">
        <v>607</v>
      </c>
      <c r="D3520" t="s">
        <v>598</v>
      </c>
      <c r="E3520" t="s">
        <v>68</v>
      </c>
      <c r="F3520" t="s">
        <v>608</v>
      </c>
      <c r="G3520" t="s">
        <v>609</v>
      </c>
      <c r="I3520" s="137">
        <v>8.0018100000000008</v>
      </c>
      <c r="J3520" t="s">
        <v>3673</v>
      </c>
      <c r="K3520" t="s">
        <v>84</v>
      </c>
    </row>
    <row r="3521" spans="1:12" ht="15.75" customHeight="1" x14ac:dyDescent="0.25">
      <c r="A3521" t="s">
        <v>3670</v>
      </c>
      <c r="C3521" t="s">
        <v>611</v>
      </c>
      <c r="D3521" t="s">
        <v>598</v>
      </c>
      <c r="E3521" t="s">
        <v>68</v>
      </c>
      <c r="F3521" t="s">
        <v>142</v>
      </c>
      <c r="G3521" t="s">
        <v>612</v>
      </c>
      <c r="H3521" t="s">
        <v>547</v>
      </c>
      <c r="I3521" s="137">
        <v>8.2218900000000001</v>
      </c>
      <c r="J3521">
        <v>12352005</v>
      </c>
      <c r="K3521" t="s">
        <v>84</v>
      </c>
    </row>
    <row r="3522" spans="1:12" ht="15.75" customHeight="1" x14ac:dyDescent="0.25">
      <c r="A3522" t="s">
        <v>3670</v>
      </c>
      <c r="C3522" t="s">
        <v>626</v>
      </c>
      <c r="D3522" t="s">
        <v>627</v>
      </c>
      <c r="E3522" t="s">
        <v>81</v>
      </c>
      <c r="F3522" t="s">
        <v>608</v>
      </c>
      <c r="G3522" t="s">
        <v>628</v>
      </c>
      <c r="I3522" s="137">
        <v>8.0018100000000008</v>
      </c>
      <c r="J3522" t="s">
        <v>3674</v>
      </c>
      <c r="K3522" t="s">
        <v>71</v>
      </c>
      <c r="L3522" t="s">
        <v>630</v>
      </c>
    </row>
    <row r="3523" spans="1:12" ht="15.75" customHeight="1" x14ac:dyDescent="0.25">
      <c r="A3523" t="s">
        <v>3670</v>
      </c>
      <c r="C3523" t="s">
        <v>666</v>
      </c>
      <c r="D3523" t="s">
        <v>627</v>
      </c>
      <c r="E3523" t="s">
        <v>81</v>
      </c>
      <c r="F3523" t="s">
        <v>608</v>
      </c>
      <c r="G3523" t="s">
        <v>667</v>
      </c>
      <c r="I3523" s="137">
        <v>8.0018100000000008</v>
      </c>
      <c r="J3523" t="s">
        <v>3675</v>
      </c>
      <c r="K3523" t="s">
        <v>84</v>
      </c>
    </row>
    <row r="3524" spans="1:12" ht="15.75" customHeight="1" x14ac:dyDescent="0.25">
      <c r="A3524" t="s">
        <v>3670</v>
      </c>
      <c r="C3524" t="s">
        <v>620</v>
      </c>
      <c r="D3524" t="s">
        <v>627</v>
      </c>
      <c r="E3524" t="s">
        <v>81</v>
      </c>
      <c r="F3524" t="s">
        <v>608</v>
      </c>
      <c r="G3524" t="s">
        <v>621</v>
      </c>
      <c r="H3524" t="s">
        <v>622</v>
      </c>
      <c r="I3524" s="137">
        <v>333689</v>
      </c>
      <c r="J3524" t="s">
        <v>2074</v>
      </c>
      <c r="K3524" t="s">
        <v>71</v>
      </c>
      <c r="L3524" t="s">
        <v>620</v>
      </c>
    </row>
    <row r="3525" spans="1:12" ht="15.75" customHeight="1" x14ac:dyDescent="0.25">
      <c r="A3525" t="s">
        <v>3670</v>
      </c>
      <c r="C3525" t="s">
        <v>644</v>
      </c>
      <c r="D3525" t="s">
        <v>627</v>
      </c>
      <c r="E3525" t="s">
        <v>81</v>
      </c>
      <c r="F3525" t="s">
        <v>608</v>
      </c>
      <c r="G3525" t="s">
        <v>645</v>
      </c>
      <c r="I3525" s="137">
        <v>8.2218900000000001</v>
      </c>
      <c r="J3525" t="s">
        <v>3676</v>
      </c>
      <c r="K3525" t="s">
        <v>84</v>
      </c>
    </row>
    <row r="3526" spans="1:12" ht="15.75" customHeight="1" x14ac:dyDescent="0.25">
      <c r="A3526" t="s">
        <v>3670</v>
      </c>
      <c r="C3526" t="s">
        <v>129</v>
      </c>
      <c r="D3526" t="s">
        <v>627</v>
      </c>
      <c r="E3526" t="s">
        <v>81</v>
      </c>
      <c r="F3526" t="s">
        <v>608</v>
      </c>
      <c r="G3526" t="s">
        <v>647</v>
      </c>
      <c r="I3526" s="137">
        <v>8.0018100000000008</v>
      </c>
      <c r="J3526" t="s">
        <v>648</v>
      </c>
      <c r="K3526" t="s">
        <v>84</v>
      </c>
    </row>
    <row r="3527" spans="1:12" ht="15.75" customHeight="1" x14ac:dyDescent="0.25">
      <c r="A3527" t="s">
        <v>3670</v>
      </c>
      <c r="C3527" t="s">
        <v>659</v>
      </c>
      <c r="D3527" t="s">
        <v>650</v>
      </c>
      <c r="E3527" t="s">
        <v>102</v>
      </c>
      <c r="F3527" t="s">
        <v>608</v>
      </c>
      <c r="G3527" t="s">
        <v>660</v>
      </c>
      <c r="I3527" s="137">
        <v>8.0018100000000008</v>
      </c>
      <c r="J3527" t="s">
        <v>3677</v>
      </c>
      <c r="K3527" t="s">
        <v>71</v>
      </c>
      <c r="L3527" t="s">
        <v>662</v>
      </c>
    </row>
    <row r="3528" spans="1:12" ht="15.75" customHeight="1" x14ac:dyDescent="0.25">
      <c r="A3528" t="s">
        <v>3670</v>
      </c>
      <c r="C3528" t="s">
        <v>80</v>
      </c>
      <c r="D3528" t="s">
        <v>650</v>
      </c>
      <c r="E3528" t="s">
        <v>102</v>
      </c>
      <c r="F3528" t="s">
        <v>608</v>
      </c>
      <c r="G3528" t="s">
        <v>614</v>
      </c>
      <c r="I3528" s="137">
        <v>338567</v>
      </c>
      <c r="J3528" t="s">
        <v>3678</v>
      </c>
      <c r="K3528" t="s">
        <v>84</v>
      </c>
    </row>
    <row r="3529" spans="1:12" ht="15.75" customHeight="1" x14ac:dyDescent="0.25">
      <c r="A3529" t="s">
        <v>3670</v>
      </c>
      <c r="C3529" t="s">
        <v>3679</v>
      </c>
      <c r="D3529" t="s">
        <v>650</v>
      </c>
      <c r="E3529" t="s">
        <v>102</v>
      </c>
      <c r="F3529" t="s">
        <v>608</v>
      </c>
      <c r="G3529" t="s">
        <v>3680</v>
      </c>
      <c r="I3529" s="137">
        <v>330957</v>
      </c>
      <c r="J3529" t="s">
        <v>3681</v>
      </c>
      <c r="K3529" t="s">
        <v>84</v>
      </c>
    </row>
    <row r="3530" spans="1:12" ht="15.75" customHeight="1" x14ac:dyDescent="0.25">
      <c r="A3530" t="s">
        <v>3670</v>
      </c>
      <c r="C3530" t="s">
        <v>93</v>
      </c>
      <c r="D3530" t="s">
        <v>650</v>
      </c>
      <c r="E3530" t="s">
        <v>102</v>
      </c>
      <c r="F3530" t="s">
        <v>608</v>
      </c>
      <c r="G3530" t="s">
        <v>616</v>
      </c>
      <c r="I3530" s="137">
        <v>246816</v>
      </c>
      <c r="J3530" t="s">
        <v>95</v>
      </c>
      <c r="K3530" t="s">
        <v>71</v>
      </c>
      <c r="L3530" t="s">
        <v>618</v>
      </c>
    </row>
    <row r="3531" spans="1:12" ht="15.75" customHeight="1" x14ac:dyDescent="0.25">
      <c r="A3531" t="s">
        <v>3670</v>
      </c>
      <c r="C3531" t="s">
        <v>631</v>
      </c>
      <c r="D3531" t="s">
        <v>650</v>
      </c>
      <c r="E3531" t="s">
        <v>102</v>
      </c>
      <c r="F3531" t="s">
        <v>142</v>
      </c>
      <c r="G3531" t="s">
        <v>632</v>
      </c>
      <c r="H3531" t="s">
        <v>601</v>
      </c>
      <c r="I3531" s="137">
        <v>8.0018100000000008</v>
      </c>
      <c r="J3531" t="s">
        <v>3682</v>
      </c>
      <c r="K3531" t="s">
        <v>84</v>
      </c>
    </row>
    <row r="3532" spans="1:12" ht="15.75" customHeight="1" x14ac:dyDescent="0.25">
      <c r="A3532" t="s">
        <v>3670</v>
      </c>
      <c r="C3532" t="s">
        <v>634</v>
      </c>
      <c r="D3532" t="s">
        <v>650</v>
      </c>
      <c r="E3532" t="s">
        <v>102</v>
      </c>
      <c r="F3532" t="s">
        <v>142</v>
      </c>
      <c r="G3532" t="s">
        <v>635</v>
      </c>
      <c r="H3532" t="s">
        <v>601</v>
      </c>
      <c r="I3532" s="137">
        <v>8.0018100000000008</v>
      </c>
      <c r="J3532" t="s">
        <v>3683</v>
      </c>
      <c r="K3532" t="s">
        <v>84</v>
      </c>
    </row>
    <row r="3533" spans="1:12" ht="15.75" customHeight="1" x14ac:dyDescent="0.25">
      <c r="A3533" t="s">
        <v>3670</v>
      </c>
      <c r="C3533" t="s">
        <v>110</v>
      </c>
      <c r="D3533" t="s">
        <v>650</v>
      </c>
      <c r="E3533" t="s">
        <v>102</v>
      </c>
      <c r="F3533" t="s">
        <v>608</v>
      </c>
      <c r="G3533" t="s">
        <v>960</v>
      </c>
      <c r="H3533" t="s">
        <v>961</v>
      </c>
      <c r="I3533" s="137">
        <v>435511</v>
      </c>
      <c r="J3533" t="s">
        <v>3684</v>
      </c>
      <c r="K3533" t="s">
        <v>84</v>
      </c>
    </row>
    <row r="3534" spans="1:12" ht="15.75" customHeight="1" x14ac:dyDescent="0.25">
      <c r="A3534" t="s">
        <v>3670</v>
      </c>
      <c r="C3534" t="s">
        <v>672</v>
      </c>
      <c r="D3534" t="s">
        <v>650</v>
      </c>
      <c r="E3534" t="s">
        <v>102</v>
      </c>
      <c r="F3534" t="s">
        <v>608</v>
      </c>
      <c r="G3534" t="s">
        <v>673</v>
      </c>
      <c r="I3534" s="137">
        <v>8.0018100000000008</v>
      </c>
      <c r="J3534" t="s">
        <v>3685</v>
      </c>
      <c r="K3534" t="s">
        <v>71</v>
      </c>
      <c r="L3534" t="s">
        <v>672</v>
      </c>
    </row>
    <row r="3535" spans="1:12" ht="15.75" customHeight="1" x14ac:dyDescent="0.25">
      <c r="A3535" t="s">
        <v>3670</v>
      </c>
      <c r="C3535" t="s">
        <v>675</v>
      </c>
      <c r="D3535" t="s">
        <v>650</v>
      </c>
      <c r="E3535" t="s">
        <v>102</v>
      </c>
      <c r="F3535" t="s">
        <v>608</v>
      </c>
      <c r="G3535" t="s">
        <v>676</v>
      </c>
      <c r="I3535" s="137">
        <v>338567</v>
      </c>
      <c r="J3535" t="s">
        <v>3686</v>
      </c>
      <c r="K3535" t="s">
        <v>84</v>
      </c>
    </row>
    <row r="3536" spans="1:12" ht="15.75" customHeight="1" x14ac:dyDescent="0.25">
      <c r="A3536" t="s">
        <v>3670</v>
      </c>
      <c r="C3536" t="s">
        <v>640</v>
      </c>
      <c r="D3536" t="s">
        <v>650</v>
      </c>
      <c r="E3536" t="s">
        <v>102</v>
      </c>
      <c r="F3536" t="s">
        <v>142</v>
      </c>
      <c r="G3536" t="s">
        <v>641</v>
      </c>
      <c r="H3536" t="s">
        <v>642</v>
      </c>
      <c r="I3536" s="137">
        <v>338567</v>
      </c>
      <c r="J3536" t="s">
        <v>3687</v>
      </c>
      <c r="K3536" t="s">
        <v>84</v>
      </c>
    </row>
    <row r="3537" spans="1:11" ht="15.75" customHeight="1" x14ac:dyDescent="0.25">
      <c r="A3537" t="s">
        <v>3670</v>
      </c>
      <c r="C3537" t="s">
        <v>678</v>
      </c>
      <c r="D3537" t="s">
        <v>650</v>
      </c>
      <c r="E3537" t="s">
        <v>102</v>
      </c>
      <c r="F3537" t="s">
        <v>608</v>
      </c>
      <c r="G3537" t="s">
        <v>679</v>
      </c>
      <c r="I3537" s="137">
        <v>147230</v>
      </c>
      <c r="J3537" t="s">
        <v>3688</v>
      </c>
      <c r="K3537" t="s">
        <v>84</v>
      </c>
    </row>
    <row r="3538" spans="1:11" ht="15.75" customHeight="1" x14ac:dyDescent="0.25">
      <c r="A3538" t="s">
        <v>3670</v>
      </c>
      <c r="C3538" t="s">
        <v>1102</v>
      </c>
      <c r="D3538" t="s">
        <v>650</v>
      </c>
      <c r="E3538" t="s">
        <v>102</v>
      </c>
      <c r="F3538" t="s">
        <v>608</v>
      </c>
      <c r="G3538" t="s">
        <v>1103</v>
      </c>
      <c r="I3538" s="137">
        <v>435511</v>
      </c>
      <c r="J3538" t="s">
        <v>3689</v>
      </c>
      <c r="K3538" t="s">
        <v>84</v>
      </c>
    </row>
    <row r="3539" spans="1:11" ht="15.75" customHeight="1" x14ac:dyDescent="0.25">
      <c r="A3539" t="s">
        <v>3690</v>
      </c>
      <c r="C3539" t="s">
        <v>603</v>
      </c>
      <c r="D3539" t="s">
        <v>598</v>
      </c>
      <c r="E3539" t="s">
        <v>68</v>
      </c>
      <c r="F3539" t="s">
        <v>49</v>
      </c>
      <c r="G3539" t="s">
        <v>604</v>
      </c>
      <c r="H3539" t="s">
        <v>605</v>
      </c>
      <c r="I3539" s="137"/>
      <c r="J3539"/>
    </row>
    <row r="3540" spans="1:11" ht="15.75" customHeight="1" x14ac:dyDescent="0.25">
      <c r="A3540" t="s">
        <v>3690</v>
      </c>
      <c r="C3540" t="s">
        <v>607</v>
      </c>
      <c r="D3540" t="s">
        <v>598</v>
      </c>
      <c r="E3540" t="s">
        <v>68</v>
      </c>
      <c r="F3540" t="s">
        <v>608</v>
      </c>
      <c r="G3540" t="s">
        <v>609</v>
      </c>
      <c r="I3540" s="137"/>
      <c r="J3540"/>
    </row>
    <row r="3541" spans="1:11" ht="15.75" customHeight="1" x14ac:dyDescent="0.25">
      <c r="A3541" t="s">
        <v>3690</v>
      </c>
      <c r="C3541" t="s">
        <v>611</v>
      </c>
      <c r="D3541" t="s">
        <v>598</v>
      </c>
      <c r="E3541" t="s">
        <v>68</v>
      </c>
      <c r="F3541" t="s">
        <v>142</v>
      </c>
      <c r="G3541" t="s">
        <v>612</v>
      </c>
      <c r="H3541" t="s">
        <v>547</v>
      </c>
      <c r="I3541" s="137"/>
      <c r="J3541"/>
    </row>
    <row r="3542" spans="1:11" ht="15.75" customHeight="1" x14ac:dyDescent="0.25">
      <c r="A3542" t="s">
        <v>3690</v>
      </c>
      <c r="C3542" t="s">
        <v>1766</v>
      </c>
      <c r="D3542" t="s">
        <v>598</v>
      </c>
      <c r="E3542" t="s">
        <v>68</v>
      </c>
      <c r="F3542" t="s">
        <v>608</v>
      </c>
      <c r="G3542" t="s">
        <v>741</v>
      </c>
      <c r="H3542" t="s">
        <v>1767</v>
      </c>
      <c r="I3542" s="137"/>
      <c r="J3542"/>
    </row>
    <row r="3543" spans="1:11" ht="15.75" customHeight="1" x14ac:dyDescent="0.25">
      <c r="A3543" t="s">
        <v>3690</v>
      </c>
      <c r="C3543" t="s">
        <v>689</v>
      </c>
      <c r="D3543" t="s">
        <v>627</v>
      </c>
      <c r="E3543" t="s">
        <v>68</v>
      </c>
      <c r="F3543" t="s">
        <v>608</v>
      </c>
      <c r="G3543" t="s">
        <v>690</v>
      </c>
      <c r="H3543" t="s">
        <v>691</v>
      </c>
      <c r="I3543" s="137"/>
      <c r="J3543"/>
    </row>
    <row r="3544" spans="1:11" ht="15.75" customHeight="1" x14ac:dyDescent="0.25">
      <c r="A3544" t="s">
        <v>3690</v>
      </c>
      <c r="C3544" t="s">
        <v>3691</v>
      </c>
      <c r="D3544" t="s">
        <v>627</v>
      </c>
      <c r="E3544" t="s">
        <v>81</v>
      </c>
      <c r="F3544" t="s">
        <v>608</v>
      </c>
      <c r="G3544" t="s">
        <v>741</v>
      </c>
      <c r="H3544" t="s">
        <v>2385</v>
      </c>
      <c r="I3544" s="137"/>
      <c r="J3544"/>
    </row>
    <row r="3545" spans="1:11" ht="15.75" customHeight="1" x14ac:dyDescent="0.25">
      <c r="A3545" t="s">
        <v>3690</v>
      </c>
      <c r="C3545" t="s">
        <v>3692</v>
      </c>
      <c r="D3545" t="s">
        <v>627</v>
      </c>
      <c r="E3545" t="s">
        <v>81</v>
      </c>
      <c r="F3545" t="s">
        <v>608</v>
      </c>
      <c r="G3545" t="s">
        <v>2703</v>
      </c>
      <c r="I3545" s="137"/>
      <c r="J3545"/>
    </row>
    <row r="3546" spans="1:11" ht="15.75" customHeight="1" x14ac:dyDescent="0.25">
      <c r="A3546" t="s">
        <v>3690</v>
      </c>
      <c r="C3546" t="s">
        <v>1267</v>
      </c>
      <c r="D3546" t="s">
        <v>627</v>
      </c>
      <c r="E3546" t="s">
        <v>81</v>
      </c>
      <c r="F3546" t="s">
        <v>608</v>
      </c>
      <c r="G3546" t="s">
        <v>1268</v>
      </c>
      <c r="I3546" s="137"/>
      <c r="J3546"/>
    </row>
    <row r="3547" spans="1:11" ht="15.75" customHeight="1" x14ac:dyDescent="0.25">
      <c r="A3547" t="s">
        <v>3690</v>
      </c>
      <c r="C3547" t="s">
        <v>129</v>
      </c>
      <c r="D3547" t="s">
        <v>627</v>
      </c>
      <c r="E3547" t="s">
        <v>81</v>
      </c>
      <c r="F3547" t="s">
        <v>608</v>
      </c>
      <c r="G3547" t="s">
        <v>647</v>
      </c>
      <c r="I3547" s="137"/>
      <c r="J3547"/>
    </row>
    <row r="3548" spans="1:11" ht="15.75" customHeight="1" x14ac:dyDescent="0.25">
      <c r="A3548" t="s">
        <v>3690</v>
      </c>
      <c r="C3548" t="s">
        <v>3641</v>
      </c>
      <c r="D3548" t="s">
        <v>627</v>
      </c>
      <c r="E3548" t="s">
        <v>81</v>
      </c>
      <c r="F3548" t="s">
        <v>608</v>
      </c>
      <c r="G3548" t="s">
        <v>741</v>
      </c>
      <c r="H3548" t="s">
        <v>3642</v>
      </c>
      <c r="I3548" s="137"/>
      <c r="J3548"/>
    </row>
    <row r="3549" spans="1:11" ht="15.75" customHeight="1" x14ac:dyDescent="0.25">
      <c r="A3549" t="s">
        <v>3690</v>
      </c>
      <c r="C3549" t="s">
        <v>114</v>
      </c>
      <c r="D3549" t="s">
        <v>650</v>
      </c>
      <c r="E3549" t="s">
        <v>102</v>
      </c>
      <c r="F3549" t="s">
        <v>608</v>
      </c>
      <c r="G3549" t="s">
        <v>700</v>
      </c>
      <c r="H3549" t="s">
        <v>701</v>
      </c>
      <c r="I3549" s="137"/>
      <c r="J3549"/>
    </row>
    <row r="3550" spans="1:11" ht="15.75" customHeight="1" x14ac:dyDescent="0.25">
      <c r="A3550" t="s">
        <v>3693</v>
      </c>
      <c r="B3550" t="s">
        <v>3694</v>
      </c>
      <c r="C3550" t="s">
        <v>597</v>
      </c>
      <c r="D3550" t="s">
        <v>598</v>
      </c>
      <c r="E3550" t="s">
        <v>68</v>
      </c>
      <c r="F3550" t="s">
        <v>599</v>
      </c>
      <c r="G3550" t="s">
        <v>600</v>
      </c>
      <c r="H3550" t="s">
        <v>601</v>
      </c>
      <c r="I3550" s="137" t="s">
        <v>3695</v>
      </c>
      <c r="J3550" t="s">
        <v>3696</v>
      </c>
      <c r="K3550" t="s">
        <v>84</v>
      </c>
    </row>
    <row r="3551" spans="1:11" ht="15.75" customHeight="1" x14ac:dyDescent="0.25">
      <c r="A3551" t="s">
        <v>3693</v>
      </c>
      <c r="B3551" t="s">
        <v>3694</v>
      </c>
      <c r="C3551" t="s">
        <v>603</v>
      </c>
      <c r="D3551" t="s">
        <v>598</v>
      </c>
      <c r="E3551" t="s">
        <v>68</v>
      </c>
      <c r="F3551" t="s">
        <v>49</v>
      </c>
      <c r="G3551" t="s">
        <v>604</v>
      </c>
      <c r="H3551" t="s">
        <v>605</v>
      </c>
      <c r="I3551" s="137" t="s">
        <v>3695</v>
      </c>
      <c r="J3551" t="s">
        <v>3697</v>
      </c>
      <c r="K3551" t="s">
        <v>84</v>
      </c>
    </row>
    <row r="3552" spans="1:11" ht="15.75" customHeight="1" x14ac:dyDescent="0.25">
      <c r="A3552" t="s">
        <v>3693</v>
      </c>
      <c r="B3552" t="s">
        <v>3694</v>
      </c>
      <c r="C3552" t="s">
        <v>607</v>
      </c>
      <c r="D3552" t="s">
        <v>598</v>
      </c>
      <c r="E3552" t="s">
        <v>68</v>
      </c>
      <c r="F3552" t="s">
        <v>608</v>
      </c>
      <c r="G3552" t="s">
        <v>609</v>
      </c>
      <c r="I3552" s="137" t="s">
        <v>3695</v>
      </c>
      <c r="J3552" t="s">
        <v>3698</v>
      </c>
      <c r="K3552" t="s">
        <v>84</v>
      </c>
    </row>
    <row r="3553" spans="1:14" ht="15.75" customHeight="1" x14ac:dyDescent="0.25">
      <c r="A3553" t="s">
        <v>3693</v>
      </c>
      <c r="B3553" t="s">
        <v>3694</v>
      </c>
      <c r="C3553" t="s">
        <v>611</v>
      </c>
      <c r="D3553" t="s">
        <v>598</v>
      </c>
      <c r="E3553" t="s">
        <v>68</v>
      </c>
      <c r="F3553" t="s">
        <v>142</v>
      </c>
      <c r="G3553" t="s">
        <v>612</v>
      </c>
      <c r="H3553" t="s">
        <v>547</v>
      </c>
      <c r="I3553" s="137" t="s">
        <v>3695</v>
      </c>
      <c r="J3553">
        <v>12352202</v>
      </c>
      <c r="K3553" t="s">
        <v>84</v>
      </c>
    </row>
    <row r="3554" spans="1:14" ht="15.75" customHeight="1" x14ac:dyDescent="0.25">
      <c r="A3554" t="s">
        <v>3693</v>
      </c>
      <c r="B3554" t="s">
        <v>3694</v>
      </c>
      <c r="C3554" t="s">
        <v>626</v>
      </c>
      <c r="D3554" t="s">
        <v>613</v>
      </c>
      <c r="E3554" t="s">
        <v>68</v>
      </c>
      <c r="F3554" t="s">
        <v>608</v>
      </c>
      <c r="G3554" t="s">
        <v>628</v>
      </c>
      <c r="I3554" s="137" t="s">
        <v>3695</v>
      </c>
      <c r="J3554" t="s">
        <v>3699</v>
      </c>
      <c r="K3554" t="s">
        <v>71</v>
      </c>
      <c r="L3554" t="s">
        <v>630</v>
      </c>
    </row>
    <row r="3555" spans="1:14" ht="15.75" customHeight="1" x14ac:dyDescent="0.25">
      <c r="A3555" t="s">
        <v>3693</v>
      </c>
      <c r="B3555" t="s">
        <v>3694</v>
      </c>
      <c r="C3555" t="s">
        <v>73</v>
      </c>
      <c r="D3555" t="s">
        <v>613</v>
      </c>
      <c r="E3555" t="s">
        <v>68</v>
      </c>
      <c r="F3555" t="s">
        <v>608</v>
      </c>
      <c r="G3555" t="s">
        <v>911</v>
      </c>
      <c r="H3555" t="s">
        <v>912</v>
      </c>
      <c r="I3555" s="137" t="s">
        <v>3695</v>
      </c>
      <c r="J3555" t="s">
        <v>3700</v>
      </c>
      <c r="K3555" t="s">
        <v>71</v>
      </c>
      <c r="L3555" t="s">
        <v>914</v>
      </c>
      <c r="M3555" t="s">
        <v>915</v>
      </c>
    </row>
    <row r="3556" spans="1:14" ht="15.75" customHeight="1" x14ac:dyDescent="0.25">
      <c r="A3556" t="s">
        <v>3693</v>
      </c>
      <c r="B3556" t="s">
        <v>3694</v>
      </c>
      <c r="C3556" t="s">
        <v>93</v>
      </c>
      <c r="D3556" t="s">
        <v>613</v>
      </c>
      <c r="E3556" t="s">
        <v>68</v>
      </c>
      <c r="F3556" t="s">
        <v>608</v>
      </c>
      <c r="G3556" t="s">
        <v>616</v>
      </c>
      <c r="I3556" s="137" t="s">
        <v>3695</v>
      </c>
      <c r="J3556" t="s">
        <v>2046</v>
      </c>
      <c r="K3556" t="s">
        <v>71</v>
      </c>
      <c r="L3556" t="s">
        <v>618</v>
      </c>
    </row>
    <row r="3557" spans="1:14" ht="15.75" customHeight="1" x14ac:dyDescent="0.25">
      <c r="A3557" t="s">
        <v>3693</v>
      </c>
      <c r="B3557" t="s">
        <v>3694</v>
      </c>
      <c r="C3557" t="s">
        <v>620</v>
      </c>
      <c r="D3557" t="s">
        <v>613</v>
      </c>
      <c r="E3557" t="s">
        <v>68</v>
      </c>
      <c r="F3557" t="s">
        <v>608</v>
      </c>
      <c r="G3557" t="s">
        <v>621</v>
      </c>
      <c r="H3557" t="s">
        <v>622</v>
      </c>
      <c r="I3557" s="137" t="s">
        <v>3701</v>
      </c>
      <c r="J3557" t="s">
        <v>3702</v>
      </c>
      <c r="K3557" t="s">
        <v>71</v>
      </c>
      <c r="L3557" t="s">
        <v>620</v>
      </c>
    </row>
    <row r="3558" spans="1:14" ht="15.75" customHeight="1" x14ac:dyDescent="0.25">
      <c r="A3558" t="s">
        <v>3693</v>
      </c>
      <c r="B3558" t="s">
        <v>3694</v>
      </c>
      <c r="C3558" t="s">
        <v>3703</v>
      </c>
      <c r="D3558" t="s">
        <v>613</v>
      </c>
      <c r="E3558" t="s">
        <v>68</v>
      </c>
      <c r="F3558" t="s">
        <v>608</v>
      </c>
      <c r="G3558" t="s">
        <v>3704</v>
      </c>
      <c r="I3558" s="137" t="s">
        <v>3695</v>
      </c>
      <c r="J3558" t="s">
        <v>3705</v>
      </c>
      <c r="K3558" t="s">
        <v>71</v>
      </c>
      <c r="L3558" t="s">
        <v>3703</v>
      </c>
    </row>
    <row r="3559" spans="1:14" ht="15.75" customHeight="1" x14ac:dyDescent="0.25">
      <c r="A3559" t="s">
        <v>3693</v>
      </c>
      <c r="B3559" t="s">
        <v>3694</v>
      </c>
      <c r="C3559" t="s">
        <v>904</v>
      </c>
      <c r="D3559" t="s">
        <v>613</v>
      </c>
      <c r="E3559" t="s">
        <v>68</v>
      </c>
      <c r="F3559" t="s">
        <v>608</v>
      </c>
      <c r="G3559" t="s">
        <v>905</v>
      </c>
      <c r="H3559" t="s">
        <v>3706</v>
      </c>
      <c r="I3559" s="137" t="s">
        <v>3707</v>
      </c>
      <c r="J3559" t="s">
        <v>3708</v>
      </c>
      <c r="K3559" t="s">
        <v>84</v>
      </c>
    </row>
    <row r="3560" spans="1:14" ht="15.75" customHeight="1" x14ac:dyDescent="0.25">
      <c r="A3560" t="s">
        <v>3693</v>
      </c>
      <c r="B3560" t="s">
        <v>3694</v>
      </c>
      <c r="C3560" t="s">
        <v>131</v>
      </c>
      <c r="D3560" t="s">
        <v>613</v>
      </c>
      <c r="E3560" t="s">
        <v>68</v>
      </c>
      <c r="F3560" t="s">
        <v>608</v>
      </c>
      <c r="G3560" t="s">
        <v>760</v>
      </c>
      <c r="H3560" t="s">
        <v>761</v>
      </c>
      <c r="I3560" s="137" t="s">
        <v>3695</v>
      </c>
      <c r="J3560" t="s">
        <v>1786</v>
      </c>
      <c r="K3560" t="s">
        <v>71</v>
      </c>
      <c r="L3560" t="s">
        <v>762</v>
      </c>
      <c r="M3560" t="s">
        <v>763</v>
      </c>
      <c r="N3560" t="s">
        <v>763</v>
      </c>
    </row>
    <row r="3561" spans="1:14" ht="15.75" customHeight="1" x14ac:dyDescent="0.25">
      <c r="A3561" t="s">
        <v>3693</v>
      </c>
      <c r="B3561" t="s">
        <v>3694</v>
      </c>
      <c r="C3561" t="s">
        <v>1281</v>
      </c>
      <c r="D3561" t="s">
        <v>627</v>
      </c>
      <c r="E3561" t="s">
        <v>81</v>
      </c>
      <c r="F3561" t="s">
        <v>608</v>
      </c>
      <c r="G3561" t="s">
        <v>1282</v>
      </c>
      <c r="I3561" s="137" t="s">
        <v>3709</v>
      </c>
      <c r="J3561" t="s">
        <v>3710</v>
      </c>
      <c r="K3561" t="s">
        <v>84</v>
      </c>
    </row>
    <row r="3562" spans="1:14" ht="15.75" customHeight="1" x14ac:dyDescent="0.25">
      <c r="A3562" t="s">
        <v>3693</v>
      </c>
      <c r="B3562" t="s">
        <v>3694</v>
      </c>
      <c r="C3562" t="s">
        <v>97</v>
      </c>
      <c r="D3562" t="s">
        <v>627</v>
      </c>
      <c r="E3562" t="s">
        <v>81</v>
      </c>
      <c r="F3562" t="s">
        <v>608</v>
      </c>
      <c r="G3562" t="s">
        <v>930</v>
      </c>
      <c r="H3562" t="s">
        <v>931</v>
      </c>
      <c r="I3562" s="137" t="s">
        <v>3695</v>
      </c>
      <c r="J3562" t="s">
        <v>3711</v>
      </c>
      <c r="K3562" t="s">
        <v>71</v>
      </c>
      <c r="L3562" t="s">
        <v>933</v>
      </c>
    </row>
    <row r="3563" spans="1:14" ht="15.75" customHeight="1" x14ac:dyDescent="0.25">
      <c r="A3563" t="s">
        <v>3693</v>
      </c>
      <c r="B3563" t="s">
        <v>3694</v>
      </c>
      <c r="C3563" t="s">
        <v>669</v>
      </c>
      <c r="D3563" t="s">
        <v>627</v>
      </c>
      <c r="E3563" t="s">
        <v>81</v>
      </c>
      <c r="F3563" t="s">
        <v>608</v>
      </c>
      <c r="G3563" t="s">
        <v>670</v>
      </c>
      <c r="I3563" s="137" t="s">
        <v>3695</v>
      </c>
      <c r="J3563" t="s">
        <v>3712</v>
      </c>
      <c r="K3563" t="s">
        <v>84</v>
      </c>
    </row>
    <row r="3564" spans="1:14" ht="15.75" customHeight="1" x14ac:dyDescent="0.25">
      <c r="A3564" t="s">
        <v>3693</v>
      </c>
      <c r="B3564" t="s">
        <v>3694</v>
      </c>
      <c r="C3564" t="s">
        <v>114</v>
      </c>
      <c r="D3564" t="s">
        <v>627</v>
      </c>
      <c r="E3564" t="s">
        <v>81</v>
      </c>
      <c r="F3564" t="s">
        <v>608</v>
      </c>
      <c r="G3564" t="s">
        <v>700</v>
      </c>
      <c r="H3564" t="s">
        <v>701</v>
      </c>
      <c r="I3564" s="137" t="s">
        <v>3695</v>
      </c>
      <c r="J3564" t="s">
        <v>3713</v>
      </c>
      <c r="K3564" t="s">
        <v>71</v>
      </c>
      <c r="L3564" t="s">
        <v>114</v>
      </c>
      <c r="M3564" t="s">
        <v>703</v>
      </c>
      <c r="N3564" t="s">
        <v>703</v>
      </c>
    </row>
    <row r="3565" spans="1:14" ht="15.75" customHeight="1" x14ac:dyDescent="0.25">
      <c r="A3565" t="s">
        <v>3693</v>
      </c>
      <c r="B3565" t="s">
        <v>3694</v>
      </c>
      <c r="C3565" t="s">
        <v>637</v>
      </c>
      <c r="D3565" t="s">
        <v>627</v>
      </c>
      <c r="E3565" t="s">
        <v>81</v>
      </c>
      <c r="F3565" t="s">
        <v>608</v>
      </c>
      <c r="G3565" t="s">
        <v>638</v>
      </c>
      <c r="I3565" s="137" t="s">
        <v>3695</v>
      </c>
      <c r="J3565">
        <v>7</v>
      </c>
      <c r="K3565" t="s">
        <v>71</v>
      </c>
      <c r="L3565" t="s">
        <v>637</v>
      </c>
    </row>
    <row r="3566" spans="1:14" ht="15.75" customHeight="1" x14ac:dyDescent="0.25">
      <c r="A3566" t="s">
        <v>3693</v>
      </c>
      <c r="B3566" t="s">
        <v>3694</v>
      </c>
      <c r="C3566" t="s">
        <v>923</v>
      </c>
      <c r="D3566" t="s">
        <v>627</v>
      </c>
      <c r="E3566" t="s">
        <v>81</v>
      </c>
      <c r="F3566" t="s">
        <v>608</v>
      </c>
      <c r="G3566" t="s">
        <v>924</v>
      </c>
      <c r="H3566" t="s">
        <v>925</v>
      </c>
      <c r="I3566" s="137" t="s">
        <v>3714</v>
      </c>
      <c r="J3566" t="s">
        <v>1776</v>
      </c>
      <c r="K3566" t="s">
        <v>71</v>
      </c>
      <c r="L3566" t="s">
        <v>927</v>
      </c>
    </row>
    <row r="3567" spans="1:14" ht="15.75" customHeight="1" x14ac:dyDescent="0.25">
      <c r="A3567" t="s">
        <v>3693</v>
      </c>
      <c r="B3567" t="s">
        <v>3694</v>
      </c>
      <c r="C3567" t="s">
        <v>129</v>
      </c>
      <c r="D3567" t="s">
        <v>627</v>
      </c>
      <c r="E3567" t="s">
        <v>81</v>
      </c>
      <c r="F3567" t="s">
        <v>608</v>
      </c>
      <c r="G3567" t="s">
        <v>647</v>
      </c>
      <c r="I3567" s="137" t="s">
        <v>3695</v>
      </c>
      <c r="J3567" t="s">
        <v>856</v>
      </c>
      <c r="K3567" t="s">
        <v>84</v>
      </c>
    </row>
    <row r="3568" spans="1:14" ht="15.75" customHeight="1" x14ac:dyDescent="0.25">
      <c r="A3568" t="s">
        <v>3693</v>
      </c>
      <c r="B3568" t="s">
        <v>3694</v>
      </c>
      <c r="C3568" t="s">
        <v>80</v>
      </c>
      <c r="D3568" t="s">
        <v>650</v>
      </c>
      <c r="E3568" t="s">
        <v>102</v>
      </c>
      <c r="F3568" t="s">
        <v>608</v>
      </c>
      <c r="G3568" t="s">
        <v>614</v>
      </c>
      <c r="I3568" s="137" t="s">
        <v>3715</v>
      </c>
      <c r="J3568" t="s">
        <v>3716</v>
      </c>
      <c r="K3568" t="s">
        <v>84</v>
      </c>
    </row>
    <row r="3569" spans="1:14" ht="15.75" customHeight="1" x14ac:dyDescent="0.25">
      <c r="A3569" t="s">
        <v>3693</v>
      </c>
      <c r="B3569" t="s">
        <v>3694</v>
      </c>
      <c r="C3569" t="s">
        <v>110</v>
      </c>
      <c r="D3569" t="s">
        <v>650</v>
      </c>
      <c r="E3569" t="s">
        <v>102</v>
      </c>
      <c r="F3569" t="s">
        <v>608</v>
      </c>
      <c r="G3569" t="s">
        <v>960</v>
      </c>
      <c r="H3569" t="s">
        <v>961</v>
      </c>
      <c r="I3569" s="137" t="s">
        <v>3695</v>
      </c>
      <c r="J3569" t="s">
        <v>3717</v>
      </c>
      <c r="K3569" t="s">
        <v>84</v>
      </c>
    </row>
    <row r="3570" spans="1:14" ht="15.75" customHeight="1" x14ac:dyDescent="0.25">
      <c r="A3570" t="s">
        <v>3693</v>
      </c>
      <c r="B3570" t="s">
        <v>3694</v>
      </c>
      <c r="C3570" t="s">
        <v>1027</v>
      </c>
      <c r="D3570" t="s">
        <v>650</v>
      </c>
      <c r="E3570" t="s">
        <v>102</v>
      </c>
      <c r="F3570" t="s">
        <v>608</v>
      </c>
      <c r="G3570" t="s">
        <v>1028</v>
      </c>
      <c r="I3570" s="137" t="s">
        <v>3695</v>
      </c>
      <c r="J3570" t="s">
        <v>3718</v>
      </c>
      <c r="K3570" t="s">
        <v>71</v>
      </c>
      <c r="L3570" t="s">
        <v>2124</v>
      </c>
    </row>
    <row r="3571" spans="1:14" ht="15.75" customHeight="1" x14ac:dyDescent="0.25">
      <c r="A3571" t="s">
        <v>3693</v>
      </c>
      <c r="B3571" t="s">
        <v>3694</v>
      </c>
      <c r="C3571" t="s">
        <v>123</v>
      </c>
      <c r="D3571" t="s">
        <v>650</v>
      </c>
      <c r="E3571" t="s">
        <v>102</v>
      </c>
      <c r="F3571" t="s">
        <v>608</v>
      </c>
      <c r="G3571" t="s">
        <v>709</v>
      </c>
      <c r="I3571" s="137" t="s">
        <v>3719</v>
      </c>
      <c r="J3571" t="s">
        <v>125</v>
      </c>
      <c r="K3571" t="s">
        <v>84</v>
      </c>
    </row>
    <row r="3572" spans="1:14" ht="15.75" customHeight="1" x14ac:dyDescent="0.25">
      <c r="A3572" t="s">
        <v>3693</v>
      </c>
      <c r="B3572" t="s">
        <v>3694</v>
      </c>
      <c r="C3572" t="s">
        <v>644</v>
      </c>
      <c r="D3572" t="s">
        <v>650</v>
      </c>
      <c r="E3572" t="s">
        <v>102</v>
      </c>
      <c r="F3572" t="s">
        <v>608</v>
      </c>
      <c r="G3572" t="s">
        <v>645</v>
      </c>
      <c r="I3572" s="137" t="s">
        <v>3695</v>
      </c>
      <c r="J3572" t="s">
        <v>3720</v>
      </c>
      <c r="K3572" t="s">
        <v>84</v>
      </c>
    </row>
    <row r="3573" spans="1:14" ht="15.75" customHeight="1" x14ac:dyDescent="0.25">
      <c r="A3573" t="s">
        <v>3693</v>
      </c>
      <c r="B3573" t="s">
        <v>3721</v>
      </c>
      <c r="C3573" t="s">
        <v>603</v>
      </c>
      <c r="D3573" t="s">
        <v>598</v>
      </c>
      <c r="E3573" t="s">
        <v>68</v>
      </c>
      <c r="F3573" t="s">
        <v>49</v>
      </c>
      <c r="G3573" t="s">
        <v>604</v>
      </c>
      <c r="H3573" t="s">
        <v>605</v>
      </c>
      <c r="I3573" s="137">
        <v>5123</v>
      </c>
      <c r="J3573" t="s">
        <v>3722</v>
      </c>
      <c r="K3573" t="s">
        <v>84</v>
      </c>
    </row>
    <row r="3574" spans="1:14" ht="15.75" customHeight="1" x14ac:dyDescent="0.25">
      <c r="A3574" t="s">
        <v>3693</v>
      </c>
      <c r="B3574" t="s">
        <v>3721</v>
      </c>
      <c r="C3574" t="s">
        <v>607</v>
      </c>
      <c r="D3574" t="s">
        <v>598</v>
      </c>
      <c r="E3574" t="s">
        <v>68</v>
      </c>
      <c r="F3574" t="s">
        <v>608</v>
      </c>
      <c r="G3574" t="s">
        <v>609</v>
      </c>
      <c r="I3574" s="137">
        <v>5123</v>
      </c>
      <c r="J3574" t="s">
        <v>3723</v>
      </c>
      <c r="K3574" t="s">
        <v>84</v>
      </c>
    </row>
    <row r="3575" spans="1:14" ht="15.75" customHeight="1" x14ac:dyDescent="0.25">
      <c r="A3575" t="s">
        <v>3693</v>
      </c>
      <c r="B3575" t="s">
        <v>3721</v>
      </c>
      <c r="C3575" t="s">
        <v>611</v>
      </c>
      <c r="D3575" t="s">
        <v>598</v>
      </c>
      <c r="E3575" t="s">
        <v>68</v>
      </c>
      <c r="F3575" t="s">
        <v>142</v>
      </c>
      <c r="G3575" t="s">
        <v>612</v>
      </c>
      <c r="H3575" t="s">
        <v>547</v>
      </c>
      <c r="I3575" s="137" t="s">
        <v>3724</v>
      </c>
      <c r="J3575">
        <v>12352200</v>
      </c>
      <c r="K3575" t="s">
        <v>84</v>
      </c>
    </row>
    <row r="3576" spans="1:14" ht="15.75" customHeight="1" x14ac:dyDescent="0.25">
      <c r="A3576" t="s">
        <v>3693</v>
      </c>
      <c r="B3576" t="s">
        <v>3721</v>
      </c>
      <c r="C3576" t="s">
        <v>73</v>
      </c>
      <c r="D3576" t="s">
        <v>613</v>
      </c>
      <c r="E3576" t="s">
        <v>68</v>
      </c>
      <c r="F3576" t="s">
        <v>608</v>
      </c>
      <c r="G3576" t="s">
        <v>911</v>
      </c>
      <c r="H3576" t="s">
        <v>912</v>
      </c>
      <c r="I3576" s="137">
        <v>5123</v>
      </c>
      <c r="J3576" t="s">
        <v>128</v>
      </c>
      <c r="K3576" t="s">
        <v>71</v>
      </c>
      <c r="L3576" t="s">
        <v>914</v>
      </c>
      <c r="M3576" t="s">
        <v>915</v>
      </c>
    </row>
    <row r="3577" spans="1:14" ht="15.75" customHeight="1" x14ac:dyDescent="0.25">
      <c r="A3577" t="s">
        <v>3693</v>
      </c>
      <c r="B3577" t="s">
        <v>3721</v>
      </c>
      <c r="C3577" t="s">
        <v>93</v>
      </c>
      <c r="D3577" t="s">
        <v>613</v>
      </c>
      <c r="E3577" t="s">
        <v>68</v>
      </c>
      <c r="F3577" t="s">
        <v>608</v>
      </c>
      <c r="G3577" t="s">
        <v>616</v>
      </c>
      <c r="I3577" s="137">
        <v>5123</v>
      </c>
      <c r="J3577" t="s">
        <v>95</v>
      </c>
      <c r="K3577" t="s">
        <v>71</v>
      </c>
      <c r="L3577" t="s">
        <v>618</v>
      </c>
    </row>
    <row r="3578" spans="1:14" ht="15.75" customHeight="1" x14ac:dyDescent="0.25">
      <c r="A3578" t="s">
        <v>3693</v>
      </c>
      <c r="B3578" t="s">
        <v>3721</v>
      </c>
      <c r="C3578" t="s">
        <v>110</v>
      </c>
      <c r="D3578" t="s">
        <v>613</v>
      </c>
      <c r="E3578" t="s">
        <v>68</v>
      </c>
      <c r="F3578" t="s">
        <v>608</v>
      </c>
      <c r="G3578" t="s">
        <v>960</v>
      </c>
      <c r="H3578" t="s">
        <v>961</v>
      </c>
      <c r="I3578" s="137" t="s">
        <v>3725</v>
      </c>
      <c r="J3578" t="s">
        <v>3726</v>
      </c>
      <c r="K3578" t="s">
        <v>84</v>
      </c>
    </row>
    <row r="3579" spans="1:14" ht="15.75" customHeight="1" x14ac:dyDescent="0.25">
      <c r="A3579" t="s">
        <v>3693</v>
      </c>
      <c r="B3579" t="s">
        <v>3721</v>
      </c>
      <c r="C3579" t="s">
        <v>923</v>
      </c>
      <c r="D3579" t="s">
        <v>613</v>
      </c>
      <c r="E3579" t="s">
        <v>68</v>
      </c>
      <c r="F3579" t="s">
        <v>608</v>
      </c>
      <c r="G3579" t="s">
        <v>924</v>
      </c>
      <c r="H3579" t="s">
        <v>925</v>
      </c>
      <c r="I3579" s="137">
        <v>5123</v>
      </c>
      <c r="J3579" t="s">
        <v>3727</v>
      </c>
      <c r="K3579" t="s">
        <v>71</v>
      </c>
      <c r="L3579" t="s">
        <v>927</v>
      </c>
    </row>
    <row r="3580" spans="1:14" ht="15.75" customHeight="1" x14ac:dyDescent="0.25">
      <c r="A3580" t="s">
        <v>3693</v>
      </c>
      <c r="B3580" t="s">
        <v>3721</v>
      </c>
      <c r="C3580" t="s">
        <v>131</v>
      </c>
      <c r="D3580" t="s">
        <v>613</v>
      </c>
      <c r="E3580" t="s">
        <v>68</v>
      </c>
      <c r="F3580" t="s">
        <v>608</v>
      </c>
      <c r="G3580" t="s">
        <v>760</v>
      </c>
      <c r="H3580" t="s">
        <v>761</v>
      </c>
      <c r="I3580" s="137">
        <v>5123</v>
      </c>
      <c r="J3580" t="s">
        <v>908</v>
      </c>
      <c r="K3580" t="s">
        <v>71</v>
      </c>
      <c r="L3580" t="s">
        <v>762</v>
      </c>
      <c r="M3580" t="s">
        <v>763</v>
      </c>
      <c r="N3580" t="s">
        <v>763</v>
      </c>
    </row>
    <row r="3581" spans="1:14" ht="15.75" customHeight="1" x14ac:dyDescent="0.25">
      <c r="A3581" t="s">
        <v>3693</v>
      </c>
      <c r="B3581" t="s">
        <v>3721</v>
      </c>
      <c r="C3581" t="s">
        <v>122</v>
      </c>
      <c r="D3581" t="s">
        <v>627</v>
      </c>
      <c r="E3581" t="s">
        <v>68</v>
      </c>
      <c r="F3581" t="s">
        <v>608</v>
      </c>
      <c r="G3581" t="s">
        <v>970</v>
      </c>
      <c r="I3581" s="137">
        <v>5123</v>
      </c>
      <c r="J3581" t="s">
        <v>1026</v>
      </c>
      <c r="K3581" t="s">
        <v>71</v>
      </c>
      <c r="L3581" t="s">
        <v>1035</v>
      </c>
    </row>
    <row r="3582" spans="1:14" ht="15.75" customHeight="1" x14ac:dyDescent="0.25">
      <c r="A3582" t="s">
        <v>3693</v>
      </c>
      <c r="B3582" t="s">
        <v>3721</v>
      </c>
      <c r="C3582" t="s">
        <v>626</v>
      </c>
      <c r="D3582" t="s">
        <v>627</v>
      </c>
      <c r="E3582" t="s">
        <v>81</v>
      </c>
      <c r="F3582" t="s">
        <v>608</v>
      </c>
      <c r="G3582" t="s">
        <v>628</v>
      </c>
      <c r="I3582" s="137">
        <v>5123</v>
      </c>
      <c r="J3582" t="s">
        <v>3728</v>
      </c>
      <c r="K3582" t="s">
        <v>71</v>
      </c>
      <c r="L3582" t="s">
        <v>630</v>
      </c>
    </row>
    <row r="3583" spans="1:14" ht="15.75" customHeight="1" x14ac:dyDescent="0.25">
      <c r="A3583" t="s">
        <v>3693</v>
      </c>
      <c r="B3583" t="s">
        <v>3721</v>
      </c>
      <c r="C3583" t="s">
        <v>3729</v>
      </c>
      <c r="D3583" t="s">
        <v>627</v>
      </c>
      <c r="E3583" t="s">
        <v>81</v>
      </c>
      <c r="F3583" t="s">
        <v>608</v>
      </c>
      <c r="G3583" t="s">
        <v>3730</v>
      </c>
      <c r="I3583" s="137"/>
      <c r="J3583"/>
    </row>
    <row r="3584" spans="1:14" ht="15.75" customHeight="1" x14ac:dyDescent="0.25">
      <c r="A3584" t="s">
        <v>3693</v>
      </c>
      <c r="B3584" t="s">
        <v>3721</v>
      </c>
      <c r="C3584" t="s">
        <v>80</v>
      </c>
      <c r="D3584" t="s">
        <v>627</v>
      </c>
      <c r="E3584" t="s">
        <v>81</v>
      </c>
      <c r="F3584" t="s">
        <v>608</v>
      </c>
      <c r="G3584" t="s">
        <v>614</v>
      </c>
      <c r="I3584" s="137">
        <v>5123</v>
      </c>
      <c r="J3584" t="s">
        <v>3731</v>
      </c>
      <c r="K3584" t="s">
        <v>84</v>
      </c>
    </row>
    <row r="3585" spans="1:14" ht="15.75" customHeight="1" x14ac:dyDescent="0.25">
      <c r="A3585" t="s">
        <v>3693</v>
      </c>
      <c r="B3585" t="s">
        <v>3721</v>
      </c>
      <c r="C3585" t="s">
        <v>97</v>
      </c>
      <c r="D3585" t="s">
        <v>627</v>
      </c>
      <c r="E3585" t="s">
        <v>81</v>
      </c>
      <c r="F3585" t="s">
        <v>608</v>
      </c>
      <c r="G3585" t="s">
        <v>930</v>
      </c>
      <c r="H3585" t="s">
        <v>931</v>
      </c>
      <c r="I3585" s="137">
        <v>5123</v>
      </c>
      <c r="J3585" t="s">
        <v>3732</v>
      </c>
      <c r="K3585" t="s">
        <v>71</v>
      </c>
      <c r="L3585" t="s">
        <v>933</v>
      </c>
    </row>
    <row r="3586" spans="1:14" ht="15.75" customHeight="1" x14ac:dyDescent="0.25">
      <c r="A3586" t="s">
        <v>3693</v>
      </c>
      <c r="B3586" t="s">
        <v>3721</v>
      </c>
      <c r="C3586" t="s">
        <v>114</v>
      </c>
      <c r="D3586" t="s">
        <v>627</v>
      </c>
      <c r="E3586" t="s">
        <v>81</v>
      </c>
      <c r="F3586" t="s">
        <v>608</v>
      </c>
      <c r="G3586" t="s">
        <v>700</v>
      </c>
      <c r="H3586" t="s">
        <v>701</v>
      </c>
      <c r="I3586" s="137">
        <v>5123</v>
      </c>
      <c r="J3586" t="s">
        <v>3733</v>
      </c>
      <c r="K3586" t="s">
        <v>71</v>
      </c>
      <c r="L3586" t="s">
        <v>114</v>
      </c>
      <c r="M3586" t="s">
        <v>703</v>
      </c>
      <c r="N3586" t="s">
        <v>703</v>
      </c>
    </row>
    <row r="3587" spans="1:14" ht="15.75" customHeight="1" x14ac:dyDescent="0.25">
      <c r="A3587" t="s">
        <v>3693</v>
      </c>
      <c r="B3587" t="s">
        <v>3721</v>
      </c>
      <c r="C3587" t="s">
        <v>123</v>
      </c>
      <c r="D3587" t="s">
        <v>627</v>
      </c>
      <c r="E3587" t="s">
        <v>81</v>
      </c>
      <c r="F3587" t="s">
        <v>608</v>
      </c>
      <c r="G3587" t="s">
        <v>709</v>
      </c>
      <c r="I3587" s="137">
        <v>5123</v>
      </c>
      <c r="J3587" t="s">
        <v>124</v>
      </c>
      <c r="K3587" t="s">
        <v>84</v>
      </c>
    </row>
    <row r="3588" spans="1:14" ht="15.75" customHeight="1" x14ac:dyDescent="0.25">
      <c r="A3588" t="s">
        <v>3693</v>
      </c>
      <c r="B3588" t="s">
        <v>3721</v>
      </c>
      <c r="C3588" t="s">
        <v>644</v>
      </c>
      <c r="D3588" t="s">
        <v>627</v>
      </c>
      <c r="E3588" t="s">
        <v>81</v>
      </c>
      <c r="F3588" t="s">
        <v>608</v>
      </c>
      <c r="G3588" t="s">
        <v>645</v>
      </c>
      <c r="I3588" s="137" t="s">
        <v>3724</v>
      </c>
      <c r="J3588" t="s">
        <v>3734</v>
      </c>
      <c r="K3588" t="s">
        <v>84</v>
      </c>
    </row>
    <row r="3589" spans="1:14" ht="15.75" customHeight="1" x14ac:dyDescent="0.25">
      <c r="A3589" t="s">
        <v>3693</v>
      </c>
      <c r="B3589" t="s">
        <v>3721</v>
      </c>
      <c r="C3589" t="s">
        <v>129</v>
      </c>
      <c r="D3589" t="s">
        <v>627</v>
      </c>
      <c r="E3589" t="s">
        <v>81</v>
      </c>
      <c r="F3589" t="s">
        <v>608</v>
      </c>
      <c r="G3589" t="s">
        <v>647</v>
      </c>
      <c r="I3589" s="137">
        <v>5123</v>
      </c>
      <c r="J3589" t="s">
        <v>130</v>
      </c>
      <c r="K3589" t="s">
        <v>84</v>
      </c>
    </row>
    <row r="3590" spans="1:14" ht="15.75" customHeight="1" x14ac:dyDescent="0.25">
      <c r="A3590" t="s">
        <v>3693</v>
      </c>
      <c r="B3590" t="s">
        <v>3721</v>
      </c>
      <c r="C3590" t="s">
        <v>669</v>
      </c>
      <c r="D3590" t="s">
        <v>650</v>
      </c>
      <c r="E3590" t="s">
        <v>102</v>
      </c>
      <c r="F3590" t="s">
        <v>608</v>
      </c>
      <c r="G3590" t="s">
        <v>670</v>
      </c>
      <c r="I3590" s="137" t="s">
        <v>3724</v>
      </c>
      <c r="J3590" t="s">
        <v>3735</v>
      </c>
      <c r="K3590" t="s">
        <v>84</v>
      </c>
    </row>
    <row r="3591" spans="1:14" ht="15.75" customHeight="1" x14ac:dyDescent="0.25">
      <c r="A3591" t="s">
        <v>3693</v>
      </c>
      <c r="B3591" t="s">
        <v>3721</v>
      </c>
      <c r="C3591" t="s">
        <v>112</v>
      </c>
      <c r="D3591" t="s">
        <v>650</v>
      </c>
      <c r="E3591" t="s">
        <v>102</v>
      </c>
      <c r="F3591" t="s">
        <v>608</v>
      </c>
      <c r="G3591" t="s">
        <v>962</v>
      </c>
      <c r="H3591" t="s">
        <v>1012</v>
      </c>
      <c r="I3591" s="137">
        <v>5123</v>
      </c>
      <c r="J3591" t="s">
        <v>3736</v>
      </c>
      <c r="K3591" t="s">
        <v>84</v>
      </c>
    </row>
    <row r="3592" spans="1:14" ht="15.75" customHeight="1" x14ac:dyDescent="0.25">
      <c r="A3592" t="s">
        <v>3693</v>
      </c>
      <c r="B3592" t="s">
        <v>3721</v>
      </c>
      <c r="C3592" t="s">
        <v>3737</v>
      </c>
      <c r="D3592" t="s">
        <v>650</v>
      </c>
      <c r="E3592" t="s">
        <v>102</v>
      </c>
      <c r="F3592" t="s">
        <v>608</v>
      </c>
      <c r="G3592" t="s">
        <v>3738</v>
      </c>
      <c r="I3592" s="137" t="s">
        <v>3739</v>
      </c>
      <c r="J3592" t="s">
        <v>3740</v>
      </c>
      <c r="K3592" t="s">
        <v>84</v>
      </c>
    </row>
    <row r="3593" spans="1:14" ht="15.75" customHeight="1" x14ac:dyDescent="0.25">
      <c r="A3593" t="s">
        <v>3693</v>
      </c>
      <c r="B3593" t="s">
        <v>3721</v>
      </c>
      <c r="C3593" t="s">
        <v>134</v>
      </c>
      <c r="D3593" t="s">
        <v>650</v>
      </c>
      <c r="E3593" t="s">
        <v>102</v>
      </c>
      <c r="F3593" t="s">
        <v>608</v>
      </c>
      <c r="G3593" t="s">
        <v>962</v>
      </c>
      <c r="H3593" t="s">
        <v>1012</v>
      </c>
      <c r="I3593" s="137" t="s">
        <v>3724</v>
      </c>
      <c r="J3593" t="s">
        <v>3741</v>
      </c>
      <c r="K3593" t="s">
        <v>84</v>
      </c>
    </row>
    <row r="3594" spans="1:14" ht="15.75" customHeight="1" x14ac:dyDescent="0.25">
      <c r="A3594" t="s">
        <v>3693</v>
      </c>
      <c r="B3594" t="s">
        <v>3742</v>
      </c>
      <c r="C3594" t="s">
        <v>603</v>
      </c>
      <c r="D3594" t="s">
        <v>598</v>
      </c>
      <c r="E3594" t="s">
        <v>68</v>
      </c>
      <c r="F3594" t="s">
        <v>49</v>
      </c>
      <c r="G3594" t="s">
        <v>604</v>
      </c>
      <c r="H3594" t="s">
        <v>605</v>
      </c>
      <c r="I3594" s="137" t="s">
        <v>3743</v>
      </c>
      <c r="J3594" t="s">
        <v>3744</v>
      </c>
      <c r="K3594" t="s">
        <v>84</v>
      </c>
    </row>
    <row r="3595" spans="1:14" ht="15.75" customHeight="1" x14ac:dyDescent="0.25">
      <c r="A3595" t="s">
        <v>3693</v>
      </c>
      <c r="B3595" t="s">
        <v>3742</v>
      </c>
      <c r="C3595" t="s">
        <v>607</v>
      </c>
      <c r="D3595" t="s">
        <v>598</v>
      </c>
      <c r="E3595" t="s">
        <v>68</v>
      </c>
      <c r="F3595" t="s">
        <v>608</v>
      </c>
      <c r="G3595" t="s">
        <v>609</v>
      </c>
      <c r="I3595" s="137" t="s">
        <v>3743</v>
      </c>
      <c r="J3595" t="s">
        <v>3745</v>
      </c>
      <c r="K3595" t="s">
        <v>84</v>
      </c>
    </row>
    <row r="3596" spans="1:14" ht="15.75" customHeight="1" x14ac:dyDescent="0.25">
      <c r="A3596" t="s">
        <v>3693</v>
      </c>
      <c r="B3596" t="s">
        <v>3742</v>
      </c>
      <c r="C3596" t="s">
        <v>611</v>
      </c>
      <c r="D3596" t="s">
        <v>598</v>
      </c>
      <c r="E3596" t="s">
        <v>68</v>
      </c>
      <c r="F3596" t="s">
        <v>142</v>
      </c>
      <c r="G3596" t="s">
        <v>612</v>
      </c>
      <c r="H3596" t="s">
        <v>547</v>
      </c>
      <c r="I3596" s="137" t="s">
        <v>3743</v>
      </c>
      <c r="J3596">
        <v>51111800</v>
      </c>
      <c r="K3596" t="s">
        <v>84</v>
      </c>
    </row>
    <row r="3597" spans="1:14" ht="15.75" customHeight="1" x14ac:dyDescent="0.25">
      <c r="A3597" t="s">
        <v>3693</v>
      </c>
      <c r="B3597" t="s">
        <v>3742</v>
      </c>
      <c r="C3597" t="s">
        <v>626</v>
      </c>
      <c r="D3597" t="s">
        <v>613</v>
      </c>
      <c r="E3597" t="s">
        <v>68</v>
      </c>
      <c r="F3597" t="s">
        <v>608</v>
      </c>
      <c r="G3597" t="s">
        <v>628</v>
      </c>
      <c r="I3597" s="137" t="s">
        <v>3743</v>
      </c>
      <c r="J3597" t="s">
        <v>3746</v>
      </c>
      <c r="K3597" t="s">
        <v>71</v>
      </c>
      <c r="L3597" t="s">
        <v>630</v>
      </c>
    </row>
    <row r="3598" spans="1:14" ht="15.75" customHeight="1" x14ac:dyDescent="0.25">
      <c r="A3598" t="s">
        <v>3693</v>
      </c>
      <c r="B3598" t="s">
        <v>3742</v>
      </c>
      <c r="C3598" t="s">
        <v>73</v>
      </c>
      <c r="D3598" t="s">
        <v>613</v>
      </c>
      <c r="E3598" t="s">
        <v>68</v>
      </c>
      <c r="F3598" t="s">
        <v>608</v>
      </c>
      <c r="G3598" t="s">
        <v>911</v>
      </c>
      <c r="H3598" t="s">
        <v>912</v>
      </c>
      <c r="I3598" s="137" t="s">
        <v>3743</v>
      </c>
      <c r="J3598" t="s">
        <v>74</v>
      </c>
      <c r="K3598" t="s">
        <v>71</v>
      </c>
      <c r="L3598" t="s">
        <v>914</v>
      </c>
      <c r="M3598" t="s">
        <v>915</v>
      </c>
    </row>
    <row r="3599" spans="1:14" ht="15.75" customHeight="1" x14ac:dyDescent="0.25">
      <c r="A3599" t="s">
        <v>3693</v>
      </c>
      <c r="B3599" t="s">
        <v>3742</v>
      </c>
      <c r="C3599" t="s">
        <v>93</v>
      </c>
      <c r="D3599" t="s">
        <v>613</v>
      </c>
      <c r="E3599" t="s">
        <v>68</v>
      </c>
      <c r="F3599" t="s">
        <v>608</v>
      </c>
      <c r="G3599" t="s">
        <v>616</v>
      </c>
      <c r="I3599" s="137" t="s">
        <v>3743</v>
      </c>
      <c r="J3599" t="s">
        <v>2046</v>
      </c>
      <c r="K3599" t="s">
        <v>71</v>
      </c>
      <c r="L3599" t="s">
        <v>618</v>
      </c>
    </row>
    <row r="3600" spans="1:14" ht="15.75" customHeight="1" x14ac:dyDescent="0.25">
      <c r="A3600" t="s">
        <v>3693</v>
      </c>
      <c r="B3600" t="s">
        <v>3742</v>
      </c>
      <c r="C3600" t="s">
        <v>122</v>
      </c>
      <c r="D3600" t="s">
        <v>613</v>
      </c>
      <c r="E3600" t="s">
        <v>68</v>
      </c>
      <c r="F3600" t="s">
        <v>608</v>
      </c>
      <c r="G3600" t="s">
        <v>970</v>
      </c>
      <c r="I3600" s="137" t="s">
        <v>3743</v>
      </c>
      <c r="J3600" t="s">
        <v>3747</v>
      </c>
      <c r="K3600" t="s">
        <v>71</v>
      </c>
      <c r="L3600" t="s">
        <v>1035</v>
      </c>
    </row>
    <row r="3601" spans="1:14" ht="15.75" customHeight="1" x14ac:dyDescent="0.25">
      <c r="A3601" t="s">
        <v>3693</v>
      </c>
      <c r="B3601" t="s">
        <v>3742</v>
      </c>
      <c r="C3601" t="s">
        <v>131</v>
      </c>
      <c r="D3601" t="s">
        <v>613</v>
      </c>
      <c r="E3601" t="s">
        <v>68</v>
      </c>
      <c r="F3601" t="s">
        <v>608</v>
      </c>
      <c r="G3601" t="s">
        <v>760</v>
      </c>
      <c r="H3601" t="s">
        <v>761</v>
      </c>
      <c r="I3601" s="137" t="s">
        <v>3743</v>
      </c>
      <c r="J3601" t="s">
        <v>908</v>
      </c>
      <c r="K3601" t="s">
        <v>71</v>
      </c>
      <c r="L3601" t="s">
        <v>762</v>
      </c>
      <c r="M3601" t="s">
        <v>763</v>
      </c>
      <c r="N3601" t="s">
        <v>763</v>
      </c>
    </row>
    <row r="3602" spans="1:14" ht="15.75" customHeight="1" x14ac:dyDescent="0.25">
      <c r="A3602" t="s">
        <v>3693</v>
      </c>
      <c r="B3602" t="s">
        <v>3742</v>
      </c>
      <c r="C3602" t="s">
        <v>80</v>
      </c>
      <c r="D3602" t="s">
        <v>627</v>
      </c>
      <c r="E3602" t="s">
        <v>81</v>
      </c>
      <c r="F3602" t="s">
        <v>608</v>
      </c>
      <c r="G3602" t="s">
        <v>614</v>
      </c>
      <c r="I3602" s="137">
        <v>5127</v>
      </c>
      <c r="J3602" t="s">
        <v>3731</v>
      </c>
      <c r="K3602" t="s">
        <v>84</v>
      </c>
    </row>
    <row r="3603" spans="1:14" ht="15.75" customHeight="1" x14ac:dyDescent="0.25">
      <c r="A3603" t="s">
        <v>3693</v>
      </c>
      <c r="B3603" t="s">
        <v>3742</v>
      </c>
      <c r="C3603" t="s">
        <v>97</v>
      </c>
      <c r="D3603" t="s">
        <v>627</v>
      </c>
      <c r="E3603" t="s">
        <v>81</v>
      </c>
      <c r="F3603" t="s">
        <v>608</v>
      </c>
      <c r="G3603" t="s">
        <v>930</v>
      </c>
      <c r="H3603" t="s">
        <v>931</v>
      </c>
      <c r="I3603" s="137" t="s">
        <v>3743</v>
      </c>
      <c r="J3603" t="s">
        <v>3748</v>
      </c>
      <c r="K3603" t="s">
        <v>71</v>
      </c>
      <c r="L3603" t="s">
        <v>933</v>
      </c>
    </row>
    <row r="3604" spans="1:14" ht="15.75" customHeight="1" x14ac:dyDescent="0.25">
      <c r="A3604" t="s">
        <v>3693</v>
      </c>
      <c r="B3604" t="s">
        <v>3742</v>
      </c>
      <c r="C3604" t="s">
        <v>669</v>
      </c>
      <c r="D3604" t="s">
        <v>627</v>
      </c>
      <c r="E3604" t="s">
        <v>81</v>
      </c>
      <c r="F3604" t="s">
        <v>608</v>
      </c>
      <c r="G3604" t="s">
        <v>670</v>
      </c>
      <c r="I3604" s="137" t="s">
        <v>3743</v>
      </c>
      <c r="J3604" t="s">
        <v>934</v>
      </c>
      <c r="K3604" t="s">
        <v>84</v>
      </c>
    </row>
    <row r="3605" spans="1:14" ht="15.75" customHeight="1" x14ac:dyDescent="0.25">
      <c r="A3605" t="s">
        <v>3693</v>
      </c>
      <c r="B3605" t="s">
        <v>3742</v>
      </c>
      <c r="C3605" t="s">
        <v>110</v>
      </c>
      <c r="D3605" t="s">
        <v>627</v>
      </c>
      <c r="E3605" t="s">
        <v>81</v>
      </c>
      <c r="F3605" t="s">
        <v>608</v>
      </c>
      <c r="G3605" t="s">
        <v>960</v>
      </c>
      <c r="H3605" t="s">
        <v>961</v>
      </c>
      <c r="I3605" s="137" t="s">
        <v>3743</v>
      </c>
      <c r="J3605" t="s">
        <v>3749</v>
      </c>
      <c r="K3605" t="s">
        <v>84</v>
      </c>
    </row>
    <row r="3606" spans="1:14" ht="15.75" customHeight="1" x14ac:dyDescent="0.25">
      <c r="A3606" t="s">
        <v>3693</v>
      </c>
      <c r="B3606" t="s">
        <v>3742</v>
      </c>
      <c r="C3606" t="s">
        <v>114</v>
      </c>
      <c r="D3606" t="s">
        <v>627</v>
      </c>
      <c r="E3606" t="s">
        <v>81</v>
      </c>
      <c r="F3606" t="s">
        <v>608</v>
      </c>
      <c r="G3606" t="s">
        <v>700</v>
      </c>
      <c r="H3606" t="s">
        <v>701</v>
      </c>
      <c r="I3606" s="137" t="s">
        <v>3743</v>
      </c>
      <c r="J3606" t="s">
        <v>3733</v>
      </c>
      <c r="K3606" t="s">
        <v>71</v>
      </c>
      <c r="L3606" t="s">
        <v>114</v>
      </c>
      <c r="M3606" t="s">
        <v>703</v>
      </c>
      <c r="N3606" t="s">
        <v>703</v>
      </c>
    </row>
    <row r="3607" spans="1:14" ht="15.75" customHeight="1" x14ac:dyDescent="0.25">
      <c r="A3607" t="s">
        <v>3693</v>
      </c>
      <c r="B3607" t="s">
        <v>3742</v>
      </c>
      <c r="C3607" t="s">
        <v>123</v>
      </c>
      <c r="D3607" t="s">
        <v>627</v>
      </c>
      <c r="E3607" t="s">
        <v>81</v>
      </c>
      <c r="F3607" t="s">
        <v>608</v>
      </c>
      <c r="G3607" t="s">
        <v>709</v>
      </c>
      <c r="I3607" s="137">
        <v>324831</v>
      </c>
      <c r="J3607" t="s">
        <v>1665</v>
      </c>
      <c r="K3607" t="s">
        <v>84</v>
      </c>
    </row>
    <row r="3608" spans="1:14" ht="15.75" customHeight="1" x14ac:dyDescent="0.25">
      <c r="A3608" t="s">
        <v>3693</v>
      </c>
      <c r="B3608" t="s">
        <v>3742</v>
      </c>
      <c r="C3608" t="s">
        <v>941</v>
      </c>
      <c r="D3608" t="s">
        <v>627</v>
      </c>
      <c r="E3608" t="s">
        <v>81</v>
      </c>
      <c r="F3608" t="s">
        <v>608</v>
      </c>
      <c r="G3608" t="s">
        <v>942</v>
      </c>
      <c r="I3608" s="137" t="s">
        <v>3743</v>
      </c>
      <c r="J3608" t="s">
        <v>3750</v>
      </c>
      <c r="K3608" t="s">
        <v>84</v>
      </c>
    </row>
    <row r="3609" spans="1:14" ht="15.75" customHeight="1" x14ac:dyDescent="0.25">
      <c r="A3609" t="s">
        <v>3693</v>
      </c>
      <c r="B3609" t="s">
        <v>3742</v>
      </c>
      <c r="C3609" t="s">
        <v>129</v>
      </c>
      <c r="D3609" t="s">
        <v>627</v>
      </c>
      <c r="E3609" t="s">
        <v>81</v>
      </c>
      <c r="F3609" t="s">
        <v>608</v>
      </c>
      <c r="G3609" t="s">
        <v>647</v>
      </c>
      <c r="I3609" s="137" t="s">
        <v>3743</v>
      </c>
      <c r="J3609" t="s">
        <v>130</v>
      </c>
      <c r="K3609" t="s">
        <v>84</v>
      </c>
    </row>
    <row r="3610" spans="1:14" ht="15.75" customHeight="1" x14ac:dyDescent="0.25">
      <c r="A3610" t="s">
        <v>3693</v>
      </c>
      <c r="B3610" t="s">
        <v>3742</v>
      </c>
      <c r="C3610" t="s">
        <v>134</v>
      </c>
      <c r="D3610" t="s">
        <v>627</v>
      </c>
      <c r="E3610" t="s">
        <v>81</v>
      </c>
      <c r="F3610" t="s">
        <v>608</v>
      </c>
      <c r="G3610" t="s">
        <v>962</v>
      </c>
      <c r="H3610" t="s">
        <v>1012</v>
      </c>
      <c r="I3610" s="137" t="s">
        <v>3743</v>
      </c>
      <c r="J3610" t="s">
        <v>3751</v>
      </c>
      <c r="K3610" t="s">
        <v>84</v>
      </c>
    </row>
    <row r="3611" spans="1:14" ht="15.75" customHeight="1" x14ac:dyDescent="0.25">
      <c r="A3611" t="s">
        <v>3693</v>
      </c>
      <c r="B3611" t="s">
        <v>3742</v>
      </c>
      <c r="C3611" t="s">
        <v>858</v>
      </c>
      <c r="D3611" t="s">
        <v>650</v>
      </c>
      <c r="E3611" t="s">
        <v>102</v>
      </c>
      <c r="F3611" t="s">
        <v>608</v>
      </c>
      <c r="G3611" t="s">
        <v>859</v>
      </c>
      <c r="I3611" s="137">
        <v>57600</v>
      </c>
      <c r="J3611" t="s">
        <v>3752</v>
      </c>
      <c r="K3611" t="s">
        <v>71</v>
      </c>
      <c r="L3611" t="s">
        <v>861</v>
      </c>
    </row>
    <row r="3612" spans="1:14" ht="15.75" customHeight="1" x14ac:dyDescent="0.25">
      <c r="A3612" t="s">
        <v>3693</v>
      </c>
      <c r="B3612" t="s">
        <v>3742</v>
      </c>
      <c r="C3612" t="s">
        <v>918</v>
      </c>
      <c r="D3612" t="s">
        <v>650</v>
      </c>
      <c r="E3612" t="s">
        <v>102</v>
      </c>
      <c r="F3612" t="s">
        <v>608</v>
      </c>
      <c r="G3612" t="s">
        <v>919</v>
      </c>
      <c r="I3612" s="137" t="s">
        <v>3743</v>
      </c>
      <c r="J3612" t="s">
        <v>3753</v>
      </c>
      <c r="K3612" t="s">
        <v>84</v>
      </c>
    </row>
    <row r="3613" spans="1:14" ht="15.75" customHeight="1" x14ac:dyDescent="0.25">
      <c r="A3613" t="s">
        <v>3693</v>
      </c>
      <c r="B3613" t="s">
        <v>3754</v>
      </c>
      <c r="C3613" t="s">
        <v>603</v>
      </c>
      <c r="D3613" t="s">
        <v>598</v>
      </c>
      <c r="E3613" t="s">
        <v>68</v>
      </c>
      <c r="F3613" t="s">
        <v>49</v>
      </c>
      <c r="G3613" t="s">
        <v>604</v>
      </c>
      <c r="H3613" t="s">
        <v>605</v>
      </c>
      <c r="I3613" s="137" t="s">
        <v>3755</v>
      </c>
      <c r="J3613" t="s">
        <v>3756</v>
      </c>
      <c r="K3613" t="s">
        <v>84</v>
      </c>
    </row>
    <row r="3614" spans="1:14" ht="15.75" customHeight="1" x14ac:dyDescent="0.25">
      <c r="A3614" t="s">
        <v>3693</v>
      </c>
      <c r="B3614" t="s">
        <v>3754</v>
      </c>
      <c r="C3614" t="s">
        <v>607</v>
      </c>
      <c r="D3614" t="s">
        <v>598</v>
      </c>
      <c r="E3614" t="s">
        <v>68</v>
      </c>
      <c r="F3614" t="s">
        <v>608</v>
      </c>
      <c r="G3614" t="s">
        <v>609</v>
      </c>
      <c r="I3614" s="137"/>
      <c r="J3614"/>
      <c r="K3614" t="s">
        <v>84</v>
      </c>
    </row>
    <row r="3615" spans="1:14" ht="15.75" customHeight="1" x14ac:dyDescent="0.25">
      <c r="A3615" t="s">
        <v>3693</v>
      </c>
      <c r="B3615" t="s">
        <v>3754</v>
      </c>
      <c r="C3615" t="s">
        <v>611</v>
      </c>
      <c r="D3615" t="s">
        <v>598</v>
      </c>
      <c r="E3615" t="s">
        <v>68</v>
      </c>
      <c r="F3615" t="s">
        <v>142</v>
      </c>
      <c r="G3615" t="s">
        <v>612</v>
      </c>
      <c r="H3615" t="s">
        <v>547</v>
      </c>
      <c r="I3615" s="137" t="s">
        <v>3757</v>
      </c>
      <c r="J3615">
        <v>12352200</v>
      </c>
      <c r="K3615" t="s">
        <v>84</v>
      </c>
    </row>
    <row r="3616" spans="1:14" ht="15.75" customHeight="1" x14ac:dyDescent="0.25">
      <c r="A3616" t="s">
        <v>3693</v>
      </c>
      <c r="B3616" t="s">
        <v>3754</v>
      </c>
      <c r="C3616" t="s">
        <v>626</v>
      </c>
      <c r="D3616" t="s">
        <v>613</v>
      </c>
      <c r="E3616" t="s">
        <v>68</v>
      </c>
      <c r="F3616" t="s">
        <v>608</v>
      </c>
      <c r="G3616" t="s">
        <v>628</v>
      </c>
      <c r="I3616" s="137" t="s">
        <v>3755</v>
      </c>
      <c r="J3616" t="s">
        <v>3758</v>
      </c>
      <c r="K3616" t="s">
        <v>71</v>
      </c>
      <c r="L3616" t="s">
        <v>630</v>
      </c>
    </row>
    <row r="3617" spans="1:14" ht="15.75" customHeight="1" x14ac:dyDescent="0.25">
      <c r="A3617" t="s">
        <v>3693</v>
      </c>
      <c r="B3617" t="s">
        <v>3754</v>
      </c>
      <c r="C3617" t="s">
        <v>73</v>
      </c>
      <c r="D3617" t="s">
        <v>613</v>
      </c>
      <c r="E3617" t="s">
        <v>68</v>
      </c>
      <c r="F3617" t="s">
        <v>608</v>
      </c>
      <c r="G3617" t="s">
        <v>911</v>
      </c>
      <c r="H3617" t="s">
        <v>912</v>
      </c>
      <c r="I3617" s="137" t="s">
        <v>3755</v>
      </c>
      <c r="J3617" t="s">
        <v>128</v>
      </c>
      <c r="K3617" t="s">
        <v>71</v>
      </c>
      <c r="L3617" t="s">
        <v>914</v>
      </c>
      <c r="M3617" t="s">
        <v>915</v>
      </c>
    </row>
    <row r="3618" spans="1:14" ht="15.75" customHeight="1" x14ac:dyDescent="0.25">
      <c r="A3618" t="s">
        <v>3693</v>
      </c>
      <c r="B3618" t="s">
        <v>3754</v>
      </c>
      <c r="C3618" t="s">
        <v>93</v>
      </c>
      <c r="D3618" t="s">
        <v>613</v>
      </c>
      <c r="E3618" t="s">
        <v>68</v>
      </c>
      <c r="F3618" t="s">
        <v>608</v>
      </c>
      <c r="G3618" t="s">
        <v>616</v>
      </c>
      <c r="I3618" s="137">
        <v>407715</v>
      </c>
      <c r="J3618" t="s">
        <v>3759</v>
      </c>
      <c r="K3618" t="s">
        <v>71</v>
      </c>
      <c r="L3618" t="s">
        <v>618</v>
      </c>
    </row>
    <row r="3619" spans="1:14" ht="15.75" customHeight="1" x14ac:dyDescent="0.25">
      <c r="A3619" t="s">
        <v>3693</v>
      </c>
      <c r="B3619" t="s">
        <v>3754</v>
      </c>
      <c r="C3619" t="s">
        <v>122</v>
      </c>
      <c r="D3619" t="s">
        <v>613</v>
      </c>
      <c r="E3619" t="s">
        <v>68</v>
      </c>
      <c r="F3619" t="s">
        <v>608</v>
      </c>
      <c r="G3619" t="s">
        <v>970</v>
      </c>
      <c r="I3619" s="137" t="s">
        <v>3757</v>
      </c>
      <c r="J3619" t="s">
        <v>3760</v>
      </c>
      <c r="K3619" t="s">
        <v>71</v>
      </c>
      <c r="L3619" t="s">
        <v>1035</v>
      </c>
    </row>
    <row r="3620" spans="1:14" ht="15.75" customHeight="1" x14ac:dyDescent="0.25">
      <c r="A3620" t="s">
        <v>3693</v>
      </c>
      <c r="B3620" t="s">
        <v>3754</v>
      </c>
      <c r="C3620" t="s">
        <v>131</v>
      </c>
      <c r="D3620" t="s">
        <v>613</v>
      </c>
      <c r="E3620" t="s">
        <v>68</v>
      </c>
      <c r="F3620" t="s">
        <v>608</v>
      </c>
      <c r="G3620" t="s">
        <v>760</v>
      </c>
      <c r="H3620" t="s">
        <v>761</v>
      </c>
      <c r="I3620" s="137" t="s">
        <v>3761</v>
      </c>
      <c r="J3620" t="s">
        <v>908</v>
      </c>
      <c r="K3620" t="s">
        <v>71</v>
      </c>
      <c r="L3620" t="s">
        <v>762</v>
      </c>
      <c r="M3620" t="s">
        <v>763</v>
      </c>
      <c r="N3620" t="s">
        <v>763</v>
      </c>
    </row>
    <row r="3621" spans="1:14" ht="15.75" customHeight="1" x14ac:dyDescent="0.25">
      <c r="A3621" t="s">
        <v>3693</v>
      </c>
      <c r="B3621" t="s">
        <v>3754</v>
      </c>
      <c r="C3621" t="s">
        <v>97</v>
      </c>
      <c r="D3621" t="s">
        <v>627</v>
      </c>
      <c r="E3621" t="s">
        <v>81</v>
      </c>
      <c r="F3621" t="s">
        <v>608</v>
      </c>
      <c r="G3621" t="s">
        <v>930</v>
      </c>
      <c r="H3621" t="s">
        <v>931</v>
      </c>
      <c r="I3621" s="137" t="s">
        <v>3755</v>
      </c>
      <c r="J3621" t="s">
        <v>3762</v>
      </c>
      <c r="K3621" t="s">
        <v>71</v>
      </c>
      <c r="L3621" t="s">
        <v>933</v>
      </c>
    </row>
    <row r="3622" spans="1:14" ht="15.75" customHeight="1" x14ac:dyDescent="0.25">
      <c r="A3622" t="s">
        <v>3693</v>
      </c>
      <c r="B3622" t="s">
        <v>3754</v>
      </c>
      <c r="C3622" t="s">
        <v>669</v>
      </c>
      <c r="D3622" t="s">
        <v>627</v>
      </c>
      <c r="E3622" t="s">
        <v>81</v>
      </c>
      <c r="F3622" t="s">
        <v>608</v>
      </c>
      <c r="G3622" t="s">
        <v>670</v>
      </c>
      <c r="I3622" s="137" t="s">
        <v>3763</v>
      </c>
      <c r="J3622" t="s">
        <v>3764</v>
      </c>
      <c r="K3622" t="s">
        <v>84</v>
      </c>
    </row>
    <row r="3623" spans="1:14" ht="15.75" customHeight="1" x14ac:dyDescent="0.25">
      <c r="A3623" t="s">
        <v>3693</v>
      </c>
      <c r="B3623" t="s">
        <v>3754</v>
      </c>
      <c r="C3623" t="s">
        <v>110</v>
      </c>
      <c r="D3623" t="s">
        <v>627</v>
      </c>
      <c r="E3623" t="s">
        <v>81</v>
      </c>
      <c r="F3623" t="s">
        <v>608</v>
      </c>
      <c r="G3623" t="s">
        <v>960</v>
      </c>
      <c r="H3623" t="s">
        <v>961</v>
      </c>
      <c r="I3623" s="137" t="s">
        <v>3765</v>
      </c>
      <c r="J3623" t="s">
        <v>3766</v>
      </c>
      <c r="K3623" t="s">
        <v>84</v>
      </c>
    </row>
    <row r="3624" spans="1:14" ht="15.75" customHeight="1" x14ac:dyDescent="0.25">
      <c r="A3624" t="s">
        <v>3693</v>
      </c>
      <c r="B3624" t="s">
        <v>3754</v>
      </c>
      <c r="C3624" t="s">
        <v>114</v>
      </c>
      <c r="D3624" t="s">
        <v>627</v>
      </c>
      <c r="E3624" t="s">
        <v>81</v>
      </c>
      <c r="F3624" t="s">
        <v>608</v>
      </c>
      <c r="G3624" t="s">
        <v>700</v>
      </c>
      <c r="H3624" t="s">
        <v>701</v>
      </c>
      <c r="I3624" s="137" t="s">
        <v>3757</v>
      </c>
      <c r="J3624" t="s">
        <v>3767</v>
      </c>
      <c r="K3624" t="s">
        <v>71</v>
      </c>
      <c r="L3624" t="s">
        <v>114</v>
      </c>
      <c r="M3624" t="s">
        <v>703</v>
      </c>
      <c r="N3624" t="s">
        <v>703</v>
      </c>
    </row>
    <row r="3625" spans="1:14" ht="15.75" customHeight="1" x14ac:dyDescent="0.25">
      <c r="A3625" t="s">
        <v>3693</v>
      </c>
      <c r="B3625" t="s">
        <v>3754</v>
      </c>
      <c r="C3625" t="s">
        <v>3768</v>
      </c>
      <c r="D3625" t="s">
        <v>627</v>
      </c>
      <c r="E3625" t="s">
        <v>81</v>
      </c>
      <c r="F3625" t="s">
        <v>608</v>
      </c>
      <c r="G3625" t="s">
        <v>3769</v>
      </c>
      <c r="I3625" s="137"/>
      <c r="J3625"/>
    </row>
    <row r="3626" spans="1:14" ht="15.75" customHeight="1" x14ac:dyDescent="0.25">
      <c r="A3626" t="s">
        <v>3693</v>
      </c>
      <c r="B3626" t="s">
        <v>3754</v>
      </c>
      <c r="C3626" t="s">
        <v>123</v>
      </c>
      <c r="D3626" t="s">
        <v>627</v>
      </c>
      <c r="E3626" t="s">
        <v>81</v>
      </c>
      <c r="F3626" t="s">
        <v>608</v>
      </c>
      <c r="G3626" t="s">
        <v>709</v>
      </c>
      <c r="I3626" s="137" t="s">
        <v>3755</v>
      </c>
      <c r="J3626" t="s">
        <v>124</v>
      </c>
      <c r="K3626" t="s">
        <v>84</v>
      </c>
    </row>
    <row r="3627" spans="1:14" ht="15.75" customHeight="1" x14ac:dyDescent="0.25">
      <c r="A3627" t="s">
        <v>3693</v>
      </c>
      <c r="B3627" t="s">
        <v>3754</v>
      </c>
      <c r="C3627" t="s">
        <v>941</v>
      </c>
      <c r="D3627" t="s">
        <v>627</v>
      </c>
      <c r="E3627" t="s">
        <v>81</v>
      </c>
      <c r="F3627" t="s">
        <v>608</v>
      </c>
      <c r="G3627" t="s">
        <v>942</v>
      </c>
      <c r="I3627" s="137" t="s">
        <v>3757</v>
      </c>
      <c r="J3627" t="s">
        <v>1043</v>
      </c>
      <c r="K3627" t="s">
        <v>84</v>
      </c>
    </row>
    <row r="3628" spans="1:14" ht="15.75" customHeight="1" x14ac:dyDescent="0.25">
      <c r="A3628" t="s">
        <v>3693</v>
      </c>
      <c r="B3628" t="s">
        <v>3754</v>
      </c>
      <c r="C3628" t="s">
        <v>129</v>
      </c>
      <c r="D3628" t="s">
        <v>627</v>
      </c>
      <c r="E3628" t="s">
        <v>81</v>
      </c>
      <c r="F3628" t="s">
        <v>608</v>
      </c>
      <c r="G3628" t="s">
        <v>647</v>
      </c>
      <c r="I3628" s="137" t="s">
        <v>3757</v>
      </c>
      <c r="J3628">
        <v>-20</v>
      </c>
      <c r="K3628" t="s">
        <v>84</v>
      </c>
    </row>
    <row r="3629" spans="1:14" ht="15.75" customHeight="1" x14ac:dyDescent="0.25">
      <c r="A3629" t="s">
        <v>3693</v>
      </c>
      <c r="B3629" t="s">
        <v>3754</v>
      </c>
      <c r="C3629" t="s">
        <v>134</v>
      </c>
      <c r="D3629" t="s">
        <v>627</v>
      </c>
      <c r="E3629" t="s">
        <v>81</v>
      </c>
      <c r="F3629" t="s">
        <v>608</v>
      </c>
      <c r="G3629" t="s">
        <v>962</v>
      </c>
      <c r="H3629" t="s">
        <v>1012</v>
      </c>
      <c r="I3629" s="137" t="s">
        <v>3755</v>
      </c>
      <c r="J3629" t="s">
        <v>3770</v>
      </c>
      <c r="K3629" t="s">
        <v>84</v>
      </c>
    </row>
    <row r="3630" spans="1:14" ht="15.75" customHeight="1" x14ac:dyDescent="0.25">
      <c r="A3630" t="s">
        <v>3693</v>
      </c>
      <c r="B3630" t="s">
        <v>3771</v>
      </c>
      <c r="C3630" t="s">
        <v>597</v>
      </c>
      <c r="D3630" t="s">
        <v>598</v>
      </c>
      <c r="E3630" t="s">
        <v>68</v>
      </c>
      <c r="F3630" t="s">
        <v>599</v>
      </c>
      <c r="G3630" t="s">
        <v>600</v>
      </c>
      <c r="H3630" t="s">
        <v>601</v>
      </c>
      <c r="I3630" s="137">
        <v>22090</v>
      </c>
      <c r="J3630" t="s">
        <v>3772</v>
      </c>
      <c r="K3630" t="s">
        <v>84</v>
      </c>
    </row>
    <row r="3631" spans="1:14" ht="15.75" customHeight="1" x14ac:dyDescent="0.25">
      <c r="A3631" t="s">
        <v>3693</v>
      </c>
      <c r="B3631" t="s">
        <v>3771</v>
      </c>
      <c r="C3631" t="s">
        <v>603</v>
      </c>
      <c r="D3631" t="s">
        <v>598</v>
      </c>
      <c r="E3631" t="s">
        <v>68</v>
      </c>
      <c r="F3631" t="s">
        <v>49</v>
      </c>
      <c r="G3631" t="s">
        <v>604</v>
      </c>
      <c r="H3631" t="s">
        <v>605</v>
      </c>
      <c r="I3631" s="137">
        <v>22090</v>
      </c>
      <c r="J3631" t="s">
        <v>3773</v>
      </c>
      <c r="K3631" t="s">
        <v>84</v>
      </c>
    </row>
    <row r="3632" spans="1:14" ht="15.75" customHeight="1" x14ac:dyDescent="0.25">
      <c r="A3632" t="s">
        <v>3693</v>
      </c>
      <c r="B3632" t="s">
        <v>3771</v>
      </c>
      <c r="C3632" t="s">
        <v>607</v>
      </c>
      <c r="D3632" t="s">
        <v>598</v>
      </c>
      <c r="E3632" t="s">
        <v>68</v>
      </c>
      <c r="F3632" t="s">
        <v>608</v>
      </c>
      <c r="G3632" t="s">
        <v>609</v>
      </c>
      <c r="I3632" s="137">
        <v>22090</v>
      </c>
      <c r="J3632" t="s">
        <v>3162</v>
      </c>
      <c r="K3632" t="s">
        <v>84</v>
      </c>
    </row>
    <row r="3633" spans="1:14" ht="15.75" customHeight="1" x14ac:dyDescent="0.25">
      <c r="A3633" t="s">
        <v>3693</v>
      </c>
      <c r="B3633" t="s">
        <v>3771</v>
      </c>
      <c r="C3633" t="s">
        <v>611</v>
      </c>
      <c r="D3633" t="s">
        <v>598</v>
      </c>
      <c r="E3633" t="s">
        <v>68</v>
      </c>
      <c r="F3633" t="s">
        <v>142</v>
      </c>
      <c r="G3633" t="s">
        <v>612</v>
      </c>
      <c r="H3633" t="s">
        <v>547</v>
      </c>
      <c r="I3633" s="137">
        <v>22090</v>
      </c>
      <c r="J3633">
        <v>41106212</v>
      </c>
      <c r="K3633" t="s">
        <v>84</v>
      </c>
    </row>
    <row r="3634" spans="1:14" ht="15.75" customHeight="1" x14ac:dyDescent="0.25">
      <c r="A3634" t="s">
        <v>3693</v>
      </c>
      <c r="B3634" t="s">
        <v>3771</v>
      </c>
      <c r="C3634" t="s">
        <v>909</v>
      </c>
      <c r="D3634" t="s">
        <v>613</v>
      </c>
      <c r="E3634" t="s">
        <v>68</v>
      </c>
      <c r="F3634" t="s">
        <v>608</v>
      </c>
      <c r="G3634" t="s">
        <v>910</v>
      </c>
      <c r="I3634" s="137">
        <v>22090</v>
      </c>
      <c r="J3634" t="s">
        <v>3167</v>
      </c>
      <c r="K3634" t="s">
        <v>71</v>
      </c>
      <c r="L3634" t="s">
        <v>164</v>
      </c>
    </row>
    <row r="3635" spans="1:14" ht="15.75" customHeight="1" x14ac:dyDescent="0.25">
      <c r="A3635" t="s">
        <v>3693</v>
      </c>
      <c r="B3635" t="s">
        <v>3771</v>
      </c>
      <c r="C3635" t="s">
        <v>73</v>
      </c>
      <c r="D3635" t="s">
        <v>613</v>
      </c>
      <c r="E3635" t="s">
        <v>68</v>
      </c>
      <c r="F3635" t="s">
        <v>608</v>
      </c>
      <c r="G3635" t="s">
        <v>911</v>
      </c>
      <c r="H3635" t="s">
        <v>912</v>
      </c>
      <c r="I3635" s="137">
        <v>22090</v>
      </c>
      <c r="J3635" t="s">
        <v>3774</v>
      </c>
      <c r="K3635" t="s">
        <v>71</v>
      </c>
      <c r="L3635" t="s">
        <v>914</v>
      </c>
      <c r="M3635" t="s">
        <v>915</v>
      </c>
    </row>
    <row r="3636" spans="1:14" ht="15.75" customHeight="1" x14ac:dyDescent="0.25">
      <c r="A3636" t="s">
        <v>3693</v>
      </c>
      <c r="B3636" t="s">
        <v>3771</v>
      </c>
      <c r="C3636" t="s">
        <v>131</v>
      </c>
      <c r="D3636" t="s">
        <v>613</v>
      </c>
      <c r="E3636" t="s">
        <v>68</v>
      </c>
      <c r="F3636" t="s">
        <v>608</v>
      </c>
      <c r="G3636" t="s">
        <v>760</v>
      </c>
      <c r="H3636" t="s">
        <v>761</v>
      </c>
      <c r="I3636" s="137">
        <v>70175</v>
      </c>
      <c r="J3636" t="s">
        <v>1786</v>
      </c>
      <c r="K3636" t="s">
        <v>71</v>
      </c>
      <c r="L3636" t="s">
        <v>762</v>
      </c>
      <c r="M3636" t="s">
        <v>763</v>
      </c>
      <c r="N3636" t="s">
        <v>763</v>
      </c>
    </row>
    <row r="3637" spans="1:14" ht="15.75" customHeight="1" x14ac:dyDescent="0.25">
      <c r="A3637" t="s">
        <v>3693</v>
      </c>
      <c r="B3637" t="s">
        <v>3771</v>
      </c>
      <c r="C3637" t="s">
        <v>626</v>
      </c>
      <c r="D3637" t="s">
        <v>627</v>
      </c>
      <c r="E3637" t="s">
        <v>81</v>
      </c>
      <c r="F3637" t="s">
        <v>608</v>
      </c>
      <c r="G3637" t="s">
        <v>628</v>
      </c>
      <c r="I3637" s="137">
        <v>22090</v>
      </c>
      <c r="J3637" t="s">
        <v>3775</v>
      </c>
      <c r="K3637" t="s">
        <v>71</v>
      </c>
      <c r="L3637" t="s">
        <v>630</v>
      </c>
    </row>
    <row r="3638" spans="1:14" ht="15.75" customHeight="1" x14ac:dyDescent="0.25">
      <c r="A3638" t="s">
        <v>3693</v>
      </c>
      <c r="B3638" t="s">
        <v>3771</v>
      </c>
      <c r="C3638" t="s">
        <v>93</v>
      </c>
      <c r="D3638" t="s">
        <v>627</v>
      </c>
      <c r="E3638" t="s">
        <v>81</v>
      </c>
      <c r="F3638" t="s">
        <v>608</v>
      </c>
      <c r="G3638" t="s">
        <v>616</v>
      </c>
      <c r="I3638" s="137">
        <v>22090</v>
      </c>
      <c r="J3638" t="s">
        <v>1116</v>
      </c>
      <c r="K3638" t="s">
        <v>71</v>
      </c>
      <c r="L3638" t="s">
        <v>618</v>
      </c>
    </row>
    <row r="3639" spans="1:14" ht="15.75" customHeight="1" x14ac:dyDescent="0.25">
      <c r="A3639" t="s">
        <v>3693</v>
      </c>
      <c r="B3639" t="s">
        <v>3771</v>
      </c>
      <c r="C3639" t="s">
        <v>620</v>
      </c>
      <c r="D3639" t="s">
        <v>627</v>
      </c>
      <c r="E3639" t="s">
        <v>81</v>
      </c>
      <c r="F3639" t="s">
        <v>608</v>
      </c>
      <c r="G3639" t="s">
        <v>621</v>
      </c>
      <c r="H3639" t="s">
        <v>622</v>
      </c>
      <c r="I3639" s="137" t="s">
        <v>3776</v>
      </c>
      <c r="J3639" t="s">
        <v>899</v>
      </c>
      <c r="K3639" t="s">
        <v>71</v>
      </c>
      <c r="L3639" t="s">
        <v>620</v>
      </c>
    </row>
    <row r="3640" spans="1:14" ht="15.75" customHeight="1" x14ac:dyDescent="0.25">
      <c r="A3640" t="s">
        <v>3693</v>
      </c>
      <c r="B3640" t="s">
        <v>3771</v>
      </c>
      <c r="C3640" t="s">
        <v>3777</v>
      </c>
      <c r="D3640" t="s">
        <v>627</v>
      </c>
      <c r="E3640" t="s">
        <v>81</v>
      </c>
      <c r="F3640" t="s">
        <v>608</v>
      </c>
      <c r="G3640" t="s">
        <v>3778</v>
      </c>
      <c r="I3640" s="137" t="s">
        <v>3779</v>
      </c>
      <c r="J3640" t="s">
        <v>3780</v>
      </c>
      <c r="K3640" t="s">
        <v>84</v>
      </c>
    </row>
    <row r="3641" spans="1:14" ht="15.75" customHeight="1" x14ac:dyDescent="0.25">
      <c r="A3641" t="s">
        <v>3693</v>
      </c>
      <c r="B3641" t="s">
        <v>3771</v>
      </c>
      <c r="C3641" t="s">
        <v>637</v>
      </c>
      <c r="D3641" t="s">
        <v>627</v>
      </c>
      <c r="E3641" t="s">
        <v>81</v>
      </c>
      <c r="F3641" t="s">
        <v>608</v>
      </c>
      <c r="G3641" t="s">
        <v>638</v>
      </c>
      <c r="I3641" s="137">
        <v>22090</v>
      </c>
      <c r="J3641" t="s">
        <v>3781</v>
      </c>
      <c r="K3641" t="s">
        <v>71</v>
      </c>
      <c r="L3641" t="s">
        <v>637</v>
      </c>
    </row>
    <row r="3642" spans="1:14" ht="15.75" customHeight="1" x14ac:dyDescent="0.25">
      <c r="A3642" t="s">
        <v>3693</v>
      </c>
      <c r="B3642" t="s">
        <v>3771</v>
      </c>
      <c r="C3642" t="s">
        <v>644</v>
      </c>
      <c r="D3642" t="s">
        <v>627</v>
      </c>
      <c r="E3642" t="s">
        <v>81</v>
      </c>
      <c r="F3642" t="s">
        <v>608</v>
      </c>
      <c r="G3642" t="s">
        <v>645</v>
      </c>
      <c r="I3642" s="137">
        <v>22090</v>
      </c>
      <c r="J3642" t="s">
        <v>3782</v>
      </c>
      <c r="K3642" t="s">
        <v>84</v>
      </c>
    </row>
    <row r="3643" spans="1:14" ht="15.75" customHeight="1" x14ac:dyDescent="0.25">
      <c r="A3643" t="s">
        <v>3693</v>
      </c>
      <c r="B3643" t="s">
        <v>3771</v>
      </c>
      <c r="C3643" t="s">
        <v>129</v>
      </c>
      <c r="D3643" t="s">
        <v>627</v>
      </c>
      <c r="E3643" t="s">
        <v>81</v>
      </c>
      <c r="F3643" t="s">
        <v>608</v>
      </c>
      <c r="G3643" t="s">
        <v>647</v>
      </c>
      <c r="I3643" s="137">
        <v>1.1193200000000001</v>
      </c>
      <c r="J3643" t="s">
        <v>648</v>
      </c>
      <c r="K3643" t="s">
        <v>84</v>
      </c>
    </row>
    <row r="3644" spans="1:14" ht="15.75" customHeight="1" x14ac:dyDescent="0.25">
      <c r="A3644" t="s">
        <v>3693</v>
      </c>
      <c r="B3644" t="s">
        <v>3771</v>
      </c>
      <c r="C3644" t="s">
        <v>904</v>
      </c>
      <c r="D3644" t="s">
        <v>627</v>
      </c>
      <c r="E3644" t="s">
        <v>81</v>
      </c>
      <c r="F3644" t="s">
        <v>608</v>
      </c>
      <c r="G3644" t="s">
        <v>3163</v>
      </c>
      <c r="I3644" s="137">
        <v>1.1193200000000001</v>
      </c>
      <c r="J3644" t="s">
        <v>3783</v>
      </c>
      <c r="K3644" t="s">
        <v>71</v>
      </c>
      <c r="L3644" t="s">
        <v>3165</v>
      </c>
    </row>
    <row r="3645" spans="1:14" ht="15.75" customHeight="1" x14ac:dyDescent="0.25">
      <c r="A3645" t="s">
        <v>3693</v>
      </c>
      <c r="B3645" t="s">
        <v>3771</v>
      </c>
      <c r="C3645" t="s">
        <v>3784</v>
      </c>
      <c r="D3645" t="s">
        <v>650</v>
      </c>
      <c r="E3645" t="s">
        <v>102</v>
      </c>
      <c r="F3645" t="s">
        <v>608</v>
      </c>
      <c r="G3645" t="s">
        <v>2708</v>
      </c>
      <c r="I3645" s="137"/>
      <c r="J3645"/>
    </row>
    <row r="3646" spans="1:14" ht="15.75" customHeight="1" x14ac:dyDescent="0.25">
      <c r="A3646" t="s">
        <v>3693</v>
      </c>
      <c r="B3646" t="s">
        <v>3771</v>
      </c>
      <c r="C3646" t="s">
        <v>669</v>
      </c>
      <c r="D3646" t="s">
        <v>650</v>
      </c>
      <c r="E3646" t="s">
        <v>102</v>
      </c>
      <c r="F3646" t="s">
        <v>608</v>
      </c>
      <c r="G3646" t="s">
        <v>670</v>
      </c>
      <c r="I3646" s="137">
        <v>22090</v>
      </c>
      <c r="J3646" t="s">
        <v>3785</v>
      </c>
      <c r="K3646" t="s">
        <v>84</v>
      </c>
    </row>
    <row r="3647" spans="1:14" ht="15.75" customHeight="1" x14ac:dyDescent="0.25">
      <c r="A3647" t="s">
        <v>3693</v>
      </c>
      <c r="B3647" t="s">
        <v>3771</v>
      </c>
      <c r="C3647" t="s">
        <v>812</v>
      </c>
      <c r="D3647" t="s">
        <v>650</v>
      </c>
      <c r="E3647" t="s">
        <v>102</v>
      </c>
      <c r="F3647" t="s">
        <v>608</v>
      </c>
      <c r="G3647" t="s">
        <v>813</v>
      </c>
      <c r="I3647" s="137">
        <v>22090</v>
      </c>
      <c r="J3647" t="s">
        <v>3786</v>
      </c>
      <c r="K3647" t="s">
        <v>84</v>
      </c>
    </row>
    <row r="3648" spans="1:14" ht="15.75" customHeight="1" x14ac:dyDescent="0.25">
      <c r="A3648" t="s">
        <v>3693</v>
      </c>
      <c r="B3648" t="s">
        <v>3771</v>
      </c>
      <c r="C3648" t="s">
        <v>1267</v>
      </c>
      <c r="D3648" t="s">
        <v>650</v>
      </c>
      <c r="E3648" t="s">
        <v>102</v>
      </c>
      <c r="F3648" t="s">
        <v>608</v>
      </c>
      <c r="G3648" t="s">
        <v>1268</v>
      </c>
      <c r="I3648" s="137">
        <v>16922</v>
      </c>
      <c r="J3648" t="s">
        <v>1790</v>
      </c>
      <c r="K3648" t="s">
        <v>84</v>
      </c>
    </row>
    <row r="3649" spans="1:14" ht="15.75" customHeight="1" x14ac:dyDescent="0.25">
      <c r="A3649" t="s">
        <v>3693</v>
      </c>
      <c r="C3649" t="s">
        <v>597</v>
      </c>
      <c r="D3649" t="s">
        <v>598</v>
      </c>
      <c r="E3649" t="s">
        <v>68</v>
      </c>
      <c r="F3649" t="s">
        <v>599</v>
      </c>
      <c r="G3649" t="s">
        <v>600</v>
      </c>
      <c r="H3649" t="s">
        <v>601</v>
      </c>
      <c r="I3649" s="137" t="s">
        <v>3787</v>
      </c>
      <c r="J3649" t="s">
        <v>3788</v>
      </c>
      <c r="K3649" t="s">
        <v>84</v>
      </c>
    </row>
    <row r="3650" spans="1:14" ht="15.75" customHeight="1" x14ac:dyDescent="0.25">
      <c r="A3650" t="s">
        <v>3693</v>
      </c>
      <c r="C3650" t="s">
        <v>603</v>
      </c>
      <c r="D3650" t="s">
        <v>598</v>
      </c>
      <c r="E3650" t="s">
        <v>68</v>
      </c>
      <c r="F3650" t="s">
        <v>49</v>
      </c>
      <c r="G3650" t="s">
        <v>604</v>
      </c>
      <c r="H3650" t="s">
        <v>605</v>
      </c>
      <c r="I3650" s="137">
        <v>51290</v>
      </c>
      <c r="J3650" t="s">
        <v>3789</v>
      </c>
      <c r="K3650" t="s">
        <v>84</v>
      </c>
    </row>
    <row r="3651" spans="1:14" ht="15.75" customHeight="1" x14ac:dyDescent="0.25">
      <c r="A3651" t="s">
        <v>3693</v>
      </c>
      <c r="C3651" t="s">
        <v>607</v>
      </c>
      <c r="D3651" t="s">
        <v>598</v>
      </c>
      <c r="E3651" t="s">
        <v>68</v>
      </c>
      <c r="F3651" t="s">
        <v>608</v>
      </c>
      <c r="G3651" t="s">
        <v>609</v>
      </c>
      <c r="I3651" s="137">
        <v>51290</v>
      </c>
      <c r="J3651" t="s">
        <v>3790</v>
      </c>
      <c r="K3651" t="s">
        <v>84</v>
      </c>
    </row>
    <row r="3652" spans="1:14" ht="15.75" customHeight="1" x14ac:dyDescent="0.25">
      <c r="A3652" t="s">
        <v>3693</v>
      </c>
      <c r="C3652" t="s">
        <v>611</v>
      </c>
      <c r="D3652" t="s">
        <v>598</v>
      </c>
      <c r="E3652" t="s">
        <v>68</v>
      </c>
      <c r="F3652" t="s">
        <v>142</v>
      </c>
      <c r="G3652" t="s">
        <v>612</v>
      </c>
      <c r="H3652" t="s">
        <v>547</v>
      </c>
      <c r="I3652" s="137">
        <v>51290</v>
      </c>
      <c r="J3652">
        <v>12352202</v>
      </c>
      <c r="K3652" t="s">
        <v>84</v>
      </c>
    </row>
    <row r="3653" spans="1:14" ht="15.75" customHeight="1" x14ac:dyDescent="0.25">
      <c r="A3653" t="s">
        <v>3693</v>
      </c>
      <c r="C3653" t="s">
        <v>626</v>
      </c>
      <c r="D3653" t="s">
        <v>613</v>
      </c>
      <c r="E3653" t="s">
        <v>68</v>
      </c>
      <c r="F3653" t="s">
        <v>608</v>
      </c>
      <c r="G3653" t="s">
        <v>628</v>
      </c>
      <c r="I3653" s="137">
        <v>51290</v>
      </c>
      <c r="J3653" t="s">
        <v>3728</v>
      </c>
      <c r="K3653" t="s">
        <v>71</v>
      </c>
      <c r="L3653" t="s">
        <v>630</v>
      </c>
    </row>
    <row r="3654" spans="1:14" ht="15.75" customHeight="1" x14ac:dyDescent="0.25">
      <c r="A3654" t="s">
        <v>3693</v>
      </c>
      <c r="C3654" t="s">
        <v>73</v>
      </c>
      <c r="D3654" t="s">
        <v>613</v>
      </c>
      <c r="E3654" t="s">
        <v>68</v>
      </c>
      <c r="F3654" t="s">
        <v>608</v>
      </c>
      <c r="G3654" t="s">
        <v>911</v>
      </c>
      <c r="H3654" t="s">
        <v>912</v>
      </c>
      <c r="I3654" s="137">
        <v>51290</v>
      </c>
      <c r="J3654" t="s">
        <v>3791</v>
      </c>
      <c r="K3654" t="s">
        <v>71</v>
      </c>
      <c r="L3654" t="s">
        <v>914</v>
      </c>
      <c r="M3654" t="s">
        <v>915</v>
      </c>
    </row>
    <row r="3655" spans="1:14" ht="15.75" customHeight="1" x14ac:dyDescent="0.25">
      <c r="A3655" t="s">
        <v>3693</v>
      </c>
      <c r="C3655" t="s">
        <v>93</v>
      </c>
      <c r="D3655" t="s">
        <v>613</v>
      </c>
      <c r="E3655" t="s">
        <v>68</v>
      </c>
      <c r="F3655" t="s">
        <v>608</v>
      </c>
      <c r="G3655" t="s">
        <v>616</v>
      </c>
      <c r="I3655" s="137">
        <v>51290</v>
      </c>
      <c r="J3655" t="s">
        <v>1116</v>
      </c>
      <c r="K3655" t="s">
        <v>71</v>
      </c>
      <c r="L3655" t="s">
        <v>618</v>
      </c>
    </row>
    <row r="3656" spans="1:14" ht="15.75" customHeight="1" x14ac:dyDescent="0.25">
      <c r="A3656" t="s">
        <v>3693</v>
      </c>
      <c r="C3656" t="s">
        <v>620</v>
      </c>
      <c r="D3656" t="s">
        <v>613</v>
      </c>
      <c r="E3656" t="s">
        <v>68</v>
      </c>
      <c r="F3656" t="s">
        <v>608</v>
      </c>
      <c r="G3656" t="s">
        <v>621</v>
      </c>
      <c r="H3656" t="s">
        <v>622</v>
      </c>
      <c r="I3656" s="137" t="s">
        <v>3792</v>
      </c>
      <c r="J3656" t="s">
        <v>3793</v>
      </c>
      <c r="K3656" t="s">
        <v>71</v>
      </c>
      <c r="L3656" t="s">
        <v>620</v>
      </c>
    </row>
    <row r="3657" spans="1:14" ht="15.75" customHeight="1" x14ac:dyDescent="0.25">
      <c r="A3657" t="s">
        <v>3693</v>
      </c>
      <c r="C3657" t="s">
        <v>110</v>
      </c>
      <c r="D3657" t="s">
        <v>613</v>
      </c>
      <c r="E3657" t="s">
        <v>68</v>
      </c>
      <c r="F3657" t="s">
        <v>608</v>
      </c>
      <c r="G3657" t="s">
        <v>960</v>
      </c>
      <c r="H3657" t="s">
        <v>961</v>
      </c>
      <c r="I3657" s="137">
        <v>51290</v>
      </c>
      <c r="J3657" t="s">
        <v>3794</v>
      </c>
      <c r="K3657" t="s">
        <v>84</v>
      </c>
    </row>
    <row r="3658" spans="1:14" ht="15.75" customHeight="1" x14ac:dyDescent="0.25">
      <c r="A3658" t="s">
        <v>3693</v>
      </c>
      <c r="C3658" t="s">
        <v>122</v>
      </c>
      <c r="D3658" t="s">
        <v>613</v>
      </c>
      <c r="E3658" t="s">
        <v>68</v>
      </c>
      <c r="F3658" t="s">
        <v>608</v>
      </c>
      <c r="G3658" t="s">
        <v>970</v>
      </c>
      <c r="I3658" s="137" t="s">
        <v>3795</v>
      </c>
      <c r="J3658" t="s">
        <v>3747</v>
      </c>
      <c r="K3658" t="s">
        <v>71</v>
      </c>
      <c r="L3658" t="s">
        <v>1035</v>
      </c>
    </row>
    <row r="3659" spans="1:14" ht="15.75" customHeight="1" x14ac:dyDescent="0.25">
      <c r="A3659" t="s">
        <v>3693</v>
      </c>
      <c r="C3659" t="s">
        <v>904</v>
      </c>
      <c r="D3659" t="s">
        <v>613</v>
      </c>
      <c r="E3659" t="s">
        <v>68</v>
      </c>
      <c r="F3659" t="s">
        <v>608</v>
      </c>
      <c r="G3659" t="s">
        <v>905</v>
      </c>
      <c r="I3659" s="137" t="s">
        <v>3796</v>
      </c>
      <c r="J3659" t="s">
        <v>3797</v>
      </c>
      <c r="K3659" t="s">
        <v>84</v>
      </c>
    </row>
    <row r="3660" spans="1:14" ht="15.75" customHeight="1" x14ac:dyDescent="0.25">
      <c r="A3660" t="s">
        <v>3693</v>
      </c>
      <c r="C3660" t="s">
        <v>131</v>
      </c>
      <c r="D3660" t="s">
        <v>613</v>
      </c>
      <c r="E3660" t="s">
        <v>68</v>
      </c>
      <c r="F3660" t="s">
        <v>608</v>
      </c>
      <c r="G3660" t="s">
        <v>760</v>
      </c>
      <c r="H3660" t="s">
        <v>761</v>
      </c>
      <c r="I3660" s="137">
        <v>51290</v>
      </c>
      <c r="J3660" t="s">
        <v>3798</v>
      </c>
      <c r="K3660" t="s">
        <v>71</v>
      </c>
      <c r="L3660" t="s">
        <v>762</v>
      </c>
      <c r="M3660" t="s">
        <v>763</v>
      </c>
      <c r="N3660" t="s">
        <v>763</v>
      </c>
    </row>
    <row r="3661" spans="1:14" ht="15.75" customHeight="1" x14ac:dyDescent="0.25">
      <c r="A3661" t="s">
        <v>3693</v>
      </c>
      <c r="C3661" t="s">
        <v>97</v>
      </c>
      <c r="D3661" t="s">
        <v>627</v>
      </c>
      <c r="E3661" t="s">
        <v>81</v>
      </c>
      <c r="F3661" t="s">
        <v>608</v>
      </c>
      <c r="G3661" t="s">
        <v>930</v>
      </c>
      <c r="H3661" t="s">
        <v>931</v>
      </c>
      <c r="I3661" s="137">
        <v>51290</v>
      </c>
      <c r="J3661" t="s">
        <v>3799</v>
      </c>
      <c r="K3661" t="s">
        <v>71</v>
      </c>
      <c r="L3661" t="s">
        <v>933</v>
      </c>
    </row>
    <row r="3662" spans="1:14" ht="15.75" customHeight="1" x14ac:dyDescent="0.25">
      <c r="A3662" t="s">
        <v>3693</v>
      </c>
      <c r="C3662" t="s">
        <v>669</v>
      </c>
      <c r="D3662" t="s">
        <v>627</v>
      </c>
      <c r="E3662" t="s">
        <v>81</v>
      </c>
      <c r="F3662" t="s">
        <v>608</v>
      </c>
      <c r="G3662" t="s">
        <v>670</v>
      </c>
      <c r="I3662" s="137">
        <v>51290</v>
      </c>
      <c r="J3662" t="s">
        <v>3800</v>
      </c>
      <c r="K3662" t="s">
        <v>84</v>
      </c>
    </row>
    <row r="3663" spans="1:14" ht="15.75" customHeight="1" x14ac:dyDescent="0.25">
      <c r="A3663" t="s">
        <v>3693</v>
      </c>
      <c r="C3663" t="s">
        <v>1267</v>
      </c>
      <c r="D3663" t="s">
        <v>627</v>
      </c>
      <c r="E3663" t="s">
        <v>81</v>
      </c>
      <c r="F3663" t="s">
        <v>608</v>
      </c>
      <c r="G3663" t="s">
        <v>1268</v>
      </c>
      <c r="I3663" s="137" t="s">
        <v>3801</v>
      </c>
      <c r="J3663" t="s">
        <v>1270</v>
      </c>
      <c r="K3663" t="s">
        <v>84</v>
      </c>
    </row>
    <row r="3664" spans="1:14" ht="15.75" customHeight="1" x14ac:dyDescent="0.25">
      <c r="A3664" t="s">
        <v>3693</v>
      </c>
      <c r="C3664" t="s">
        <v>123</v>
      </c>
      <c r="D3664" t="s">
        <v>627</v>
      </c>
      <c r="E3664" t="s">
        <v>81</v>
      </c>
      <c r="F3664" t="s">
        <v>608</v>
      </c>
      <c r="G3664" t="s">
        <v>709</v>
      </c>
      <c r="I3664" s="137" t="s">
        <v>3802</v>
      </c>
      <c r="J3664" t="s">
        <v>124</v>
      </c>
      <c r="K3664" t="s">
        <v>84</v>
      </c>
    </row>
    <row r="3665" spans="1:14" ht="15.75" customHeight="1" x14ac:dyDescent="0.25">
      <c r="A3665" t="s">
        <v>3693</v>
      </c>
      <c r="C3665" t="s">
        <v>644</v>
      </c>
      <c r="D3665" t="s">
        <v>627</v>
      </c>
      <c r="E3665" t="s">
        <v>81</v>
      </c>
      <c r="F3665" t="s">
        <v>608</v>
      </c>
      <c r="G3665" t="s">
        <v>645</v>
      </c>
      <c r="I3665" s="137">
        <v>82493</v>
      </c>
      <c r="J3665" t="s">
        <v>3803</v>
      </c>
      <c r="K3665" t="s">
        <v>84</v>
      </c>
    </row>
    <row r="3666" spans="1:14" ht="15.75" customHeight="1" x14ac:dyDescent="0.25">
      <c r="A3666" t="s">
        <v>3693</v>
      </c>
      <c r="C3666" t="s">
        <v>2093</v>
      </c>
      <c r="D3666" t="s">
        <v>627</v>
      </c>
      <c r="E3666" t="s">
        <v>81</v>
      </c>
      <c r="F3666" t="s">
        <v>608</v>
      </c>
      <c r="G3666" t="s">
        <v>2094</v>
      </c>
      <c r="I3666" s="137" t="s">
        <v>3804</v>
      </c>
      <c r="J3666" t="s">
        <v>3805</v>
      </c>
      <c r="K3666" t="s">
        <v>84</v>
      </c>
    </row>
    <row r="3667" spans="1:14" ht="15.75" customHeight="1" x14ac:dyDescent="0.25">
      <c r="A3667" t="s">
        <v>3693</v>
      </c>
      <c r="C3667" t="s">
        <v>941</v>
      </c>
      <c r="D3667" t="s">
        <v>627</v>
      </c>
      <c r="E3667" t="s">
        <v>81</v>
      </c>
      <c r="F3667" t="s">
        <v>608</v>
      </c>
      <c r="G3667" t="s">
        <v>942</v>
      </c>
      <c r="I3667" s="137">
        <v>3141</v>
      </c>
      <c r="J3667" t="s">
        <v>2069</v>
      </c>
      <c r="K3667" t="s">
        <v>84</v>
      </c>
    </row>
    <row r="3668" spans="1:14" ht="15.75" customHeight="1" x14ac:dyDescent="0.25">
      <c r="A3668" t="s">
        <v>3693</v>
      </c>
      <c r="C3668" t="s">
        <v>129</v>
      </c>
      <c r="D3668" t="s">
        <v>627</v>
      </c>
      <c r="E3668" t="s">
        <v>81</v>
      </c>
      <c r="F3668" t="s">
        <v>608</v>
      </c>
      <c r="G3668" t="s">
        <v>647</v>
      </c>
      <c r="I3668" s="137">
        <v>51290</v>
      </c>
      <c r="J3668" t="s">
        <v>856</v>
      </c>
      <c r="K3668" t="s">
        <v>84</v>
      </c>
    </row>
    <row r="3669" spans="1:14" ht="15.75" customHeight="1" x14ac:dyDescent="0.25">
      <c r="A3669" t="s">
        <v>3693</v>
      </c>
      <c r="C3669" t="s">
        <v>134</v>
      </c>
      <c r="D3669" t="s">
        <v>627</v>
      </c>
      <c r="E3669" t="s">
        <v>81</v>
      </c>
      <c r="F3669" t="s">
        <v>608</v>
      </c>
      <c r="G3669" t="s">
        <v>962</v>
      </c>
      <c r="H3669" t="s">
        <v>1012</v>
      </c>
      <c r="I3669" s="137">
        <v>51290</v>
      </c>
      <c r="J3669" t="s">
        <v>3806</v>
      </c>
      <c r="K3669" t="s">
        <v>84</v>
      </c>
    </row>
    <row r="3670" spans="1:14" ht="15.75" customHeight="1" x14ac:dyDescent="0.25">
      <c r="A3670" t="s">
        <v>3693</v>
      </c>
      <c r="C3670" t="s">
        <v>80</v>
      </c>
      <c r="D3670" t="s">
        <v>650</v>
      </c>
      <c r="E3670" t="s">
        <v>102</v>
      </c>
      <c r="F3670" t="s">
        <v>608</v>
      </c>
      <c r="G3670" t="s">
        <v>614</v>
      </c>
      <c r="I3670" s="137" t="s">
        <v>3807</v>
      </c>
      <c r="J3670" t="s">
        <v>1001</v>
      </c>
      <c r="K3670" t="s">
        <v>84</v>
      </c>
    </row>
    <row r="3671" spans="1:14" ht="15.75" customHeight="1" x14ac:dyDescent="0.25">
      <c r="A3671" t="s">
        <v>3693</v>
      </c>
      <c r="C3671" t="s">
        <v>86</v>
      </c>
      <c r="D3671" t="s">
        <v>650</v>
      </c>
      <c r="E3671" t="s">
        <v>102</v>
      </c>
      <c r="F3671" t="s">
        <v>608</v>
      </c>
      <c r="G3671" t="s">
        <v>951</v>
      </c>
      <c r="I3671" s="137">
        <v>82493</v>
      </c>
      <c r="J3671" t="s">
        <v>88</v>
      </c>
      <c r="K3671" t="s">
        <v>71</v>
      </c>
      <c r="L3671" t="s">
        <v>86</v>
      </c>
    </row>
    <row r="3672" spans="1:14" ht="15.75" customHeight="1" x14ac:dyDescent="0.25">
      <c r="A3672" t="s">
        <v>3693</v>
      </c>
      <c r="C3672" t="s">
        <v>751</v>
      </c>
      <c r="D3672" t="s">
        <v>650</v>
      </c>
      <c r="E3672" t="s">
        <v>102</v>
      </c>
      <c r="F3672" t="s">
        <v>608</v>
      </c>
      <c r="G3672" t="s">
        <v>752</v>
      </c>
      <c r="I3672" s="137" t="s">
        <v>3808</v>
      </c>
      <c r="J3672" t="s">
        <v>3809</v>
      </c>
      <c r="K3672" t="s">
        <v>84</v>
      </c>
    </row>
    <row r="3673" spans="1:14" ht="15.75" customHeight="1" x14ac:dyDescent="0.25">
      <c r="A3673" t="s">
        <v>3693</v>
      </c>
      <c r="C3673" t="s">
        <v>112</v>
      </c>
      <c r="D3673" t="s">
        <v>650</v>
      </c>
      <c r="E3673" t="s">
        <v>102</v>
      </c>
      <c r="F3673" t="s">
        <v>608</v>
      </c>
      <c r="G3673" t="s">
        <v>962</v>
      </c>
      <c r="H3673" t="s">
        <v>1012</v>
      </c>
      <c r="I3673" s="137" t="s">
        <v>3810</v>
      </c>
      <c r="J3673" t="s">
        <v>3811</v>
      </c>
      <c r="K3673" t="s">
        <v>84</v>
      </c>
    </row>
    <row r="3674" spans="1:14" ht="15.75" customHeight="1" x14ac:dyDescent="0.25">
      <c r="A3674" t="s">
        <v>3693</v>
      </c>
      <c r="C3674" t="s">
        <v>114</v>
      </c>
      <c r="D3674" t="s">
        <v>650</v>
      </c>
      <c r="E3674" t="s">
        <v>102</v>
      </c>
      <c r="F3674" t="s">
        <v>608</v>
      </c>
      <c r="G3674" t="s">
        <v>700</v>
      </c>
      <c r="H3674" t="s">
        <v>701</v>
      </c>
      <c r="I3674" s="137" t="s">
        <v>3812</v>
      </c>
      <c r="J3674" t="s">
        <v>3813</v>
      </c>
      <c r="K3674" t="s">
        <v>71</v>
      </c>
      <c r="L3674" t="s">
        <v>114</v>
      </c>
      <c r="M3674" t="s">
        <v>703</v>
      </c>
      <c r="N3674" t="s">
        <v>703</v>
      </c>
    </row>
    <row r="3675" spans="1:14" ht="15.75" customHeight="1" x14ac:dyDescent="0.25">
      <c r="A3675" t="s">
        <v>3693</v>
      </c>
      <c r="C3675" t="s">
        <v>918</v>
      </c>
      <c r="D3675" t="s">
        <v>650</v>
      </c>
      <c r="E3675" t="s">
        <v>102</v>
      </c>
      <c r="F3675" t="s">
        <v>608</v>
      </c>
      <c r="G3675" t="s">
        <v>919</v>
      </c>
      <c r="I3675" s="137" t="s">
        <v>3814</v>
      </c>
      <c r="J3675" t="s">
        <v>3815</v>
      </c>
      <c r="K3675" t="s">
        <v>84</v>
      </c>
    </row>
    <row r="3676" spans="1:14" ht="15.75" customHeight="1" x14ac:dyDescent="0.25">
      <c r="A3676" t="s">
        <v>1963</v>
      </c>
      <c r="B3676" t="s">
        <v>3816</v>
      </c>
      <c r="C3676" t="s">
        <v>603</v>
      </c>
      <c r="D3676" t="s">
        <v>598</v>
      </c>
      <c r="E3676" t="s">
        <v>68</v>
      </c>
      <c r="F3676" t="s">
        <v>49</v>
      </c>
      <c r="G3676" t="s">
        <v>604</v>
      </c>
      <c r="H3676" t="s">
        <v>605</v>
      </c>
      <c r="I3676" s="137"/>
      <c r="J3676"/>
    </row>
    <row r="3677" spans="1:14" ht="15.75" customHeight="1" x14ac:dyDescent="0.25">
      <c r="A3677" t="s">
        <v>1963</v>
      </c>
      <c r="B3677" t="s">
        <v>3816</v>
      </c>
      <c r="C3677" t="s">
        <v>607</v>
      </c>
      <c r="D3677" t="s">
        <v>598</v>
      </c>
      <c r="E3677" t="s">
        <v>68</v>
      </c>
      <c r="F3677" t="s">
        <v>608</v>
      </c>
      <c r="G3677" t="s">
        <v>609</v>
      </c>
      <c r="I3677" s="137"/>
      <c r="J3677"/>
    </row>
    <row r="3678" spans="1:14" ht="15.75" customHeight="1" x14ac:dyDescent="0.25">
      <c r="A3678" t="s">
        <v>1963</v>
      </c>
      <c r="B3678" t="s">
        <v>3816</v>
      </c>
      <c r="C3678" t="s">
        <v>611</v>
      </c>
      <c r="D3678" t="s">
        <v>598</v>
      </c>
      <c r="E3678" t="s">
        <v>68</v>
      </c>
      <c r="F3678" t="s">
        <v>142</v>
      </c>
      <c r="G3678" t="s">
        <v>612</v>
      </c>
      <c r="H3678" t="s">
        <v>547</v>
      </c>
      <c r="I3678" s="137"/>
      <c r="J3678"/>
    </row>
    <row r="3679" spans="1:14" ht="15.75" customHeight="1" x14ac:dyDescent="0.25">
      <c r="A3679" t="s">
        <v>1963</v>
      </c>
      <c r="B3679" t="s">
        <v>3816</v>
      </c>
      <c r="C3679" t="s">
        <v>109</v>
      </c>
      <c r="D3679" t="s">
        <v>613</v>
      </c>
      <c r="E3679" t="s">
        <v>68</v>
      </c>
      <c r="F3679" t="s">
        <v>608</v>
      </c>
      <c r="G3679" t="s">
        <v>734</v>
      </c>
      <c r="H3679" t="s">
        <v>735</v>
      </c>
      <c r="I3679" s="137"/>
      <c r="J3679"/>
    </row>
    <row r="3680" spans="1:14" ht="15.75" customHeight="1" x14ac:dyDescent="0.25">
      <c r="A3680" t="s">
        <v>1963</v>
      </c>
      <c r="B3680" t="s">
        <v>3816</v>
      </c>
      <c r="C3680" t="s">
        <v>2146</v>
      </c>
      <c r="D3680" t="s">
        <v>613</v>
      </c>
      <c r="E3680" t="s">
        <v>68</v>
      </c>
      <c r="F3680" t="s">
        <v>608</v>
      </c>
      <c r="G3680" t="s">
        <v>741</v>
      </c>
      <c r="H3680" t="s">
        <v>2147</v>
      </c>
      <c r="I3680" s="137"/>
      <c r="J3680"/>
    </row>
    <row r="3681" spans="1:10" ht="15.75" customHeight="1" x14ac:dyDescent="0.25">
      <c r="A3681" t="s">
        <v>1963</v>
      </c>
      <c r="B3681" t="s">
        <v>3816</v>
      </c>
      <c r="C3681" t="s">
        <v>1561</v>
      </c>
      <c r="D3681" t="s">
        <v>627</v>
      </c>
      <c r="E3681" t="s">
        <v>68</v>
      </c>
      <c r="F3681" t="s">
        <v>608</v>
      </c>
      <c r="G3681" t="s">
        <v>1562</v>
      </c>
      <c r="I3681" s="137"/>
      <c r="J3681"/>
    </row>
    <row r="3682" spans="1:10" ht="15.75" customHeight="1" x14ac:dyDescent="0.25">
      <c r="A3682" t="s">
        <v>1963</v>
      </c>
      <c r="B3682" t="s">
        <v>3816</v>
      </c>
      <c r="C3682" t="s">
        <v>723</v>
      </c>
      <c r="D3682" t="s">
        <v>627</v>
      </c>
      <c r="E3682" t="s">
        <v>68</v>
      </c>
      <c r="F3682" t="s">
        <v>608</v>
      </c>
      <c r="G3682" t="s">
        <v>724</v>
      </c>
      <c r="H3682" t="s">
        <v>725</v>
      </c>
      <c r="I3682" s="137"/>
      <c r="J3682"/>
    </row>
    <row r="3683" spans="1:10" ht="15.75" customHeight="1" x14ac:dyDescent="0.25">
      <c r="A3683" t="s">
        <v>1963</v>
      </c>
      <c r="B3683" t="s">
        <v>3816</v>
      </c>
      <c r="C3683" t="s">
        <v>817</v>
      </c>
      <c r="D3683" t="s">
        <v>627</v>
      </c>
      <c r="E3683" t="s">
        <v>68</v>
      </c>
      <c r="F3683" t="s">
        <v>608</v>
      </c>
      <c r="G3683" t="s">
        <v>818</v>
      </c>
      <c r="I3683" s="137"/>
      <c r="J3683"/>
    </row>
    <row r="3684" spans="1:10" ht="15.75" customHeight="1" x14ac:dyDescent="0.25">
      <c r="A3684" t="s">
        <v>1963</v>
      </c>
      <c r="B3684" t="s">
        <v>3816</v>
      </c>
      <c r="C3684" t="s">
        <v>1072</v>
      </c>
      <c r="D3684" t="s">
        <v>627</v>
      </c>
      <c r="E3684" t="s">
        <v>68</v>
      </c>
      <c r="F3684" t="s">
        <v>608</v>
      </c>
      <c r="G3684" t="s">
        <v>1073</v>
      </c>
      <c r="I3684" s="137"/>
      <c r="J3684"/>
    </row>
    <row r="3685" spans="1:10" ht="15.75" customHeight="1" x14ac:dyDescent="0.25">
      <c r="A3685" t="s">
        <v>1963</v>
      </c>
      <c r="B3685" t="s">
        <v>3816</v>
      </c>
      <c r="C3685" t="s">
        <v>114</v>
      </c>
      <c r="D3685" t="s">
        <v>650</v>
      </c>
      <c r="E3685" t="s">
        <v>102</v>
      </c>
      <c r="F3685" t="s">
        <v>608</v>
      </c>
      <c r="G3685" t="s">
        <v>700</v>
      </c>
      <c r="H3685" t="s">
        <v>701</v>
      </c>
      <c r="I3685" s="137"/>
      <c r="J3685"/>
    </row>
    <row r="3686" spans="1:10" ht="15.75" customHeight="1" x14ac:dyDescent="0.25">
      <c r="A3686" t="s">
        <v>1963</v>
      </c>
      <c r="B3686" t="s">
        <v>3816</v>
      </c>
      <c r="C3686" t="s">
        <v>2146</v>
      </c>
      <c r="D3686" t="s">
        <v>650</v>
      </c>
      <c r="E3686" t="s">
        <v>102</v>
      </c>
      <c r="F3686" t="s">
        <v>608</v>
      </c>
      <c r="G3686" t="s">
        <v>741</v>
      </c>
      <c r="H3686" t="s">
        <v>2147</v>
      </c>
      <c r="I3686" s="137"/>
      <c r="J3686"/>
    </row>
    <row r="3687" spans="1:10" ht="15.75" customHeight="1" x14ac:dyDescent="0.25">
      <c r="A3687" t="s">
        <v>1963</v>
      </c>
      <c r="B3687" t="s">
        <v>3817</v>
      </c>
      <c r="C3687" t="s">
        <v>603</v>
      </c>
      <c r="D3687" t="s">
        <v>598</v>
      </c>
      <c r="E3687" t="s">
        <v>68</v>
      </c>
      <c r="F3687" t="s">
        <v>49</v>
      </c>
      <c r="G3687" t="s">
        <v>604</v>
      </c>
      <c r="H3687" t="s">
        <v>605</v>
      </c>
      <c r="I3687" s="137"/>
      <c r="J3687" s="2"/>
    </row>
    <row r="3688" spans="1:10" ht="15.75" customHeight="1" x14ac:dyDescent="0.25">
      <c r="A3688" t="s">
        <v>1963</v>
      </c>
      <c r="B3688" t="s">
        <v>3817</v>
      </c>
      <c r="C3688" t="s">
        <v>607</v>
      </c>
      <c r="D3688" t="s">
        <v>598</v>
      </c>
      <c r="E3688" t="s">
        <v>68</v>
      </c>
      <c r="F3688" t="s">
        <v>608</v>
      </c>
      <c r="G3688" t="s">
        <v>609</v>
      </c>
      <c r="I3688" s="137"/>
      <c r="J3688"/>
    </row>
    <row r="3689" spans="1:10" ht="15.75" customHeight="1" x14ac:dyDescent="0.25">
      <c r="A3689" t="s">
        <v>1963</v>
      </c>
      <c r="B3689" t="s">
        <v>3817</v>
      </c>
      <c r="C3689" t="s">
        <v>611</v>
      </c>
      <c r="D3689" t="s">
        <v>598</v>
      </c>
      <c r="E3689" t="s">
        <v>68</v>
      </c>
      <c r="F3689" t="s">
        <v>142</v>
      </c>
      <c r="G3689" t="s">
        <v>612</v>
      </c>
      <c r="H3689" t="s">
        <v>547</v>
      </c>
      <c r="I3689" s="137"/>
      <c r="J3689"/>
    </row>
    <row r="3690" spans="1:10" ht="15.75" customHeight="1" x14ac:dyDescent="0.25">
      <c r="A3690" t="s">
        <v>1963</v>
      </c>
      <c r="B3690" t="s">
        <v>3817</v>
      </c>
      <c r="C3690" t="s">
        <v>109</v>
      </c>
      <c r="D3690" t="s">
        <v>613</v>
      </c>
      <c r="E3690" t="s">
        <v>68</v>
      </c>
      <c r="F3690" t="s">
        <v>608</v>
      </c>
      <c r="G3690" t="s">
        <v>734</v>
      </c>
      <c r="H3690" t="s">
        <v>735</v>
      </c>
      <c r="I3690" s="137"/>
      <c r="J3690"/>
    </row>
    <row r="3691" spans="1:10" ht="15.75" customHeight="1" x14ac:dyDescent="0.25">
      <c r="A3691" t="s">
        <v>1963</v>
      </c>
      <c r="B3691" t="s">
        <v>3817</v>
      </c>
      <c r="C3691" t="s">
        <v>2146</v>
      </c>
      <c r="D3691" t="s">
        <v>613</v>
      </c>
      <c r="E3691" t="s">
        <v>68</v>
      </c>
      <c r="F3691" t="s">
        <v>608</v>
      </c>
      <c r="G3691" t="s">
        <v>741</v>
      </c>
      <c r="H3691" t="s">
        <v>2147</v>
      </c>
      <c r="I3691" s="137"/>
      <c r="J3691"/>
    </row>
    <row r="3692" spans="1:10" ht="15.75" customHeight="1" x14ac:dyDescent="0.25">
      <c r="A3692" t="s">
        <v>1963</v>
      </c>
      <c r="B3692" t="s">
        <v>3817</v>
      </c>
      <c r="C3692" t="s">
        <v>1561</v>
      </c>
      <c r="D3692" t="s">
        <v>627</v>
      </c>
      <c r="E3692" t="s">
        <v>68</v>
      </c>
      <c r="F3692" t="s">
        <v>608</v>
      </c>
      <c r="G3692" t="s">
        <v>1562</v>
      </c>
      <c r="I3692" s="137"/>
      <c r="J3692"/>
    </row>
    <row r="3693" spans="1:10" ht="15.75" customHeight="1" x14ac:dyDescent="0.25">
      <c r="A3693" t="s">
        <v>1963</v>
      </c>
      <c r="B3693" t="s">
        <v>3817</v>
      </c>
      <c r="C3693" t="s">
        <v>3818</v>
      </c>
      <c r="D3693" t="s">
        <v>627</v>
      </c>
      <c r="E3693" t="s">
        <v>68</v>
      </c>
      <c r="F3693" t="s">
        <v>608</v>
      </c>
      <c r="G3693" t="s">
        <v>3819</v>
      </c>
      <c r="I3693" s="137"/>
      <c r="J3693"/>
    </row>
    <row r="3694" spans="1:10" ht="15.75" customHeight="1" x14ac:dyDescent="0.25">
      <c r="A3694" t="s">
        <v>1963</v>
      </c>
      <c r="B3694" t="s">
        <v>3817</v>
      </c>
      <c r="C3694" t="s">
        <v>817</v>
      </c>
      <c r="D3694" t="s">
        <v>627</v>
      </c>
      <c r="E3694" t="s">
        <v>68</v>
      </c>
      <c r="F3694" t="s">
        <v>608</v>
      </c>
      <c r="G3694" t="s">
        <v>818</v>
      </c>
      <c r="I3694" s="137"/>
      <c r="J3694"/>
    </row>
    <row r="3695" spans="1:10" ht="15.75" customHeight="1" x14ac:dyDescent="0.25">
      <c r="A3695" t="s">
        <v>1963</v>
      </c>
      <c r="B3695" t="s">
        <v>3817</v>
      </c>
      <c r="C3695" t="s">
        <v>1072</v>
      </c>
      <c r="D3695" t="s">
        <v>627</v>
      </c>
      <c r="E3695" t="s">
        <v>68</v>
      </c>
      <c r="F3695" t="s">
        <v>608</v>
      </c>
      <c r="G3695" t="s">
        <v>1073</v>
      </c>
      <c r="I3695" s="137"/>
      <c r="J3695"/>
    </row>
    <row r="3696" spans="1:10" ht="15.75" customHeight="1" x14ac:dyDescent="0.25">
      <c r="A3696" t="s">
        <v>1963</v>
      </c>
      <c r="B3696" t="s">
        <v>3817</v>
      </c>
      <c r="C3696" t="s">
        <v>114</v>
      </c>
      <c r="D3696" t="s">
        <v>650</v>
      </c>
      <c r="E3696" t="s">
        <v>102</v>
      </c>
      <c r="F3696" t="s">
        <v>608</v>
      </c>
      <c r="G3696" t="s">
        <v>700</v>
      </c>
      <c r="H3696" t="s">
        <v>701</v>
      </c>
      <c r="I3696" s="137"/>
      <c r="J3696"/>
    </row>
    <row r="3697" spans="1:12" ht="15.75" customHeight="1" x14ac:dyDescent="0.25">
      <c r="A3697" t="s">
        <v>1963</v>
      </c>
      <c r="B3697" t="s">
        <v>3820</v>
      </c>
      <c r="C3697" t="s">
        <v>603</v>
      </c>
      <c r="D3697" t="s">
        <v>598</v>
      </c>
      <c r="E3697" t="s">
        <v>68</v>
      </c>
      <c r="F3697" t="s">
        <v>49</v>
      </c>
      <c r="G3697" t="s">
        <v>604</v>
      </c>
      <c r="H3697" t="s">
        <v>605</v>
      </c>
      <c r="I3697" s="137"/>
      <c r="J3697"/>
    </row>
    <row r="3698" spans="1:12" ht="15.75" customHeight="1" x14ac:dyDescent="0.25">
      <c r="A3698" t="s">
        <v>1963</v>
      </c>
      <c r="B3698" t="s">
        <v>3820</v>
      </c>
      <c r="C3698" t="s">
        <v>607</v>
      </c>
      <c r="D3698" t="s">
        <v>598</v>
      </c>
      <c r="E3698" t="s">
        <v>68</v>
      </c>
      <c r="F3698" t="s">
        <v>608</v>
      </c>
      <c r="G3698" t="s">
        <v>609</v>
      </c>
      <c r="I3698" s="137"/>
      <c r="J3698"/>
    </row>
    <row r="3699" spans="1:12" ht="15.75" customHeight="1" x14ac:dyDescent="0.25">
      <c r="A3699" t="s">
        <v>1963</v>
      </c>
      <c r="B3699" t="s">
        <v>3820</v>
      </c>
      <c r="C3699" t="s">
        <v>611</v>
      </c>
      <c r="D3699" t="s">
        <v>598</v>
      </c>
      <c r="E3699" t="s">
        <v>68</v>
      </c>
      <c r="F3699" t="s">
        <v>142</v>
      </c>
      <c r="G3699" t="s">
        <v>612</v>
      </c>
      <c r="H3699" t="s">
        <v>547</v>
      </c>
      <c r="I3699" s="137"/>
      <c r="J3699"/>
    </row>
    <row r="3700" spans="1:12" ht="15.75" customHeight="1" x14ac:dyDescent="0.25">
      <c r="A3700" t="s">
        <v>1963</v>
      </c>
      <c r="B3700" t="s">
        <v>3820</v>
      </c>
      <c r="C3700" t="s">
        <v>109</v>
      </c>
      <c r="D3700" t="s">
        <v>613</v>
      </c>
      <c r="E3700" t="s">
        <v>68</v>
      </c>
      <c r="F3700" t="s">
        <v>608</v>
      </c>
      <c r="G3700" t="s">
        <v>734</v>
      </c>
      <c r="H3700" t="s">
        <v>735</v>
      </c>
      <c r="I3700" s="137"/>
      <c r="J3700"/>
    </row>
    <row r="3701" spans="1:12" ht="15.75" customHeight="1" x14ac:dyDescent="0.25">
      <c r="A3701" t="s">
        <v>1963</v>
      </c>
      <c r="B3701" t="s">
        <v>3820</v>
      </c>
      <c r="C3701" t="s">
        <v>2146</v>
      </c>
      <c r="D3701" t="s">
        <v>613</v>
      </c>
      <c r="E3701" t="s">
        <v>68</v>
      </c>
      <c r="F3701" t="s">
        <v>608</v>
      </c>
      <c r="G3701" t="s">
        <v>741</v>
      </c>
      <c r="H3701" t="s">
        <v>2147</v>
      </c>
      <c r="I3701" s="137"/>
      <c r="J3701"/>
    </row>
    <row r="3702" spans="1:12" ht="15.75" customHeight="1" x14ac:dyDescent="0.25">
      <c r="A3702" t="s">
        <v>1963</v>
      </c>
      <c r="B3702" t="s">
        <v>3820</v>
      </c>
      <c r="C3702" t="s">
        <v>1561</v>
      </c>
      <c r="D3702" t="s">
        <v>627</v>
      </c>
      <c r="E3702" t="s">
        <v>68</v>
      </c>
      <c r="F3702" t="s">
        <v>608</v>
      </c>
      <c r="G3702" t="s">
        <v>1562</v>
      </c>
      <c r="I3702" s="137"/>
      <c r="J3702"/>
    </row>
    <row r="3703" spans="1:12" ht="15.75" customHeight="1" x14ac:dyDescent="0.25">
      <c r="A3703" t="s">
        <v>1963</v>
      </c>
      <c r="B3703" t="s">
        <v>3820</v>
      </c>
      <c r="C3703" t="s">
        <v>817</v>
      </c>
      <c r="D3703" t="s">
        <v>627</v>
      </c>
      <c r="E3703" t="s">
        <v>68</v>
      </c>
      <c r="F3703" t="s">
        <v>608</v>
      </c>
      <c r="G3703" t="s">
        <v>818</v>
      </c>
      <c r="I3703" s="137"/>
      <c r="J3703"/>
    </row>
    <row r="3704" spans="1:12" ht="15.75" customHeight="1" x14ac:dyDescent="0.25">
      <c r="A3704" t="s">
        <v>1963</v>
      </c>
      <c r="B3704" t="s">
        <v>3820</v>
      </c>
      <c r="C3704" t="s">
        <v>1072</v>
      </c>
      <c r="D3704" t="s">
        <v>627</v>
      </c>
      <c r="E3704" t="s">
        <v>68</v>
      </c>
      <c r="F3704" t="s">
        <v>608</v>
      </c>
      <c r="G3704" t="s">
        <v>1073</v>
      </c>
      <c r="I3704" s="137"/>
      <c r="J3704"/>
    </row>
    <row r="3705" spans="1:12" ht="15.75" customHeight="1" x14ac:dyDescent="0.25">
      <c r="A3705" t="s">
        <v>1963</v>
      </c>
      <c r="B3705" t="s">
        <v>3820</v>
      </c>
      <c r="C3705" t="s">
        <v>723</v>
      </c>
      <c r="D3705" t="s">
        <v>627</v>
      </c>
      <c r="E3705" t="s">
        <v>81</v>
      </c>
      <c r="F3705" t="s">
        <v>608</v>
      </c>
      <c r="G3705" t="s">
        <v>724</v>
      </c>
      <c r="H3705" t="s">
        <v>725</v>
      </c>
      <c r="I3705" s="137"/>
      <c r="J3705"/>
    </row>
    <row r="3706" spans="1:12" ht="15.75" customHeight="1" x14ac:dyDescent="0.25">
      <c r="A3706" t="s">
        <v>1963</v>
      </c>
      <c r="B3706" t="s">
        <v>3820</v>
      </c>
      <c r="C3706" t="s">
        <v>114</v>
      </c>
      <c r="D3706" t="s">
        <v>650</v>
      </c>
      <c r="E3706" t="s">
        <v>102</v>
      </c>
      <c r="F3706" t="s">
        <v>608</v>
      </c>
      <c r="G3706" t="s">
        <v>700</v>
      </c>
      <c r="H3706" t="s">
        <v>701</v>
      </c>
      <c r="I3706" s="137"/>
      <c r="J3706"/>
    </row>
    <row r="3707" spans="1:12" ht="15.75" customHeight="1" x14ac:dyDescent="0.25">
      <c r="A3707" t="s">
        <v>1963</v>
      </c>
      <c r="B3707" t="s">
        <v>3820</v>
      </c>
      <c r="C3707" t="s">
        <v>2146</v>
      </c>
      <c r="D3707" t="s">
        <v>650</v>
      </c>
      <c r="E3707" t="s">
        <v>102</v>
      </c>
      <c r="F3707" t="s">
        <v>608</v>
      </c>
      <c r="G3707" t="s">
        <v>741</v>
      </c>
      <c r="H3707" t="s">
        <v>2147</v>
      </c>
      <c r="I3707" s="137"/>
      <c r="J3707"/>
    </row>
    <row r="3708" spans="1:12" ht="15.75" customHeight="1" x14ac:dyDescent="0.25">
      <c r="A3708" t="s">
        <v>3821</v>
      </c>
      <c r="C3708" t="s">
        <v>603</v>
      </c>
      <c r="D3708" t="s">
        <v>598</v>
      </c>
      <c r="E3708" t="s">
        <v>68</v>
      </c>
      <c r="F3708" t="s">
        <v>49</v>
      </c>
      <c r="G3708" t="s">
        <v>604</v>
      </c>
      <c r="H3708" t="s">
        <v>605</v>
      </c>
      <c r="I3708" s="137">
        <v>21159</v>
      </c>
      <c r="J3708" t="s">
        <v>3822</v>
      </c>
      <c r="K3708" t="s">
        <v>84</v>
      </c>
    </row>
    <row r="3709" spans="1:12" ht="15.75" customHeight="1" x14ac:dyDescent="0.25">
      <c r="A3709" t="s">
        <v>3821</v>
      </c>
      <c r="C3709" t="s">
        <v>607</v>
      </c>
      <c r="D3709" t="s">
        <v>598</v>
      </c>
      <c r="E3709" t="s">
        <v>68</v>
      </c>
      <c r="F3709" t="s">
        <v>608</v>
      </c>
      <c r="G3709" t="s">
        <v>609</v>
      </c>
      <c r="I3709" s="137">
        <v>21159</v>
      </c>
      <c r="J3709" t="s">
        <v>3823</v>
      </c>
      <c r="K3709" t="s">
        <v>84</v>
      </c>
    </row>
    <row r="3710" spans="1:12" ht="15.75" customHeight="1" x14ac:dyDescent="0.25">
      <c r="A3710" t="s">
        <v>3821</v>
      </c>
      <c r="C3710" t="s">
        <v>611</v>
      </c>
      <c r="D3710" t="s">
        <v>598</v>
      </c>
      <c r="E3710" t="s">
        <v>68</v>
      </c>
      <c r="F3710" t="s">
        <v>142</v>
      </c>
      <c r="G3710" t="s">
        <v>612</v>
      </c>
      <c r="H3710" t="s">
        <v>547</v>
      </c>
      <c r="I3710" s="137">
        <v>21159</v>
      </c>
      <c r="J3710">
        <v>41115717</v>
      </c>
      <c r="K3710" t="s">
        <v>84</v>
      </c>
    </row>
    <row r="3711" spans="1:12" ht="15.75" customHeight="1" x14ac:dyDescent="0.25">
      <c r="A3711" t="s">
        <v>3821</v>
      </c>
      <c r="C3711" t="s">
        <v>689</v>
      </c>
      <c r="D3711" t="s">
        <v>613</v>
      </c>
      <c r="E3711" t="s">
        <v>68</v>
      </c>
      <c r="F3711" t="s">
        <v>608</v>
      </c>
      <c r="G3711" t="s">
        <v>690</v>
      </c>
      <c r="H3711" t="s">
        <v>691</v>
      </c>
      <c r="I3711" s="137">
        <v>21159</v>
      </c>
      <c r="J3711" t="s">
        <v>3823</v>
      </c>
      <c r="K3711" t="s">
        <v>71</v>
      </c>
      <c r="L3711" t="s">
        <v>689</v>
      </c>
    </row>
    <row r="3712" spans="1:12" ht="15.75" customHeight="1" x14ac:dyDescent="0.25">
      <c r="A3712" t="s">
        <v>3821</v>
      </c>
      <c r="C3712" t="s">
        <v>791</v>
      </c>
      <c r="D3712" t="s">
        <v>613</v>
      </c>
      <c r="E3712" t="s">
        <v>68</v>
      </c>
      <c r="F3712" t="s">
        <v>608</v>
      </c>
      <c r="G3712" t="s">
        <v>792</v>
      </c>
      <c r="I3712" s="137">
        <v>21159</v>
      </c>
      <c r="J3712" t="s">
        <v>3824</v>
      </c>
      <c r="K3712" t="s">
        <v>524</v>
      </c>
      <c r="L3712" t="s">
        <v>791</v>
      </c>
    </row>
    <row r="3713" spans="1:14" ht="15.75" customHeight="1" x14ac:dyDescent="0.25">
      <c r="A3713" t="s">
        <v>3821</v>
      </c>
      <c r="C3713" t="s">
        <v>909</v>
      </c>
      <c r="D3713" t="s">
        <v>627</v>
      </c>
      <c r="E3713" t="s">
        <v>81</v>
      </c>
      <c r="F3713" t="s">
        <v>608</v>
      </c>
      <c r="G3713" t="s">
        <v>910</v>
      </c>
      <c r="I3713" s="137"/>
      <c r="J3713"/>
      <c r="K3713" t="s">
        <v>71</v>
      </c>
      <c r="L3713" t="s">
        <v>164</v>
      </c>
    </row>
    <row r="3714" spans="1:14" ht="15.75" customHeight="1" x14ac:dyDescent="0.25">
      <c r="A3714" t="s">
        <v>3821</v>
      </c>
      <c r="C3714" t="s">
        <v>109</v>
      </c>
      <c r="D3714" t="s">
        <v>627</v>
      </c>
      <c r="E3714" t="s">
        <v>81</v>
      </c>
      <c r="F3714" t="s">
        <v>608</v>
      </c>
      <c r="G3714" t="s">
        <v>734</v>
      </c>
      <c r="H3714" t="s">
        <v>735</v>
      </c>
      <c r="I3714" s="137">
        <v>21159</v>
      </c>
      <c r="J3714" t="s">
        <v>3825</v>
      </c>
      <c r="K3714" t="s">
        <v>71</v>
      </c>
      <c r="L3714" t="s">
        <v>738</v>
      </c>
      <c r="M3714" t="s">
        <v>739</v>
      </c>
      <c r="N3714" t="s">
        <v>739</v>
      </c>
    </row>
    <row r="3715" spans="1:14" ht="15.75" customHeight="1" x14ac:dyDescent="0.25">
      <c r="A3715" t="s">
        <v>3826</v>
      </c>
      <c r="C3715" t="s">
        <v>597</v>
      </c>
      <c r="D3715" t="s">
        <v>598</v>
      </c>
      <c r="E3715" t="s">
        <v>68</v>
      </c>
      <c r="F3715" t="s">
        <v>599</v>
      </c>
      <c r="G3715" t="s">
        <v>600</v>
      </c>
      <c r="H3715" t="s">
        <v>601</v>
      </c>
      <c r="I3715" s="137">
        <v>900728</v>
      </c>
      <c r="J3715" t="s">
        <v>3827</v>
      </c>
      <c r="K3715" t="s">
        <v>84</v>
      </c>
    </row>
    <row r="3716" spans="1:14" ht="15.75" customHeight="1" x14ac:dyDescent="0.25">
      <c r="A3716" t="s">
        <v>3826</v>
      </c>
      <c r="C3716" t="s">
        <v>603</v>
      </c>
      <c r="D3716" t="s">
        <v>598</v>
      </c>
      <c r="E3716" t="s">
        <v>68</v>
      </c>
      <c r="F3716" t="s">
        <v>49</v>
      </c>
      <c r="G3716" t="s">
        <v>604</v>
      </c>
      <c r="H3716" t="s">
        <v>605</v>
      </c>
      <c r="I3716" s="137">
        <v>900215</v>
      </c>
      <c r="J3716" t="s">
        <v>3828</v>
      </c>
      <c r="K3716" t="s">
        <v>84</v>
      </c>
    </row>
    <row r="3717" spans="1:14" ht="15.75" customHeight="1" x14ac:dyDescent="0.25">
      <c r="A3717" t="s">
        <v>3826</v>
      </c>
      <c r="C3717" t="s">
        <v>607</v>
      </c>
      <c r="D3717" t="s">
        <v>598</v>
      </c>
      <c r="E3717" t="s">
        <v>68</v>
      </c>
      <c r="F3717" t="s">
        <v>608</v>
      </c>
      <c r="G3717" t="s">
        <v>609</v>
      </c>
      <c r="I3717" s="137">
        <v>900215</v>
      </c>
      <c r="J3717" t="s">
        <v>3829</v>
      </c>
      <c r="K3717" t="s">
        <v>84</v>
      </c>
    </row>
    <row r="3718" spans="1:14" ht="15.75" customHeight="1" x14ac:dyDescent="0.25">
      <c r="A3718" t="s">
        <v>3826</v>
      </c>
      <c r="C3718" t="s">
        <v>611</v>
      </c>
      <c r="D3718" t="s">
        <v>598</v>
      </c>
      <c r="E3718" t="s">
        <v>68</v>
      </c>
      <c r="F3718" t="s">
        <v>142</v>
      </c>
      <c r="G3718" t="s">
        <v>612</v>
      </c>
      <c r="H3718" t="s">
        <v>547</v>
      </c>
      <c r="I3718" s="137">
        <v>753777</v>
      </c>
      <c r="J3718">
        <v>26111700</v>
      </c>
      <c r="K3718" t="s">
        <v>84</v>
      </c>
    </row>
    <row r="3719" spans="1:14" ht="15.75" customHeight="1" x14ac:dyDescent="0.25">
      <c r="A3719" t="s">
        <v>3826</v>
      </c>
      <c r="C3719" t="s">
        <v>852</v>
      </c>
      <c r="D3719" t="s">
        <v>613</v>
      </c>
      <c r="E3719" t="s">
        <v>68</v>
      </c>
      <c r="F3719" t="s">
        <v>608</v>
      </c>
      <c r="G3719" t="s">
        <v>853</v>
      </c>
      <c r="I3719" s="137">
        <v>900511</v>
      </c>
      <c r="J3719" t="s">
        <v>3830</v>
      </c>
      <c r="K3719" t="s">
        <v>71</v>
      </c>
      <c r="L3719" t="s">
        <v>1308</v>
      </c>
    </row>
    <row r="3720" spans="1:14" ht="15.75" customHeight="1" x14ac:dyDescent="0.25">
      <c r="A3720" t="s">
        <v>3826</v>
      </c>
      <c r="C3720" t="s">
        <v>1299</v>
      </c>
      <c r="D3720" t="s">
        <v>613</v>
      </c>
      <c r="E3720" t="s">
        <v>68</v>
      </c>
      <c r="F3720" t="s">
        <v>608</v>
      </c>
      <c r="G3720" t="s">
        <v>1300</v>
      </c>
      <c r="I3720" s="137">
        <v>900215</v>
      </c>
      <c r="J3720" t="s">
        <v>3831</v>
      </c>
      <c r="K3720" t="s">
        <v>84</v>
      </c>
    </row>
    <row r="3721" spans="1:14" ht="15.75" customHeight="1" x14ac:dyDescent="0.25">
      <c r="A3721" t="s">
        <v>3826</v>
      </c>
      <c r="C3721" t="s">
        <v>80</v>
      </c>
      <c r="D3721" t="s">
        <v>627</v>
      </c>
      <c r="E3721" t="s">
        <v>81</v>
      </c>
      <c r="F3721" t="s">
        <v>608</v>
      </c>
      <c r="G3721" t="s">
        <v>614</v>
      </c>
      <c r="I3721" s="137">
        <v>900215</v>
      </c>
      <c r="J3721" t="s">
        <v>3832</v>
      </c>
      <c r="K3721" t="s">
        <v>84</v>
      </c>
    </row>
    <row r="3722" spans="1:14" ht="15.75" customHeight="1" x14ac:dyDescent="0.25">
      <c r="A3722" t="s">
        <v>3826</v>
      </c>
      <c r="C3722" t="s">
        <v>2079</v>
      </c>
      <c r="D3722" t="s">
        <v>627</v>
      </c>
      <c r="E3722" t="s">
        <v>81</v>
      </c>
      <c r="F3722" t="s">
        <v>608</v>
      </c>
      <c r="G3722" t="s">
        <v>1300</v>
      </c>
      <c r="I3722" s="137">
        <v>900215</v>
      </c>
      <c r="J3722" t="s">
        <v>3833</v>
      </c>
      <c r="K3722" t="s">
        <v>84</v>
      </c>
    </row>
    <row r="3723" spans="1:14" ht="15.75" customHeight="1" x14ac:dyDescent="0.25">
      <c r="A3723" t="s">
        <v>3826</v>
      </c>
      <c r="C3723" t="s">
        <v>93</v>
      </c>
      <c r="D3723" t="s">
        <v>627</v>
      </c>
      <c r="E3723" t="s">
        <v>81</v>
      </c>
      <c r="F3723" t="s">
        <v>608</v>
      </c>
      <c r="G3723" t="s">
        <v>616</v>
      </c>
      <c r="I3723" s="137">
        <v>900215</v>
      </c>
      <c r="J3723" t="s">
        <v>3834</v>
      </c>
      <c r="K3723" t="s">
        <v>71</v>
      </c>
      <c r="L3723" t="s">
        <v>618</v>
      </c>
    </row>
    <row r="3724" spans="1:14" ht="15.75" customHeight="1" x14ac:dyDescent="0.25">
      <c r="A3724" t="s">
        <v>3826</v>
      </c>
      <c r="C3724" t="s">
        <v>129</v>
      </c>
      <c r="D3724" t="s">
        <v>627</v>
      </c>
      <c r="E3724" t="s">
        <v>81</v>
      </c>
      <c r="F3724" t="s">
        <v>608</v>
      </c>
      <c r="G3724" t="s">
        <v>647</v>
      </c>
      <c r="I3724" s="137">
        <v>753777</v>
      </c>
      <c r="J3724" t="s">
        <v>856</v>
      </c>
      <c r="K3724" t="s">
        <v>84</v>
      </c>
    </row>
    <row r="3725" spans="1:14" ht="15.75" customHeight="1" x14ac:dyDescent="0.25">
      <c r="A3725" t="s">
        <v>3826</v>
      </c>
      <c r="C3725" t="s">
        <v>666</v>
      </c>
      <c r="D3725" t="s">
        <v>650</v>
      </c>
      <c r="E3725" t="s">
        <v>102</v>
      </c>
      <c r="F3725" t="s">
        <v>608</v>
      </c>
      <c r="G3725" t="s">
        <v>667</v>
      </c>
      <c r="I3725" s="137">
        <v>900515</v>
      </c>
      <c r="J3725" t="s">
        <v>3835</v>
      </c>
      <c r="K3725" t="s">
        <v>84</v>
      </c>
    </row>
    <row r="3726" spans="1:14" ht="15.75" customHeight="1" x14ac:dyDescent="0.25">
      <c r="A3726" t="s">
        <v>3826</v>
      </c>
      <c r="C3726" t="s">
        <v>2004</v>
      </c>
      <c r="D3726" t="s">
        <v>650</v>
      </c>
      <c r="E3726" t="s">
        <v>102</v>
      </c>
      <c r="F3726" t="s">
        <v>608</v>
      </c>
      <c r="G3726" t="s">
        <v>741</v>
      </c>
      <c r="H3726" t="s">
        <v>780</v>
      </c>
      <c r="I3726" s="137">
        <v>900708</v>
      </c>
      <c r="J3726" t="s">
        <v>3836</v>
      </c>
      <c r="K3726" t="s">
        <v>84</v>
      </c>
    </row>
    <row r="3727" spans="1:14" ht="15.75" customHeight="1" x14ac:dyDescent="0.25">
      <c r="A3727" t="s">
        <v>3826</v>
      </c>
      <c r="C3727" t="s">
        <v>675</v>
      </c>
      <c r="D3727" t="s">
        <v>650</v>
      </c>
      <c r="E3727" t="s">
        <v>102</v>
      </c>
      <c r="F3727" t="s">
        <v>608</v>
      </c>
      <c r="G3727" t="s">
        <v>676</v>
      </c>
      <c r="I3727" s="137">
        <v>753777</v>
      </c>
      <c r="J3727" t="s">
        <v>3837</v>
      </c>
      <c r="K3727" t="s">
        <v>84</v>
      </c>
    </row>
    <row r="3728" spans="1:14" ht="15.75" customHeight="1" x14ac:dyDescent="0.25">
      <c r="A3728" t="s">
        <v>3838</v>
      </c>
      <c r="C3728" t="s">
        <v>603</v>
      </c>
      <c r="D3728" t="s">
        <v>598</v>
      </c>
      <c r="E3728" t="s">
        <v>68</v>
      </c>
      <c r="F3728" t="s">
        <v>49</v>
      </c>
      <c r="G3728" t="s">
        <v>604</v>
      </c>
      <c r="H3728" t="s">
        <v>605</v>
      </c>
      <c r="I3728" s="137" t="s">
        <v>3839</v>
      </c>
      <c r="J3728" t="s">
        <v>3840</v>
      </c>
      <c r="K3728" t="s">
        <v>84</v>
      </c>
    </row>
    <row r="3729" spans="1:14" ht="15.75" customHeight="1" x14ac:dyDescent="0.25">
      <c r="A3729" t="s">
        <v>3838</v>
      </c>
      <c r="C3729" t="s">
        <v>607</v>
      </c>
      <c r="D3729" t="s">
        <v>598</v>
      </c>
      <c r="E3729" t="s">
        <v>68</v>
      </c>
      <c r="F3729" t="s">
        <v>608</v>
      </c>
      <c r="G3729" t="s">
        <v>609</v>
      </c>
      <c r="I3729" s="137" t="s">
        <v>3839</v>
      </c>
      <c r="J3729" t="s">
        <v>3841</v>
      </c>
      <c r="K3729" t="s">
        <v>84</v>
      </c>
    </row>
    <row r="3730" spans="1:14" ht="15.75" customHeight="1" x14ac:dyDescent="0.25">
      <c r="A3730" t="s">
        <v>3838</v>
      </c>
      <c r="C3730" t="s">
        <v>611</v>
      </c>
      <c r="D3730" t="s">
        <v>598</v>
      </c>
      <c r="E3730" t="s">
        <v>68</v>
      </c>
      <c r="F3730" t="s">
        <v>142</v>
      </c>
      <c r="G3730" t="s">
        <v>612</v>
      </c>
      <c r="H3730" t="s">
        <v>547</v>
      </c>
      <c r="I3730" s="137" t="s">
        <v>3839</v>
      </c>
      <c r="J3730">
        <v>41123300</v>
      </c>
      <c r="K3730" t="s">
        <v>84</v>
      </c>
    </row>
    <row r="3731" spans="1:14" ht="15.75" customHeight="1" x14ac:dyDescent="0.25">
      <c r="A3731" t="s">
        <v>3838</v>
      </c>
      <c r="C3731" t="s">
        <v>714</v>
      </c>
      <c r="D3731" t="s">
        <v>613</v>
      </c>
      <c r="E3731" t="s">
        <v>68</v>
      </c>
      <c r="F3731" t="s">
        <v>608</v>
      </c>
      <c r="G3731" t="s">
        <v>715</v>
      </c>
      <c r="H3731" t="s">
        <v>3842</v>
      </c>
      <c r="I3731" s="137" t="s">
        <v>3839</v>
      </c>
      <c r="J3731" t="s">
        <v>3843</v>
      </c>
      <c r="K3731" t="s">
        <v>84</v>
      </c>
    </row>
    <row r="3732" spans="1:14" ht="15.75" customHeight="1" x14ac:dyDescent="0.25">
      <c r="A3732" t="s">
        <v>3838</v>
      </c>
      <c r="C3732" t="s">
        <v>109</v>
      </c>
      <c r="D3732" t="s">
        <v>613</v>
      </c>
      <c r="E3732" t="s">
        <v>68</v>
      </c>
      <c r="F3732" t="s">
        <v>608</v>
      </c>
      <c r="G3732" t="s">
        <v>734</v>
      </c>
      <c r="H3732" t="s">
        <v>735</v>
      </c>
      <c r="I3732" s="137" t="s">
        <v>3839</v>
      </c>
      <c r="J3732" t="s">
        <v>366</v>
      </c>
      <c r="K3732" t="s">
        <v>71</v>
      </c>
      <c r="L3732" t="s">
        <v>738</v>
      </c>
      <c r="M3732" t="s">
        <v>739</v>
      </c>
      <c r="N3732" t="s">
        <v>739</v>
      </c>
    </row>
    <row r="3733" spans="1:14" ht="15.75" customHeight="1" x14ac:dyDescent="0.25">
      <c r="A3733" t="s">
        <v>3838</v>
      </c>
      <c r="C3733" t="s">
        <v>723</v>
      </c>
      <c r="D3733" t="s">
        <v>613</v>
      </c>
      <c r="E3733" t="s">
        <v>68</v>
      </c>
      <c r="F3733" t="s">
        <v>608</v>
      </c>
      <c r="G3733" t="s">
        <v>724</v>
      </c>
      <c r="H3733" t="s">
        <v>725</v>
      </c>
      <c r="I3733" s="137" t="s">
        <v>3839</v>
      </c>
      <c r="J3733" t="s">
        <v>2855</v>
      </c>
      <c r="K3733" t="s">
        <v>524</v>
      </c>
    </row>
    <row r="3734" spans="1:14" ht="15.75" customHeight="1" x14ac:dyDescent="0.25">
      <c r="A3734" t="s">
        <v>3838</v>
      </c>
      <c r="C3734" t="s">
        <v>1072</v>
      </c>
      <c r="D3734" t="s">
        <v>613</v>
      </c>
      <c r="E3734" t="s">
        <v>68</v>
      </c>
      <c r="F3734" t="s">
        <v>608</v>
      </c>
      <c r="G3734" t="s">
        <v>1073</v>
      </c>
      <c r="H3734" t="s">
        <v>3844</v>
      </c>
      <c r="I3734" s="137" t="s">
        <v>3845</v>
      </c>
      <c r="J3734" t="s">
        <v>3846</v>
      </c>
      <c r="K3734" t="s">
        <v>71</v>
      </c>
      <c r="L3734" t="s">
        <v>1130</v>
      </c>
    </row>
    <row r="3735" spans="1:14" ht="15.75" customHeight="1" x14ac:dyDescent="0.25">
      <c r="A3735" t="s">
        <v>3838</v>
      </c>
      <c r="C3735" t="s">
        <v>114</v>
      </c>
      <c r="D3735" t="s">
        <v>627</v>
      </c>
      <c r="E3735" t="s">
        <v>81</v>
      </c>
      <c r="F3735" t="s">
        <v>608</v>
      </c>
      <c r="G3735" t="s">
        <v>700</v>
      </c>
      <c r="H3735" t="s">
        <v>701</v>
      </c>
      <c r="I3735" s="137" t="s">
        <v>3839</v>
      </c>
      <c r="J3735" t="s">
        <v>1217</v>
      </c>
      <c r="K3735" t="s">
        <v>71</v>
      </c>
      <c r="L3735" t="s">
        <v>114</v>
      </c>
      <c r="M3735" t="s">
        <v>703</v>
      </c>
      <c r="N3735" t="s">
        <v>703</v>
      </c>
    </row>
    <row r="3736" spans="1:14" ht="15.75" customHeight="1" x14ac:dyDescent="0.25">
      <c r="A3736" t="s">
        <v>3847</v>
      </c>
      <c r="B3736" t="s">
        <v>3848</v>
      </c>
      <c r="C3736" t="s">
        <v>597</v>
      </c>
      <c r="D3736" t="s">
        <v>598</v>
      </c>
      <c r="E3736" t="s">
        <v>68</v>
      </c>
      <c r="F3736" t="s">
        <v>599</v>
      </c>
      <c r="G3736" t="s">
        <v>600</v>
      </c>
      <c r="H3736" t="s">
        <v>601</v>
      </c>
      <c r="I3736" s="137">
        <v>34046</v>
      </c>
      <c r="J3736" t="s">
        <v>3849</v>
      </c>
      <c r="K3736" t="s">
        <v>84</v>
      </c>
    </row>
    <row r="3737" spans="1:14" ht="15.75" customHeight="1" x14ac:dyDescent="0.25">
      <c r="A3737" t="s">
        <v>3847</v>
      </c>
      <c r="B3737" t="s">
        <v>3848</v>
      </c>
      <c r="C3737" t="s">
        <v>603</v>
      </c>
      <c r="D3737" t="s">
        <v>598</v>
      </c>
      <c r="E3737" t="s">
        <v>68</v>
      </c>
      <c r="F3737" t="s">
        <v>49</v>
      </c>
      <c r="G3737" t="s">
        <v>604</v>
      </c>
      <c r="H3737" t="s">
        <v>605</v>
      </c>
      <c r="I3737" s="137">
        <v>34046</v>
      </c>
      <c r="J3737" t="s">
        <v>3850</v>
      </c>
      <c r="K3737" t="s">
        <v>84</v>
      </c>
    </row>
    <row r="3738" spans="1:14" ht="15.75" customHeight="1" x14ac:dyDescent="0.25">
      <c r="A3738" t="s">
        <v>3847</v>
      </c>
      <c r="B3738" t="s">
        <v>3848</v>
      </c>
      <c r="C3738" t="s">
        <v>607</v>
      </c>
      <c r="D3738" t="s">
        <v>598</v>
      </c>
      <c r="E3738" t="s">
        <v>68</v>
      </c>
      <c r="F3738" t="s">
        <v>608</v>
      </c>
      <c r="G3738" t="s">
        <v>609</v>
      </c>
      <c r="I3738" s="137">
        <v>34046</v>
      </c>
      <c r="J3738" t="s">
        <v>3851</v>
      </c>
      <c r="K3738" t="s">
        <v>84</v>
      </c>
    </row>
    <row r="3739" spans="1:14" ht="15.75" customHeight="1" x14ac:dyDescent="0.25">
      <c r="A3739" t="s">
        <v>3847</v>
      </c>
      <c r="B3739" t="s">
        <v>3848</v>
      </c>
      <c r="C3739" t="s">
        <v>611</v>
      </c>
      <c r="D3739" t="s">
        <v>598</v>
      </c>
      <c r="E3739" t="s">
        <v>68</v>
      </c>
      <c r="F3739" t="s">
        <v>142</v>
      </c>
      <c r="G3739" t="s">
        <v>612</v>
      </c>
      <c r="H3739" t="s">
        <v>547</v>
      </c>
      <c r="I3739" s="137">
        <v>34046</v>
      </c>
      <c r="J3739">
        <v>85151701</v>
      </c>
      <c r="K3739" t="s">
        <v>84</v>
      </c>
    </row>
    <row r="3740" spans="1:14" ht="15.75" customHeight="1" x14ac:dyDescent="0.25">
      <c r="A3740" t="s">
        <v>3847</v>
      </c>
      <c r="B3740" t="s">
        <v>3848</v>
      </c>
      <c r="C3740" t="s">
        <v>620</v>
      </c>
      <c r="D3740" t="s">
        <v>613</v>
      </c>
      <c r="E3740" t="s">
        <v>68</v>
      </c>
      <c r="F3740" t="s">
        <v>608</v>
      </c>
      <c r="G3740" t="s">
        <v>621</v>
      </c>
      <c r="H3740" t="s">
        <v>622</v>
      </c>
      <c r="I3740" s="137">
        <v>34046</v>
      </c>
      <c r="J3740" t="s">
        <v>3852</v>
      </c>
      <c r="K3740" t="s">
        <v>71</v>
      </c>
      <c r="L3740" t="s">
        <v>620</v>
      </c>
    </row>
    <row r="3741" spans="1:14" ht="15.75" customHeight="1" x14ac:dyDescent="0.25">
      <c r="A3741" t="s">
        <v>3847</v>
      </c>
      <c r="B3741" t="s">
        <v>3848</v>
      </c>
      <c r="C3741" t="s">
        <v>3853</v>
      </c>
      <c r="D3741" t="s">
        <v>613</v>
      </c>
      <c r="E3741" t="s">
        <v>68</v>
      </c>
      <c r="F3741" t="s">
        <v>608</v>
      </c>
      <c r="G3741" t="s">
        <v>621</v>
      </c>
      <c r="H3741" t="s">
        <v>622</v>
      </c>
      <c r="I3741" s="137"/>
      <c r="J3741"/>
    </row>
    <row r="3742" spans="1:14" ht="15.75" customHeight="1" x14ac:dyDescent="0.25">
      <c r="A3742" t="s">
        <v>3847</v>
      </c>
      <c r="B3742" t="s">
        <v>3848</v>
      </c>
      <c r="C3742" t="s">
        <v>1070</v>
      </c>
      <c r="D3742" t="s">
        <v>627</v>
      </c>
      <c r="E3742" t="s">
        <v>68</v>
      </c>
      <c r="F3742" t="s">
        <v>608</v>
      </c>
      <c r="G3742" t="s">
        <v>1071</v>
      </c>
      <c r="H3742" t="s">
        <v>3854</v>
      </c>
      <c r="I3742" s="137"/>
      <c r="J3742"/>
    </row>
    <row r="3743" spans="1:14" ht="15.75" customHeight="1" x14ac:dyDescent="0.25">
      <c r="A3743" t="s">
        <v>3847</v>
      </c>
      <c r="B3743" t="s">
        <v>3848</v>
      </c>
      <c r="C3743" t="s">
        <v>3117</v>
      </c>
      <c r="D3743" t="s">
        <v>613</v>
      </c>
      <c r="E3743" t="s">
        <v>81</v>
      </c>
      <c r="F3743" t="s">
        <v>608</v>
      </c>
      <c r="G3743" t="s">
        <v>3118</v>
      </c>
      <c r="H3743" t="s">
        <v>3119</v>
      </c>
      <c r="I3743" s="137">
        <v>34046</v>
      </c>
      <c r="J3743" t="s">
        <v>3855</v>
      </c>
      <c r="K3743" t="s">
        <v>71</v>
      </c>
      <c r="L3743" t="s">
        <v>3499</v>
      </c>
    </row>
    <row r="3744" spans="1:14" ht="15.75" customHeight="1" x14ac:dyDescent="0.25">
      <c r="A3744" t="s">
        <v>3847</v>
      </c>
      <c r="B3744" t="s">
        <v>3848</v>
      </c>
      <c r="C3744" t="s">
        <v>3856</v>
      </c>
      <c r="D3744" t="s">
        <v>613</v>
      </c>
      <c r="E3744" t="s">
        <v>81</v>
      </c>
      <c r="F3744" t="s">
        <v>608</v>
      </c>
      <c r="G3744" t="s">
        <v>3857</v>
      </c>
      <c r="H3744" t="s">
        <v>3858</v>
      </c>
      <c r="I3744" s="137"/>
      <c r="J3744"/>
    </row>
    <row r="3745" spans="1:14" ht="15.75" customHeight="1" x14ac:dyDescent="0.25">
      <c r="A3745" t="s">
        <v>3847</v>
      </c>
      <c r="B3745" t="s">
        <v>3848</v>
      </c>
      <c r="C3745" t="s">
        <v>93</v>
      </c>
      <c r="D3745" t="s">
        <v>627</v>
      </c>
      <c r="E3745" t="s">
        <v>81</v>
      </c>
      <c r="F3745" t="s">
        <v>608</v>
      </c>
      <c r="G3745" t="s">
        <v>616</v>
      </c>
      <c r="I3745" s="137">
        <v>44026</v>
      </c>
      <c r="J3745" t="s">
        <v>95</v>
      </c>
      <c r="K3745" t="s">
        <v>71</v>
      </c>
      <c r="L3745" t="s">
        <v>618</v>
      </c>
    </row>
    <row r="3746" spans="1:14" ht="15.75" customHeight="1" x14ac:dyDescent="0.25">
      <c r="A3746" t="s">
        <v>3847</v>
      </c>
      <c r="B3746" t="s">
        <v>3848</v>
      </c>
      <c r="C3746" t="s">
        <v>110</v>
      </c>
      <c r="D3746" t="s">
        <v>627</v>
      </c>
      <c r="E3746" t="s">
        <v>81</v>
      </c>
      <c r="F3746" t="s">
        <v>608</v>
      </c>
      <c r="G3746" t="s">
        <v>960</v>
      </c>
      <c r="H3746" t="s">
        <v>961</v>
      </c>
      <c r="I3746" s="137">
        <v>34046</v>
      </c>
      <c r="J3746" t="s">
        <v>3859</v>
      </c>
      <c r="K3746" t="s">
        <v>84</v>
      </c>
    </row>
    <row r="3747" spans="1:14" ht="15.75" customHeight="1" x14ac:dyDescent="0.25">
      <c r="A3747" t="s">
        <v>3847</v>
      </c>
      <c r="B3747" t="s">
        <v>3848</v>
      </c>
      <c r="C3747" t="s">
        <v>131</v>
      </c>
      <c r="D3747" t="s">
        <v>650</v>
      </c>
      <c r="E3747" t="s">
        <v>102</v>
      </c>
      <c r="F3747" t="s">
        <v>608</v>
      </c>
      <c r="G3747" t="s">
        <v>760</v>
      </c>
      <c r="H3747" t="s">
        <v>761</v>
      </c>
      <c r="I3747" s="137">
        <v>34046</v>
      </c>
      <c r="J3747" t="s">
        <v>3001</v>
      </c>
      <c r="K3747" t="s">
        <v>71</v>
      </c>
      <c r="L3747" t="s">
        <v>762</v>
      </c>
      <c r="M3747" t="s">
        <v>763</v>
      </c>
      <c r="N3747" t="s">
        <v>763</v>
      </c>
    </row>
    <row r="3748" spans="1:14" ht="15.75" customHeight="1" x14ac:dyDescent="0.25">
      <c r="A3748" t="s">
        <v>3847</v>
      </c>
      <c r="B3748" t="s">
        <v>3860</v>
      </c>
      <c r="C3748" t="s">
        <v>597</v>
      </c>
      <c r="D3748" t="s">
        <v>598</v>
      </c>
      <c r="E3748" t="s">
        <v>68</v>
      </c>
      <c r="F3748" t="s">
        <v>599</v>
      </c>
      <c r="G3748" t="s">
        <v>600</v>
      </c>
      <c r="H3748" t="s">
        <v>601</v>
      </c>
      <c r="I3748" s="137">
        <v>39889</v>
      </c>
      <c r="J3748" t="s">
        <v>3861</v>
      </c>
      <c r="K3748" t="s">
        <v>84</v>
      </c>
    </row>
    <row r="3749" spans="1:14" ht="15.75" customHeight="1" x14ac:dyDescent="0.25">
      <c r="A3749" t="s">
        <v>3847</v>
      </c>
      <c r="B3749" t="s">
        <v>3860</v>
      </c>
      <c r="C3749" t="s">
        <v>603</v>
      </c>
      <c r="D3749" t="s">
        <v>598</v>
      </c>
      <c r="E3749" t="s">
        <v>68</v>
      </c>
      <c r="F3749" t="s">
        <v>49</v>
      </c>
      <c r="G3749" t="s">
        <v>604</v>
      </c>
      <c r="H3749" t="s">
        <v>605</v>
      </c>
      <c r="I3749" s="137">
        <v>39889</v>
      </c>
      <c r="J3749" t="s">
        <v>3862</v>
      </c>
      <c r="K3749" t="s">
        <v>84</v>
      </c>
    </row>
    <row r="3750" spans="1:14" ht="15.75" customHeight="1" x14ac:dyDescent="0.25">
      <c r="A3750" t="s">
        <v>3847</v>
      </c>
      <c r="B3750" t="s">
        <v>3860</v>
      </c>
      <c r="C3750" t="s">
        <v>607</v>
      </c>
      <c r="D3750" t="s">
        <v>598</v>
      </c>
      <c r="E3750" t="s">
        <v>68</v>
      </c>
      <c r="F3750" t="s">
        <v>608</v>
      </c>
      <c r="G3750" t="s">
        <v>609</v>
      </c>
      <c r="I3750" s="137">
        <v>39889</v>
      </c>
      <c r="J3750" t="s">
        <v>3852</v>
      </c>
      <c r="K3750" t="s">
        <v>84</v>
      </c>
    </row>
    <row r="3751" spans="1:14" ht="15.75" customHeight="1" x14ac:dyDescent="0.25">
      <c r="A3751" t="s">
        <v>3847</v>
      </c>
      <c r="B3751" t="s">
        <v>3860</v>
      </c>
      <c r="C3751" t="s">
        <v>611</v>
      </c>
      <c r="D3751" t="s">
        <v>598</v>
      </c>
      <c r="E3751" t="s">
        <v>68</v>
      </c>
      <c r="F3751" t="s">
        <v>142</v>
      </c>
      <c r="G3751" t="s">
        <v>612</v>
      </c>
      <c r="H3751" t="s">
        <v>547</v>
      </c>
      <c r="I3751" s="137">
        <v>39889</v>
      </c>
      <c r="J3751">
        <v>12352200</v>
      </c>
      <c r="K3751" t="s">
        <v>84</v>
      </c>
    </row>
    <row r="3752" spans="1:14" ht="15.75" customHeight="1" x14ac:dyDescent="0.25">
      <c r="A3752" t="s">
        <v>3847</v>
      </c>
      <c r="B3752" t="s">
        <v>3860</v>
      </c>
      <c r="C3752" t="s">
        <v>620</v>
      </c>
      <c r="D3752" t="s">
        <v>613</v>
      </c>
      <c r="E3752" t="s">
        <v>68</v>
      </c>
      <c r="F3752" t="s">
        <v>608</v>
      </c>
      <c r="G3752" t="s">
        <v>621</v>
      </c>
      <c r="H3752" t="s">
        <v>622</v>
      </c>
      <c r="I3752" s="137">
        <v>39889</v>
      </c>
      <c r="J3752" t="s">
        <v>3852</v>
      </c>
      <c r="K3752" t="s">
        <v>71</v>
      </c>
      <c r="L3752" t="s">
        <v>620</v>
      </c>
    </row>
    <row r="3753" spans="1:14" ht="15.75" customHeight="1" x14ac:dyDescent="0.25">
      <c r="A3753" t="s">
        <v>3847</v>
      </c>
      <c r="B3753" t="s">
        <v>3860</v>
      </c>
      <c r="C3753" t="s">
        <v>3853</v>
      </c>
      <c r="D3753" t="s">
        <v>613</v>
      </c>
      <c r="E3753" t="s">
        <v>68</v>
      </c>
      <c r="F3753" t="s">
        <v>608</v>
      </c>
      <c r="G3753" t="s">
        <v>621</v>
      </c>
      <c r="H3753" t="s">
        <v>622</v>
      </c>
      <c r="I3753" s="137"/>
      <c r="J3753"/>
    </row>
    <row r="3754" spans="1:14" ht="15.75" customHeight="1" x14ac:dyDescent="0.25">
      <c r="A3754" t="s">
        <v>3847</v>
      </c>
      <c r="B3754" t="s">
        <v>3860</v>
      </c>
      <c r="C3754" t="s">
        <v>1070</v>
      </c>
      <c r="D3754" t="s">
        <v>627</v>
      </c>
      <c r="E3754" t="s">
        <v>68</v>
      </c>
      <c r="F3754" t="s">
        <v>608</v>
      </c>
      <c r="G3754" t="s">
        <v>1071</v>
      </c>
      <c r="H3754" t="s">
        <v>3854</v>
      </c>
      <c r="I3754" s="137"/>
      <c r="J3754"/>
    </row>
    <row r="3755" spans="1:14" ht="15.75" customHeight="1" x14ac:dyDescent="0.25">
      <c r="A3755" t="s">
        <v>3847</v>
      </c>
      <c r="B3755" t="s">
        <v>3860</v>
      </c>
      <c r="C3755" t="s">
        <v>3117</v>
      </c>
      <c r="D3755" t="s">
        <v>613</v>
      </c>
      <c r="E3755" t="s">
        <v>81</v>
      </c>
      <c r="F3755" t="s">
        <v>608</v>
      </c>
      <c r="G3755" t="s">
        <v>3118</v>
      </c>
      <c r="H3755" t="s">
        <v>3119</v>
      </c>
      <c r="I3755" s="137">
        <v>39889</v>
      </c>
      <c r="J3755" t="s">
        <v>3855</v>
      </c>
      <c r="K3755" t="s">
        <v>71</v>
      </c>
      <c r="L3755" t="s">
        <v>3499</v>
      </c>
    </row>
    <row r="3756" spans="1:14" ht="15.75" customHeight="1" x14ac:dyDescent="0.25">
      <c r="A3756" t="s">
        <v>3847</v>
      </c>
      <c r="B3756" t="s">
        <v>3860</v>
      </c>
      <c r="C3756" t="s">
        <v>3856</v>
      </c>
      <c r="D3756" t="s">
        <v>613</v>
      </c>
      <c r="E3756" t="s">
        <v>81</v>
      </c>
      <c r="F3756" t="s">
        <v>608</v>
      </c>
      <c r="G3756" t="s">
        <v>3857</v>
      </c>
      <c r="H3756" t="s">
        <v>3858</v>
      </c>
      <c r="I3756" s="137"/>
      <c r="J3756"/>
    </row>
    <row r="3757" spans="1:14" ht="15.75" customHeight="1" x14ac:dyDescent="0.25">
      <c r="A3757" t="s">
        <v>3847</v>
      </c>
      <c r="B3757" t="s">
        <v>3863</v>
      </c>
      <c r="C3757" t="s">
        <v>597</v>
      </c>
      <c r="D3757" t="s">
        <v>598</v>
      </c>
      <c r="E3757" t="s">
        <v>68</v>
      </c>
      <c r="F3757" t="s">
        <v>599</v>
      </c>
      <c r="G3757" t="s">
        <v>600</v>
      </c>
      <c r="H3757" t="s">
        <v>601</v>
      </c>
      <c r="I3757" s="137" t="s">
        <v>3864</v>
      </c>
      <c r="J3757" t="s">
        <v>3865</v>
      </c>
      <c r="K3757" t="s">
        <v>84</v>
      </c>
    </row>
    <row r="3758" spans="1:14" ht="15.75" customHeight="1" x14ac:dyDescent="0.25">
      <c r="A3758" t="s">
        <v>3847</v>
      </c>
      <c r="B3758" t="s">
        <v>3863</v>
      </c>
      <c r="C3758" t="s">
        <v>603</v>
      </c>
      <c r="D3758" t="s">
        <v>598</v>
      </c>
      <c r="E3758" t="s">
        <v>68</v>
      </c>
      <c r="F3758" t="s">
        <v>49</v>
      </c>
      <c r="G3758" t="s">
        <v>604</v>
      </c>
      <c r="H3758" t="s">
        <v>605</v>
      </c>
      <c r="I3758" s="137" t="s">
        <v>3864</v>
      </c>
      <c r="J3758" t="s">
        <v>3866</v>
      </c>
      <c r="K3758" t="s">
        <v>84</v>
      </c>
    </row>
    <row r="3759" spans="1:14" ht="15.75" customHeight="1" x14ac:dyDescent="0.25">
      <c r="A3759" t="s">
        <v>3847</v>
      </c>
      <c r="B3759" t="s">
        <v>3863</v>
      </c>
      <c r="C3759" t="s">
        <v>607</v>
      </c>
      <c r="D3759" t="s">
        <v>598</v>
      </c>
      <c r="E3759" t="s">
        <v>68</v>
      </c>
      <c r="F3759" t="s">
        <v>608</v>
      </c>
      <c r="G3759" t="s">
        <v>609</v>
      </c>
      <c r="I3759" s="137" t="s">
        <v>3864</v>
      </c>
      <c r="J3759" t="s">
        <v>3867</v>
      </c>
      <c r="K3759" t="s">
        <v>84</v>
      </c>
    </row>
    <row r="3760" spans="1:14" ht="15.75" customHeight="1" x14ac:dyDescent="0.25">
      <c r="A3760" t="s">
        <v>3847</v>
      </c>
      <c r="B3760" t="s">
        <v>3863</v>
      </c>
      <c r="C3760" t="s">
        <v>611</v>
      </c>
      <c r="D3760" t="s">
        <v>598</v>
      </c>
      <c r="E3760" t="s">
        <v>68</v>
      </c>
      <c r="F3760" t="s">
        <v>142</v>
      </c>
      <c r="G3760" t="s">
        <v>612</v>
      </c>
      <c r="H3760" t="s">
        <v>547</v>
      </c>
      <c r="I3760" s="137" t="s">
        <v>3864</v>
      </c>
      <c r="J3760">
        <v>41116107</v>
      </c>
      <c r="K3760" t="s">
        <v>84</v>
      </c>
    </row>
    <row r="3761" spans="1:12" ht="15.75" customHeight="1" x14ac:dyDescent="0.25">
      <c r="A3761" t="s">
        <v>3847</v>
      </c>
      <c r="B3761" t="s">
        <v>3863</v>
      </c>
      <c r="C3761" t="s">
        <v>620</v>
      </c>
      <c r="D3761" t="s">
        <v>613</v>
      </c>
      <c r="E3761" t="s">
        <v>68</v>
      </c>
      <c r="F3761" t="s">
        <v>608</v>
      </c>
      <c r="G3761" t="s">
        <v>621</v>
      </c>
      <c r="H3761" t="s">
        <v>622</v>
      </c>
      <c r="I3761" s="137" t="s">
        <v>3864</v>
      </c>
      <c r="J3761" t="s">
        <v>3868</v>
      </c>
      <c r="K3761" t="s">
        <v>71</v>
      </c>
      <c r="L3761" t="s">
        <v>620</v>
      </c>
    </row>
    <row r="3762" spans="1:12" ht="15.75" customHeight="1" x14ac:dyDescent="0.25">
      <c r="A3762" t="s">
        <v>3847</v>
      </c>
      <c r="B3762" t="s">
        <v>3863</v>
      </c>
      <c r="C3762" t="s">
        <v>3853</v>
      </c>
      <c r="D3762" t="s">
        <v>613</v>
      </c>
      <c r="E3762" t="s">
        <v>68</v>
      </c>
      <c r="F3762" t="s">
        <v>608</v>
      </c>
      <c r="G3762" t="s">
        <v>621</v>
      </c>
      <c r="H3762" t="s">
        <v>622</v>
      </c>
      <c r="I3762" s="137"/>
      <c r="J3762"/>
    </row>
    <row r="3763" spans="1:12" ht="15.75" customHeight="1" x14ac:dyDescent="0.25">
      <c r="A3763" t="s">
        <v>3847</v>
      </c>
      <c r="B3763" t="s">
        <v>3863</v>
      </c>
      <c r="C3763" t="s">
        <v>1070</v>
      </c>
      <c r="D3763" t="s">
        <v>627</v>
      </c>
      <c r="E3763" t="s">
        <v>68</v>
      </c>
      <c r="F3763" t="s">
        <v>608</v>
      </c>
      <c r="G3763" t="s">
        <v>1071</v>
      </c>
      <c r="H3763" t="s">
        <v>3854</v>
      </c>
      <c r="I3763" s="137"/>
      <c r="J3763"/>
    </row>
    <row r="3764" spans="1:12" ht="15.75" customHeight="1" x14ac:dyDescent="0.25">
      <c r="A3764" t="s">
        <v>3847</v>
      </c>
      <c r="B3764" t="s">
        <v>3863</v>
      </c>
      <c r="C3764" t="s">
        <v>3117</v>
      </c>
      <c r="D3764" t="s">
        <v>613</v>
      </c>
      <c r="E3764" t="s">
        <v>81</v>
      </c>
      <c r="F3764" t="s">
        <v>608</v>
      </c>
      <c r="G3764" t="s">
        <v>3118</v>
      </c>
      <c r="H3764" t="s">
        <v>3119</v>
      </c>
      <c r="I3764" s="137" t="s">
        <v>3864</v>
      </c>
      <c r="J3764" t="s">
        <v>3855</v>
      </c>
      <c r="K3764" t="s">
        <v>71</v>
      </c>
      <c r="L3764" t="s">
        <v>3499</v>
      </c>
    </row>
    <row r="3765" spans="1:12" ht="15.75" customHeight="1" x14ac:dyDescent="0.25">
      <c r="A3765" t="s">
        <v>3847</v>
      </c>
      <c r="B3765" t="s">
        <v>3863</v>
      </c>
      <c r="C3765" t="s">
        <v>3856</v>
      </c>
      <c r="D3765" t="s">
        <v>613</v>
      </c>
      <c r="E3765" t="s">
        <v>81</v>
      </c>
      <c r="F3765" t="s">
        <v>608</v>
      </c>
      <c r="G3765" t="s">
        <v>3857</v>
      </c>
      <c r="H3765" t="s">
        <v>3858</v>
      </c>
      <c r="I3765" s="137"/>
      <c r="J3765"/>
    </row>
    <row r="3766" spans="1:12" ht="15.75" customHeight="1" x14ac:dyDescent="0.25">
      <c r="A3766" t="s">
        <v>3847</v>
      </c>
      <c r="B3766" t="s">
        <v>3869</v>
      </c>
      <c r="C3766" t="s">
        <v>597</v>
      </c>
      <c r="D3766" t="s">
        <v>598</v>
      </c>
      <c r="E3766" t="s">
        <v>68</v>
      </c>
      <c r="F3766" t="s">
        <v>599</v>
      </c>
      <c r="G3766" t="s">
        <v>600</v>
      </c>
      <c r="H3766" t="s">
        <v>601</v>
      </c>
      <c r="I3766" s="137">
        <v>79544</v>
      </c>
      <c r="J3766" t="s">
        <v>3870</v>
      </c>
      <c r="K3766" t="s">
        <v>84</v>
      </c>
    </row>
    <row r="3767" spans="1:12" ht="15.75" customHeight="1" x14ac:dyDescent="0.25">
      <c r="A3767" t="s">
        <v>3847</v>
      </c>
      <c r="B3767" t="s">
        <v>3869</v>
      </c>
      <c r="C3767" t="s">
        <v>603</v>
      </c>
      <c r="D3767" t="s">
        <v>598</v>
      </c>
      <c r="E3767" t="s">
        <v>68</v>
      </c>
      <c r="F3767" t="s">
        <v>49</v>
      </c>
      <c r="G3767" t="s">
        <v>604</v>
      </c>
      <c r="H3767" t="s">
        <v>605</v>
      </c>
      <c r="I3767" s="137">
        <v>79544</v>
      </c>
      <c r="J3767" t="s">
        <v>3871</v>
      </c>
      <c r="K3767" t="s">
        <v>84</v>
      </c>
    </row>
    <row r="3768" spans="1:12" ht="15.75" customHeight="1" x14ac:dyDescent="0.25">
      <c r="A3768" t="s">
        <v>3847</v>
      </c>
      <c r="B3768" t="s">
        <v>3869</v>
      </c>
      <c r="C3768" t="s">
        <v>607</v>
      </c>
      <c r="D3768" t="s">
        <v>598</v>
      </c>
      <c r="E3768" t="s">
        <v>68</v>
      </c>
      <c r="F3768" t="s">
        <v>608</v>
      </c>
      <c r="G3768" t="s">
        <v>609</v>
      </c>
      <c r="I3768" s="137">
        <v>79544</v>
      </c>
      <c r="J3768" t="s">
        <v>3852</v>
      </c>
      <c r="K3768" t="s">
        <v>84</v>
      </c>
    </row>
    <row r="3769" spans="1:12" ht="15.75" customHeight="1" x14ac:dyDescent="0.25">
      <c r="A3769" t="s">
        <v>3847</v>
      </c>
      <c r="B3769" t="s">
        <v>3869</v>
      </c>
      <c r="C3769" t="s">
        <v>611</v>
      </c>
      <c r="D3769" t="s">
        <v>598</v>
      </c>
      <c r="E3769" t="s">
        <v>68</v>
      </c>
      <c r="F3769" t="s">
        <v>142</v>
      </c>
      <c r="G3769" t="s">
        <v>612</v>
      </c>
      <c r="H3769" t="s">
        <v>547</v>
      </c>
      <c r="I3769" s="137">
        <v>79544</v>
      </c>
      <c r="J3769">
        <v>85151701</v>
      </c>
      <c r="K3769" t="s">
        <v>84</v>
      </c>
    </row>
    <row r="3770" spans="1:12" ht="15.75" customHeight="1" x14ac:dyDescent="0.25">
      <c r="A3770" t="s">
        <v>3847</v>
      </c>
      <c r="B3770" t="s">
        <v>3869</v>
      </c>
      <c r="C3770" t="s">
        <v>620</v>
      </c>
      <c r="D3770" t="s">
        <v>613</v>
      </c>
      <c r="E3770" t="s">
        <v>68</v>
      </c>
      <c r="F3770" t="s">
        <v>608</v>
      </c>
      <c r="G3770" t="s">
        <v>621</v>
      </c>
      <c r="H3770" t="s">
        <v>622</v>
      </c>
      <c r="I3770" s="137">
        <v>79544</v>
      </c>
      <c r="J3770" t="s">
        <v>3852</v>
      </c>
      <c r="K3770" t="s">
        <v>71</v>
      </c>
      <c r="L3770" t="s">
        <v>620</v>
      </c>
    </row>
    <row r="3771" spans="1:12" ht="15.75" customHeight="1" x14ac:dyDescent="0.25">
      <c r="A3771" t="s">
        <v>3847</v>
      </c>
      <c r="B3771" t="s">
        <v>3869</v>
      </c>
      <c r="C3771" t="s">
        <v>3853</v>
      </c>
      <c r="D3771" t="s">
        <v>613</v>
      </c>
      <c r="E3771" t="s">
        <v>68</v>
      </c>
      <c r="F3771" t="s">
        <v>608</v>
      </c>
      <c r="G3771" t="s">
        <v>621</v>
      </c>
      <c r="H3771" t="s">
        <v>622</v>
      </c>
      <c r="I3771" s="137"/>
      <c r="J3771"/>
    </row>
    <row r="3772" spans="1:12" ht="15.75" customHeight="1" x14ac:dyDescent="0.25">
      <c r="A3772" t="s">
        <v>3847</v>
      </c>
      <c r="B3772" t="s">
        <v>3869</v>
      </c>
      <c r="C3772" t="s">
        <v>1070</v>
      </c>
      <c r="D3772" t="s">
        <v>627</v>
      </c>
      <c r="E3772" t="s">
        <v>68</v>
      </c>
      <c r="F3772" t="s">
        <v>608</v>
      </c>
      <c r="G3772" t="s">
        <v>1071</v>
      </c>
      <c r="H3772" t="s">
        <v>3854</v>
      </c>
      <c r="I3772" s="137"/>
      <c r="J3772"/>
    </row>
    <row r="3773" spans="1:12" ht="15.75" customHeight="1" x14ac:dyDescent="0.25">
      <c r="A3773" t="s">
        <v>3847</v>
      </c>
      <c r="B3773" t="s">
        <v>3869</v>
      </c>
      <c r="C3773" t="s">
        <v>3117</v>
      </c>
      <c r="D3773" t="s">
        <v>613</v>
      </c>
      <c r="E3773" t="s">
        <v>81</v>
      </c>
      <c r="F3773" t="s">
        <v>608</v>
      </c>
      <c r="G3773" t="s">
        <v>3118</v>
      </c>
      <c r="H3773" t="s">
        <v>3119</v>
      </c>
      <c r="I3773" s="137">
        <v>79544</v>
      </c>
      <c r="J3773" t="s">
        <v>3855</v>
      </c>
      <c r="K3773" t="s">
        <v>71</v>
      </c>
      <c r="L3773" t="s">
        <v>3499</v>
      </c>
    </row>
    <row r="3774" spans="1:12" ht="15.75" customHeight="1" x14ac:dyDescent="0.25">
      <c r="A3774" t="s">
        <v>3847</v>
      </c>
      <c r="B3774" t="s">
        <v>3869</v>
      </c>
      <c r="C3774" t="s">
        <v>3856</v>
      </c>
      <c r="D3774" t="s">
        <v>613</v>
      </c>
      <c r="E3774" t="s">
        <v>81</v>
      </c>
      <c r="F3774" t="s">
        <v>608</v>
      </c>
      <c r="G3774" t="s">
        <v>3857</v>
      </c>
      <c r="H3774" t="s">
        <v>3858</v>
      </c>
      <c r="I3774" s="137"/>
      <c r="J3774"/>
    </row>
    <row r="3775" spans="1:12" ht="15.75" customHeight="1" x14ac:dyDescent="0.25">
      <c r="A3775" t="s">
        <v>3847</v>
      </c>
      <c r="B3775" t="s">
        <v>3869</v>
      </c>
      <c r="C3775" t="s">
        <v>93</v>
      </c>
      <c r="D3775" t="s">
        <v>627</v>
      </c>
      <c r="E3775" t="s">
        <v>81</v>
      </c>
      <c r="F3775" t="s">
        <v>608</v>
      </c>
      <c r="G3775" t="s">
        <v>616</v>
      </c>
      <c r="I3775" s="137" t="s">
        <v>3872</v>
      </c>
      <c r="J3775" t="s">
        <v>617</v>
      </c>
      <c r="K3775" t="s">
        <v>71</v>
      </c>
      <c r="L3775" t="s">
        <v>618</v>
      </c>
    </row>
    <row r="3776" spans="1:12" ht="15.75" customHeight="1" x14ac:dyDescent="0.25">
      <c r="A3776" t="s">
        <v>3847</v>
      </c>
      <c r="B3776" t="s">
        <v>3868</v>
      </c>
      <c r="C3776" t="s">
        <v>597</v>
      </c>
      <c r="D3776" t="s">
        <v>598</v>
      </c>
      <c r="E3776" t="s">
        <v>68</v>
      </c>
      <c r="F3776" t="s">
        <v>599</v>
      </c>
      <c r="G3776" t="s">
        <v>600</v>
      </c>
      <c r="H3776" t="s">
        <v>601</v>
      </c>
      <c r="I3776" s="137">
        <v>60357</v>
      </c>
      <c r="J3776" t="s">
        <v>3873</v>
      </c>
      <c r="K3776" t="s">
        <v>84</v>
      </c>
    </row>
    <row r="3777" spans="1:14" ht="15.75" customHeight="1" x14ac:dyDescent="0.25">
      <c r="A3777" t="s">
        <v>3847</v>
      </c>
      <c r="B3777" t="s">
        <v>3868</v>
      </c>
      <c r="C3777" t="s">
        <v>603</v>
      </c>
      <c r="D3777" t="s">
        <v>598</v>
      </c>
      <c r="E3777" t="s">
        <v>68</v>
      </c>
      <c r="F3777" t="s">
        <v>49</v>
      </c>
      <c r="G3777" t="s">
        <v>604</v>
      </c>
      <c r="H3777" t="s">
        <v>605</v>
      </c>
      <c r="I3777" s="137">
        <v>60357</v>
      </c>
      <c r="J3777" t="s">
        <v>3874</v>
      </c>
      <c r="K3777" t="s">
        <v>84</v>
      </c>
    </row>
    <row r="3778" spans="1:14" ht="15.75" customHeight="1" x14ac:dyDescent="0.25">
      <c r="A3778" t="s">
        <v>3847</v>
      </c>
      <c r="B3778" t="s">
        <v>3868</v>
      </c>
      <c r="C3778" t="s">
        <v>607</v>
      </c>
      <c r="D3778" t="s">
        <v>598</v>
      </c>
      <c r="E3778" t="s">
        <v>68</v>
      </c>
      <c r="F3778" t="s">
        <v>608</v>
      </c>
      <c r="G3778" t="s">
        <v>609</v>
      </c>
      <c r="I3778" s="137">
        <v>60357</v>
      </c>
      <c r="J3778" t="s">
        <v>3875</v>
      </c>
      <c r="K3778" t="s">
        <v>84</v>
      </c>
    </row>
    <row r="3779" spans="1:14" ht="15.75" customHeight="1" x14ac:dyDescent="0.25">
      <c r="A3779" t="s">
        <v>3847</v>
      </c>
      <c r="B3779" t="s">
        <v>3868</v>
      </c>
      <c r="C3779" t="s">
        <v>611</v>
      </c>
      <c r="D3779" t="s">
        <v>598</v>
      </c>
      <c r="E3779" t="s">
        <v>68</v>
      </c>
      <c r="F3779" t="s">
        <v>142</v>
      </c>
      <c r="G3779" t="s">
        <v>612</v>
      </c>
      <c r="H3779" t="s">
        <v>547</v>
      </c>
      <c r="I3779" s="137">
        <v>60357</v>
      </c>
      <c r="J3779">
        <v>41116107</v>
      </c>
      <c r="K3779" t="s">
        <v>84</v>
      </c>
    </row>
    <row r="3780" spans="1:14" ht="15.75" customHeight="1" x14ac:dyDescent="0.25">
      <c r="A3780" t="s">
        <v>3847</v>
      </c>
      <c r="B3780" t="s">
        <v>3868</v>
      </c>
      <c r="C3780" t="s">
        <v>649</v>
      </c>
      <c r="D3780" t="s">
        <v>613</v>
      </c>
      <c r="E3780" t="s">
        <v>68</v>
      </c>
      <c r="F3780" t="s">
        <v>608</v>
      </c>
      <c r="G3780" t="s">
        <v>651</v>
      </c>
      <c r="H3780" t="s">
        <v>652</v>
      </c>
      <c r="I3780" s="137" t="s">
        <v>3876</v>
      </c>
      <c r="J3780" t="s">
        <v>3877</v>
      </c>
      <c r="K3780" t="s">
        <v>71</v>
      </c>
      <c r="L3780" t="s">
        <v>654</v>
      </c>
    </row>
    <row r="3781" spans="1:14" ht="15.75" customHeight="1" x14ac:dyDescent="0.25">
      <c r="A3781" t="s">
        <v>3847</v>
      </c>
      <c r="B3781" t="s">
        <v>3868</v>
      </c>
      <c r="C3781" t="s">
        <v>909</v>
      </c>
      <c r="D3781" t="s">
        <v>613</v>
      </c>
      <c r="E3781" t="s">
        <v>68</v>
      </c>
      <c r="F3781" t="s">
        <v>608</v>
      </c>
      <c r="G3781" t="s">
        <v>910</v>
      </c>
      <c r="I3781" s="137">
        <v>60357</v>
      </c>
      <c r="J3781" t="s">
        <v>3034</v>
      </c>
      <c r="K3781" t="s">
        <v>71</v>
      </c>
      <c r="L3781" t="s">
        <v>164</v>
      </c>
    </row>
    <row r="3782" spans="1:14" ht="15.75" customHeight="1" x14ac:dyDescent="0.25">
      <c r="A3782" t="s">
        <v>3847</v>
      </c>
      <c r="B3782" t="s">
        <v>3868</v>
      </c>
      <c r="C3782" t="s">
        <v>620</v>
      </c>
      <c r="D3782" t="s">
        <v>613</v>
      </c>
      <c r="E3782" t="s">
        <v>68</v>
      </c>
      <c r="F3782" t="s">
        <v>608</v>
      </c>
      <c r="G3782" t="s">
        <v>621</v>
      </c>
      <c r="H3782" t="s">
        <v>622</v>
      </c>
      <c r="I3782" s="137">
        <v>60357</v>
      </c>
      <c r="J3782" t="s">
        <v>3868</v>
      </c>
      <c r="K3782" t="s">
        <v>71</v>
      </c>
      <c r="L3782" t="s">
        <v>620</v>
      </c>
    </row>
    <row r="3783" spans="1:14" ht="15.75" customHeight="1" x14ac:dyDescent="0.25">
      <c r="A3783" t="s">
        <v>3847</v>
      </c>
      <c r="B3783" t="s">
        <v>3868</v>
      </c>
      <c r="C3783" t="s">
        <v>131</v>
      </c>
      <c r="D3783" t="s">
        <v>613</v>
      </c>
      <c r="E3783" t="s">
        <v>68</v>
      </c>
      <c r="F3783" t="s">
        <v>608</v>
      </c>
      <c r="G3783" t="s">
        <v>760</v>
      </c>
      <c r="H3783" t="s">
        <v>761</v>
      </c>
      <c r="I3783" s="137">
        <v>60357</v>
      </c>
      <c r="J3783" t="s">
        <v>3878</v>
      </c>
      <c r="K3783" t="s">
        <v>71</v>
      </c>
      <c r="L3783" t="s">
        <v>762</v>
      </c>
      <c r="M3783" t="s">
        <v>763</v>
      </c>
      <c r="N3783" t="s">
        <v>763</v>
      </c>
    </row>
    <row r="3784" spans="1:14" ht="15.75" customHeight="1" x14ac:dyDescent="0.25">
      <c r="A3784" t="s">
        <v>3847</v>
      </c>
      <c r="B3784" t="s">
        <v>3868</v>
      </c>
      <c r="C3784" t="s">
        <v>3853</v>
      </c>
      <c r="D3784" t="s">
        <v>613</v>
      </c>
      <c r="E3784" t="s">
        <v>68</v>
      </c>
      <c r="F3784" t="s">
        <v>608</v>
      </c>
      <c r="G3784" t="s">
        <v>621</v>
      </c>
      <c r="H3784" t="s">
        <v>622</v>
      </c>
      <c r="I3784" s="137"/>
      <c r="J3784"/>
    </row>
    <row r="3785" spans="1:14" ht="15.75" customHeight="1" x14ac:dyDescent="0.25">
      <c r="A3785" t="s">
        <v>3847</v>
      </c>
      <c r="B3785" t="s">
        <v>3868</v>
      </c>
      <c r="C3785" t="s">
        <v>1070</v>
      </c>
      <c r="D3785" t="s">
        <v>627</v>
      </c>
      <c r="E3785" t="s">
        <v>68</v>
      </c>
      <c r="F3785" t="s">
        <v>608</v>
      </c>
      <c r="G3785" t="s">
        <v>1071</v>
      </c>
      <c r="H3785" t="s">
        <v>3879</v>
      </c>
      <c r="I3785" s="137"/>
      <c r="J3785"/>
    </row>
    <row r="3786" spans="1:14" ht="15.75" customHeight="1" x14ac:dyDescent="0.25">
      <c r="A3786" t="s">
        <v>3847</v>
      </c>
      <c r="B3786" t="s">
        <v>3868</v>
      </c>
      <c r="C3786" t="s">
        <v>3117</v>
      </c>
      <c r="D3786" t="s">
        <v>613</v>
      </c>
      <c r="E3786" t="s">
        <v>81</v>
      </c>
      <c r="F3786" t="s">
        <v>608</v>
      </c>
      <c r="G3786" t="s">
        <v>3118</v>
      </c>
      <c r="H3786" t="s">
        <v>3119</v>
      </c>
      <c r="I3786" s="137">
        <v>60357</v>
      </c>
      <c r="J3786" t="s">
        <v>3855</v>
      </c>
      <c r="K3786" t="s">
        <v>71</v>
      </c>
      <c r="L3786" t="s">
        <v>3499</v>
      </c>
    </row>
    <row r="3787" spans="1:14" ht="15.75" customHeight="1" x14ac:dyDescent="0.25">
      <c r="A3787" t="s">
        <v>3847</v>
      </c>
      <c r="B3787" t="s">
        <v>3868</v>
      </c>
      <c r="C3787" t="s">
        <v>3856</v>
      </c>
      <c r="D3787" t="s">
        <v>613</v>
      </c>
      <c r="E3787" t="s">
        <v>81</v>
      </c>
      <c r="F3787" t="s">
        <v>608</v>
      </c>
      <c r="G3787" t="s">
        <v>3857</v>
      </c>
      <c r="H3787" t="s">
        <v>3858</v>
      </c>
      <c r="I3787" s="137"/>
      <c r="J3787"/>
    </row>
    <row r="3788" spans="1:14" ht="15.75" customHeight="1" x14ac:dyDescent="0.25">
      <c r="A3788" t="s">
        <v>3847</v>
      </c>
      <c r="B3788" t="s">
        <v>3868</v>
      </c>
      <c r="C3788" t="s">
        <v>626</v>
      </c>
      <c r="D3788" t="s">
        <v>627</v>
      </c>
      <c r="E3788" t="s">
        <v>81</v>
      </c>
      <c r="F3788" t="s">
        <v>608</v>
      </c>
      <c r="G3788" t="s">
        <v>628</v>
      </c>
      <c r="I3788" s="137">
        <v>60357</v>
      </c>
      <c r="J3788" t="s">
        <v>3880</v>
      </c>
      <c r="K3788" t="s">
        <v>71</v>
      </c>
      <c r="L3788" t="s">
        <v>630</v>
      </c>
    </row>
    <row r="3789" spans="1:14" ht="15.75" customHeight="1" x14ac:dyDescent="0.25">
      <c r="A3789" t="s">
        <v>3847</v>
      </c>
      <c r="B3789" t="s">
        <v>3881</v>
      </c>
      <c r="C3789" t="s">
        <v>597</v>
      </c>
      <c r="D3789" t="s">
        <v>598</v>
      </c>
      <c r="E3789" t="s">
        <v>68</v>
      </c>
      <c r="F3789" t="s">
        <v>599</v>
      </c>
      <c r="G3789" t="s">
        <v>600</v>
      </c>
      <c r="H3789" t="s">
        <v>601</v>
      </c>
      <c r="I3789" s="137">
        <v>11358</v>
      </c>
      <c r="J3789" t="s">
        <v>3882</v>
      </c>
      <c r="K3789" t="s">
        <v>84</v>
      </c>
    </row>
    <row r="3790" spans="1:14" ht="15.75" customHeight="1" x14ac:dyDescent="0.25">
      <c r="A3790" t="s">
        <v>3847</v>
      </c>
      <c r="B3790" t="s">
        <v>3881</v>
      </c>
      <c r="C3790" t="s">
        <v>603</v>
      </c>
      <c r="D3790" t="s">
        <v>598</v>
      </c>
      <c r="E3790" t="s">
        <v>68</v>
      </c>
      <c r="F3790" t="s">
        <v>49</v>
      </c>
      <c r="G3790" t="s">
        <v>604</v>
      </c>
      <c r="H3790" t="s">
        <v>605</v>
      </c>
      <c r="I3790" s="137">
        <v>11358</v>
      </c>
      <c r="J3790" t="s">
        <v>3883</v>
      </c>
      <c r="K3790" t="s">
        <v>84</v>
      </c>
    </row>
    <row r="3791" spans="1:14" ht="15.75" customHeight="1" x14ac:dyDescent="0.25">
      <c r="A3791" t="s">
        <v>3847</v>
      </c>
      <c r="B3791" t="s">
        <v>3881</v>
      </c>
      <c r="C3791" t="s">
        <v>607</v>
      </c>
      <c r="D3791" t="s">
        <v>598</v>
      </c>
      <c r="E3791" t="s">
        <v>68</v>
      </c>
      <c r="F3791" t="s">
        <v>608</v>
      </c>
      <c r="G3791" t="s">
        <v>609</v>
      </c>
      <c r="I3791" s="137">
        <v>11358</v>
      </c>
      <c r="J3791" t="s">
        <v>3852</v>
      </c>
      <c r="K3791" t="s">
        <v>84</v>
      </c>
    </row>
    <row r="3792" spans="1:14" ht="15.75" customHeight="1" x14ac:dyDescent="0.25">
      <c r="A3792" t="s">
        <v>3847</v>
      </c>
      <c r="B3792" t="s">
        <v>3881</v>
      </c>
      <c r="C3792" t="s">
        <v>611</v>
      </c>
      <c r="D3792" t="s">
        <v>598</v>
      </c>
      <c r="E3792" t="s">
        <v>68</v>
      </c>
      <c r="F3792" t="s">
        <v>142</v>
      </c>
      <c r="G3792" t="s">
        <v>612</v>
      </c>
      <c r="H3792" t="s">
        <v>547</v>
      </c>
      <c r="I3792" s="137">
        <v>11358</v>
      </c>
      <c r="J3792">
        <v>77101502</v>
      </c>
      <c r="K3792" t="s">
        <v>84</v>
      </c>
    </row>
    <row r="3793" spans="1:14" ht="15.75" customHeight="1" x14ac:dyDescent="0.25">
      <c r="A3793" t="s">
        <v>3847</v>
      </c>
      <c r="B3793" t="s">
        <v>3881</v>
      </c>
      <c r="C3793" t="s">
        <v>649</v>
      </c>
      <c r="D3793" t="s">
        <v>613</v>
      </c>
      <c r="E3793" t="s">
        <v>68</v>
      </c>
      <c r="F3793" t="s">
        <v>608</v>
      </c>
      <c r="G3793" t="s">
        <v>651</v>
      </c>
      <c r="H3793" t="s">
        <v>652</v>
      </c>
      <c r="I3793" s="137"/>
      <c r="J3793"/>
      <c r="K3793" t="s">
        <v>71</v>
      </c>
      <c r="L3793" t="s">
        <v>654</v>
      </c>
    </row>
    <row r="3794" spans="1:14" ht="15.75" customHeight="1" x14ac:dyDescent="0.25">
      <c r="A3794" t="s">
        <v>3847</v>
      </c>
      <c r="B3794" t="s">
        <v>3881</v>
      </c>
      <c r="C3794" t="s">
        <v>909</v>
      </c>
      <c r="D3794" t="s">
        <v>613</v>
      </c>
      <c r="E3794" t="s">
        <v>68</v>
      </c>
      <c r="F3794" t="s">
        <v>608</v>
      </c>
      <c r="G3794" t="s">
        <v>910</v>
      </c>
      <c r="I3794" s="137">
        <v>11358</v>
      </c>
      <c r="J3794" t="s">
        <v>3884</v>
      </c>
      <c r="K3794" t="s">
        <v>71</v>
      </c>
      <c r="L3794" t="s">
        <v>164</v>
      </c>
    </row>
    <row r="3795" spans="1:14" ht="15.75" customHeight="1" x14ac:dyDescent="0.25">
      <c r="A3795" t="s">
        <v>3847</v>
      </c>
      <c r="B3795" t="s">
        <v>3881</v>
      </c>
      <c r="C3795" t="s">
        <v>620</v>
      </c>
      <c r="D3795" t="s">
        <v>613</v>
      </c>
      <c r="E3795" t="s">
        <v>68</v>
      </c>
      <c r="F3795" t="s">
        <v>608</v>
      </c>
      <c r="G3795" t="s">
        <v>621</v>
      </c>
      <c r="H3795" t="s">
        <v>622</v>
      </c>
      <c r="I3795" s="137">
        <v>11358</v>
      </c>
      <c r="J3795" t="s">
        <v>3852</v>
      </c>
      <c r="K3795" t="s">
        <v>71</v>
      </c>
      <c r="L3795" t="s">
        <v>620</v>
      </c>
    </row>
    <row r="3796" spans="1:14" ht="15.75" customHeight="1" x14ac:dyDescent="0.25">
      <c r="A3796" t="s">
        <v>3847</v>
      </c>
      <c r="B3796" t="s">
        <v>3881</v>
      </c>
      <c r="C3796" t="s">
        <v>131</v>
      </c>
      <c r="D3796" t="s">
        <v>613</v>
      </c>
      <c r="E3796" t="s">
        <v>68</v>
      </c>
      <c r="F3796" t="s">
        <v>608</v>
      </c>
      <c r="G3796" t="s">
        <v>760</v>
      </c>
      <c r="H3796" t="s">
        <v>761</v>
      </c>
      <c r="I3796" s="137">
        <v>11358</v>
      </c>
      <c r="J3796" t="s">
        <v>3001</v>
      </c>
      <c r="K3796" t="s">
        <v>71</v>
      </c>
      <c r="L3796" t="s">
        <v>762</v>
      </c>
      <c r="M3796" t="s">
        <v>763</v>
      </c>
      <c r="N3796" t="s">
        <v>763</v>
      </c>
    </row>
    <row r="3797" spans="1:14" ht="15.75" customHeight="1" x14ac:dyDescent="0.25">
      <c r="A3797" t="s">
        <v>3847</v>
      </c>
      <c r="B3797" t="s">
        <v>3881</v>
      </c>
      <c r="C3797" t="s">
        <v>3853</v>
      </c>
      <c r="D3797" t="s">
        <v>613</v>
      </c>
      <c r="E3797" t="s">
        <v>68</v>
      </c>
      <c r="F3797" t="s">
        <v>608</v>
      </c>
      <c r="G3797" t="s">
        <v>621</v>
      </c>
      <c r="H3797" t="s">
        <v>622</v>
      </c>
      <c r="I3797" s="137"/>
      <c r="J3797"/>
    </row>
    <row r="3798" spans="1:14" ht="15.75" customHeight="1" x14ac:dyDescent="0.25">
      <c r="A3798" t="s">
        <v>3847</v>
      </c>
      <c r="B3798" t="s">
        <v>3881</v>
      </c>
      <c r="C3798" t="s">
        <v>1070</v>
      </c>
      <c r="D3798" t="s">
        <v>627</v>
      </c>
      <c r="E3798" t="s">
        <v>68</v>
      </c>
      <c r="F3798" t="s">
        <v>608</v>
      </c>
      <c r="G3798" t="s">
        <v>1071</v>
      </c>
      <c r="H3798" t="s">
        <v>3854</v>
      </c>
      <c r="I3798" s="137"/>
      <c r="J3798"/>
    </row>
    <row r="3799" spans="1:14" ht="15.75" customHeight="1" x14ac:dyDescent="0.25">
      <c r="A3799" t="s">
        <v>3847</v>
      </c>
      <c r="B3799" t="s">
        <v>3881</v>
      </c>
      <c r="C3799" t="s">
        <v>3117</v>
      </c>
      <c r="D3799" t="s">
        <v>613</v>
      </c>
      <c r="E3799" t="s">
        <v>81</v>
      </c>
      <c r="F3799" t="s">
        <v>608</v>
      </c>
      <c r="G3799" t="s">
        <v>3118</v>
      </c>
      <c r="H3799" t="s">
        <v>3119</v>
      </c>
      <c r="I3799" s="137">
        <v>11358</v>
      </c>
      <c r="J3799" t="s">
        <v>3855</v>
      </c>
      <c r="K3799" t="s">
        <v>71</v>
      </c>
      <c r="L3799" t="s">
        <v>3499</v>
      </c>
    </row>
    <row r="3800" spans="1:14" ht="15.75" customHeight="1" x14ac:dyDescent="0.25">
      <c r="A3800" t="s">
        <v>3847</v>
      </c>
      <c r="B3800" t="s">
        <v>3881</v>
      </c>
      <c r="C3800" t="s">
        <v>3856</v>
      </c>
      <c r="D3800" t="s">
        <v>613</v>
      </c>
      <c r="E3800" t="s">
        <v>81</v>
      </c>
      <c r="F3800" t="s">
        <v>608</v>
      </c>
      <c r="G3800" t="s">
        <v>3857</v>
      </c>
      <c r="H3800" t="s">
        <v>3858</v>
      </c>
      <c r="I3800" s="137"/>
      <c r="J3800"/>
    </row>
    <row r="3801" spans="1:14" ht="15.75" customHeight="1" x14ac:dyDescent="0.25">
      <c r="A3801" t="s">
        <v>3847</v>
      </c>
      <c r="B3801" t="s">
        <v>3881</v>
      </c>
      <c r="C3801" t="s">
        <v>626</v>
      </c>
      <c r="D3801" t="s">
        <v>627</v>
      </c>
      <c r="E3801" t="s">
        <v>81</v>
      </c>
      <c r="F3801" t="s">
        <v>608</v>
      </c>
      <c r="G3801" t="s">
        <v>628</v>
      </c>
      <c r="I3801" s="137">
        <v>11358</v>
      </c>
      <c r="J3801" t="s">
        <v>3885</v>
      </c>
      <c r="K3801" t="s">
        <v>71</v>
      </c>
      <c r="L3801" t="s">
        <v>630</v>
      </c>
    </row>
    <row r="3802" spans="1:14" ht="15.75" customHeight="1" x14ac:dyDescent="0.25">
      <c r="A3802" t="s">
        <v>3847</v>
      </c>
      <c r="B3802" t="s">
        <v>3886</v>
      </c>
      <c r="C3802" t="s">
        <v>597</v>
      </c>
      <c r="D3802" t="s">
        <v>598</v>
      </c>
      <c r="E3802" t="s">
        <v>68</v>
      </c>
      <c r="F3802" t="s">
        <v>599</v>
      </c>
      <c r="G3802" t="s">
        <v>600</v>
      </c>
      <c r="H3802" t="s">
        <v>601</v>
      </c>
      <c r="I3802" s="137">
        <v>34071</v>
      </c>
      <c r="J3802" t="s">
        <v>3887</v>
      </c>
      <c r="K3802" t="s">
        <v>84</v>
      </c>
    </row>
    <row r="3803" spans="1:14" ht="15.75" customHeight="1" x14ac:dyDescent="0.25">
      <c r="A3803" t="s">
        <v>3847</v>
      </c>
      <c r="B3803" t="s">
        <v>3886</v>
      </c>
      <c r="C3803" t="s">
        <v>603</v>
      </c>
      <c r="D3803" t="s">
        <v>598</v>
      </c>
      <c r="E3803" t="s">
        <v>68</v>
      </c>
      <c r="F3803" t="s">
        <v>49</v>
      </c>
      <c r="G3803" t="s">
        <v>604</v>
      </c>
      <c r="H3803" t="s">
        <v>605</v>
      </c>
      <c r="I3803" s="137">
        <v>34071</v>
      </c>
      <c r="J3803" t="s">
        <v>3888</v>
      </c>
      <c r="K3803" t="s">
        <v>84</v>
      </c>
    </row>
    <row r="3804" spans="1:14" ht="15.75" customHeight="1" x14ac:dyDescent="0.25">
      <c r="A3804" t="s">
        <v>3847</v>
      </c>
      <c r="B3804" t="s">
        <v>3886</v>
      </c>
      <c r="C3804" t="s">
        <v>607</v>
      </c>
      <c r="D3804" t="s">
        <v>598</v>
      </c>
      <c r="E3804" t="s">
        <v>68</v>
      </c>
      <c r="F3804" t="s">
        <v>608</v>
      </c>
      <c r="G3804" t="s">
        <v>609</v>
      </c>
      <c r="I3804" s="137">
        <v>34071</v>
      </c>
      <c r="J3804" t="s">
        <v>3889</v>
      </c>
      <c r="K3804" t="s">
        <v>84</v>
      </c>
    </row>
    <row r="3805" spans="1:14" ht="15.75" customHeight="1" x14ac:dyDescent="0.25">
      <c r="A3805" t="s">
        <v>3847</v>
      </c>
      <c r="B3805" t="s">
        <v>3886</v>
      </c>
      <c r="C3805" t="s">
        <v>611</v>
      </c>
      <c r="D3805" t="s">
        <v>598</v>
      </c>
      <c r="E3805" t="s">
        <v>68</v>
      </c>
      <c r="F3805" t="s">
        <v>142</v>
      </c>
      <c r="G3805" t="s">
        <v>612</v>
      </c>
      <c r="H3805" t="s">
        <v>547</v>
      </c>
      <c r="I3805" s="137">
        <v>34071</v>
      </c>
      <c r="J3805" s="2">
        <v>85151701</v>
      </c>
      <c r="K3805" t="s">
        <v>84</v>
      </c>
    </row>
    <row r="3806" spans="1:14" ht="15.75" customHeight="1" x14ac:dyDescent="0.25">
      <c r="A3806" t="s">
        <v>3847</v>
      </c>
      <c r="B3806" t="s">
        <v>3886</v>
      </c>
      <c r="C3806" t="s">
        <v>620</v>
      </c>
      <c r="D3806" t="s">
        <v>613</v>
      </c>
      <c r="E3806" t="s">
        <v>68</v>
      </c>
      <c r="F3806" t="s">
        <v>608</v>
      </c>
      <c r="G3806" t="s">
        <v>621</v>
      </c>
      <c r="H3806" t="s">
        <v>622</v>
      </c>
      <c r="I3806" s="137">
        <v>34071</v>
      </c>
      <c r="J3806" t="s">
        <v>3852</v>
      </c>
      <c r="K3806" t="s">
        <v>71</v>
      </c>
      <c r="L3806" t="s">
        <v>620</v>
      </c>
    </row>
    <row r="3807" spans="1:14" ht="15.75" customHeight="1" x14ac:dyDescent="0.25">
      <c r="A3807" t="s">
        <v>3847</v>
      </c>
      <c r="B3807" t="s">
        <v>3886</v>
      </c>
      <c r="C3807" t="s">
        <v>3853</v>
      </c>
      <c r="D3807" t="s">
        <v>613</v>
      </c>
      <c r="E3807" t="s">
        <v>68</v>
      </c>
      <c r="F3807" t="s">
        <v>608</v>
      </c>
      <c r="G3807" t="s">
        <v>621</v>
      </c>
      <c r="H3807" t="s">
        <v>622</v>
      </c>
      <c r="I3807" s="137"/>
      <c r="J3807"/>
    </row>
    <row r="3808" spans="1:14" ht="15.75" customHeight="1" x14ac:dyDescent="0.25">
      <c r="A3808" t="s">
        <v>3847</v>
      </c>
      <c r="B3808" t="s">
        <v>3886</v>
      </c>
      <c r="C3808" t="s">
        <v>1070</v>
      </c>
      <c r="D3808" t="s">
        <v>627</v>
      </c>
      <c r="E3808" t="s">
        <v>68</v>
      </c>
      <c r="F3808" t="s">
        <v>608</v>
      </c>
      <c r="G3808" t="s">
        <v>1071</v>
      </c>
      <c r="H3808" t="s">
        <v>3854</v>
      </c>
      <c r="I3808" s="137"/>
      <c r="J3808" s="2"/>
    </row>
    <row r="3809" spans="1:14" ht="15.75" customHeight="1" x14ac:dyDescent="0.25">
      <c r="A3809" t="s">
        <v>3847</v>
      </c>
      <c r="B3809" t="s">
        <v>3886</v>
      </c>
      <c r="C3809" t="s">
        <v>3117</v>
      </c>
      <c r="D3809" t="s">
        <v>613</v>
      </c>
      <c r="E3809" t="s">
        <v>81</v>
      </c>
      <c r="F3809" t="s">
        <v>608</v>
      </c>
      <c r="G3809" t="s">
        <v>3118</v>
      </c>
      <c r="H3809" t="s">
        <v>3119</v>
      </c>
      <c r="I3809" s="137">
        <v>34071</v>
      </c>
      <c r="J3809" t="s">
        <v>3890</v>
      </c>
      <c r="K3809" t="s">
        <v>71</v>
      </c>
      <c r="L3809" t="s">
        <v>3499</v>
      </c>
    </row>
    <row r="3810" spans="1:14" ht="15.75" customHeight="1" x14ac:dyDescent="0.25">
      <c r="A3810" t="s">
        <v>3847</v>
      </c>
      <c r="B3810" t="s">
        <v>3886</v>
      </c>
      <c r="C3810" t="s">
        <v>3856</v>
      </c>
      <c r="D3810" t="s">
        <v>613</v>
      </c>
      <c r="E3810" t="s">
        <v>81</v>
      </c>
      <c r="F3810" t="s">
        <v>608</v>
      </c>
      <c r="G3810" t="s">
        <v>3857</v>
      </c>
      <c r="H3810" t="s">
        <v>3858</v>
      </c>
      <c r="I3810" s="137"/>
      <c r="J3810"/>
    </row>
    <row r="3811" spans="1:14" ht="15.75" customHeight="1" x14ac:dyDescent="0.25">
      <c r="A3811" t="s">
        <v>3847</v>
      </c>
      <c r="B3811" t="s">
        <v>3886</v>
      </c>
      <c r="C3811" t="s">
        <v>909</v>
      </c>
      <c r="D3811" t="s">
        <v>627</v>
      </c>
      <c r="E3811" t="s">
        <v>81</v>
      </c>
      <c r="F3811" t="s">
        <v>608</v>
      </c>
      <c r="G3811" t="s">
        <v>910</v>
      </c>
      <c r="I3811" s="137">
        <v>34071</v>
      </c>
      <c r="J3811" t="s">
        <v>3891</v>
      </c>
      <c r="K3811" t="s">
        <v>71</v>
      </c>
      <c r="L3811" t="s">
        <v>164</v>
      </c>
    </row>
    <row r="3812" spans="1:14" ht="15.75" customHeight="1" x14ac:dyDescent="0.25">
      <c r="A3812" t="s">
        <v>3847</v>
      </c>
      <c r="B3812" t="s">
        <v>3892</v>
      </c>
      <c r="C3812" t="s">
        <v>597</v>
      </c>
      <c r="D3812" t="s">
        <v>598</v>
      </c>
      <c r="E3812" t="s">
        <v>68</v>
      </c>
      <c r="F3812" t="s">
        <v>599</v>
      </c>
      <c r="G3812" t="s">
        <v>600</v>
      </c>
      <c r="H3812" t="s">
        <v>601</v>
      </c>
      <c r="I3812" s="137" t="s">
        <v>3893</v>
      </c>
      <c r="J3812" t="s">
        <v>3894</v>
      </c>
      <c r="K3812" t="s">
        <v>84</v>
      </c>
    </row>
    <row r="3813" spans="1:14" ht="15.75" customHeight="1" x14ac:dyDescent="0.25">
      <c r="A3813" t="s">
        <v>3847</v>
      </c>
      <c r="B3813" t="s">
        <v>3892</v>
      </c>
      <c r="C3813" t="s">
        <v>603</v>
      </c>
      <c r="D3813" t="s">
        <v>598</v>
      </c>
      <c r="E3813" t="s">
        <v>68</v>
      </c>
      <c r="F3813" t="s">
        <v>49</v>
      </c>
      <c r="G3813" t="s">
        <v>604</v>
      </c>
      <c r="H3813" t="s">
        <v>605</v>
      </c>
      <c r="I3813" s="137" t="s">
        <v>3895</v>
      </c>
      <c r="J3813" t="s">
        <v>3896</v>
      </c>
      <c r="K3813" t="s">
        <v>84</v>
      </c>
    </row>
    <row r="3814" spans="1:14" ht="15.75" customHeight="1" x14ac:dyDescent="0.25">
      <c r="A3814" t="s">
        <v>3847</v>
      </c>
      <c r="B3814" t="s">
        <v>3892</v>
      </c>
      <c r="C3814" t="s">
        <v>607</v>
      </c>
      <c r="D3814" t="s">
        <v>598</v>
      </c>
      <c r="E3814" t="s">
        <v>68</v>
      </c>
      <c r="F3814" t="s">
        <v>608</v>
      </c>
      <c r="G3814" t="s">
        <v>609</v>
      </c>
      <c r="I3814" s="137" t="s">
        <v>3895</v>
      </c>
      <c r="J3814" t="s">
        <v>3897</v>
      </c>
      <c r="K3814" t="s">
        <v>84</v>
      </c>
    </row>
    <row r="3815" spans="1:14" ht="15.75" customHeight="1" x14ac:dyDescent="0.25">
      <c r="A3815" t="s">
        <v>3847</v>
      </c>
      <c r="B3815" t="s">
        <v>3892</v>
      </c>
      <c r="C3815" t="s">
        <v>611</v>
      </c>
      <c r="D3815" t="s">
        <v>598</v>
      </c>
      <c r="E3815" t="s">
        <v>68</v>
      </c>
      <c r="F3815" t="s">
        <v>142</v>
      </c>
      <c r="G3815" t="s">
        <v>612</v>
      </c>
      <c r="H3815" t="s">
        <v>547</v>
      </c>
      <c r="I3815" s="137" t="s">
        <v>3898</v>
      </c>
      <c r="J3815">
        <v>41116107</v>
      </c>
      <c r="K3815" t="s">
        <v>84</v>
      </c>
    </row>
    <row r="3816" spans="1:14" ht="15.75" customHeight="1" x14ac:dyDescent="0.25">
      <c r="A3816" t="s">
        <v>3847</v>
      </c>
      <c r="B3816" t="s">
        <v>3892</v>
      </c>
      <c r="C3816" t="s">
        <v>620</v>
      </c>
      <c r="D3816" t="s">
        <v>613</v>
      </c>
      <c r="E3816" t="s">
        <v>68</v>
      </c>
      <c r="F3816" t="s">
        <v>608</v>
      </c>
      <c r="G3816" t="s">
        <v>621</v>
      </c>
      <c r="H3816" t="s">
        <v>622</v>
      </c>
      <c r="I3816" s="137" t="s">
        <v>3895</v>
      </c>
      <c r="J3816" t="s">
        <v>3868</v>
      </c>
      <c r="K3816" t="s">
        <v>71</v>
      </c>
      <c r="L3816" t="s">
        <v>620</v>
      </c>
    </row>
    <row r="3817" spans="1:14" ht="15.75" customHeight="1" x14ac:dyDescent="0.25">
      <c r="A3817" t="s">
        <v>3847</v>
      </c>
      <c r="B3817" t="s">
        <v>3892</v>
      </c>
      <c r="C3817" t="s">
        <v>131</v>
      </c>
      <c r="D3817" t="s">
        <v>613</v>
      </c>
      <c r="E3817" t="s">
        <v>68</v>
      </c>
      <c r="F3817" t="s">
        <v>608</v>
      </c>
      <c r="G3817" t="s">
        <v>760</v>
      </c>
      <c r="H3817" t="s">
        <v>761</v>
      </c>
      <c r="I3817" s="137" t="s">
        <v>3898</v>
      </c>
      <c r="J3817" t="s">
        <v>3001</v>
      </c>
      <c r="K3817" t="s">
        <v>71</v>
      </c>
      <c r="L3817" t="s">
        <v>762</v>
      </c>
      <c r="M3817" t="s">
        <v>763</v>
      </c>
      <c r="N3817" t="s">
        <v>763</v>
      </c>
    </row>
    <row r="3818" spans="1:14" ht="15.75" customHeight="1" x14ac:dyDescent="0.25">
      <c r="A3818" t="s">
        <v>3847</v>
      </c>
      <c r="B3818" t="s">
        <v>3892</v>
      </c>
      <c r="C3818" t="s">
        <v>3853</v>
      </c>
      <c r="D3818" t="s">
        <v>613</v>
      </c>
      <c r="E3818" t="s">
        <v>68</v>
      </c>
      <c r="F3818" t="s">
        <v>608</v>
      </c>
      <c r="G3818" t="s">
        <v>621</v>
      </c>
      <c r="H3818" t="s">
        <v>622</v>
      </c>
      <c r="I3818" s="137"/>
      <c r="J3818"/>
    </row>
    <row r="3819" spans="1:14" ht="15.75" customHeight="1" x14ac:dyDescent="0.25">
      <c r="A3819" t="s">
        <v>3847</v>
      </c>
      <c r="B3819" t="s">
        <v>3892</v>
      </c>
      <c r="C3819" t="s">
        <v>1070</v>
      </c>
      <c r="D3819" t="s">
        <v>627</v>
      </c>
      <c r="E3819" t="s">
        <v>68</v>
      </c>
      <c r="F3819" t="s">
        <v>608</v>
      </c>
      <c r="G3819" t="s">
        <v>1071</v>
      </c>
      <c r="H3819" t="s">
        <v>3854</v>
      </c>
      <c r="I3819" s="137"/>
      <c r="J3819"/>
    </row>
    <row r="3820" spans="1:14" ht="15.75" customHeight="1" x14ac:dyDescent="0.25">
      <c r="A3820" t="s">
        <v>3847</v>
      </c>
      <c r="B3820" t="s">
        <v>3892</v>
      </c>
      <c r="C3820" t="s">
        <v>3117</v>
      </c>
      <c r="D3820" t="s">
        <v>613</v>
      </c>
      <c r="E3820" t="s">
        <v>81</v>
      </c>
      <c r="F3820" t="s">
        <v>608</v>
      </c>
      <c r="G3820" t="s">
        <v>3118</v>
      </c>
      <c r="H3820" t="s">
        <v>3119</v>
      </c>
      <c r="I3820" s="137" t="s">
        <v>3893</v>
      </c>
      <c r="J3820" t="s">
        <v>3855</v>
      </c>
      <c r="K3820" t="s">
        <v>71</v>
      </c>
      <c r="L3820" t="s">
        <v>3499</v>
      </c>
    </row>
    <row r="3821" spans="1:14" ht="15.75" customHeight="1" x14ac:dyDescent="0.25">
      <c r="A3821" t="s">
        <v>3847</v>
      </c>
      <c r="B3821" t="s">
        <v>3892</v>
      </c>
      <c r="C3821" t="s">
        <v>3856</v>
      </c>
      <c r="D3821" t="s">
        <v>613</v>
      </c>
      <c r="E3821" t="s">
        <v>81</v>
      </c>
      <c r="F3821" t="s">
        <v>608</v>
      </c>
      <c r="G3821" t="s">
        <v>3857</v>
      </c>
      <c r="H3821" t="s">
        <v>3858</v>
      </c>
      <c r="I3821" s="137"/>
      <c r="J3821"/>
    </row>
    <row r="3822" spans="1:14" ht="15.75" customHeight="1" x14ac:dyDescent="0.25">
      <c r="A3822" t="s">
        <v>3847</v>
      </c>
      <c r="B3822" t="s">
        <v>3892</v>
      </c>
      <c r="C3822" t="s">
        <v>909</v>
      </c>
      <c r="D3822" t="s">
        <v>627</v>
      </c>
      <c r="E3822" t="s">
        <v>81</v>
      </c>
      <c r="F3822" t="s">
        <v>608</v>
      </c>
      <c r="G3822" t="s">
        <v>910</v>
      </c>
      <c r="I3822" s="137" t="s">
        <v>3893</v>
      </c>
      <c r="J3822" t="s">
        <v>3891</v>
      </c>
      <c r="K3822" t="s">
        <v>71</v>
      </c>
      <c r="L3822" t="s">
        <v>164</v>
      </c>
    </row>
    <row r="3823" spans="1:14" ht="15.75" customHeight="1" x14ac:dyDescent="0.25">
      <c r="A3823" t="s">
        <v>3847</v>
      </c>
      <c r="B3823" t="s">
        <v>3892</v>
      </c>
      <c r="C3823" t="s">
        <v>649</v>
      </c>
      <c r="D3823" t="s">
        <v>650</v>
      </c>
      <c r="E3823" t="s">
        <v>102</v>
      </c>
      <c r="F3823" t="s">
        <v>608</v>
      </c>
      <c r="G3823" t="s">
        <v>651</v>
      </c>
      <c r="H3823" t="s">
        <v>652</v>
      </c>
      <c r="I3823" s="137" t="s">
        <v>3895</v>
      </c>
      <c r="J3823" t="s">
        <v>3899</v>
      </c>
      <c r="K3823" t="s">
        <v>71</v>
      </c>
      <c r="L3823" t="s">
        <v>654</v>
      </c>
    </row>
    <row r="3824" spans="1:14" ht="15.75" customHeight="1" x14ac:dyDescent="0.25">
      <c r="A3824" t="s">
        <v>3847</v>
      </c>
      <c r="B3824" t="s">
        <v>3892</v>
      </c>
      <c r="C3824" t="s">
        <v>109</v>
      </c>
      <c r="D3824" t="s">
        <v>650</v>
      </c>
      <c r="E3824" t="s">
        <v>102</v>
      </c>
      <c r="F3824" t="s">
        <v>608</v>
      </c>
      <c r="G3824" t="s">
        <v>734</v>
      </c>
      <c r="H3824" t="s">
        <v>735</v>
      </c>
      <c r="I3824" s="137" t="s">
        <v>3900</v>
      </c>
      <c r="J3824" t="s">
        <v>3901</v>
      </c>
      <c r="K3824" t="s">
        <v>71</v>
      </c>
      <c r="L3824" t="s">
        <v>738</v>
      </c>
      <c r="M3824" t="s">
        <v>739</v>
      </c>
      <c r="N3824" t="s">
        <v>739</v>
      </c>
    </row>
    <row r="3825" spans="1:14" ht="15.75" customHeight="1" x14ac:dyDescent="0.25">
      <c r="A3825" t="s">
        <v>3847</v>
      </c>
      <c r="B3825" t="s">
        <v>3892</v>
      </c>
      <c r="C3825" t="s">
        <v>117</v>
      </c>
      <c r="D3825" t="s">
        <v>650</v>
      </c>
      <c r="E3825" t="s">
        <v>102</v>
      </c>
      <c r="F3825" t="s">
        <v>608</v>
      </c>
      <c r="G3825" t="s">
        <v>869</v>
      </c>
      <c r="I3825" s="137" t="s">
        <v>3893</v>
      </c>
      <c r="J3825" t="s">
        <v>3847</v>
      </c>
      <c r="K3825" t="s">
        <v>71</v>
      </c>
      <c r="L3825" t="s">
        <v>117</v>
      </c>
    </row>
    <row r="3826" spans="1:14" ht="15.75" customHeight="1" x14ac:dyDescent="0.25">
      <c r="A3826" t="s">
        <v>3847</v>
      </c>
      <c r="B3826" t="s">
        <v>3902</v>
      </c>
      <c r="C3826" t="s">
        <v>597</v>
      </c>
      <c r="D3826" t="s">
        <v>598</v>
      </c>
      <c r="E3826" t="s">
        <v>68</v>
      </c>
      <c r="F3826" t="s">
        <v>599</v>
      </c>
      <c r="G3826" t="s">
        <v>600</v>
      </c>
      <c r="H3826" t="s">
        <v>601</v>
      </c>
      <c r="I3826" s="137">
        <v>21049</v>
      </c>
      <c r="J3826" t="s">
        <v>3903</v>
      </c>
      <c r="K3826" t="s">
        <v>84</v>
      </c>
    </row>
    <row r="3827" spans="1:14" ht="15.75" customHeight="1" x14ac:dyDescent="0.25">
      <c r="A3827" t="s">
        <v>3847</v>
      </c>
      <c r="B3827" t="s">
        <v>3902</v>
      </c>
      <c r="C3827" t="s">
        <v>603</v>
      </c>
      <c r="D3827" t="s">
        <v>598</v>
      </c>
      <c r="E3827" t="s">
        <v>68</v>
      </c>
      <c r="F3827" t="s">
        <v>49</v>
      </c>
      <c r="G3827" t="s">
        <v>604</v>
      </c>
      <c r="H3827" t="s">
        <v>605</v>
      </c>
      <c r="I3827" s="137">
        <v>61344</v>
      </c>
      <c r="J3827" t="s">
        <v>3904</v>
      </c>
      <c r="K3827" t="s">
        <v>84</v>
      </c>
    </row>
    <row r="3828" spans="1:14" ht="15.75" customHeight="1" x14ac:dyDescent="0.25">
      <c r="A3828" t="s">
        <v>3847</v>
      </c>
      <c r="B3828" t="s">
        <v>3902</v>
      </c>
      <c r="C3828" t="s">
        <v>607</v>
      </c>
      <c r="D3828" t="s">
        <v>598</v>
      </c>
      <c r="E3828" t="s">
        <v>68</v>
      </c>
      <c r="F3828" t="s">
        <v>608</v>
      </c>
      <c r="G3828" t="s">
        <v>609</v>
      </c>
      <c r="I3828" s="137">
        <v>61344</v>
      </c>
      <c r="J3828" t="s">
        <v>3905</v>
      </c>
      <c r="K3828" t="s">
        <v>84</v>
      </c>
    </row>
    <row r="3829" spans="1:14" ht="15.75" customHeight="1" x14ac:dyDescent="0.25">
      <c r="A3829" t="s">
        <v>3847</v>
      </c>
      <c r="B3829" t="s">
        <v>3902</v>
      </c>
      <c r="C3829" t="s">
        <v>611</v>
      </c>
      <c r="D3829" t="s">
        <v>598</v>
      </c>
      <c r="E3829" t="s">
        <v>68</v>
      </c>
      <c r="F3829" t="s">
        <v>142</v>
      </c>
      <c r="G3829" t="s">
        <v>612</v>
      </c>
      <c r="H3829" t="s">
        <v>547</v>
      </c>
      <c r="I3829" s="137">
        <v>61344</v>
      </c>
      <c r="J3829">
        <v>41116107</v>
      </c>
      <c r="K3829" t="s">
        <v>84</v>
      </c>
    </row>
    <row r="3830" spans="1:14" ht="15.75" customHeight="1" x14ac:dyDescent="0.25">
      <c r="A3830" t="s">
        <v>3847</v>
      </c>
      <c r="B3830" t="s">
        <v>3902</v>
      </c>
      <c r="C3830" t="s">
        <v>620</v>
      </c>
      <c r="D3830" t="s">
        <v>613</v>
      </c>
      <c r="E3830" t="s">
        <v>68</v>
      </c>
      <c r="F3830" t="s">
        <v>608</v>
      </c>
      <c r="G3830" t="s">
        <v>621</v>
      </c>
      <c r="H3830" t="s">
        <v>622</v>
      </c>
      <c r="I3830" s="137">
        <v>61344</v>
      </c>
      <c r="J3830" t="s">
        <v>3868</v>
      </c>
      <c r="K3830" t="s">
        <v>71</v>
      </c>
      <c r="L3830" t="s">
        <v>620</v>
      </c>
    </row>
    <row r="3831" spans="1:14" ht="15.75" customHeight="1" x14ac:dyDescent="0.25">
      <c r="A3831" t="s">
        <v>3847</v>
      </c>
      <c r="B3831" t="s">
        <v>3902</v>
      </c>
      <c r="C3831" t="s">
        <v>131</v>
      </c>
      <c r="D3831" t="s">
        <v>613</v>
      </c>
      <c r="E3831" t="s">
        <v>68</v>
      </c>
      <c r="F3831" t="s">
        <v>608</v>
      </c>
      <c r="G3831" t="s">
        <v>760</v>
      </c>
      <c r="H3831" t="s">
        <v>761</v>
      </c>
      <c r="I3831" s="137">
        <v>61344</v>
      </c>
      <c r="J3831" t="s">
        <v>3906</v>
      </c>
      <c r="K3831" t="s">
        <v>71</v>
      </c>
      <c r="L3831" t="s">
        <v>762</v>
      </c>
      <c r="M3831" t="s">
        <v>763</v>
      </c>
      <c r="N3831" t="s">
        <v>763</v>
      </c>
    </row>
    <row r="3832" spans="1:14" ht="15.75" customHeight="1" x14ac:dyDescent="0.25">
      <c r="A3832" t="s">
        <v>3847</v>
      </c>
      <c r="B3832" t="s">
        <v>3902</v>
      </c>
      <c r="C3832" t="s">
        <v>3853</v>
      </c>
      <c r="D3832" t="s">
        <v>613</v>
      </c>
      <c r="E3832" t="s">
        <v>68</v>
      </c>
      <c r="F3832" t="s">
        <v>608</v>
      </c>
      <c r="G3832" t="s">
        <v>621</v>
      </c>
      <c r="H3832" t="s">
        <v>622</v>
      </c>
      <c r="I3832" s="137"/>
      <c r="J3832"/>
    </row>
    <row r="3833" spans="1:14" ht="15.75" customHeight="1" x14ac:dyDescent="0.25">
      <c r="A3833" t="s">
        <v>3847</v>
      </c>
      <c r="B3833" t="s">
        <v>3902</v>
      </c>
      <c r="C3833" t="s">
        <v>649</v>
      </c>
      <c r="D3833" t="s">
        <v>627</v>
      </c>
      <c r="E3833" t="s">
        <v>68</v>
      </c>
      <c r="F3833" t="s">
        <v>608</v>
      </c>
      <c r="G3833" t="s">
        <v>651</v>
      </c>
      <c r="H3833" t="s">
        <v>652</v>
      </c>
      <c r="I3833" s="137"/>
      <c r="J3833"/>
    </row>
    <row r="3834" spans="1:14" ht="15.75" customHeight="1" x14ac:dyDescent="0.25">
      <c r="A3834" t="s">
        <v>3847</v>
      </c>
      <c r="B3834" t="s">
        <v>3902</v>
      </c>
      <c r="C3834" t="s">
        <v>1070</v>
      </c>
      <c r="D3834" t="s">
        <v>627</v>
      </c>
      <c r="E3834" t="s">
        <v>68</v>
      </c>
      <c r="F3834" t="s">
        <v>608</v>
      </c>
      <c r="G3834" t="s">
        <v>1071</v>
      </c>
      <c r="H3834" t="s">
        <v>3854</v>
      </c>
      <c r="I3834" s="137"/>
      <c r="J3834"/>
    </row>
    <row r="3835" spans="1:14" ht="15.75" customHeight="1" x14ac:dyDescent="0.25">
      <c r="A3835" t="s">
        <v>3847</v>
      </c>
      <c r="B3835" t="s">
        <v>3902</v>
      </c>
      <c r="C3835" t="s">
        <v>909</v>
      </c>
      <c r="D3835" t="s">
        <v>613</v>
      </c>
      <c r="E3835" t="s">
        <v>81</v>
      </c>
      <c r="F3835" t="s">
        <v>608</v>
      </c>
      <c r="G3835" t="s">
        <v>910</v>
      </c>
      <c r="I3835" s="137"/>
      <c r="J3835"/>
    </row>
    <row r="3836" spans="1:14" ht="15.75" customHeight="1" x14ac:dyDescent="0.25">
      <c r="A3836" t="s">
        <v>3847</v>
      </c>
      <c r="B3836" t="s">
        <v>3902</v>
      </c>
      <c r="C3836" t="s">
        <v>3907</v>
      </c>
      <c r="D3836" t="s">
        <v>613</v>
      </c>
      <c r="E3836" t="s">
        <v>81</v>
      </c>
      <c r="F3836" t="s">
        <v>608</v>
      </c>
      <c r="G3836" t="s">
        <v>614</v>
      </c>
      <c r="I3836" s="137"/>
      <c r="J3836"/>
    </row>
    <row r="3837" spans="1:14" ht="15.75" customHeight="1" x14ac:dyDescent="0.25">
      <c r="A3837" t="s">
        <v>3847</v>
      </c>
      <c r="B3837" t="s">
        <v>3902</v>
      </c>
      <c r="C3837" t="s">
        <v>3908</v>
      </c>
      <c r="D3837" t="s">
        <v>613</v>
      </c>
      <c r="E3837" t="s">
        <v>81</v>
      </c>
      <c r="F3837" t="s">
        <v>608</v>
      </c>
      <c r="G3837" t="s">
        <v>3909</v>
      </c>
      <c r="I3837" s="137"/>
      <c r="J3837"/>
    </row>
    <row r="3838" spans="1:14" ht="15.75" customHeight="1" x14ac:dyDescent="0.25">
      <c r="A3838" t="s">
        <v>3847</v>
      </c>
      <c r="B3838" t="s">
        <v>3902</v>
      </c>
      <c r="C3838" t="s">
        <v>1018</v>
      </c>
      <c r="D3838" t="s">
        <v>613</v>
      </c>
      <c r="E3838" t="s">
        <v>81</v>
      </c>
      <c r="F3838" t="s">
        <v>608</v>
      </c>
      <c r="G3838" t="s">
        <v>715</v>
      </c>
      <c r="H3838" t="s">
        <v>1067</v>
      </c>
      <c r="I3838" s="137"/>
      <c r="J3838"/>
    </row>
    <row r="3839" spans="1:14" ht="15.75" customHeight="1" x14ac:dyDescent="0.25">
      <c r="A3839" t="s">
        <v>3847</v>
      </c>
      <c r="B3839" t="s">
        <v>3902</v>
      </c>
      <c r="C3839" t="s">
        <v>3117</v>
      </c>
      <c r="D3839" t="s">
        <v>613</v>
      </c>
      <c r="E3839" t="s">
        <v>81</v>
      </c>
      <c r="F3839" t="s">
        <v>608</v>
      </c>
      <c r="G3839" t="s">
        <v>3118</v>
      </c>
      <c r="H3839" t="s">
        <v>3119</v>
      </c>
      <c r="I3839" s="137">
        <v>61344</v>
      </c>
      <c r="J3839" t="s">
        <v>3910</v>
      </c>
      <c r="K3839" t="s">
        <v>71</v>
      </c>
      <c r="L3839" t="s">
        <v>3499</v>
      </c>
    </row>
    <row r="3840" spans="1:14" ht="15.75" customHeight="1" x14ac:dyDescent="0.25">
      <c r="A3840" t="s">
        <v>3847</v>
      </c>
      <c r="B3840" t="s">
        <v>3902</v>
      </c>
      <c r="C3840" t="s">
        <v>751</v>
      </c>
      <c r="D3840" t="s">
        <v>613</v>
      </c>
      <c r="E3840" t="s">
        <v>81</v>
      </c>
      <c r="F3840" t="s">
        <v>608</v>
      </c>
      <c r="G3840" t="s">
        <v>752</v>
      </c>
      <c r="I3840" s="137"/>
      <c r="J3840"/>
    </row>
    <row r="3841" spans="1:12" ht="15.75" customHeight="1" x14ac:dyDescent="0.25">
      <c r="A3841" t="s">
        <v>3847</v>
      </c>
      <c r="B3841" t="s">
        <v>3902</v>
      </c>
      <c r="C3841" t="s">
        <v>2017</v>
      </c>
      <c r="D3841" t="s">
        <v>613</v>
      </c>
      <c r="E3841" t="s">
        <v>81</v>
      </c>
      <c r="F3841" t="s">
        <v>608</v>
      </c>
      <c r="G3841" t="s">
        <v>869</v>
      </c>
      <c r="I3841" s="137"/>
      <c r="J3841"/>
    </row>
    <row r="3842" spans="1:12" ht="15.75" customHeight="1" x14ac:dyDescent="0.25">
      <c r="A3842" t="s">
        <v>3847</v>
      </c>
      <c r="B3842" t="s">
        <v>3902</v>
      </c>
      <c r="C3842" t="s">
        <v>3856</v>
      </c>
      <c r="D3842" t="s">
        <v>613</v>
      </c>
      <c r="E3842" t="s">
        <v>81</v>
      </c>
      <c r="F3842" t="s">
        <v>608</v>
      </c>
      <c r="G3842" t="s">
        <v>3857</v>
      </c>
      <c r="H3842" t="s">
        <v>3858</v>
      </c>
      <c r="I3842" s="137"/>
      <c r="J3842"/>
    </row>
    <row r="3843" spans="1:12" ht="15.75" customHeight="1" x14ac:dyDescent="0.25">
      <c r="A3843" t="s">
        <v>3847</v>
      </c>
      <c r="B3843" t="s">
        <v>3911</v>
      </c>
      <c r="C3843" t="s">
        <v>597</v>
      </c>
      <c r="D3843" t="s">
        <v>598</v>
      </c>
      <c r="E3843" t="s">
        <v>68</v>
      </c>
      <c r="F3843" t="s">
        <v>599</v>
      </c>
      <c r="G3843" t="s">
        <v>600</v>
      </c>
      <c r="H3843" t="s">
        <v>601</v>
      </c>
      <c r="I3843" s="137"/>
      <c r="J3843"/>
      <c r="K3843" t="s">
        <v>84</v>
      </c>
    </row>
    <row r="3844" spans="1:12" ht="15.75" customHeight="1" x14ac:dyDescent="0.25">
      <c r="A3844" t="s">
        <v>3847</v>
      </c>
      <c r="B3844" t="s">
        <v>3911</v>
      </c>
      <c r="C3844" t="s">
        <v>603</v>
      </c>
      <c r="D3844" t="s">
        <v>598</v>
      </c>
      <c r="E3844" t="s">
        <v>68</v>
      </c>
      <c r="F3844" t="s">
        <v>49</v>
      </c>
      <c r="G3844" t="s">
        <v>604</v>
      </c>
      <c r="H3844" t="s">
        <v>605</v>
      </c>
      <c r="I3844" s="137"/>
      <c r="J3844"/>
      <c r="K3844" t="s">
        <v>84</v>
      </c>
    </row>
    <row r="3845" spans="1:12" ht="15.75" customHeight="1" x14ac:dyDescent="0.25">
      <c r="A3845" t="s">
        <v>3847</v>
      </c>
      <c r="B3845" t="s">
        <v>3911</v>
      </c>
      <c r="C3845" t="s">
        <v>607</v>
      </c>
      <c r="D3845" t="s">
        <v>598</v>
      </c>
      <c r="E3845" t="s">
        <v>68</v>
      </c>
      <c r="F3845" t="s">
        <v>608</v>
      </c>
      <c r="G3845" t="s">
        <v>609</v>
      </c>
      <c r="I3845" s="137"/>
      <c r="J3845"/>
      <c r="K3845" t="s">
        <v>84</v>
      </c>
    </row>
    <row r="3846" spans="1:12" ht="15.75" customHeight="1" x14ac:dyDescent="0.25">
      <c r="A3846" t="s">
        <v>3847</v>
      </c>
      <c r="B3846" t="s">
        <v>3911</v>
      </c>
      <c r="C3846" t="s">
        <v>611</v>
      </c>
      <c r="D3846" t="s">
        <v>598</v>
      </c>
      <c r="E3846" t="s">
        <v>68</v>
      </c>
      <c r="F3846" t="s">
        <v>142</v>
      </c>
      <c r="G3846" t="s">
        <v>612</v>
      </c>
      <c r="H3846" t="s">
        <v>547</v>
      </c>
      <c r="I3846" s="137"/>
      <c r="J3846"/>
      <c r="K3846" t="s">
        <v>84</v>
      </c>
    </row>
    <row r="3847" spans="1:12" ht="15.75" customHeight="1" x14ac:dyDescent="0.25">
      <c r="A3847" t="s">
        <v>3847</v>
      </c>
      <c r="B3847" t="s">
        <v>3911</v>
      </c>
      <c r="C3847" t="s">
        <v>620</v>
      </c>
      <c r="D3847" t="s">
        <v>613</v>
      </c>
      <c r="E3847" t="s">
        <v>68</v>
      </c>
      <c r="F3847" t="s">
        <v>608</v>
      </c>
      <c r="G3847" t="s">
        <v>621</v>
      </c>
      <c r="H3847" t="s">
        <v>622</v>
      </c>
      <c r="I3847" s="137"/>
      <c r="J3847"/>
      <c r="K3847" t="s">
        <v>71</v>
      </c>
      <c r="L3847" t="s">
        <v>620</v>
      </c>
    </row>
    <row r="3848" spans="1:12" ht="15.75" customHeight="1" x14ac:dyDescent="0.25">
      <c r="A3848" t="s">
        <v>3847</v>
      </c>
      <c r="B3848" t="s">
        <v>3911</v>
      </c>
      <c r="C3848" t="s">
        <v>3853</v>
      </c>
      <c r="D3848" t="s">
        <v>613</v>
      </c>
      <c r="E3848" t="s">
        <v>68</v>
      </c>
      <c r="F3848" t="s">
        <v>608</v>
      </c>
      <c r="G3848" t="s">
        <v>621</v>
      </c>
      <c r="H3848" t="s">
        <v>622</v>
      </c>
      <c r="I3848" s="137"/>
      <c r="J3848"/>
    </row>
    <row r="3849" spans="1:12" ht="15.75" customHeight="1" x14ac:dyDescent="0.25">
      <c r="A3849" t="s">
        <v>3847</v>
      </c>
      <c r="B3849" t="s">
        <v>3911</v>
      </c>
      <c r="C3849" t="s">
        <v>1070</v>
      </c>
      <c r="D3849" t="s">
        <v>627</v>
      </c>
      <c r="E3849" t="s">
        <v>68</v>
      </c>
      <c r="F3849" t="s">
        <v>608</v>
      </c>
      <c r="G3849" t="s">
        <v>1071</v>
      </c>
      <c r="H3849" t="s">
        <v>3854</v>
      </c>
      <c r="I3849" s="137"/>
      <c r="J3849"/>
    </row>
    <row r="3850" spans="1:12" ht="15.75" customHeight="1" x14ac:dyDescent="0.25">
      <c r="A3850" t="s">
        <v>3847</v>
      </c>
      <c r="B3850" t="s">
        <v>3911</v>
      </c>
      <c r="C3850" t="s">
        <v>3117</v>
      </c>
      <c r="D3850" t="s">
        <v>613</v>
      </c>
      <c r="E3850" t="s">
        <v>81</v>
      </c>
      <c r="F3850" t="s">
        <v>608</v>
      </c>
      <c r="G3850" t="s">
        <v>3118</v>
      </c>
      <c r="H3850" t="s">
        <v>3119</v>
      </c>
      <c r="I3850" s="137"/>
      <c r="J3850"/>
      <c r="K3850" t="s">
        <v>71</v>
      </c>
      <c r="L3850" t="s">
        <v>3499</v>
      </c>
    </row>
    <row r="3851" spans="1:12" ht="15.75" customHeight="1" x14ac:dyDescent="0.25">
      <c r="A3851" t="s">
        <v>3847</v>
      </c>
      <c r="B3851" t="s">
        <v>3911</v>
      </c>
      <c r="C3851" t="s">
        <v>3856</v>
      </c>
      <c r="D3851" t="s">
        <v>613</v>
      </c>
      <c r="E3851" t="s">
        <v>81</v>
      </c>
      <c r="F3851" t="s">
        <v>608</v>
      </c>
      <c r="G3851" t="s">
        <v>3857</v>
      </c>
      <c r="H3851" t="s">
        <v>3858</v>
      </c>
      <c r="I3851" s="137"/>
      <c r="J3851"/>
    </row>
    <row r="3852" spans="1:12" ht="15.75" customHeight="1" x14ac:dyDescent="0.25">
      <c r="A3852" t="s">
        <v>3847</v>
      </c>
      <c r="B3852" t="s">
        <v>3912</v>
      </c>
      <c r="C3852" t="s">
        <v>597</v>
      </c>
      <c r="D3852" t="s">
        <v>598</v>
      </c>
      <c r="E3852" t="s">
        <v>68</v>
      </c>
      <c r="F3852" t="s">
        <v>599</v>
      </c>
      <c r="G3852" t="s">
        <v>600</v>
      </c>
      <c r="H3852" t="s">
        <v>601</v>
      </c>
      <c r="I3852">
        <v>38835</v>
      </c>
      <c r="J3852">
        <v>2139626</v>
      </c>
      <c r="K3852" t="s">
        <v>84</v>
      </c>
    </row>
    <row r="3853" spans="1:12" ht="15.75" customHeight="1" x14ac:dyDescent="0.25">
      <c r="A3853" t="s">
        <v>3847</v>
      </c>
      <c r="B3853" t="s">
        <v>3912</v>
      </c>
      <c r="C3853" t="s">
        <v>603</v>
      </c>
      <c r="D3853" t="s">
        <v>598</v>
      </c>
      <c r="E3853" t="s">
        <v>68</v>
      </c>
      <c r="F3853" t="s">
        <v>49</v>
      </c>
      <c r="G3853" t="s">
        <v>604</v>
      </c>
      <c r="H3853" t="s">
        <v>605</v>
      </c>
      <c r="I3853">
        <v>38835</v>
      </c>
      <c r="J3853" t="s">
        <v>3913</v>
      </c>
      <c r="K3853" t="s">
        <v>84</v>
      </c>
    </row>
    <row r="3854" spans="1:12" ht="15.75" customHeight="1" x14ac:dyDescent="0.25">
      <c r="A3854" t="s">
        <v>3847</v>
      </c>
      <c r="B3854" t="s">
        <v>3912</v>
      </c>
      <c r="C3854" t="s">
        <v>607</v>
      </c>
      <c r="D3854" t="s">
        <v>598</v>
      </c>
      <c r="E3854" t="s">
        <v>68</v>
      </c>
      <c r="F3854" t="s">
        <v>608</v>
      </c>
      <c r="G3854" t="s">
        <v>609</v>
      </c>
      <c r="I3854">
        <v>38835</v>
      </c>
      <c r="J3854" t="s">
        <v>3914</v>
      </c>
      <c r="K3854" t="s">
        <v>84</v>
      </c>
    </row>
    <row r="3855" spans="1:12" ht="15.75" customHeight="1" x14ac:dyDescent="0.25">
      <c r="A3855" t="s">
        <v>3847</v>
      </c>
      <c r="B3855" t="s">
        <v>3912</v>
      </c>
      <c r="C3855" t="s">
        <v>611</v>
      </c>
      <c r="D3855" t="s">
        <v>598</v>
      </c>
      <c r="E3855" t="s">
        <v>68</v>
      </c>
      <c r="F3855" t="s">
        <v>142</v>
      </c>
      <c r="G3855" t="s">
        <v>612</v>
      </c>
      <c r="H3855" t="s">
        <v>547</v>
      </c>
      <c r="I3855" s="137">
        <v>38835</v>
      </c>
      <c r="J3855">
        <v>41116107</v>
      </c>
      <c r="K3855" t="s">
        <v>84</v>
      </c>
    </row>
    <row r="3856" spans="1:12" ht="15.75" customHeight="1" x14ac:dyDescent="0.25">
      <c r="A3856" t="s">
        <v>3847</v>
      </c>
      <c r="B3856" t="s">
        <v>3912</v>
      </c>
      <c r="C3856" t="s">
        <v>620</v>
      </c>
      <c r="D3856" t="s">
        <v>613</v>
      </c>
      <c r="E3856" t="s">
        <v>68</v>
      </c>
      <c r="F3856" t="s">
        <v>608</v>
      </c>
      <c r="G3856" t="s">
        <v>621</v>
      </c>
      <c r="H3856" t="s">
        <v>622</v>
      </c>
      <c r="I3856" s="137">
        <v>38835</v>
      </c>
      <c r="J3856" t="s">
        <v>3852</v>
      </c>
      <c r="K3856" t="s">
        <v>71</v>
      </c>
      <c r="L3856" t="s">
        <v>620</v>
      </c>
    </row>
    <row r="3857" spans="1:14" ht="15.75" customHeight="1" x14ac:dyDescent="0.25">
      <c r="A3857" t="s">
        <v>3847</v>
      </c>
      <c r="B3857" t="s">
        <v>3912</v>
      </c>
      <c r="C3857" t="s">
        <v>3853</v>
      </c>
      <c r="D3857" t="s">
        <v>613</v>
      </c>
      <c r="E3857" t="s">
        <v>68</v>
      </c>
      <c r="F3857" t="s">
        <v>608</v>
      </c>
      <c r="G3857" t="s">
        <v>621</v>
      </c>
      <c r="H3857" t="s">
        <v>622</v>
      </c>
      <c r="I3857" s="137"/>
      <c r="J3857"/>
    </row>
    <row r="3858" spans="1:14" ht="15.75" customHeight="1" x14ac:dyDescent="0.25">
      <c r="A3858" t="s">
        <v>3847</v>
      </c>
      <c r="B3858" t="s">
        <v>3912</v>
      </c>
      <c r="C3858" t="s">
        <v>1070</v>
      </c>
      <c r="D3858" t="s">
        <v>627</v>
      </c>
      <c r="E3858" t="s">
        <v>68</v>
      </c>
      <c r="F3858" t="s">
        <v>608</v>
      </c>
      <c r="G3858" t="s">
        <v>1071</v>
      </c>
      <c r="H3858" t="s">
        <v>3854</v>
      </c>
      <c r="I3858" s="137"/>
      <c r="J3858"/>
    </row>
    <row r="3859" spans="1:14" ht="15.75" customHeight="1" x14ac:dyDescent="0.25">
      <c r="A3859" t="s">
        <v>3847</v>
      </c>
      <c r="B3859" t="s">
        <v>3912</v>
      </c>
      <c r="C3859" t="s">
        <v>3117</v>
      </c>
      <c r="D3859" t="s">
        <v>613</v>
      </c>
      <c r="E3859" t="s">
        <v>81</v>
      </c>
      <c r="F3859" t="s">
        <v>608</v>
      </c>
      <c r="G3859" t="s">
        <v>3118</v>
      </c>
      <c r="H3859" t="s">
        <v>3119</v>
      </c>
      <c r="I3859" s="137" t="s">
        <v>3915</v>
      </c>
      <c r="J3859" t="s">
        <v>3890</v>
      </c>
      <c r="K3859" t="s">
        <v>71</v>
      </c>
      <c r="L3859" t="s">
        <v>3499</v>
      </c>
    </row>
    <row r="3860" spans="1:14" ht="15.75" customHeight="1" x14ac:dyDescent="0.25">
      <c r="A3860" t="s">
        <v>3847</v>
      </c>
      <c r="B3860" t="s">
        <v>3912</v>
      </c>
      <c r="C3860" t="s">
        <v>3856</v>
      </c>
      <c r="D3860" t="s">
        <v>613</v>
      </c>
      <c r="E3860" t="s">
        <v>81</v>
      </c>
      <c r="F3860" t="s">
        <v>608</v>
      </c>
      <c r="G3860" t="s">
        <v>3857</v>
      </c>
      <c r="H3860" t="s">
        <v>3858</v>
      </c>
      <c r="I3860" s="137"/>
      <c r="J3860"/>
    </row>
    <row r="3861" spans="1:14" ht="15.75" customHeight="1" x14ac:dyDescent="0.25">
      <c r="A3861" t="s">
        <v>3847</v>
      </c>
      <c r="B3861" t="s">
        <v>3912</v>
      </c>
      <c r="C3861" t="s">
        <v>93</v>
      </c>
      <c r="D3861" t="s">
        <v>627</v>
      </c>
      <c r="E3861" t="s">
        <v>81</v>
      </c>
      <c r="F3861" t="s">
        <v>608</v>
      </c>
      <c r="G3861" t="s">
        <v>616</v>
      </c>
      <c r="I3861" s="137"/>
      <c r="J3861"/>
      <c r="K3861" t="s">
        <v>71</v>
      </c>
      <c r="L3861" t="s">
        <v>618</v>
      </c>
    </row>
    <row r="3862" spans="1:14" ht="15.75" customHeight="1" x14ac:dyDescent="0.25">
      <c r="A3862" t="s">
        <v>3847</v>
      </c>
      <c r="B3862" t="s">
        <v>3912</v>
      </c>
      <c r="C3862" t="s">
        <v>131</v>
      </c>
      <c r="D3862" t="s">
        <v>627</v>
      </c>
      <c r="E3862" t="s">
        <v>81</v>
      </c>
      <c r="F3862" t="s">
        <v>608</v>
      </c>
      <c r="G3862" t="s">
        <v>760</v>
      </c>
      <c r="H3862" t="s">
        <v>761</v>
      </c>
      <c r="I3862" s="137">
        <v>38835</v>
      </c>
      <c r="J3862" t="s">
        <v>3916</v>
      </c>
      <c r="K3862" t="s">
        <v>71</v>
      </c>
      <c r="L3862" t="s">
        <v>762</v>
      </c>
      <c r="M3862" t="s">
        <v>763</v>
      </c>
      <c r="N3862" t="s">
        <v>763</v>
      </c>
    </row>
    <row r="3863" spans="1:14" ht="15.75" customHeight="1" x14ac:dyDescent="0.25">
      <c r="A3863" t="s">
        <v>3847</v>
      </c>
      <c r="B3863" t="s">
        <v>3917</v>
      </c>
      <c r="C3863" t="s">
        <v>597</v>
      </c>
      <c r="D3863" t="s">
        <v>598</v>
      </c>
      <c r="E3863" t="s">
        <v>68</v>
      </c>
      <c r="F3863" t="s">
        <v>599</v>
      </c>
      <c r="G3863" t="s">
        <v>600</v>
      </c>
      <c r="H3863" t="s">
        <v>601</v>
      </c>
      <c r="I3863" s="137">
        <v>1.06664</v>
      </c>
      <c r="J3863" t="s">
        <v>3918</v>
      </c>
      <c r="K3863" t="s">
        <v>84</v>
      </c>
    </row>
    <row r="3864" spans="1:14" ht="15.75" customHeight="1" x14ac:dyDescent="0.25">
      <c r="A3864" t="s">
        <v>3847</v>
      </c>
      <c r="B3864" t="s">
        <v>3917</v>
      </c>
      <c r="C3864" t="s">
        <v>603</v>
      </c>
      <c r="D3864" t="s">
        <v>598</v>
      </c>
      <c r="E3864" t="s">
        <v>68</v>
      </c>
      <c r="F3864" t="s">
        <v>49</v>
      </c>
      <c r="G3864" t="s">
        <v>604</v>
      </c>
      <c r="H3864" t="s">
        <v>605</v>
      </c>
      <c r="I3864" s="137">
        <v>1.06664</v>
      </c>
      <c r="J3864" t="s">
        <v>3919</v>
      </c>
      <c r="K3864" t="s">
        <v>84</v>
      </c>
    </row>
    <row r="3865" spans="1:14" ht="15.75" customHeight="1" x14ac:dyDescent="0.25">
      <c r="A3865" t="s">
        <v>3847</v>
      </c>
      <c r="B3865" t="s">
        <v>3917</v>
      </c>
      <c r="C3865" t="s">
        <v>607</v>
      </c>
      <c r="D3865" t="s">
        <v>598</v>
      </c>
      <c r="E3865" t="s">
        <v>68</v>
      </c>
      <c r="F3865" t="s">
        <v>608</v>
      </c>
      <c r="G3865" t="s">
        <v>609</v>
      </c>
      <c r="I3865" s="137">
        <v>1.06664</v>
      </c>
      <c r="J3865" t="s">
        <v>3920</v>
      </c>
      <c r="K3865" t="s">
        <v>84</v>
      </c>
    </row>
    <row r="3866" spans="1:14" ht="15.75" customHeight="1" x14ac:dyDescent="0.25">
      <c r="A3866" t="s">
        <v>3847</v>
      </c>
      <c r="B3866" t="s">
        <v>3917</v>
      </c>
      <c r="C3866" t="s">
        <v>611</v>
      </c>
      <c r="D3866" t="s">
        <v>598</v>
      </c>
      <c r="E3866" t="s">
        <v>68</v>
      </c>
      <c r="F3866" t="s">
        <v>142</v>
      </c>
      <c r="G3866" t="s">
        <v>612</v>
      </c>
      <c r="H3866" t="s">
        <v>547</v>
      </c>
      <c r="I3866" s="137">
        <v>1.06664</v>
      </c>
      <c r="J3866">
        <v>41115601</v>
      </c>
      <c r="K3866" t="s">
        <v>84</v>
      </c>
    </row>
    <row r="3867" spans="1:14" ht="15.75" customHeight="1" x14ac:dyDescent="0.25">
      <c r="A3867" t="s">
        <v>3847</v>
      </c>
      <c r="B3867" t="s">
        <v>3917</v>
      </c>
      <c r="C3867" t="s">
        <v>649</v>
      </c>
      <c r="D3867" t="s">
        <v>613</v>
      </c>
      <c r="E3867" t="s">
        <v>68</v>
      </c>
      <c r="F3867" t="s">
        <v>608</v>
      </c>
      <c r="G3867" t="s">
        <v>651</v>
      </c>
      <c r="H3867" t="s">
        <v>652</v>
      </c>
      <c r="I3867" s="137">
        <v>1.06664</v>
      </c>
      <c r="J3867" t="s">
        <v>3921</v>
      </c>
      <c r="K3867" t="s">
        <v>71</v>
      </c>
      <c r="L3867" t="s">
        <v>654</v>
      </c>
    </row>
    <row r="3868" spans="1:14" ht="15.75" customHeight="1" x14ac:dyDescent="0.25">
      <c r="A3868" t="s">
        <v>3847</v>
      </c>
      <c r="B3868" t="s">
        <v>3917</v>
      </c>
      <c r="C3868" t="s">
        <v>620</v>
      </c>
      <c r="D3868" t="s">
        <v>613</v>
      </c>
      <c r="E3868" t="s">
        <v>68</v>
      </c>
      <c r="F3868" t="s">
        <v>608</v>
      </c>
      <c r="G3868" t="s">
        <v>621</v>
      </c>
      <c r="H3868" t="s">
        <v>622</v>
      </c>
      <c r="I3868" s="137"/>
      <c r="J3868"/>
    </row>
    <row r="3869" spans="1:14" ht="15.75" customHeight="1" x14ac:dyDescent="0.25">
      <c r="A3869" t="s">
        <v>3847</v>
      </c>
      <c r="B3869" t="s">
        <v>3917</v>
      </c>
      <c r="C3869" t="s">
        <v>3853</v>
      </c>
      <c r="D3869" t="s">
        <v>613</v>
      </c>
      <c r="E3869" t="s">
        <v>68</v>
      </c>
      <c r="F3869" t="s">
        <v>608</v>
      </c>
      <c r="G3869" t="s">
        <v>621</v>
      </c>
      <c r="H3869" t="s">
        <v>622</v>
      </c>
      <c r="I3869" s="137"/>
      <c r="J3869"/>
    </row>
    <row r="3870" spans="1:14" ht="15.75" customHeight="1" x14ac:dyDescent="0.25">
      <c r="A3870" t="s">
        <v>3847</v>
      </c>
      <c r="B3870" t="s">
        <v>3917</v>
      </c>
      <c r="C3870" t="s">
        <v>1070</v>
      </c>
      <c r="D3870" t="s">
        <v>627</v>
      </c>
      <c r="E3870" t="s">
        <v>68</v>
      </c>
      <c r="F3870" t="s">
        <v>608</v>
      </c>
      <c r="G3870" t="s">
        <v>1071</v>
      </c>
      <c r="H3870" t="s">
        <v>3854</v>
      </c>
      <c r="I3870" s="137"/>
      <c r="J3870"/>
    </row>
    <row r="3871" spans="1:14" ht="15.75" customHeight="1" x14ac:dyDescent="0.25">
      <c r="A3871" t="s">
        <v>3847</v>
      </c>
      <c r="B3871" t="s">
        <v>3917</v>
      </c>
      <c r="C3871" t="s">
        <v>3117</v>
      </c>
      <c r="D3871" t="s">
        <v>613</v>
      </c>
      <c r="E3871" t="s">
        <v>81</v>
      </c>
      <c r="F3871" t="s">
        <v>608</v>
      </c>
      <c r="G3871" t="s">
        <v>3118</v>
      </c>
      <c r="H3871" t="s">
        <v>3119</v>
      </c>
      <c r="I3871" s="137">
        <v>1.06664</v>
      </c>
      <c r="J3871" t="s">
        <v>3855</v>
      </c>
      <c r="K3871" t="s">
        <v>71</v>
      </c>
      <c r="L3871" t="s">
        <v>3499</v>
      </c>
    </row>
    <row r="3872" spans="1:14" ht="15.75" customHeight="1" x14ac:dyDescent="0.25">
      <c r="A3872" t="s">
        <v>3847</v>
      </c>
      <c r="B3872" t="s">
        <v>3917</v>
      </c>
      <c r="C3872" t="s">
        <v>3856</v>
      </c>
      <c r="D3872" t="s">
        <v>613</v>
      </c>
      <c r="E3872" t="s">
        <v>81</v>
      </c>
      <c r="F3872" t="s">
        <v>608</v>
      </c>
      <c r="G3872" t="s">
        <v>3857</v>
      </c>
      <c r="H3872" t="s">
        <v>3858</v>
      </c>
      <c r="I3872" s="137"/>
      <c r="J3872"/>
    </row>
    <row r="3873" spans="1:14" ht="15.75" customHeight="1" x14ac:dyDescent="0.25">
      <c r="A3873" t="s">
        <v>3847</v>
      </c>
      <c r="B3873" t="s">
        <v>3922</v>
      </c>
      <c r="C3873" t="s">
        <v>597</v>
      </c>
      <c r="D3873" t="s">
        <v>598</v>
      </c>
      <c r="E3873" t="s">
        <v>68</v>
      </c>
      <c r="F3873" t="s">
        <v>599</v>
      </c>
      <c r="G3873" t="s">
        <v>600</v>
      </c>
      <c r="H3873" t="s">
        <v>601</v>
      </c>
      <c r="I3873" s="137" t="s">
        <v>3923</v>
      </c>
      <c r="J3873" t="s">
        <v>3924</v>
      </c>
      <c r="K3873" t="s">
        <v>84</v>
      </c>
    </row>
    <row r="3874" spans="1:14" ht="15.75" customHeight="1" x14ac:dyDescent="0.25">
      <c r="A3874" t="s">
        <v>3847</v>
      </c>
      <c r="B3874" t="s">
        <v>3922</v>
      </c>
      <c r="C3874" t="s">
        <v>603</v>
      </c>
      <c r="D3874" t="s">
        <v>598</v>
      </c>
      <c r="E3874" t="s">
        <v>68</v>
      </c>
      <c r="F3874" t="s">
        <v>49</v>
      </c>
      <c r="G3874" t="s">
        <v>604</v>
      </c>
      <c r="H3874" t="s">
        <v>605</v>
      </c>
      <c r="I3874" s="137" t="s">
        <v>3923</v>
      </c>
      <c r="J3874" t="s">
        <v>3925</v>
      </c>
      <c r="K3874" t="s">
        <v>84</v>
      </c>
    </row>
    <row r="3875" spans="1:14" ht="15.75" customHeight="1" x14ac:dyDescent="0.25">
      <c r="A3875" t="s">
        <v>3847</v>
      </c>
      <c r="B3875" t="s">
        <v>3922</v>
      </c>
      <c r="C3875" t="s">
        <v>607</v>
      </c>
      <c r="D3875" t="s">
        <v>598</v>
      </c>
      <c r="E3875" t="s">
        <v>68</v>
      </c>
      <c r="F3875" t="s">
        <v>608</v>
      </c>
      <c r="G3875" t="s">
        <v>609</v>
      </c>
      <c r="I3875" s="137" t="s">
        <v>3923</v>
      </c>
      <c r="J3875" t="s">
        <v>3852</v>
      </c>
      <c r="K3875" t="s">
        <v>84</v>
      </c>
    </row>
    <row r="3876" spans="1:14" ht="15.75" customHeight="1" x14ac:dyDescent="0.25">
      <c r="A3876" t="s">
        <v>3847</v>
      </c>
      <c r="B3876" t="s">
        <v>3922</v>
      </c>
      <c r="C3876" t="s">
        <v>611</v>
      </c>
      <c r="D3876" t="s">
        <v>598</v>
      </c>
      <c r="E3876" t="s">
        <v>68</v>
      </c>
      <c r="F3876" t="s">
        <v>142</v>
      </c>
      <c r="G3876" t="s">
        <v>612</v>
      </c>
      <c r="H3876" t="s">
        <v>547</v>
      </c>
      <c r="I3876" s="137" t="s">
        <v>3923</v>
      </c>
      <c r="J3876">
        <v>85151701</v>
      </c>
      <c r="K3876" t="s">
        <v>84</v>
      </c>
    </row>
    <row r="3877" spans="1:14" ht="15.75" customHeight="1" x14ac:dyDescent="0.25">
      <c r="A3877" t="s">
        <v>3847</v>
      </c>
      <c r="B3877" t="s">
        <v>3922</v>
      </c>
      <c r="C3877" t="s">
        <v>620</v>
      </c>
      <c r="D3877" t="s">
        <v>613</v>
      </c>
      <c r="E3877" t="s">
        <v>68</v>
      </c>
      <c r="F3877" t="s">
        <v>608</v>
      </c>
      <c r="G3877" t="s">
        <v>621</v>
      </c>
      <c r="H3877" t="s">
        <v>622</v>
      </c>
      <c r="I3877" s="137" t="s">
        <v>3923</v>
      </c>
      <c r="J3877" t="s">
        <v>3852</v>
      </c>
      <c r="K3877" t="s">
        <v>71</v>
      </c>
      <c r="L3877" t="s">
        <v>620</v>
      </c>
    </row>
    <row r="3878" spans="1:14" ht="15.75" customHeight="1" x14ac:dyDescent="0.25">
      <c r="A3878" t="s">
        <v>3847</v>
      </c>
      <c r="B3878" t="s">
        <v>3922</v>
      </c>
      <c r="C3878" t="s">
        <v>3853</v>
      </c>
      <c r="D3878" t="s">
        <v>613</v>
      </c>
      <c r="E3878" t="s">
        <v>68</v>
      </c>
      <c r="F3878" t="s">
        <v>608</v>
      </c>
      <c r="G3878" t="s">
        <v>621</v>
      </c>
      <c r="H3878" t="s">
        <v>622</v>
      </c>
      <c r="I3878" s="137"/>
      <c r="J3878"/>
    </row>
    <row r="3879" spans="1:14" ht="15.75" customHeight="1" x14ac:dyDescent="0.25">
      <c r="A3879" t="s">
        <v>3847</v>
      </c>
      <c r="B3879" t="s">
        <v>3922</v>
      </c>
      <c r="C3879" t="s">
        <v>1070</v>
      </c>
      <c r="D3879" t="s">
        <v>627</v>
      </c>
      <c r="E3879" t="s">
        <v>68</v>
      </c>
      <c r="F3879" t="s">
        <v>608</v>
      </c>
      <c r="G3879" t="s">
        <v>1071</v>
      </c>
      <c r="H3879" t="s">
        <v>3854</v>
      </c>
      <c r="I3879" s="137"/>
      <c r="J3879"/>
    </row>
    <row r="3880" spans="1:14" ht="15.75" customHeight="1" x14ac:dyDescent="0.25">
      <c r="A3880" t="s">
        <v>3847</v>
      </c>
      <c r="B3880" t="s">
        <v>3922</v>
      </c>
      <c r="C3880" t="s">
        <v>3117</v>
      </c>
      <c r="D3880" t="s">
        <v>613</v>
      </c>
      <c r="E3880" t="s">
        <v>81</v>
      </c>
      <c r="F3880" t="s">
        <v>608</v>
      </c>
      <c r="G3880" t="s">
        <v>3118</v>
      </c>
      <c r="H3880" t="s">
        <v>3119</v>
      </c>
      <c r="I3880" s="137" t="s">
        <v>3923</v>
      </c>
      <c r="J3880" t="s">
        <v>3855</v>
      </c>
      <c r="K3880" t="s">
        <v>71</v>
      </c>
      <c r="L3880" t="s">
        <v>3499</v>
      </c>
    </row>
    <row r="3881" spans="1:14" ht="15.75" customHeight="1" x14ac:dyDescent="0.25">
      <c r="A3881" t="s">
        <v>3847</v>
      </c>
      <c r="B3881" t="s">
        <v>3922</v>
      </c>
      <c r="C3881" t="s">
        <v>3856</v>
      </c>
      <c r="D3881" t="s">
        <v>613</v>
      </c>
      <c r="E3881" t="s">
        <v>81</v>
      </c>
      <c r="F3881" t="s">
        <v>608</v>
      </c>
      <c r="G3881" t="s">
        <v>3857</v>
      </c>
      <c r="H3881" t="s">
        <v>3858</v>
      </c>
      <c r="I3881" s="137"/>
      <c r="J3881"/>
    </row>
    <row r="3882" spans="1:14" ht="15.75" customHeight="1" x14ac:dyDescent="0.25">
      <c r="A3882" t="s">
        <v>3847</v>
      </c>
      <c r="B3882" t="s">
        <v>3926</v>
      </c>
      <c r="C3882" t="s">
        <v>597</v>
      </c>
      <c r="D3882" t="s">
        <v>598</v>
      </c>
      <c r="E3882" t="s">
        <v>68</v>
      </c>
      <c r="F3882" t="s">
        <v>599</v>
      </c>
      <c r="G3882" t="s">
        <v>600</v>
      </c>
      <c r="H3882" t="s">
        <v>601</v>
      </c>
      <c r="I3882" s="137"/>
      <c r="J3882"/>
      <c r="K3882" t="s">
        <v>84</v>
      </c>
    </row>
    <row r="3883" spans="1:14" ht="15.75" customHeight="1" x14ac:dyDescent="0.25">
      <c r="A3883" t="s">
        <v>3847</v>
      </c>
      <c r="B3883" t="s">
        <v>3926</v>
      </c>
      <c r="C3883" t="s">
        <v>603</v>
      </c>
      <c r="D3883" t="s">
        <v>598</v>
      </c>
      <c r="E3883" t="s">
        <v>68</v>
      </c>
      <c r="F3883" t="s">
        <v>49</v>
      </c>
      <c r="G3883" t="s">
        <v>604</v>
      </c>
      <c r="H3883" t="s">
        <v>605</v>
      </c>
      <c r="I3883" s="137" t="s">
        <v>3927</v>
      </c>
      <c r="J3883" t="s">
        <v>3928</v>
      </c>
      <c r="K3883" t="s">
        <v>84</v>
      </c>
    </row>
    <row r="3884" spans="1:14" ht="15.75" customHeight="1" x14ac:dyDescent="0.25">
      <c r="A3884" t="s">
        <v>3847</v>
      </c>
      <c r="B3884" t="s">
        <v>3926</v>
      </c>
      <c r="C3884" t="s">
        <v>607</v>
      </c>
      <c r="D3884" t="s">
        <v>598</v>
      </c>
      <c r="E3884" t="s">
        <v>68</v>
      </c>
      <c r="F3884" t="s">
        <v>608</v>
      </c>
      <c r="G3884" t="s">
        <v>609</v>
      </c>
      <c r="I3884" s="137" t="s">
        <v>3927</v>
      </c>
      <c r="J3884" t="s">
        <v>3929</v>
      </c>
      <c r="K3884" t="s">
        <v>84</v>
      </c>
    </row>
    <row r="3885" spans="1:14" ht="15.75" customHeight="1" x14ac:dyDescent="0.25">
      <c r="A3885" t="s">
        <v>3847</v>
      </c>
      <c r="B3885" t="s">
        <v>3926</v>
      </c>
      <c r="C3885" t="s">
        <v>611</v>
      </c>
      <c r="D3885" t="s">
        <v>598</v>
      </c>
      <c r="E3885" t="s">
        <v>68</v>
      </c>
      <c r="F3885" t="s">
        <v>142</v>
      </c>
      <c r="G3885" t="s">
        <v>612</v>
      </c>
      <c r="H3885" t="s">
        <v>547</v>
      </c>
      <c r="I3885" s="137" t="s">
        <v>3927</v>
      </c>
      <c r="J3885">
        <v>41116107</v>
      </c>
      <c r="K3885" t="s">
        <v>84</v>
      </c>
    </row>
    <row r="3886" spans="1:14" ht="15.75" customHeight="1" x14ac:dyDescent="0.25">
      <c r="A3886" t="s">
        <v>3847</v>
      </c>
      <c r="B3886" t="s">
        <v>3926</v>
      </c>
      <c r="C3886" t="s">
        <v>909</v>
      </c>
      <c r="D3886" t="s">
        <v>613</v>
      </c>
      <c r="E3886" t="s">
        <v>68</v>
      </c>
      <c r="F3886" t="s">
        <v>608</v>
      </c>
      <c r="G3886" t="s">
        <v>910</v>
      </c>
      <c r="I3886" s="137" t="s">
        <v>3927</v>
      </c>
      <c r="J3886" t="s">
        <v>3034</v>
      </c>
      <c r="K3886" t="s">
        <v>71</v>
      </c>
      <c r="L3886" t="s">
        <v>164</v>
      </c>
    </row>
    <row r="3887" spans="1:14" ht="15.75" customHeight="1" x14ac:dyDescent="0.25">
      <c r="A3887" t="s">
        <v>3847</v>
      </c>
      <c r="B3887" t="s">
        <v>3926</v>
      </c>
      <c r="C3887" t="s">
        <v>620</v>
      </c>
      <c r="D3887" t="s">
        <v>613</v>
      </c>
      <c r="E3887" t="s">
        <v>68</v>
      </c>
      <c r="F3887" t="s">
        <v>608</v>
      </c>
      <c r="G3887" t="s">
        <v>621</v>
      </c>
      <c r="H3887" t="s">
        <v>622</v>
      </c>
      <c r="I3887" s="137" t="s">
        <v>3927</v>
      </c>
      <c r="J3887" t="s">
        <v>3868</v>
      </c>
      <c r="K3887" t="s">
        <v>71</v>
      </c>
      <c r="L3887" t="s">
        <v>620</v>
      </c>
    </row>
    <row r="3888" spans="1:14" ht="15.75" customHeight="1" x14ac:dyDescent="0.25">
      <c r="A3888" t="s">
        <v>3847</v>
      </c>
      <c r="B3888" t="s">
        <v>3926</v>
      </c>
      <c r="C3888" t="s">
        <v>109</v>
      </c>
      <c r="D3888" t="s">
        <v>613</v>
      </c>
      <c r="E3888" t="s">
        <v>68</v>
      </c>
      <c r="F3888" t="s">
        <v>608</v>
      </c>
      <c r="G3888" t="s">
        <v>734</v>
      </c>
      <c r="H3888" t="s">
        <v>735</v>
      </c>
      <c r="I3888" s="137" t="s">
        <v>3927</v>
      </c>
      <c r="J3888" t="s">
        <v>3930</v>
      </c>
      <c r="K3888" t="s">
        <v>71</v>
      </c>
      <c r="L3888" t="s">
        <v>738</v>
      </c>
      <c r="M3888" t="s">
        <v>739</v>
      </c>
      <c r="N3888" t="s">
        <v>739</v>
      </c>
    </row>
    <row r="3889" spans="1:12" ht="15.75" customHeight="1" x14ac:dyDescent="0.25">
      <c r="A3889" t="s">
        <v>3847</v>
      </c>
      <c r="B3889" t="s">
        <v>3926</v>
      </c>
      <c r="C3889" t="s">
        <v>751</v>
      </c>
      <c r="D3889" t="s">
        <v>613</v>
      </c>
      <c r="E3889" t="s">
        <v>68</v>
      </c>
      <c r="F3889" t="s">
        <v>608</v>
      </c>
      <c r="G3889" t="s">
        <v>752</v>
      </c>
      <c r="I3889" s="137" t="s">
        <v>3927</v>
      </c>
      <c r="J3889" t="s">
        <v>3931</v>
      </c>
      <c r="K3889" t="s">
        <v>84</v>
      </c>
    </row>
    <row r="3890" spans="1:12" ht="15.75" customHeight="1" x14ac:dyDescent="0.25">
      <c r="A3890" t="s">
        <v>3847</v>
      </c>
      <c r="B3890" t="s">
        <v>3926</v>
      </c>
      <c r="C3890" t="s">
        <v>2012</v>
      </c>
      <c r="D3890" t="s">
        <v>613</v>
      </c>
      <c r="E3890" t="s">
        <v>68</v>
      </c>
      <c r="F3890" t="s">
        <v>608</v>
      </c>
      <c r="G3890" t="s">
        <v>2013</v>
      </c>
      <c r="I3890" s="137"/>
      <c r="J3890"/>
      <c r="K3890" t="s">
        <v>71</v>
      </c>
      <c r="L3890" t="s">
        <v>3277</v>
      </c>
    </row>
    <row r="3891" spans="1:12" ht="15.75" customHeight="1" x14ac:dyDescent="0.25">
      <c r="A3891" t="s">
        <v>3847</v>
      </c>
      <c r="B3891" t="s">
        <v>3926</v>
      </c>
      <c r="C3891" t="s">
        <v>904</v>
      </c>
      <c r="D3891" t="s">
        <v>613</v>
      </c>
      <c r="E3891" t="s">
        <v>68</v>
      </c>
      <c r="F3891" t="s">
        <v>608</v>
      </c>
      <c r="G3891" t="s">
        <v>905</v>
      </c>
      <c r="I3891" s="137"/>
      <c r="J3891"/>
      <c r="K3891" t="s">
        <v>84</v>
      </c>
    </row>
    <row r="3892" spans="1:12" ht="15.75" customHeight="1" x14ac:dyDescent="0.25">
      <c r="A3892" t="s">
        <v>3847</v>
      </c>
      <c r="B3892" t="s">
        <v>3926</v>
      </c>
      <c r="C3892" t="s">
        <v>3853</v>
      </c>
      <c r="D3892" t="s">
        <v>613</v>
      </c>
      <c r="E3892" t="s">
        <v>68</v>
      </c>
      <c r="F3892" t="s">
        <v>608</v>
      </c>
      <c r="G3892" t="s">
        <v>621</v>
      </c>
      <c r="H3892" t="s">
        <v>622</v>
      </c>
      <c r="I3892" s="137"/>
      <c r="J3892"/>
    </row>
    <row r="3893" spans="1:12" ht="15.75" customHeight="1" x14ac:dyDescent="0.25">
      <c r="A3893" t="s">
        <v>3847</v>
      </c>
      <c r="B3893" t="s">
        <v>3926</v>
      </c>
      <c r="C3893" t="s">
        <v>1070</v>
      </c>
      <c r="D3893" t="s">
        <v>627</v>
      </c>
      <c r="E3893" t="s">
        <v>68</v>
      </c>
      <c r="F3893" t="s">
        <v>608</v>
      </c>
      <c r="G3893" t="s">
        <v>1071</v>
      </c>
      <c r="H3893" t="s">
        <v>3854</v>
      </c>
      <c r="I3893" s="137"/>
      <c r="J3893"/>
    </row>
    <row r="3894" spans="1:12" ht="15.75" customHeight="1" x14ac:dyDescent="0.25">
      <c r="A3894" t="s">
        <v>3847</v>
      </c>
      <c r="B3894" t="s">
        <v>3926</v>
      </c>
      <c r="C3894" t="s">
        <v>3856</v>
      </c>
      <c r="D3894" t="s">
        <v>613</v>
      </c>
      <c r="E3894" t="s">
        <v>81</v>
      </c>
      <c r="F3894" t="s">
        <v>608</v>
      </c>
      <c r="G3894" t="s">
        <v>3857</v>
      </c>
      <c r="H3894" t="s">
        <v>3858</v>
      </c>
      <c r="I3894" s="137"/>
      <c r="J3894"/>
    </row>
    <row r="3895" spans="1:12" ht="15.75" customHeight="1" x14ac:dyDescent="0.25">
      <c r="A3895" t="s">
        <v>3847</v>
      </c>
      <c r="B3895" t="s">
        <v>3926</v>
      </c>
      <c r="C3895" t="s">
        <v>3117</v>
      </c>
      <c r="D3895" t="s">
        <v>627</v>
      </c>
      <c r="E3895" t="s">
        <v>81</v>
      </c>
      <c r="F3895" t="s">
        <v>608</v>
      </c>
      <c r="G3895" t="s">
        <v>3118</v>
      </c>
      <c r="H3895" t="s">
        <v>3119</v>
      </c>
      <c r="I3895" s="137" t="s">
        <v>3927</v>
      </c>
      <c r="J3895" t="s">
        <v>3932</v>
      </c>
      <c r="K3895" t="s">
        <v>71</v>
      </c>
      <c r="L3895" t="s">
        <v>3499</v>
      </c>
    </row>
    <row r="3896" spans="1:12" ht="15.75" customHeight="1" x14ac:dyDescent="0.25">
      <c r="A3896" t="s">
        <v>3847</v>
      </c>
      <c r="B3896" t="s">
        <v>3933</v>
      </c>
      <c r="C3896" t="s">
        <v>597</v>
      </c>
      <c r="D3896" t="s">
        <v>598</v>
      </c>
      <c r="E3896" t="s">
        <v>68</v>
      </c>
      <c r="F3896" t="s">
        <v>599</v>
      </c>
      <c r="G3896" t="s">
        <v>600</v>
      </c>
      <c r="H3896" t="s">
        <v>601</v>
      </c>
      <c r="I3896" s="137"/>
      <c r="J3896"/>
      <c r="K3896" t="s">
        <v>84</v>
      </c>
    </row>
    <row r="3897" spans="1:12" ht="15.75" customHeight="1" x14ac:dyDescent="0.25">
      <c r="A3897" t="s">
        <v>3847</v>
      </c>
      <c r="B3897" t="s">
        <v>3933</v>
      </c>
      <c r="C3897" t="s">
        <v>603</v>
      </c>
      <c r="D3897" t="s">
        <v>598</v>
      </c>
      <c r="E3897" t="s">
        <v>68</v>
      </c>
      <c r="F3897" t="s">
        <v>49</v>
      </c>
      <c r="G3897" t="s">
        <v>604</v>
      </c>
      <c r="H3897" t="s">
        <v>605</v>
      </c>
      <c r="I3897" s="137" t="s">
        <v>3934</v>
      </c>
      <c r="J3897" t="s">
        <v>3935</v>
      </c>
      <c r="K3897" t="s">
        <v>84</v>
      </c>
    </row>
    <row r="3898" spans="1:12" ht="15.75" customHeight="1" x14ac:dyDescent="0.25">
      <c r="A3898" t="s">
        <v>3847</v>
      </c>
      <c r="B3898" t="s">
        <v>3933</v>
      </c>
      <c r="C3898" t="s">
        <v>607</v>
      </c>
      <c r="D3898" t="s">
        <v>598</v>
      </c>
      <c r="E3898" t="s">
        <v>68</v>
      </c>
      <c r="F3898" t="s">
        <v>608</v>
      </c>
      <c r="G3898" t="s">
        <v>609</v>
      </c>
      <c r="I3898" s="137" t="s">
        <v>3934</v>
      </c>
      <c r="J3898" t="s">
        <v>3936</v>
      </c>
      <c r="K3898" t="s">
        <v>84</v>
      </c>
    </row>
    <row r="3899" spans="1:12" ht="15.75" customHeight="1" x14ac:dyDescent="0.25">
      <c r="A3899" t="s">
        <v>3847</v>
      </c>
      <c r="B3899" t="s">
        <v>3933</v>
      </c>
      <c r="C3899" t="s">
        <v>611</v>
      </c>
      <c r="D3899" t="s">
        <v>598</v>
      </c>
      <c r="E3899" t="s">
        <v>68</v>
      </c>
      <c r="F3899" t="s">
        <v>142</v>
      </c>
      <c r="G3899" t="s">
        <v>612</v>
      </c>
      <c r="H3899" t="s">
        <v>547</v>
      </c>
      <c r="I3899" s="137" t="s">
        <v>3934</v>
      </c>
      <c r="J3899">
        <v>41116107</v>
      </c>
      <c r="K3899" t="s">
        <v>84</v>
      </c>
    </row>
    <row r="3900" spans="1:12" ht="15.75" customHeight="1" x14ac:dyDescent="0.25">
      <c r="A3900" t="s">
        <v>3847</v>
      </c>
      <c r="B3900" t="s">
        <v>3933</v>
      </c>
      <c r="C3900" t="s">
        <v>620</v>
      </c>
      <c r="D3900" t="s">
        <v>613</v>
      </c>
      <c r="E3900" t="s">
        <v>68</v>
      </c>
      <c r="F3900" t="s">
        <v>608</v>
      </c>
      <c r="G3900" t="s">
        <v>621</v>
      </c>
      <c r="H3900" t="s">
        <v>622</v>
      </c>
      <c r="I3900" s="137" t="s">
        <v>3934</v>
      </c>
      <c r="J3900" t="s">
        <v>3937</v>
      </c>
      <c r="K3900" t="s">
        <v>71</v>
      </c>
      <c r="L3900" t="s">
        <v>620</v>
      </c>
    </row>
    <row r="3901" spans="1:12" ht="15.75" customHeight="1" x14ac:dyDescent="0.25">
      <c r="A3901" t="s">
        <v>3847</v>
      </c>
      <c r="B3901" t="s">
        <v>3933</v>
      </c>
      <c r="C3901" t="s">
        <v>3853</v>
      </c>
      <c r="D3901" t="s">
        <v>613</v>
      </c>
      <c r="E3901" t="s">
        <v>68</v>
      </c>
      <c r="F3901" t="s">
        <v>608</v>
      </c>
      <c r="G3901" t="s">
        <v>621</v>
      </c>
      <c r="H3901" t="s">
        <v>622</v>
      </c>
      <c r="I3901" s="137"/>
      <c r="J3901"/>
    </row>
    <row r="3902" spans="1:12" ht="15.75" customHeight="1" x14ac:dyDescent="0.25">
      <c r="A3902" t="s">
        <v>3847</v>
      </c>
      <c r="B3902" t="s">
        <v>3933</v>
      </c>
      <c r="C3902" t="s">
        <v>1070</v>
      </c>
      <c r="D3902" t="s">
        <v>627</v>
      </c>
      <c r="E3902" t="s">
        <v>68</v>
      </c>
      <c r="F3902" t="s">
        <v>608</v>
      </c>
      <c r="G3902" t="s">
        <v>1071</v>
      </c>
      <c r="H3902" t="s">
        <v>3854</v>
      </c>
      <c r="I3902" s="137"/>
      <c r="J3902"/>
    </row>
    <row r="3903" spans="1:12" ht="15.75" customHeight="1" x14ac:dyDescent="0.25">
      <c r="A3903" t="s">
        <v>3847</v>
      </c>
      <c r="B3903" t="s">
        <v>3933</v>
      </c>
      <c r="C3903" t="s">
        <v>3117</v>
      </c>
      <c r="D3903" t="s">
        <v>613</v>
      </c>
      <c r="E3903" t="s">
        <v>81</v>
      </c>
      <c r="F3903" t="s">
        <v>608</v>
      </c>
      <c r="G3903" t="s">
        <v>3118</v>
      </c>
      <c r="H3903" t="s">
        <v>3119</v>
      </c>
      <c r="I3903" s="137"/>
      <c r="J3903"/>
      <c r="K3903" t="s">
        <v>71</v>
      </c>
      <c r="L3903" t="s">
        <v>3499</v>
      </c>
    </row>
    <row r="3904" spans="1:12" ht="15.75" customHeight="1" x14ac:dyDescent="0.25">
      <c r="A3904" t="s">
        <v>3847</v>
      </c>
      <c r="B3904" t="s">
        <v>3933</v>
      </c>
      <c r="C3904" t="s">
        <v>3856</v>
      </c>
      <c r="D3904" t="s">
        <v>613</v>
      </c>
      <c r="E3904" t="s">
        <v>81</v>
      </c>
      <c r="F3904" t="s">
        <v>608</v>
      </c>
      <c r="G3904" t="s">
        <v>3857</v>
      </c>
      <c r="H3904" t="s">
        <v>3858</v>
      </c>
      <c r="I3904" s="137"/>
      <c r="J3904"/>
    </row>
    <row r="3905" spans="1:14" ht="15.75" customHeight="1" x14ac:dyDescent="0.25">
      <c r="A3905" t="s">
        <v>3847</v>
      </c>
      <c r="B3905" t="s">
        <v>3933</v>
      </c>
      <c r="C3905" t="s">
        <v>109</v>
      </c>
      <c r="D3905" t="s">
        <v>650</v>
      </c>
      <c r="E3905" t="s">
        <v>102</v>
      </c>
      <c r="F3905" t="s">
        <v>608</v>
      </c>
      <c r="G3905" t="s">
        <v>734</v>
      </c>
      <c r="H3905" t="s">
        <v>735</v>
      </c>
      <c r="I3905" s="137" t="s">
        <v>3938</v>
      </c>
      <c r="J3905" t="s">
        <v>3939</v>
      </c>
      <c r="K3905" t="s">
        <v>71</v>
      </c>
      <c r="L3905" t="s">
        <v>738</v>
      </c>
      <c r="M3905" t="s">
        <v>739</v>
      </c>
      <c r="N3905" t="s">
        <v>739</v>
      </c>
    </row>
    <row r="3906" spans="1:14" ht="15.75" customHeight="1" x14ac:dyDescent="0.25">
      <c r="A3906" t="s">
        <v>3847</v>
      </c>
      <c r="B3906" t="s">
        <v>3933</v>
      </c>
      <c r="C3906" t="s">
        <v>117</v>
      </c>
      <c r="D3906" t="s">
        <v>650</v>
      </c>
      <c r="E3906" t="s">
        <v>102</v>
      </c>
      <c r="F3906" t="s">
        <v>608</v>
      </c>
      <c r="G3906" t="s">
        <v>869</v>
      </c>
      <c r="I3906" s="137" t="s">
        <v>3934</v>
      </c>
      <c r="J3906" t="s">
        <v>3937</v>
      </c>
      <c r="K3906" t="s">
        <v>71</v>
      </c>
      <c r="L3906" t="s">
        <v>117</v>
      </c>
    </row>
    <row r="3907" spans="1:14" ht="15.75" customHeight="1" x14ac:dyDescent="0.25">
      <c r="A3907" t="s">
        <v>3847</v>
      </c>
      <c r="B3907" t="s">
        <v>3940</v>
      </c>
      <c r="C3907" t="s">
        <v>597</v>
      </c>
      <c r="D3907" t="s">
        <v>598</v>
      </c>
      <c r="E3907" t="s">
        <v>68</v>
      </c>
      <c r="F3907" t="s">
        <v>599</v>
      </c>
      <c r="G3907" t="s">
        <v>600</v>
      </c>
      <c r="H3907" t="s">
        <v>601</v>
      </c>
      <c r="I3907" s="137">
        <v>31568</v>
      </c>
      <c r="J3907" t="s">
        <v>3941</v>
      </c>
      <c r="K3907" t="s">
        <v>84</v>
      </c>
    </row>
    <row r="3908" spans="1:14" ht="15.75" customHeight="1" x14ac:dyDescent="0.25">
      <c r="A3908" t="s">
        <v>3847</v>
      </c>
      <c r="B3908" t="s">
        <v>3940</v>
      </c>
      <c r="C3908" t="s">
        <v>603</v>
      </c>
      <c r="D3908" t="s">
        <v>598</v>
      </c>
      <c r="E3908" t="s">
        <v>68</v>
      </c>
      <c r="F3908" t="s">
        <v>49</v>
      </c>
      <c r="G3908" t="s">
        <v>604</v>
      </c>
      <c r="H3908" t="s">
        <v>605</v>
      </c>
      <c r="I3908" s="137">
        <v>31568</v>
      </c>
      <c r="J3908" t="s">
        <v>3942</v>
      </c>
      <c r="K3908" t="s">
        <v>84</v>
      </c>
    </row>
    <row r="3909" spans="1:14" ht="15.75" customHeight="1" x14ac:dyDescent="0.25">
      <c r="A3909" t="s">
        <v>3847</v>
      </c>
      <c r="B3909" t="s">
        <v>3940</v>
      </c>
      <c r="C3909" t="s">
        <v>607</v>
      </c>
      <c r="D3909" t="s">
        <v>598</v>
      </c>
      <c r="E3909" t="s">
        <v>68</v>
      </c>
      <c r="F3909" t="s">
        <v>608</v>
      </c>
      <c r="G3909" t="s">
        <v>609</v>
      </c>
      <c r="I3909" s="137">
        <v>31568</v>
      </c>
      <c r="J3909" t="s">
        <v>3943</v>
      </c>
      <c r="K3909" t="s">
        <v>84</v>
      </c>
    </row>
    <row r="3910" spans="1:14" ht="15.75" customHeight="1" x14ac:dyDescent="0.25">
      <c r="A3910" t="s">
        <v>3847</v>
      </c>
      <c r="B3910" t="s">
        <v>3940</v>
      </c>
      <c r="C3910" t="s">
        <v>611</v>
      </c>
      <c r="D3910" t="s">
        <v>598</v>
      </c>
      <c r="E3910" t="s">
        <v>68</v>
      </c>
      <c r="F3910" t="s">
        <v>142</v>
      </c>
      <c r="G3910" t="s">
        <v>612</v>
      </c>
      <c r="H3910" t="s">
        <v>547</v>
      </c>
      <c r="I3910" s="137">
        <v>31568</v>
      </c>
      <c r="J3910">
        <v>41116107</v>
      </c>
      <c r="K3910" t="s">
        <v>84</v>
      </c>
    </row>
    <row r="3911" spans="1:14" ht="15.75" customHeight="1" x14ac:dyDescent="0.25">
      <c r="A3911" t="s">
        <v>3847</v>
      </c>
      <c r="B3911" t="s">
        <v>3940</v>
      </c>
      <c r="C3911" t="s">
        <v>620</v>
      </c>
      <c r="D3911" t="s">
        <v>613</v>
      </c>
      <c r="E3911" t="s">
        <v>68</v>
      </c>
      <c r="F3911" t="s">
        <v>608</v>
      </c>
      <c r="G3911" t="s">
        <v>621</v>
      </c>
      <c r="H3911" t="s">
        <v>622</v>
      </c>
      <c r="I3911" s="137">
        <v>31568</v>
      </c>
      <c r="J3911" t="s">
        <v>3852</v>
      </c>
      <c r="K3911" t="s">
        <v>71</v>
      </c>
      <c r="L3911" t="s">
        <v>620</v>
      </c>
    </row>
    <row r="3912" spans="1:14" ht="15.75" customHeight="1" x14ac:dyDescent="0.25">
      <c r="A3912" t="s">
        <v>3847</v>
      </c>
      <c r="B3912" t="s">
        <v>3940</v>
      </c>
      <c r="C3912" t="s">
        <v>3853</v>
      </c>
      <c r="D3912" t="s">
        <v>613</v>
      </c>
      <c r="E3912" t="s">
        <v>68</v>
      </c>
      <c r="F3912" t="s">
        <v>608</v>
      </c>
      <c r="G3912" t="s">
        <v>621</v>
      </c>
      <c r="H3912" t="s">
        <v>622</v>
      </c>
      <c r="I3912" s="137"/>
      <c r="J3912" s="2"/>
    </row>
    <row r="3913" spans="1:14" ht="15.75" customHeight="1" x14ac:dyDescent="0.25">
      <c r="A3913" t="s">
        <v>3847</v>
      </c>
      <c r="B3913" t="s">
        <v>3940</v>
      </c>
      <c r="C3913" t="s">
        <v>1070</v>
      </c>
      <c r="D3913" t="s">
        <v>627</v>
      </c>
      <c r="E3913" t="s">
        <v>68</v>
      </c>
      <c r="F3913" t="s">
        <v>608</v>
      </c>
      <c r="G3913" t="s">
        <v>1071</v>
      </c>
      <c r="H3913" t="s">
        <v>3854</v>
      </c>
      <c r="I3913" s="137"/>
      <c r="J3913"/>
    </row>
    <row r="3914" spans="1:14" ht="15.75" customHeight="1" x14ac:dyDescent="0.25">
      <c r="A3914" t="s">
        <v>3847</v>
      </c>
      <c r="B3914" t="s">
        <v>3940</v>
      </c>
      <c r="C3914" t="s">
        <v>3117</v>
      </c>
      <c r="D3914" t="s">
        <v>613</v>
      </c>
      <c r="E3914" t="s">
        <v>81</v>
      </c>
      <c r="F3914" t="s">
        <v>608</v>
      </c>
      <c r="G3914" t="s">
        <v>3118</v>
      </c>
      <c r="H3914" t="s">
        <v>3119</v>
      </c>
      <c r="I3914" s="137">
        <v>31568</v>
      </c>
      <c r="J3914" t="s">
        <v>3855</v>
      </c>
      <c r="K3914" t="s">
        <v>71</v>
      </c>
      <c r="L3914" t="s">
        <v>3499</v>
      </c>
    </row>
    <row r="3915" spans="1:14" ht="15.75" customHeight="1" x14ac:dyDescent="0.25">
      <c r="A3915" t="s">
        <v>3847</v>
      </c>
      <c r="B3915" t="s">
        <v>3940</v>
      </c>
      <c r="C3915" t="s">
        <v>3856</v>
      </c>
      <c r="D3915" t="s">
        <v>613</v>
      </c>
      <c r="E3915" t="s">
        <v>81</v>
      </c>
      <c r="F3915" t="s">
        <v>608</v>
      </c>
      <c r="G3915" t="s">
        <v>3857</v>
      </c>
      <c r="H3915" t="s">
        <v>3858</v>
      </c>
      <c r="I3915" s="137"/>
      <c r="J3915"/>
    </row>
    <row r="3916" spans="1:14" ht="15.75" customHeight="1" x14ac:dyDescent="0.25">
      <c r="A3916" t="s">
        <v>3847</v>
      </c>
      <c r="B3916" t="s">
        <v>3940</v>
      </c>
      <c r="C3916" t="s">
        <v>649</v>
      </c>
      <c r="D3916" t="s">
        <v>650</v>
      </c>
      <c r="E3916" t="s">
        <v>102</v>
      </c>
      <c r="F3916" t="s">
        <v>608</v>
      </c>
      <c r="G3916" t="s">
        <v>651</v>
      </c>
      <c r="H3916" t="s">
        <v>652</v>
      </c>
      <c r="I3916" s="137"/>
      <c r="J3916"/>
      <c r="K3916" t="s">
        <v>71</v>
      </c>
      <c r="L3916" t="s">
        <v>654</v>
      </c>
    </row>
    <row r="3917" spans="1:14" ht="15.75" customHeight="1" x14ac:dyDescent="0.25">
      <c r="A3917" t="s">
        <v>3847</v>
      </c>
      <c r="B3917" t="s">
        <v>3940</v>
      </c>
      <c r="C3917" t="s">
        <v>109</v>
      </c>
      <c r="D3917" t="s">
        <v>650</v>
      </c>
      <c r="E3917" t="s">
        <v>102</v>
      </c>
      <c r="F3917" t="s">
        <v>608</v>
      </c>
      <c r="G3917" t="s">
        <v>734</v>
      </c>
      <c r="H3917" t="s">
        <v>735</v>
      </c>
      <c r="I3917" s="137" t="s">
        <v>3944</v>
      </c>
      <c r="J3917" t="s">
        <v>3945</v>
      </c>
      <c r="K3917" t="s">
        <v>71</v>
      </c>
      <c r="L3917" t="s">
        <v>738</v>
      </c>
      <c r="M3917" t="s">
        <v>739</v>
      </c>
      <c r="N3917" t="s">
        <v>739</v>
      </c>
    </row>
    <row r="3918" spans="1:14" ht="15.75" customHeight="1" x14ac:dyDescent="0.25">
      <c r="A3918" t="s">
        <v>3847</v>
      </c>
      <c r="B3918" t="s">
        <v>3946</v>
      </c>
      <c r="C3918" t="s">
        <v>597</v>
      </c>
      <c r="D3918" t="s">
        <v>598</v>
      </c>
      <c r="E3918" t="s">
        <v>68</v>
      </c>
      <c r="F3918" t="s">
        <v>599</v>
      </c>
      <c r="G3918" t="s">
        <v>600</v>
      </c>
      <c r="H3918" t="s">
        <v>601</v>
      </c>
      <c r="I3918" s="137">
        <v>36978</v>
      </c>
      <c r="J3918" t="s">
        <v>3947</v>
      </c>
      <c r="K3918" t="s">
        <v>84</v>
      </c>
    </row>
    <row r="3919" spans="1:14" ht="15.75" customHeight="1" x14ac:dyDescent="0.25">
      <c r="A3919" t="s">
        <v>3847</v>
      </c>
      <c r="B3919" t="s">
        <v>3946</v>
      </c>
      <c r="C3919" t="s">
        <v>603</v>
      </c>
      <c r="D3919" t="s">
        <v>598</v>
      </c>
      <c r="E3919" t="s">
        <v>68</v>
      </c>
      <c r="F3919" t="s">
        <v>49</v>
      </c>
      <c r="G3919" t="s">
        <v>604</v>
      </c>
      <c r="H3919" t="s">
        <v>605</v>
      </c>
      <c r="I3919" s="137">
        <v>36978</v>
      </c>
      <c r="J3919" t="s">
        <v>3948</v>
      </c>
      <c r="K3919" t="s">
        <v>84</v>
      </c>
    </row>
    <row r="3920" spans="1:14" ht="15.75" customHeight="1" x14ac:dyDescent="0.25">
      <c r="A3920" t="s">
        <v>3847</v>
      </c>
      <c r="B3920" t="s">
        <v>3946</v>
      </c>
      <c r="C3920" t="s">
        <v>607</v>
      </c>
      <c r="D3920" t="s">
        <v>598</v>
      </c>
      <c r="E3920" t="s">
        <v>68</v>
      </c>
      <c r="F3920" t="s">
        <v>608</v>
      </c>
      <c r="G3920" t="s">
        <v>609</v>
      </c>
      <c r="I3920" s="137">
        <v>36978</v>
      </c>
      <c r="J3920" t="s">
        <v>3949</v>
      </c>
      <c r="K3920" t="s">
        <v>84</v>
      </c>
    </row>
    <row r="3921" spans="1:14" ht="15.75" customHeight="1" x14ac:dyDescent="0.25">
      <c r="A3921" t="s">
        <v>3847</v>
      </c>
      <c r="B3921" t="s">
        <v>3946</v>
      </c>
      <c r="C3921" t="s">
        <v>611</v>
      </c>
      <c r="D3921" t="s">
        <v>598</v>
      </c>
      <c r="E3921" t="s">
        <v>68</v>
      </c>
      <c r="F3921" t="s">
        <v>142</v>
      </c>
      <c r="G3921" t="s">
        <v>612</v>
      </c>
      <c r="H3921" t="s">
        <v>547</v>
      </c>
      <c r="I3921" s="137">
        <v>36978</v>
      </c>
      <c r="J3921">
        <v>41116107</v>
      </c>
      <c r="K3921" t="s">
        <v>84</v>
      </c>
    </row>
    <row r="3922" spans="1:14" ht="15.75" customHeight="1" x14ac:dyDescent="0.25">
      <c r="A3922" t="s">
        <v>3847</v>
      </c>
      <c r="B3922" t="s">
        <v>3946</v>
      </c>
      <c r="C3922" t="s">
        <v>620</v>
      </c>
      <c r="D3922" t="s">
        <v>613</v>
      </c>
      <c r="E3922" t="s">
        <v>68</v>
      </c>
      <c r="F3922" t="s">
        <v>608</v>
      </c>
      <c r="G3922" t="s">
        <v>621</v>
      </c>
      <c r="H3922" t="s">
        <v>622</v>
      </c>
      <c r="I3922" s="137">
        <v>36978</v>
      </c>
      <c r="J3922" t="s">
        <v>3852</v>
      </c>
      <c r="K3922" t="s">
        <v>71</v>
      </c>
      <c r="L3922" t="s">
        <v>620</v>
      </c>
    </row>
    <row r="3923" spans="1:14" ht="15.75" customHeight="1" x14ac:dyDescent="0.25">
      <c r="A3923" t="s">
        <v>3847</v>
      </c>
      <c r="B3923" t="s">
        <v>3946</v>
      </c>
      <c r="C3923" t="s">
        <v>3853</v>
      </c>
      <c r="D3923" t="s">
        <v>613</v>
      </c>
      <c r="E3923" t="s">
        <v>68</v>
      </c>
      <c r="F3923" t="s">
        <v>608</v>
      </c>
      <c r="G3923" t="s">
        <v>621</v>
      </c>
      <c r="H3923" t="s">
        <v>622</v>
      </c>
      <c r="I3923" s="137"/>
      <c r="J3923"/>
    </row>
    <row r="3924" spans="1:14" ht="15.75" customHeight="1" x14ac:dyDescent="0.25">
      <c r="A3924" t="s">
        <v>3847</v>
      </c>
      <c r="B3924" t="s">
        <v>3946</v>
      </c>
      <c r="C3924" t="s">
        <v>1070</v>
      </c>
      <c r="D3924" t="s">
        <v>627</v>
      </c>
      <c r="E3924" t="s">
        <v>68</v>
      </c>
      <c r="F3924" t="s">
        <v>608</v>
      </c>
      <c r="G3924" t="s">
        <v>1071</v>
      </c>
      <c r="H3924" t="s">
        <v>3854</v>
      </c>
      <c r="I3924" s="137"/>
      <c r="J3924"/>
    </row>
    <row r="3925" spans="1:14" ht="15.75" customHeight="1" x14ac:dyDescent="0.25">
      <c r="A3925" t="s">
        <v>3847</v>
      </c>
      <c r="B3925" t="s">
        <v>3946</v>
      </c>
      <c r="C3925" t="s">
        <v>3117</v>
      </c>
      <c r="D3925" t="s">
        <v>613</v>
      </c>
      <c r="E3925" t="s">
        <v>81</v>
      </c>
      <c r="F3925" t="s">
        <v>608</v>
      </c>
      <c r="G3925" t="s">
        <v>3118</v>
      </c>
      <c r="H3925" t="s">
        <v>3119</v>
      </c>
      <c r="I3925" s="137">
        <v>36978</v>
      </c>
      <c r="J3925" t="s">
        <v>3910</v>
      </c>
      <c r="K3925" t="s">
        <v>71</v>
      </c>
      <c r="L3925" t="s">
        <v>3499</v>
      </c>
    </row>
    <row r="3926" spans="1:14" ht="15.75" customHeight="1" x14ac:dyDescent="0.25">
      <c r="A3926" t="s">
        <v>3847</v>
      </c>
      <c r="B3926" t="s">
        <v>3946</v>
      </c>
      <c r="C3926" t="s">
        <v>3856</v>
      </c>
      <c r="D3926" t="s">
        <v>613</v>
      </c>
      <c r="E3926" t="s">
        <v>81</v>
      </c>
      <c r="F3926" t="s">
        <v>608</v>
      </c>
      <c r="G3926" t="s">
        <v>3857</v>
      </c>
      <c r="H3926" t="s">
        <v>3858</v>
      </c>
      <c r="I3926" s="137"/>
      <c r="J3926"/>
    </row>
    <row r="3927" spans="1:14" ht="15.75" customHeight="1" x14ac:dyDescent="0.25">
      <c r="A3927" t="s">
        <v>3847</v>
      </c>
      <c r="B3927" t="s">
        <v>3946</v>
      </c>
      <c r="C3927" t="s">
        <v>93</v>
      </c>
      <c r="D3927" t="s">
        <v>627</v>
      </c>
      <c r="E3927" t="s">
        <v>81</v>
      </c>
      <c r="F3927" t="s">
        <v>608</v>
      </c>
      <c r="G3927" t="s">
        <v>616</v>
      </c>
      <c r="I3927" s="137">
        <v>33875</v>
      </c>
      <c r="J3927" t="s">
        <v>617</v>
      </c>
      <c r="K3927" t="s">
        <v>71</v>
      </c>
      <c r="L3927" t="s">
        <v>618</v>
      </c>
    </row>
    <row r="3928" spans="1:14" ht="15.75" customHeight="1" x14ac:dyDescent="0.25">
      <c r="A3928" t="s">
        <v>3847</v>
      </c>
      <c r="B3928" t="s">
        <v>3946</v>
      </c>
      <c r="C3928" t="s">
        <v>649</v>
      </c>
      <c r="D3928" t="s">
        <v>650</v>
      </c>
      <c r="E3928" t="s">
        <v>102</v>
      </c>
      <c r="F3928" t="s">
        <v>608</v>
      </c>
      <c r="G3928" t="s">
        <v>651</v>
      </c>
      <c r="H3928" t="s">
        <v>652</v>
      </c>
      <c r="I3928" s="137">
        <v>36978</v>
      </c>
      <c r="J3928" t="s">
        <v>3950</v>
      </c>
      <c r="K3928" t="s">
        <v>71</v>
      </c>
      <c r="L3928" t="s">
        <v>654</v>
      </c>
    </row>
    <row r="3929" spans="1:14" ht="15.75" customHeight="1" x14ac:dyDescent="0.25">
      <c r="A3929" t="s">
        <v>3847</v>
      </c>
      <c r="B3929" t="s">
        <v>3946</v>
      </c>
      <c r="C3929" t="s">
        <v>626</v>
      </c>
      <c r="D3929" t="s">
        <v>650</v>
      </c>
      <c r="E3929" t="s">
        <v>102</v>
      </c>
      <c r="F3929" t="s">
        <v>608</v>
      </c>
      <c r="G3929" t="s">
        <v>628</v>
      </c>
      <c r="I3929" s="137">
        <v>41663</v>
      </c>
      <c r="J3929" t="s">
        <v>3951</v>
      </c>
      <c r="K3929" t="s">
        <v>71</v>
      </c>
      <c r="L3929" t="s">
        <v>630</v>
      </c>
    </row>
    <row r="3930" spans="1:14" ht="15.75" customHeight="1" x14ac:dyDescent="0.25">
      <c r="A3930" t="s">
        <v>3847</v>
      </c>
      <c r="B3930" t="s">
        <v>3946</v>
      </c>
      <c r="C3930" t="s">
        <v>109</v>
      </c>
      <c r="D3930" t="s">
        <v>650</v>
      </c>
      <c r="E3930" t="s">
        <v>102</v>
      </c>
      <c r="F3930" t="s">
        <v>608</v>
      </c>
      <c r="G3930" t="s">
        <v>734</v>
      </c>
      <c r="H3930" t="s">
        <v>735</v>
      </c>
      <c r="I3930" s="137" t="s">
        <v>3952</v>
      </c>
      <c r="J3930" t="s">
        <v>3953</v>
      </c>
      <c r="K3930" t="s">
        <v>71</v>
      </c>
      <c r="L3930" t="s">
        <v>738</v>
      </c>
      <c r="M3930" t="s">
        <v>739</v>
      </c>
      <c r="N3930" t="s">
        <v>739</v>
      </c>
    </row>
    <row r="3931" spans="1:14" ht="15.75" customHeight="1" x14ac:dyDescent="0.25">
      <c r="A3931" t="s">
        <v>3847</v>
      </c>
      <c r="B3931" t="s">
        <v>3946</v>
      </c>
      <c r="C3931" t="s">
        <v>117</v>
      </c>
      <c r="D3931" t="s">
        <v>650</v>
      </c>
      <c r="E3931" t="s">
        <v>102</v>
      </c>
      <c r="F3931" t="s">
        <v>608</v>
      </c>
      <c r="G3931" t="s">
        <v>869</v>
      </c>
      <c r="I3931" s="137">
        <v>36978</v>
      </c>
      <c r="J3931" t="s">
        <v>3954</v>
      </c>
      <c r="K3931" t="s">
        <v>71</v>
      </c>
      <c r="L3931" t="s">
        <v>117</v>
      </c>
    </row>
    <row r="3932" spans="1:14" ht="15.75" customHeight="1" x14ac:dyDescent="0.25">
      <c r="A3932" t="s">
        <v>3847</v>
      </c>
      <c r="B3932" t="s">
        <v>3946</v>
      </c>
      <c r="C3932" t="s">
        <v>131</v>
      </c>
      <c r="D3932" t="s">
        <v>650</v>
      </c>
      <c r="E3932" t="s">
        <v>102</v>
      </c>
      <c r="F3932" t="s">
        <v>608</v>
      </c>
      <c r="G3932" t="s">
        <v>760</v>
      </c>
      <c r="H3932" t="s">
        <v>761</v>
      </c>
      <c r="I3932" s="137">
        <v>36978</v>
      </c>
      <c r="J3932" t="s">
        <v>3001</v>
      </c>
      <c r="K3932" t="s">
        <v>71</v>
      </c>
      <c r="L3932" t="s">
        <v>762</v>
      </c>
      <c r="M3932" t="s">
        <v>763</v>
      </c>
      <c r="N3932" t="s">
        <v>763</v>
      </c>
    </row>
    <row r="3933" spans="1:14" ht="15.75" customHeight="1" x14ac:dyDescent="0.25">
      <c r="A3933" t="s">
        <v>3847</v>
      </c>
      <c r="B3933" t="s">
        <v>3955</v>
      </c>
      <c r="C3933" t="s">
        <v>597</v>
      </c>
      <c r="D3933" t="s">
        <v>598</v>
      </c>
      <c r="E3933" t="s">
        <v>68</v>
      </c>
      <c r="F3933" t="s">
        <v>599</v>
      </c>
      <c r="G3933" t="s">
        <v>600</v>
      </c>
      <c r="H3933" t="s">
        <v>601</v>
      </c>
      <c r="I3933" s="137">
        <v>43942</v>
      </c>
      <c r="J3933" t="s">
        <v>3956</v>
      </c>
      <c r="K3933" t="s">
        <v>84</v>
      </c>
    </row>
    <row r="3934" spans="1:14" ht="15.75" customHeight="1" x14ac:dyDescent="0.25">
      <c r="A3934" t="s">
        <v>3847</v>
      </c>
      <c r="B3934" t="s">
        <v>3955</v>
      </c>
      <c r="C3934" t="s">
        <v>603</v>
      </c>
      <c r="D3934" t="s">
        <v>598</v>
      </c>
      <c r="E3934" t="s">
        <v>68</v>
      </c>
      <c r="F3934" t="s">
        <v>49</v>
      </c>
      <c r="G3934" t="s">
        <v>604</v>
      </c>
      <c r="H3934" t="s">
        <v>605</v>
      </c>
      <c r="I3934" s="137">
        <v>43942</v>
      </c>
      <c r="J3934" t="s">
        <v>3957</v>
      </c>
      <c r="K3934" t="s">
        <v>84</v>
      </c>
    </row>
    <row r="3935" spans="1:14" ht="15.75" customHeight="1" x14ac:dyDescent="0.25">
      <c r="A3935" t="s">
        <v>3847</v>
      </c>
      <c r="B3935" t="s">
        <v>3955</v>
      </c>
      <c r="C3935" t="s">
        <v>607</v>
      </c>
      <c r="D3935" t="s">
        <v>598</v>
      </c>
      <c r="E3935" t="s">
        <v>68</v>
      </c>
      <c r="F3935" t="s">
        <v>608</v>
      </c>
      <c r="G3935" t="s">
        <v>609</v>
      </c>
      <c r="I3935" s="137">
        <v>43942</v>
      </c>
      <c r="J3935" t="s">
        <v>3852</v>
      </c>
      <c r="K3935" t="s">
        <v>84</v>
      </c>
    </row>
    <row r="3936" spans="1:14" ht="15.75" customHeight="1" x14ac:dyDescent="0.25">
      <c r="A3936" t="s">
        <v>3847</v>
      </c>
      <c r="B3936" t="s">
        <v>3955</v>
      </c>
      <c r="C3936" t="s">
        <v>611</v>
      </c>
      <c r="D3936" t="s">
        <v>598</v>
      </c>
      <c r="E3936" t="s">
        <v>68</v>
      </c>
      <c r="F3936" t="s">
        <v>142</v>
      </c>
      <c r="G3936" t="s">
        <v>612</v>
      </c>
      <c r="H3936" t="s">
        <v>547</v>
      </c>
      <c r="I3936" s="137">
        <v>43942</v>
      </c>
      <c r="J3936">
        <v>41116107</v>
      </c>
      <c r="K3936" t="s">
        <v>84</v>
      </c>
    </row>
    <row r="3937" spans="1:14" ht="15.75" customHeight="1" x14ac:dyDescent="0.25">
      <c r="A3937" t="s">
        <v>3847</v>
      </c>
      <c r="B3937" t="s">
        <v>3955</v>
      </c>
      <c r="C3937" t="s">
        <v>620</v>
      </c>
      <c r="D3937" t="s">
        <v>613</v>
      </c>
      <c r="E3937" t="s">
        <v>68</v>
      </c>
      <c r="F3937" t="s">
        <v>608</v>
      </c>
      <c r="G3937" t="s">
        <v>621</v>
      </c>
      <c r="H3937" t="s">
        <v>622</v>
      </c>
      <c r="I3937" s="137">
        <v>43942</v>
      </c>
      <c r="J3937" t="s">
        <v>3852</v>
      </c>
      <c r="K3937" t="s">
        <v>71</v>
      </c>
      <c r="L3937" t="s">
        <v>620</v>
      </c>
    </row>
    <row r="3938" spans="1:14" ht="15.75" customHeight="1" x14ac:dyDescent="0.25">
      <c r="A3938" t="s">
        <v>3847</v>
      </c>
      <c r="B3938" t="s">
        <v>3955</v>
      </c>
      <c r="C3938" t="s">
        <v>3853</v>
      </c>
      <c r="D3938" t="s">
        <v>613</v>
      </c>
      <c r="E3938" t="s">
        <v>68</v>
      </c>
      <c r="F3938" t="s">
        <v>608</v>
      </c>
      <c r="G3938" t="s">
        <v>621</v>
      </c>
      <c r="H3938" t="s">
        <v>622</v>
      </c>
      <c r="I3938" s="137"/>
      <c r="J3938"/>
    </row>
    <row r="3939" spans="1:14" ht="15.75" customHeight="1" x14ac:dyDescent="0.25">
      <c r="A3939" t="s">
        <v>3847</v>
      </c>
      <c r="B3939" t="s">
        <v>3955</v>
      </c>
      <c r="C3939" t="s">
        <v>1070</v>
      </c>
      <c r="D3939" t="s">
        <v>627</v>
      </c>
      <c r="E3939" t="s">
        <v>68</v>
      </c>
      <c r="F3939" t="s">
        <v>608</v>
      </c>
      <c r="G3939" t="s">
        <v>1071</v>
      </c>
      <c r="H3939" t="s">
        <v>3854</v>
      </c>
      <c r="I3939" s="137"/>
      <c r="J3939"/>
    </row>
    <row r="3940" spans="1:14" ht="15.75" customHeight="1" x14ac:dyDescent="0.25">
      <c r="A3940" t="s">
        <v>3847</v>
      </c>
      <c r="B3940" t="s">
        <v>3955</v>
      </c>
      <c r="C3940" t="s">
        <v>3117</v>
      </c>
      <c r="D3940" t="s">
        <v>613</v>
      </c>
      <c r="E3940" t="s">
        <v>81</v>
      </c>
      <c r="F3940" t="s">
        <v>608</v>
      </c>
      <c r="G3940" t="s">
        <v>3118</v>
      </c>
      <c r="H3940" t="s">
        <v>3119</v>
      </c>
      <c r="I3940" s="137">
        <v>43942</v>
      </c>
      <c r="J3940" t="s">
        <v>3855</v>
      </c>
      <c r="K3940" t="s">
        <v>71</v>
      </c>
      <c r="L3940" t="s">
        <v>3499</v>
      </c>
    </row>
    <row r="3941" spans="1:14" ht="15.75" customHeight="1" x14ac:dyDescent="0.25">
      <c r="A3941" t="s">
        <v>3847</v>
      </c>
      <c r="B3941" t="s">
        <v>3955</v>
      </c>
      <c r="C3941" t="s">
        <v>3856</v>
      </c>
      <c r="D3941" t="s">
        <v>613</v>
      </c>
      <c r="E3941" t="s">
        <v>81</v>
      </c>
      <c r="F3941" t="s">
        <v>608</v>
      </c>
      <c r="G3941" t="s">
        <v>3857</v>
      </c>
      <c r="H3941" t="s">
        <v>3858</v>
      </c>
      <c r="I3941" s="137"/>
      <c r="J3941"/>
    </row>
    <row r="3942" spans="1:14" ht="15.75" customHeight="1" x14ac:dyDescent="0.25">
      <c r="A3942" t="s">
        <v>3847</v>
      </c>
      <c r="B3942" t="s">
        <v>3955</v>
      </c>
      <c r="C3942" t="s">
        <v>909</v>
      </c>
      <c r="D3942" t="s">
        <v>627</v>
      </c>
      <c r="E3942" t="s">
        <v>81</v>
      </c>
      <c r="F3942" t="s">
        <v>608</v>
      </c>
      <c r="G3942" t="s">
        <v>910</v>
      </c>
      <c r="I3942" s="137"/>
      <c r="J3942"/>
      <c r="K3942" t="s">
        <v>71</v>
      </c>
      <c r="L3942" t="s">
        <v>164</v>
      </c>
    </row>
    <row r="3943" spans="1:14" ht="15.75" customHeight="1" x14ac:dyDescent="0.25">
      <c r="A3943" t="s">
        <v>3847</v>
      </c>
      <c r="B3943" t="s">
        <v>3955</v>
      </c>
      <c r="C3943" t="s">
        <v>93</v>
      </c>
      <c r="D3943" t="s">
        <v>627</v>
      </c>
      <c r="E3943" t="s">
        <v>81</v>
      </c>
      <c r="F3943" t="s">
        <v>608</v>
      </c>
      <c r="G3943" t="s">
        <v>616</v>
      </c>
      <c r="I3943" s="137">
        <v>501867</v>
      </c>
      <c r="J3943" t="s">
        <v>3958</v>
      </c>
      <c r="K3943" t="s">
        <v>71</v>
      </c>
      <c r="L3943" t="s">
        <v>618</v>
      </c>
    </row>
    <row r="3944" spans="1:14" ht="15.75" customHeight="1" x14ac:dyDescent="0.25">
      <c r="A3944" t="s">
        <v>3847</v>
      </c>
      <c r="B3944" t="s">
        <v>3955</v>
      </c>
      <c r="C3944" t="s">
        <v>649</v>
      </c>
      <c r="D3944" t="s">
        <v>650</v>
      </c>
      <c r="E3944" t="s">
        <v>102</v>
      </c>
      <c r="F3944" t="s">
        <v>608</v>
      </c>
      <c r="G3944" t="s">
        <v>651</v>
      </c>
      <c r="H3944" t="s">
        <v>652</v>
      </c>
      <c r="I3944" s="137"/>
      <c r="J3944"/>
      <c r="K3944" t="s">
        <v>71</v>
      </c>
      <c r="L3944" t="s">
        <v>654</v>
      </c>
    </row>
    <row r="3945" spans="1:14" ht="15.75" customHeight="1" x14ac:dyDescent="0.25">
      <c r="A3945" t="s">
        <v>3847</v>
      </c>
      <c r="B3945" t="s">
        <v>3955</v>
      </c>
      <c r="C3945" t="s">
        <v>103</v>
      </c>
      <c r="D3945" t="s">
        <v>650</v>
      </c>
      <c r="E3945" t="s">
        <v>102</v>
      </c>
      <c r="F3945" t="s">
        <v>608</v>
      </c>
      <c r="G3945" t="s">
        <v>3959</v>
      </c>
      <c r="I3945" s="137" t="s">
        <v>3960</v>
      </c>
      <c r="J3945" t="s">
        <v>3961</v>
      </c>
      <c r="K3945" t="s">
        <v>524</v>
      </c>
      <c r="L3945" t="s">
        <v>101</v>
      </c>
    </row>
    <row r="3946" spans="1:14" ht="15.75" customHeight="1" x14ac:dyDescent="0.25">
      <c r="A3946" t="s">
        <v>3847</v>
      </c>
      <c r="B3946" t="s">
        <v>3955</v>
      </c>
      <c r="C3946" t="s">
        <v>109</v>
      </c>
      <c r="D3946" t="s">
        <v>650</v>
      </c>
      <c r="E3946" t="s">
        <v>102</v>
      </c>
      <c r="F3946" t="s">
        <v>608</v>
      </c>
      <c r="G3946" t="s">
        <v>734</v>
      </c>
      <c r="H3946" t="s">
        <v>735</v>
      </c>
      <c r="I3946" s="137">
        <v>22567</v>
      </c>
      <c r="J3946" t="s">
        <v>3962</v>
      </c>
      <c r="K3946" t="s">
        <v>71</v>
      </c>
      <c r="L3946" t="s">
        <v>738</v>
      </c>
      <c r="M3946" t="s">
        <v>739</v>
      </c>
      <c r="N3946" t="s">
        <v>739</v>
      </c>
    </row>
    <row r="3947" spans="1:14" ht="15.75" customHeight="1" x14ac:dyDescent="0.25">
      <c r="A3947" t="s">
        <v>3847</v>
      </c>
      <c r="B3947" t="s">
        <v>3963</v>
      </c>
      <c r="C3947" t="s">
        <v>597</v>
      </c>
      <c r="D3947" t="s">
        <v>598</v>
      </c>
      <c r="E3947" t="s">
        <v>68</v>
      </c>
      <c r="F3947" t="s">
        <v>599</v>
      </c>
      <c r="G3947" t="s">
        <v>600</v>
      </c>
      <c r="H3947" t="s">
        <v>601</v>
      </c>
      <c r="I3947" s="137" t="s">
        <v>3964</v>
      </c>
      <c r="J3947" t="s">
        <v>3965</v>
      </c>
      <c r="K3947" t="s">
        <v>84</v>
      </c>
    </row>
    <row r="3948" spans="1:14" ht="15.75" customHeight="1" x14ac:dyDescent="0.25">
      <c r="A3948" t="s">
        <v>3847</v>
      </c>
      <c r="B3948" t="s">
        <v>3963</v>
      </c>
      <c r="C3948" t="s">
        <v>603</v>
      </c>
      <c r="D3948" t="s">
        <v>598</v>
      </c>
      <c r="E3948" t="s">
        <v>68</v>
      </c>
      <c r="F3948" t="s">
        <v>49</v>
      </c>
      <c r="G3948" t="s">
        <v>604</v>
      </c>
      <c r="H3948" t="s">
        <v>605</v>
      </c>
      <c r="I3948" s="137" t="s">
        <v>3964</v>
      </c>
      <c r="J3948" t="s">
        <v>3966</v>
      </c>
      <c r="K3948" t="s">
        <v>84</v>
      </c>
    </row>
    <row r="3949" spans="1:14" ht="15.75" customHeight="1" x14ac:dyDescent="0.25">
      <c r="A3949" t="s">
        <v>3847</v>
      </c>
      <c r="B3949" t="s">
        <v>3963</v>
      </c>
      <c r="C3949" t="s">
        <v>607</v>
      </c>
      <c r="D3949" t="s">
        <v>598</v>
      </c>
      <c r="E3949" t="s">
        <v>68</v>
      </c>
      <c r="F3949" t="s">
        <v>608</v>
      </c>
      <c r="G3949" t="s">
        <v>609</v>
      </c>
      <c r="I3949" s="137" t="s">
        <v>3964</v>
      </c>
      <c r="J3949" t="s">
        <v>3967</v>
      </c>
      <c r="K3949" t="s">
        <v>84</v>
      </c>
    </row>
    <row r="3950" spans="1:14" ht="15.75" customHeight="1" x14ac:dyDescent="0.25">
      <c r="A3950" t="s">
        <v>3847</v>
      </c>
      <c r="B3950" t="s">
        <v>3963</v>
      </c>
      <c r="C3950" t="s">
        <v>611</v>
      </c>
      <c r="D3950" t="s">
        <v>598</v>
      </c>
      <c r="E3950" t="s">
        <v>68</v>
      </c>
      <c r="F3950" t="s">
        <v>142</v>
      </c>
      <c r="G3950" t="s">
        <v>612</v>
      </c>
      <c r="H3950" t="s">
        <v>547</v>
      </c>
      <c r="I3950" s="137">
        <v>7503</v>
      </c>
      <c r="J3950">
        <v>12352200</v>
      </c>
      <c r="K3950" t="s">
        <v>84</v>
      </c>
    </row>
    <row r="3951" spans="1:14" ht="15.75" customHeight="1" x14ac:dyDescent="0.25">
      <c r="A3951" t="s">
        <v>3847</v>
      </c>
      <c r="B3951" t="s">
        <v>3963</v>
      </c>
      <c r="C3951" t="s">
        <v>649</v>
      </c>
      <c r="D3951" t="s">
        <v>613</v>
      </c>
      <c r="E3951" t="s">
        <v>68</v>
      </c>
      <c r="F3951" t="s">
        <v>608</v>
      </c>
      <c r="G3951" t="s">
        <v>651</v>
      </c>
      <c r="H3951" t="s">
        <v>652</v>
      </c>
      <c r="I3951" s="137"/>
      <c r="J3951"/>
    </row>
    <row r="3952" spans="1:14" ht="15.75" customHeight="1" x14ac:dyDescent="0.25">
      <c r="A3952" t="s">
        <v>3847</v>
      </c>
      <c r="B3952" t="s">
        <v>3963</v>
      </c>
      <c r="C3952" t="s">
        <v>620</v>
      </c>
      <c r="D3952" t="s">
        <v>613</v>
      </c>
      <c r="E3952" t="s">
        <v>68</v>
      </c>
      <c r="F3952" t="s">
        <v>608</v>
      </c>
      <c r="G3952" t="s">
        <v>621</v>
      </c>
      <c r="H3952" t="s">
        <v>622</v>
      </c>
      <c r="I3952" s="137" t="s">
        <v>3964</v>
      </c>
      <c r="J3952" t="s">
        <v>3968</v>
      </c>
      <c r="K3952" t="s">
        <v>71</v>
      </c>
      <c r="L3952" t="s">
        <v>620</v>
      </c>
    </row>
    <row r="3953" spans="1:12" ht="15.75" customHeight="1" x14ac:dyDescent="0.25">
      <c r="A3953" t="s">
        <v>3847</v>
      </c>
      <c r="B3953" t="s">
        <v>3963</v>
      </c>
      <c r="C3953" t="s">
        <v>3853</v>
      </c>
      <c r="D3953" t="s">
        <v>613</v>
      </c>
      <c r="E3953" t="s">
        <v>68</v>
      </c>
      <c r="F3953" t="s">
        <v>608</v>
      </c>
      <c r="G3953" t="s">
        <v>621</v>
      </c>
      <c r="H3953" t="s">
        <v>622</v>
      </c>
      <c r="I3953" s="137"/>
      <c r="J3953"/>
    </row>
    <row r="3954" spans="1:12" ht="15.75" customHeight="1" x14ac:dyDescent="0.25">
      <c r="A3954" t="s">
        <v>3847</v>
      </c>
      <c r="B3954" t="s">
        <v>3963</v>
      </c>
      <c r="C3954" t="s">
        <v>1070</v>
      </c>
      <c r="D3954" t="s">
        <v>627</v>
      </c>
      <c r="E3954" t="s">
        <v>68</v>
      </c>
      <c r="F3954" t="s">
        <v>608</v>
      </c>
      <c r="G3954" t="s">
        <v>1071</v>
      </c>
      <c r="H3954" t="s">
        <v>3854</v>
      </c>
      <c r="I3954" s="137"/>
      <c r="J3954"/>
    </row>
    <row r="3955" spans="1:12" ht="15.75" customHeight="1" x14ac:dyDescent="0.25">
      <c r="A3955" t="s">
        <v>3847</v>
      </c>
      <c r="B3955" t="s">
        <v>3963</v>
      </c>
      <c r="C3955" t="s">
        <v>3117</v>
      </c>
      <c r="D3955" t="s">
        <v>613</v>
      </c>
      <c r="E3955" t="s">
        <v>81</v>
      </c>
      <c r="F3955" t="s">
        <v>608</v>
      </c>
      <c r="G3955" t="s">
        <v>3118</v>
      </c>
      <c r="H3955" t="s">
        <v>3119</v>
      </c>
      <c r="I3955" s="137">
        <v>7503</v>
      </c>
      <c r="J3955" t="s">
        <v>3855</v>
      </c>
      <c r="K3955" t="s">
        <v>71</v>
      </c>
      <c r="L3955" t="s">
        <v>3499</v>
      </c>
    </row>
    <row r="3956" spans="1:12" ht="15.75" customHeight="1" x14ac:dyDescent="0.25">
      <c r="A3956" t="s">
        <v>3847</v>
      </c>
      <c r="B3956" t="s">
        <v>3963</v>
      </c>
      <c r="C3956" t="s">
        <v>3856</v>
      </c>
      <c r="D3956" t="s">
        <v>613</v>
      </c>
      <c r="E3956" t="s">
        <v>81</v>
      </c>
      <c r="F3956" t="s">
        <v>608</v>
      </c>
      <c r="G3956" t="s">
        <v>3857</v>
      </c>
      <c r="H3956" t="s">
        <v>3858</v>
      </c>
      <c r="I3956" s="137"/>
      <c r="J3956"/>
    </row>
    <row r="3957" spans="1:12" ht="15.75" customHeight="1" x14ac:dyDescent="0.25">
      <c r="A3957" t="s">
        <v>3847</v>
      </c>
      <c r="B3957" t="s">
        <v>3963</v>
      </c>
      <c r="C3957" t="s">
        <v>909</v>
      </c>
      <c r="D3957" t="s">
        <v>627</v>
      </c>
      <c r="E3957" t="s">
        <v>81</v>
      </c>
      <c r="F3957" t="s">
        <v>608</v>
      </c>
      <c r="G3957" t="s">
        <v>910</v>
      </c>
      <c r="I3957" s="137" t="s">
        <v>3964</v>
      </c>
      <c r="J3957" t="s">
        <v>3884</v>
      </c>
      <c r="K3957" t="s">
        <v>71</v>
      </c>
      <c r="L3957" t="s">
        <v>164</v>
      </c>
    </row>
    <row r="3958" spans="1:12" ht="15.75" customHeight="1" x14ac:dyDescent="0.25">
      <c r="A3958" t="s">
        <v>3847</v>
      </c>
      <c r="B3958" t="s">
        <v>3963</v>
      </c>
      <c r="C3958" t="s">
        <v>93</v>
      </c>
      <c r="D3958" t="s">
        <v>627</v>
      </c>
      <c r="E3958" t="s">
        <v>81</v>
      </c>
      <c r="F3958" t="s">
        <v>608</v>
      </c>
      <c r="G3958" t="s">
        <v>616</v>
      </c>
      <c r="I3958" s="137" t="s">
        <v>3964</v>
      </c>
      <c r="J3958" t="s">
        <v>617</v>
      </c>
      <c r="K3958" t="s">
        <v>71</v>
      </c>
      <c r="L3958" t="s">
        <v>618</v>
      </c>
    </row>
    <row r="3959" spans="1:12" ht="15.75" customHeight="1" x14ac:dyDescent="0.25">
      <c r="A3959" t="s">
        <v>3847</v>
      </c>
      <c r="B3959" t="s">
        <v>3969</v>
      </c>
      <c r="C3959" t="s">
        <v>597</v>
      </c>
      <c r="D3959" t="s">
        <v>598</v>
      </c>
      <c r="E3959" t="s">
        <v>68</v>
      </c>
      <c r="F3959" t="s">
        <v>599</v>
      </c>
      <c r="G3959" t="s">
        <v>600</v>
      </c>
      <c r="H3959" t="s">
        <v>601</v>
      </c>
      <c r="I3959" s="137">
        <v>34166</v>
      </c>
      <c r="J3959" t="s">
        <v>3970</v>
      </c>
      <c r="K3959" t="s">
        <v>84</v>
      </c>
    </row>
    <row r="3960" spans="1:12" ht="15.75" customHeight="1" x14ac:dyDescent="0.25">
      <c r="A3960" t="s">
        <v>3847</v>
      </c>
      <c r="B3960" t="s">
        <v>3969</v>
      </c>
      <c r="C3960" t="s">
        <v>603</v>
      </c>
      <c r="D3960" t="s">
        <v>598</v>
      </c>
      <c r="E3960" t="s">
        <v>68</v>
      </c>
      <c r="F3960" t="s">
        <v>49</v>
      </c>
      <c r="G3960" t="s">
        <v>604</v>
      </c>
      <c r="H3960" t="s">
        <v>605</v>
      </c>
      <c r="I3960" s="137">
        <v>34166</v>
      </c>
      <c r="J3960" t="s">
        <v>3971</v>
      </c>
      <c r="K3960" t="s">
        <v>84</v>
      </c>
    </row>
    <row r="3961" spans="1:12" ht="15.75" customHeight="1" x14ac:dyDescent="0.25">
      <c r="A3961" t="s">
        <v>3847</v>
      </c>
      <c r="B3961" t="s">
        <v>3969</v>
      </c>
      <c r="C3961" t="s">
        <v>607</v>
      </c>
      <c r="D3961" t="s">
        <v>598</v>
      </c>
      <c r="E3961" t="s">
        <v>68</v>
      </c>
      <c r="F3961" t="s">
        <v>608</v>
      </c>
      <c r="G3961" t="s">
        <v>609</v>
      </c>
      <c r="I3961" s="137">
        <v>34166</v>
      </c>
      <c r="J3961" t="s">
        <v>3851</v>
      </c>
      <c r="K3961" t="s">
        <v>84</v>
      </c>
    </row>
    <row r="3962" spans="1:12" ht="15.75" customHeight="1" x14ac:dyDescent="0.25">
      <c r="A3962" t="s">
        <v>3847</v>
      </c>
      <c r="B3962" t="s">
        <v>3969</v>
      </c>
      <c r="C3962" t="s">
        <v>611</v>
      </c>
      <c r="D3962" t="s">
        <v>598</v>
      </c>
      <c r="E3962" t="s">
        <v>68</v>
      </c>
      <c r="F3962" t="s">
        <v>142</v>
      </c>
      <c r="G3962" t="s">
        <v>612</v>
      </c>
      <c r="H3962" t="s">
        <v>547</v>
      </c>
      <c r="I3962" s="137">
        <v>34166</v>
      </c>
      <c r="J3962">
        <v>41116107</v>
      </c>
      <c r="K3962" t="s">
        <v>84</v>
      </c>
    </row>
    <row r="3963" spans="1:12" ht="15.75" customHeight="1" x14ac:dyDescent="0.25">
      <c r="A3963" t="s">
        <v>3847</v>
      </c>
      <c r="B3963" t="s">
        <v>3969</v>
      </c>
      <c r="C3963" t="s">
        <v>620</v>
      </c>
      <c r="D3963" t="s">
        <v>613</v>
      </c>
      <c r="E3963" t="s">
        <v>68</v>
      </c>
      <c r="F3963" t="s">
        <v>608</v>
      </c>
      <c r="G3963" t="s">
        <v>621</v>
      </c>
      <c r="H3963" t="s">
        <v>622</v>
      </c>
      <c r="I3963" s="137">
        <v>34166</v>
      </c>
      <c r="J3963" t="s">
        <v>3852</v>
      </c>
      <c r="K3963" t="s">
        <v>71</v>
      </c>
      <c r="L3963" t="s">
        <v>620</v>
      </c>
    </row>
    <row r="3964" spans="1:12" ht="15.75" customHeight="1" x14ac:dyDescent="0.25">
      <c r="A3964" t="s">
        <v>3847</v>
      </c>
      <c r="B3964" t="s">
        <v>3969</v>
      </c>
      <c r="C3964" t="s">
        <v>3853</v>
      </c>
      <c r="D3964" t="s">
        <v>613</v>
      </c>
      <c r="E3964" t="s">
        <v>68</v>
      </c>
      <c r="F3964" t="s">
        <v>608</v>
      </c>
      <c r="G3964" t="s">
        <v>621</v>
      </c>
      <c r="H3964" t="s">
        <v>622</v>
      </c>
      <c r="I3964" s="137"/>
      <c r="J3964"/>
    </row>
    <row r="3965" spans="1:12" ht="15.75" customHeight="1" x14ac:dyDescent="0.25">
      <c r="A3965" t="s">
        <v>3847</v>
      </c>
      <c r="B3965" t="s">
        <v>3969</v>
      </c>
      <c r="C3965" t="s">
        <v>1070</v>
      </c>
      <c r="D3965" t="s">
        <v>627</v>
      </c>
      <c r="E3965" t="s">
        <v>68</v>
      </c>
      <c r="F3965" t="s">
        <v>608</v>
      </c>
      <c r="G3965" t="s">
        <v>1071</v>
      </c>
      <c r="H3965" t="s">
        <v>3854</v>
      </c>
      <c r="I3965" s="137"/>
      <c r="J3965"/>
    </row>
    <row r="3966" spans="1:12" ht="15.75" customHeight="1" x14ac:dyDescent="0.25">
      <c r="A3966" t="s">
        <v>3847</v>
      </c>
      <c r="B3966" t="s">
        <v>3969</v>
      </c>
      <c r="C3966" t="s">
        <v>3117</v>
      </c>
      <c r="D3966" t="s">
        <v>613</v>
      </c>
      <c r="E3966" t="s">
        <v>81</v>
      </c>
      <c r="F3966" t="s">
        <v>608</v>
      </c>
      <c r="G3966" t="s">
        <v>3118</v>
      </c>
      <c r="H3966" t="s">
        <v>3119</v>
      </c>
      <c r="I3966" s="137">
        <v>34166</v>
      </c>
      <c r="J3966" t="s">
        <v>3855</v>
      </c>
      <c r="K3966" t="s">
        <v>71</v>
      </c>
      <c r="L3966" t="s">
        <v>3499</v>
      </c>
    </row>
    <row r="3967" spans="1:12" ht="15.75" customHeight="1" x14ac:dyDescent="0.25">
      <c r="A3967" t="s">
        <v>3847</v>
      </c>
      <c r="B3967" t="s">
        <v>3972</v>
      </c>
      <c r="C3967" t="s">
        <v>597</v>
      </c>
      <c r="D3967" t="s">
        <v>598</v>
      </c>
      <c r="E3967" t="s">
        <v>68</v>
      </c>
      <c r="F3967" t="s">
        <v>599</v>
      </c>
      <c r="G3967" t="s">
        <v>600</v>
      </c>
      <c r="H3967" t="s">
        <v>601</v>
      </c>
      <c r="I3967" s="137">
        <v>1238217</v>
      </c>
      <c r="J3967" t="s">
        <v>3973</v>
      </c>
      <c r="K3967" t="s">
        <v>84</v>
      </c>
    </row>
    <row r="3968" spans="1:12" ht="15.75" customHeight="1" x14ac:dyDescent="0.25">
      <c r="A3968" t="s">
        <v>3847</v>
      </c>
      <c r="B3968" t="s">
        <v>3972</v>
      </c>
      <c r="C3968" t="s">
        <v>603</v>
      </c>
      <c r="D3968" t="s">
        <v>598</v>
      </c>
      <c r="E3968" t="s">
        <v>68</v>
      </c>
      <c r="F3968" t="s">
        <v>49</v>
      </c>
      <c r="G3968" t="s">
        <v>604</v>
      </c>
      <c r="H3968" t="s">
        <v>605</v>
      </c>
      <c r="I3968" s="137">
        <v>1238217</v>
      </c>
      <c r="J3968" t="s">
        <v>3974</v>
      </c>
      <c r="K3968" t="s">
        <v>84</v>
      </c>
    </row>
    <row r="3969" spans="1:14" ht="15.75" customHeight="1" x14ac:dyDescent="0.25">
      <c r="A3969" t="s">
        <v>3847</v>
      </c>
      <c r="B3969" t="s">
        <v>3972</v>
      </c>
      <c r="C3969" t="s">
        <v>607</v>
      </c>
      <c r="D3969" t="s">
        <v>598</v>
      </c>
      <c r="E3969" t="s">
        <v>68</v>
      </c>
      <c r="F3969" t="s">
        <v>608</v>
      </c>
      <c r="G3969" t="s">
        <v>609</v>
      </c>
      <c r="I3969" s="137">
        <v>1238217</v>
      </c>
      <c r="J3969" t="s">
        <v>3975</v>
      </c>
      <c r="K3969" t="s">
        <v>84</v>
      </c>
    </row>
    <row r="3970" spans="1:14" ht="15.75" customHeight="1" x14ac:dyDescent="0.25">
      <c r="A3970" t="s">
        <v>3847</v>
      </c>
      <c r="B3970" t="s">
        <v>3972</v>
      </c>
      <c r="C3970" t="s">
        <v>611</v>
      </c>
      <c r="D3970" t="s">
        <v>598</v>
      </c>
      <c r="E3970" t="s">
        <v>68</v>
      </c>
      <c r="F3970" t="s">
        <v>142</v>
      </c>
      <c r="G3970" t="s">
        <v>612</v>
      </c>
      <c r="H3970" t="s">
        <v>547</v>
      </c>
      <c r="I3970" s="137">
        <v>1238217</v>
      </c>
      <c r="J3970">
        <v>41116107</v>
      </c>
      <c r="K3970" t="s">
        <v>84</v>
      </c>
    </row>
    <row r="3971" spans="1:14" ht="15.75" customHeight="1" x14ac:dyDescent="0.25">
      <c r="A3971" t="s">
        <v>3847</v>
      </c>
      <c r="B3971" t="s">
        <v>3972</v>
      </c>
      <c r="C3971" t="s">
        <v>620</v>
      </c>
      <c r="D3971" t="s">
        <v>613</v>
      </c>
      <c r="E3971" t="s">
        <v>68</v>
      </c>
      <c r="F3971" t="s">
        <v>608</v>
      </c>
      <c r="G3971" t="s">
        <v>621</v>
      </c>
      <c r="H3971" t="s">
        <v>622</v>
      </c>
      <c r="I3971" s="137">
        <v>1238217</v>
      </c>
      <c r="J3971" t="s">
        <v>3976</v>
      </c>
      <c r="K3971" t="s">
        <v>71</v>
      </c>
      <c r="L3971" t="s">
        <v>620</v>
      </c>
    </row>
    <row r="3972" spans="1:14" ht="15.75" customHeight="1" x14ac:dyDescent="0.25">
      <c r="A3972" t="s">
        <v>3847</v>
      </c>
      <c r="B3972" t="s">
        <v>3972</v>
      </c>
      <c r="C3972" t="s">
        <v>109</v>
      </c>
      <c r="D3972" t="s">
        <v>613</v>
      </c>
      <c r="E3972" t="s">
        <v>68</v>
      </c>
      <c r="F3972" t="s">
        <v>608</v>
      </c>
      <c r="G3972" t="s">
        <v>734</v>
      </c>
      <c r="H3972" t="s">
        <v>735</v>
      </c>
      <c r="I3972" s="137">
        <v>1238217</v>
      </c>
      <c r="J3972" t="s">
        <v>388</v>
      </c>
      <c r="K3972" t="s">
        <v>71</v>
      </c>
      <c r="L3972" t="s">
        <v>738</v>
      </c>
      <c r="M3972" t="s">
        <v>739</v>
      </c>
      <c r="N3972" t="s">
        <v>739</v>
      </c>
    </row>
    <row r="3973" spans="1:14" ht="15.75" customHeight="1" x14ac:dyDescent="0.25">
      <c r="A3973" t="s">
        <v>3847</v>
      </c>
      <c r="B3973" t="s">
        <v>3972</v>
      </c>
      <c r="C3973" t="s">
        <v>3853</v>
      </c>
      <c r="D3973" t="s">
        <v>613</v>
      </c>
      <c r="E3973" t="s">
        <v>68</v>
      </c>
      <c r="F3973" t="s">
        <v>608</v>
      </c>
      <c r="G3973" t="s">
        <v>621</v>
      </c>
      <c r="H3973" t="s">
        <v>622</v>
      </c>
      <c r="I3973" s="137"/>
      <c r="J3973"/>
    </row>
    <row r="3974" spans="1:14" ht="15.75" customHeight="1" x14ac:dyDescent="0.25">
      <c r="A3974" t="s">
        <v>3847</v>
      </c>
      <c r="B3974" t="s">
        <v>3972</v>
      </c>
      <c r="C3974" t="s">
        <v>1070</v>
      </c>
      <c r="D3974" t="s">
        <v>627</v>
      </c>
      <c r="E3974" t="s">
        <v>68</v>
      </c>
      <c r="F3974" t="s">
        <v>608</v>
      </c>
      <c r="G3974" t="s">
        <v>1071</v>
      </c>
      <c r="H3974" t="s">
        <v>3854</v>
      </c>
      <c r="I3974" s="137"/>
      <c r="J3974"/>
    </row>
    <row r="3975" spans="1:14" ht="15.75" customHeight="1" x14ac:dyDescent="0.25">
      <c r="A3975" t="s">
        <v>3847</v>
      </c>
      <c r="B3975" t="s">
        <v>3972</v>
      </c>
      <c r="C3975" t="s">
        <v>3117</v>
      </c>
      <c r="D3975" t="s">
        <v>613</v>
      </c>
      <c r="E3975" t="s">
        <v>81</v>
      </c>
      <c r="F3975" t="s">
        <v>608</v>
      </c>
      <c r="G3975" t="s">
        <v>3118</v>
      </c>
      <c r="H3975" t="s">
        <v>3119</v>
      </c>
      <c r="I3975" s="137">
        <v>1238217</v>
      </c>
      <c r="J3975" t="s">
        <v>3855</v>
      </c>
      <c r="K3975" t="s">
        <v>71</v>
      </c>
      <c r="L3975" t="s">
        <v>3499</v>
      </c>
    </row>
    <row r="3976" spans="1:14" ht="15.75" customHeight="1" x14ac:dyDescent="0.25">
      <c r="A3976" t="s">
        <v>3847</v>
      </c>
      <c r="B3976" t="s">
        <v>3972</v>
      </c>
      <c r="C3976" t="s">
        <v>3856</v>
      </c>
      <c r="D3976" t="s">
        <v>613</v>
      </c>
      <c r="E3976" t="s">
        <v>81</v>
      </c>
      <c r="F3976" t="s">
        <v>608</v>
      </c>
      <c r="G3976" t="s">
        <v>3857</v>
      </c>
      <c r="H3976" t="s">
        <v>3858</v>
      </c>
      <c r="I3976" s="137"/>
      <c r="J3976"/>
    </row>
    <row r="3977" spans="1:14" ht="15.75" customHeight="1" x14ac:dyDescent="0.25">
      <c r="A3977" t="s">
        <v>3847</v>
      </c>
      <c r="B3977" t="s">
        <v>3972</v>
      </c>
      <c r="C3977" t="s">
        <v>909</v>
      </c>
      <c r="D3977" t="s">
        <v>627</v>
      </c>
      <c r="E3977" t="s">
        <v>81</v>
      </c>
      <c r="F3977" t="s">
        <v>608</v>
      </c>
      <c r="G3977" t="s">
        <v>910</v>
      </c>
      <c r="I3977" s="137"/>
      <c r="J3977"/>
      <c r="K3977" t="s">
        <v>71</v>
      </c>
      <c r="L3977" t="s">
        <v>164</v>
      </c>
    </row>
    <row r="3978" spans="1:14" ht="15.75" customHeight="1" x14ac:dyDescent="0.25">
      <c r="A3978" t="s">
        <v>3847</v>
      </c>
      <c r="B3978" t="s">
        <v>3972</v>
      </c>
      <c r="C3978" t="s">
        <v>93</v>
      </c>
      <c r="D3978" t="s">
        <v>627</v>
      </c>
      <c r="E3978" t="s">
        <v>81</v>
      </c>
      <c r="F3978" t="s">
        <v>608</v>
      </c>
      <c r="G3978" t="s">
        <v>616</v>
      </c>
      <c r="I3978" s="137">
        <v>1161509</v>
      </c>
      <c r="J3978" t="s">
        <v>1116</v>
      </c>
      <c r="K3978" t="s">
        <v>71</v>
      </c>
      <c r="L3978" t="s">
        <v>618</v>
      </c>
    </row>
    <row r="3979" spans="1:14" ht="15.75" customHeight="1" x14ac:dyDescent="0.25">
      <c r="A3979" t="s">
        <v>3847</v>
      </c>
      <c r="B3979" t="s">
        <v>3972</v>
      </c>
      <c r="C3979" t="s">
        <v>1267</v>
      </c>
      <c r="D3979" t="s">
        <v>627</v>
      </c>
      <c r="E3979" t="s">
        <v>81</v>
      </c>
      <c r="F3979" t="s">
        <v>608</v>
      </c>
      <c r="G3979" t="s">
        <v>1268</v>
      </c>
      <c r="I3979" s="137" t="s">
        <v>3977</v>
      </c>
      <c r="J3979" t="s">
        <v>1790</v>
      </c>
      <c r="K3979" t="s">
        <v>84</v>
      </c>
    </row>
    <row r="3980" spans="1:14" ht="15.75" customHeight="1" x14ac:dyDescent="0.25">
      <c r="A3980" t="s">
        <v>3847</v>
      </c>
      <c r="B3980" t="s">
        <v>3978</v>
      </c>
      <c r="C3980" t="s">
        <v>597</v>
      </c>
      <c r="D3980" t="s">
        <v>598</v>
      </c>
      <c r="E3980" t="s">
        <v>68</v>
      </c>
      <c r="F3980" t="s">
        <v>599</v>
      </c>
      <c r="G3980" t="s">
        <v>600</v>
      </c>
      <c r="H3980" t="s">
        <v>601</v>
      </c>
      <c r="I3980" s="137">
        <v>1.01254</v>
      </c>
      <c r="J3980" t="s">
        <v>3979</v>
      </c>
      <c r="K3980" t="s">
        <v>84</v>
      </c>
    </row>
    <row r="3981" spans="1:14" ht="15.75" customHeight="1" x14ac:dyDescent="0.25">
      <c r="A3981" t="s">
        <v>3847</v>
      </c>
      <c r="B3981" t="s">
        <v>3978</v>
      </c>
      <c r="C3981" t="s">
        <v>603</v>
      </c>
      <c r="D3981" t="s">
        <v>598</v>
      </c>
      <c r="E3981" t="s">
        <v>68</v>
      </c>
      <c r="F3981" t="s">
        <v>49</v>
      </c>
      <c r="G3981" t="s">
        <v>604</v>
      </c>
      <c r="H3981" t="s">
        <v>605</v>
      </c>
      <c r="I3981" s="137">
        <v>1.01254</v>
      </c>
      <c r="J3981" t="s">
        <v>3980</v>
      </c>
      <c r="K3981" t="s">
        <v>84</v>
      </c>
    </row>
    <row r="3982" spans="1:14" ht="15.75" customHeight="1" x14ac:dyDescent="0.25">
      <c r="A3982" t="s">
        <v>3847</v>
      </c>
      <c r="B3982" t="s">
        <v>3978</v>
      </c>
      <c r="C3982" t="s">
        <v>607</v>
      </c>
      <c r="D3982" t="s">
        <v>598</v>
      </c>
      <c r="E3982" t="s">
        <v>68</v>
      </c>
      <c r="F3982" t="s">
        <v>608</v>
      </c>
      <c r="G3982" t="s">
        <v>609</v>
      </c>
      <c r="I3982" s="137">
        <v>1.01254</v>
      </c>
      <c r="J3982" t="s">
        <v>3981</v>
      </c>
      <c r="K3982" t="s">
        <v>84</v>
      </c>
    </row>
    <row r="3983" spans="1:14" ht="15.75" customHeight="1" x14ac:dyDescent="0.25">
      <c r="A3983" t="s">
        <v>3847</v>
      </c>
      <c r="B3983" t="s">
        <v>3978</v>
      </c>
      <c r="C3983" t="s">
        <v>611</v>
      </c>
      <c r="D3983" t="s">
        <v>598</v>
      </c>
      <c r="E3983" t="s">
        <v>68</v>
      </c>
      <c r="F3983" t="s">
        <v>142</v>
      </c>
      <c r="G3983" t="s">
        <v>612</v>
      </c>
      <c r="H3983" t="s">
        <v>547</v>
      </c>
      <c r="I3983" s="137">
        <v>5724</v>
      </c>
      <c r="J3983">
        <v>41116107</v>
      </c>
      <c r="K3983" t="s">
        <v>84</v>
      </c>
    </row>
    <row r="3984" spans="1:14" ht="15.75" customHeight="1" x14ac:dyDescent="0.25">
      <c r="A3984" t="s">
        <v>3847</v>
      </c>
      <c r="B3984" t="s">
        <v>3978</v>
      </c>
      <c r="C3984" t="s">
        <v>620</v>
      </c>
      <c r="D3984" t="s">
        <v>613</v>
      </c>
      <c r="E3984" t="s">
        <v>68</v>
      </c>
      <c r="F3984" t="s">
        <v>608</v>
      </c>
      <c r="G3984" t="s">
        <v>621</v>
      </c>
      <c r="H3984" t="s">
        <v>622</v>
      </c>
      <c r="I3984" s="137">
        <v>1.01254</v>
      </c>
      <c r="J3984" t="s">
        <v>3868</v>
      </c>
      <c r="K3984" t="s">
        <v>71</v>
      </c>
      <c r="L3984" t="s">
        <v>620</v>
      </c>
    </row>
    <row r="3985" spans="1:14" ht="15.75" customHeight="1" x14ac:dyDescent="0.25">
      <c r="A3985" t="s">
        <v>3847</v>
      </c>
      <c r="B3985" t="s">
        <v>3978</v>
      </c>
      <c r="C3985" t="s">
        <v>3853</v>
      </c>
      <c r="D3985" t="s">
        <v>613</v>
      </c>
      <c r="E3985" t="s">
        <v>68</v>
      </c>
      <c r="F3985" t="s">
        <v>608</v>
      </c>
      <c r="G3985" t="s">
        <v>621</v>
      </c>
      <c r="H3985" t="s">
        <v>622</v>
      </c>
      <c r="I3985" s="137"/>
      <c r="J3985"/>
    </row>
    <row r="3986" spans="1:14" ht="15.75" customHeight="1" x14ac:dyDescent="0.25">
      <c r="A3986" t="s">
        <v>3847</v>
      </c>
      <c r="B3986" t="s">
        <v>3978</v>
      </c>
      <c r="C3986" t="s">
        <v>1070</v>
      </c>
      <c r="D3986" t="s">
        <v>627</v>
      </c>
      <c r="E3986" t="s">
        <v>68</v>
      </c>
      <c r="F3986" t="s">
        <v>608</v>
      </c>
      <c r="G3986" t="s">
        <v>1071</v>
      </c>
      <c r="H3986" t="s">
        <v>3854</v>
      </c>
      <c r="I3986" s="137"/>
      <c r="J3986"/>
    </row>
    <row r="3987" spans="1:14" ht="15.75" customHeight="1" x14ac:dyDescent="0.25">
      <c r="A3987" t="s">
        <v>3847</v>
      </c>
      <c r="B3987" t="s">
        <v>3978</v>
      </c>
      <c r="C3987" t="s">
        <v>3117</v>
      </c>
      <c r="D3987" t="s">
        <v>613</v>
      </c>
      <c r="E3987" t="s">
        <v>81</v>
      </c>
      <c r="F3987" t="s">
        <v>608</v>
      </c>
      <c r="G3987" t="s">
        <v>3118</v>
      </c>
      <c r="H3987" t="s">
        <v>3119</v>
      </c>
      <c r="I3987" s="137">
        <v>1.01203</v>
      </c>
      <c r="J3987" t="s">
        <v>3890</v>
      </c>
      <c r="K3987" t="s">
        <v>71</v>
      </c>
      <c r="L3987" t="s">
        <v>3499</v>
      </c>
    </row>
    <row r="3988" spans="1:14" ht="15.75" customHeight="1" x14ac:dyDescent="0.25">
      <c r="A3988" t="s">
        <v>3847</v>
      </c>
      <c r="B3988" t="s">
        <v>3978</v>
      </c>
      <c r="C3988" t="s">
        <v>3856</v>
      </c>
      <c r="D3988" t="s">
        <v>613</v>
      </c>
      <c r="E3988" t="s">
        <v>81</v>
      </c>
      <c r="F3988" t="s">
        <v>608</v>
      </c>
      <c r="G3988" t="s">
        <v>3857</v>
      </c>
      <c r="H3988" t="s">
        <v>3858</v>
      </c>
      <c r="I3988" s="137"/>
      <c r="J3988"/>
    </row>
    <row r="3989" spans="1:14" ht="15.75" customHeight="1" x14ac:dyDescent="0.25">
      <c r="A3989" t="s">
        <v>3847</v>
      </c>
      <c r="B3989" t="s">
        <v>3978</v>
      </c>
      <c r="C3989" t="s">
        <v>909</v>
      </c>
      <c r="D3989" t="s">
        <v>627</v>
      </c>
      <c r="E3989" t="s">
        <v>81</v>
      </c>
      <c r="F3989" t="s">
        <v>608</v>
      </c>
      <c r="G3989" t="s">
        <v>910</v>
      </c>
      <c r="I3989" s="137"/>
      <c r="J3989"/>
      <c r="K3989" t="s">
        <v>71</v>
      </c>
      <c r="L3989" t="s">
        <v>164</v>
      </c>
    </row>
    <row r="3990" spans="1:14" ht="15.75" customHeight="1" x14ac:dyDescent="0.25">
      <c r="A3990" t="s">
        <v>3847</v>
      </c>
      <c r="B3990" t="s">
        <v>3978</v>
      </c>
      <c r="C3990" t="s">
        <v>131</v>
      </c>
      <c r="D3990" t="s">
        <v>627</v>
      </c>
      <c r="E3990" t="s">
        <v>81</v>
      </c>
      <c r="F3990" t="s">
        <v>608</v>
      </c>
      <c r="G3990" t="s">
        <v>760</v>
      </c>
      <c r="H3990" t="s">
        <v>761</v>
      </c>
      <c r="I3990" s="137">
        <v>74214</v>
      </c>
      <c r="J3990" t="s">
        <v>3001</v>
      </c>
      <c r="K3990" t="s">
        <v>71</v>
      </c>
      <c r="L3990" t="s">
        <v>762</v>
      </c>
      <c r="M3990" t="s">
        <v>763</v>
      </c>
      <c r="N3990" t="s">
        <v>763</v>
      </c>
    </row>
    <row r="3991" spans="1:14" ht="15.75" customHeight="1" x14ac:dyDescent="0.25">
      <c r="A3991" t="s">
        <v>3847</v>
      </c>
      <c r="B3991" t="s">
        <v>3978</v>
      </c>
      <c r="C3991" t="s">
        <v>659</v>
      </c>
      <c r="D3991" t="s">
        <v>650</v>
      </c>
      <c r="E3991" t="s">
        <v>102</v>
      </c>
      <c r="F3991" t="s">
        <v>608</v>
      </c>
      <c r="G3991" t="s">
        <v>660</v>
      </c>
      <c r="I3991" s="137">
        <v>1.01203</v>
      </c>
      <c r="J3991" t="s">
        <v>3982</v>
      </c>
      <c r="K3991" t="s">
        <v>71</v>
      </c>
      <c r="L3991" t="s">
        <v>662</v>
      </c>
    </row>
    <row r="3992" spans="1:14" ht="15.75" customHeight="1" x14ac:dyDescent="0.25">
      <c r="A3992" t="s">
        <v>3847</v>
      </c>
      <c r="B3992" t="s">
        <v>3978</v>
      </c>
      <c r="C3992" t="s">
        <v>109</v>
      </c>
      <c r="D3992" t="s">
        <v>650</v>
      </c>
      <c r="E3992" t="s">
        <v>102</v>
      </c>
      <c r="F3992" t="s">
        <v>608</v>
      </c>
      <c r="G3992" t="s">
        <v>734</v>
      </c>
      <c r="H3992" t="s">
        <v>735</v>
      </c>
      <c r="I3992" s="137">
        <v>5724</v>
      </c>
      <c r="J3992" t="s">
        <v>3983</v>
      </c>
      <c r="K3992" t="s">
        <v>71</v>
      </c>
      <c r="L3992" t="s">
        <v>738</v>
      </c>
      <c r="M3992" t="s">
        <v>739</v>
      </c>
      <c r="N3992" t="s">
        <v>739</v>
      </c>
    </row>
    <row r="3993" spans="1:14" ht="15.75" customHeight="1" x14ac:dyDescent="0.25">
      <c r="A3993" t="s">
        <v>3847</v>
      </c>
      <c r="B3993" t="s">
        <v>3978</v>
      </c>
      <c r="C3993" t="s">
        <v>672</v>
      </c>
      <c r="D3993" t="s">
        <v>650</v>
      </c>
      <c r="E3993" t="s">
        <v>102</v>
      </c>
      <c r="F3993" t="s">
        <v>608</v>
      </c>
      <c r="G3993" t="s">
        <v>673</v>
      </c>
      <c r="I3993" s="137">
        <v>1.9900199999999999</v>
      </c>
      <c r="J3993" t="s">
        <v>3984</v>
      </c>
      <c r="K3993" t="s">
        <v>71</v>
      </c>
      <c r="L3993" t="s">
        <v>672</v>
      </c>
    </row>
    <row r="3994" spans="1:14" ht="15.75" customHeight="1" x14ac:dyDescent="0.25">
      <c r="A3994" t="s">
        <v>3847</v>
      </c>
      <c r="B3994" t="s">
        <v>3978</v>
      </c>
      <c r="C3994" t="s">
        <v>764</v>
      </c>
      <c r="D3994" t="s">
        <v>650</v>
      </c>
      <c r="E3994" t="s">
        <v>102</v>
      </c>
      <c r="F3994" t="s">
        <v>608</v>
      </c>
      <c r="G3994" t="s">
        <v>765</v>
      </c>
      <c r="H3994" t="s">
        <v>766</v>
      </c>
      <c r="I3994" s="137">
        <v>5724</v>
      </c>
      <c r="J3994" t="s">
        <v>3985</v>
      </c>
      <c r="K3994" t="s">
        <v>524</v>
      </c>
      <c r="L3994" t="s">
        <v>767</v>
      </c>
      <c r="M3994" t="s">
        <v>768</v>
      </c>
    </row>
    <row r="3995" spans="1:14" ht="15.75" customHeight="1" x14ac:dyDescent="0.25">
      <c r="A3995" t="s">
        <v>3847</v>
      </c>
      <c r="B3995" t="s">
        <v>3978</v>
      </c>
      <c r="C3995" t="s">
        <v>117</v>
      </c>
      <c r="D3995" t="s">
        <v>650</v>
      </c>
      <c r="E3995" t="s">
        <v>102</v>
      </c>
      <c r="F3995" t="s">
        <v>608</v>
      </c>
      <c r="G3995" t="s">
        <v>869</v>
      </c>
      <c r="I3995" s="137">
        <v>1.01254</v>
      </c>
      <c r="J3995" t="s">
        <v>3986</v>
      </c>
      <c r="K3995" t="s">
        <v>71</v>
      </c>
      <c r="L3995" t="s">
        <v>117</v>
      </c>
    </row>
    <row r="3996" spans="1:14" ht="15.75" customHeight="1" x14ac:dyDescent="0.25">
      <c r="A3996" t="s">
        <v>3847</v>
      </c>
      <c r="B3996" t="s">
        <v>3987</v>
      </c>
      <c r="C3996" t="s">
        <v>597</v>
      </c>
      <c r="D3996" t="s">
        <v>598</v>
      </c>
      <c r="E3996" t="s">
        <v>68</v>
      </c>
      <c r="F3996" t="s">
        <v>599</v>
      </c>
      <c r="G3996" t="s">
        <v>600</v>
      </c>
      <c r="H3996" t="s">
        <v>601</v>
      </c>
      <c r="I3996" s="137">
        <v>75603</v>
      </c>
      <c r="J3996" t="s">
        <v>3988</v>
      </c>
      <c r="K3996" t="s">
        <v>84</v>
      </c>
    </row>
    <row r="3997" spans="1:14" ht="15.75" customHeight="1" x14ac:dyDescent="0.25">
      <c r="A3997" t="s">
        <v>3847</v>
      </c>
      <c r="B3997" t="s">
        <v>3987</v>
      </c>
      <c r="C3997" t="s">
        <v>603</v>
      </c>
      <c r="D3997" t="s">
        <v>598</v>
      </c>
      <c r="E3997" t="s">
        <v>68</v>
      </c>
      <c r="F3997" t="s">
        <v>49</v>
      </c>
      <c r="G3997" t="s">
        <v>604</v>
      </c>
      <c r="H3997" t="s">
        <v>605</v>
      </c>
      <c r="I3997" s="137">
        <v>75603</v>
      </c>
      <c r="J3997" t="s">
        <v>3989</v>
      </c>
      <c r="K3997" t="s">
        <v>84</v>
      </c>
    </row>
    <row r="3998" spans="1:14" ht="15.75" customHeight="1" x14ac:dyDescent="0.25">
      <c r="A3998" t="s">
        <v>3847</v>
      </c>
      <c r="B3998" t="s">
        <v>3987</v>
      </c>
      <c r="C3998" t="s">
        <v>607</v>
      </c>
      <c r="D3998" t="s">
        <v>598</v>
      </c>
      <c r="E3998" t="s">
        <v>68</v>
      </c>
      <c r="F3998" t="s">
        <v>608</v>
      </c>
      <c r="G3998" t="s">
        <v>609</v>
      </c>
      <c r="I3998" s="137">
        <v>75603</v>
      </c>
      <c r="J3998" t="s">
        <v>3852</v>
      </c>
      <c r="K3998" t="s">
        <v>84</v>
      </c>
    </row>
    <row r="3999" spans="1:14" ht="15.75" customHeight="1" x14ac:dyDescent="0.25">
      <c r="A3999" t="s">
        <v>3847</v>
      </c>
      <c r="B3999" t="s">
        <v>3987</v>
      </c>
      <c r="C3999" t="s">
        <v>611</v>
      </c>
      <c r="D3999" t="s">
        <v>598</v>
      </c>
      <c r="E3999" t="s">
        <v>68</v>
      </c>
      <c r="F3999" t="s">
        <v>142</v>
      </c>
      <c r="G3999" t="s">
        <v>612</v>
      </c>
      <c r="H3999" t="s">
        <v>547</v>
      </c>
      <c r="I3999" s="137">
        <v>75603</v>
      </c>
      <c r="J3999">
        <v>85151701</v>
      </c>
      <c r="K3999" t="s">
        <v>84</v>
      </c>
    </row>
    <row r="4000" spans="1:14" ht="15.75" customHeight="1" x14ac:dyDescent="0.25">
      <c r="A4000" t="s">
        <v>3847</v>
      </c>
      <c r="B4000" t="s">
        <v>3987</v>
      </c>
      <c r="C4000" t="s">
        <v>620</v>
      </c>
      <c r="D4000" t="s">
        <v>613</v>
      </c>
      <c r="E4000" t="s">
        <v>68</v>
      </c>
      <c r="F4000" t="s">
        <v>608</v>
      </c>
      <c r="G4000" t="s">
        <v>621</v>
      </c>
      <c r="H4000" t="s">
        <v>622</v>
      </c>
      <c r="I4000" s="137">
        <v>75603</v>
      </c>
      <c r="J4000" t="s">
        <v>3852</v>
      </c>
      <c r="K4000" t="s">
        <v>71</v>
      </c>
      <c r="L4000" t="s">
        <v>620</v>
      </c>
    </row>
    <row r="4001" spans="1:12" ht="15.75" customHeight="1" x14ac:dyDescent="0.25">
      <c r="A4001" t="s">
        <v>3847</v>
      </c>
      <c r="B4001" t="s">
        <v>3987</v>
      </c>
      <c r="C4001" t="s">
        <v>3853</v>
      </c>
      <c r="D4001" t="s">
        <v>613</v>
      </c>
      <c r="E4001" t="s">
        <v>68</v>
      </c>
      <c r="F4001" t="s">
        <v>608</v>
      </c>
      <c r="G4001" t="s">
        <v>621</v>
      </c>
      <c r="H4001" t="s">
        <v>622</v>
      </c>
      <c r="I4001" s="137"/>
      <c r="J4001"/>
    </row>
    <row r="4002" spans="1:12" ht="15.75" customHeight="1" x14ac:dyDescent="0.25">
      <c r="A4002" t="s">
        <v>3847</v>
      </c>
      <c r="B4002" t="s">
        <v>3987</v>
      </c>
      <c r="C4002" t="s">
        <v>1070</v>
      </c>
      <c r="D4002" t="s">
        <v>627</v>
      </c>
      <c r="E4002" t="s">
        <v>68</v>
      </c>
      <c r="F4002" t="s">
        <v>608</v>
      </c>
      <c r="G4002" t="s">
        <v>1071</v>
      </c>
      <c r="H4002" t="s">
        <v>3854</v>
      </c>
      <c r="I4002" s="137"/>
      <c r="J4002"/>
    </row>
    <row r="4003" spans="1:12" ht="15.75" customHeight="1" x14ac:dyDescent="0.25">
      <c r="A4003" t="s">
        <v>3847</v>
      </c>
      <c r="B4003" t="s">
        <v>3987</v>
      </c>
      <c r="C4003" t="s">
        <v>3117</v>
      </c>
      <c r="D4003" t="s">
        <v>613</v>
      </c>
      <c r="E4003" t="s">
        <v>81</v>
      </c>
      <c r="F4003" t="s">
        <v>608</v>
      </c>
      <c r="G4003" t="s">
        <v>3118</v>
      </c>
      <c r="H4003" t="s">
        <v>3119</v>
      </c>
      <c r="I4003" s="137">
        <v>75603</v>
      </c>
      <c r="J4003" t="s">
        <v>3855</v>
      </c>
      <c r="K4003" t="s">
        <v>71</v>
      </c>
      <c r="L4003" t="s">
        <v>3499</v>
      </c>
    </row>
    <row r="4004" spans="1:12" ht="15.75" customHeight="1" x14ac:dyDescent="0.25">
      <c r="A4004" t="s">
        <v>3847</v>
      </c>
      <c r="B4004" t="s">
        <v>3987</v>
      </c>
      <c r="C4004" t="s">
        <v>3856</v>
      </c>
      <c r="D4004" t="s">
        <v>613</v>
      </c>
      <c r="E4004" t="s">
        <v>81</v>
      </c>
      <c r="F4004" t="s">
        <v>608</v>
      </c>
      <c r="G4004" t="s">
        <v>3857</v>
      </c>
      <c r="H4004" t="s">
        <v>3858</v>
      </c>
      <c r="I4004" s="137"/>
      <c r="J4004"/>
    </row>
    <row r="4005" spans="1:12" ht="15.75" customHeight="1" x14ac:dyDescent="0.25">
      <c r="A4005" t="s">
        <v>3847</v>
      </c>
      <c r="B4005" t="s">
        <v>3990</v>
      </c>
      <c r="C4005" t="s">
        <v>603</v>
      </c>
      <c r="D4005" t="s">
        <v>598</v>
      </c>
      <c r="E4005" t="s">
        <v>68</v>
      </c>
      <c r="F4005" t="s">
        <v>49</v>
      </c>
      <c r="G4005" t="s">
        <v>604</v>
      </c>
      <c r="H4005" t="s">
        <v>605</v>
      </c>
      <c r="I4005" s="137" t="s">
        <v>3991</v>
      </c>
      <c r="J4005" t="s">
        <v>3992</v>
      </c>
      <c r="K4005" t="s">
        <v>84</v>
      </c>
    </row>
    <row r="4006" spans="1:12" ht="15.75" customHeight="1" x14ac:dyDescent="0.25">
      <c r="A4006" t="s">
        <v>3847</v>
      </c>
      <c r="B4006" t="s">
        <v>3990</v>
      </c>
      <c r="C4006" t="s">
        <v>607</v>
      </c>
      <c r="D4006" t="s">
        <v>598</v>
      </c>
      <c r="E4006" t="s">
        <v>68</v>
      </c>
      <c r="F4006" t="s">
        <v>608</v>
      </c>
      <c r="G4006" t="s">
        <v>609</v>
      </c>
      <c r="I4006" s="137" t="s">
        <v>3991</v>
      </c>
      <c r="J4006" t="s">
        <v>3993</v>
      </c>
      <c r="K4006" t="s">
        <v>84</v>
      </c>
    </row>
    <row r="4007" spans="1:12" ht="15.75" customHeight="1" x14ac:dyDescent="0.25">
      <c r="A4007" t="s">
        <v>3847</v>
      </c>
      <c r="B4007" t="s">
        <v>3990</v>
      </c>
      <c r="C4007" t="s">
        <v>611</v>
      </c>
      <c r="D4007" t="s">
        <v>598</v>
      </c>
      <c r="E4007" t="s">
        <v>68</v>
      </c>
      <c r="F4007" t="s">
        <v>142</v>
      </c>
      <c r="G4007" t="s">
        <v>612</v>
      </c>
      <c r="H4007" t="s">
        <v>547</v>
      </c>
      <c r="I4007" s="137" t="s">
        <v>3991</v>
      </c>
      <c r="J4007">
        <v>12352200</v>
      </c>
      <c r="K4007" t="s">
        <v>84</v>
      </c>
    </row>
    <row r="4008" spans="1:12" ht="15.75" customHeight="1" x14ac:dyDescent="0.25">
      <c r="A4008" t="s">
        <v>3847</v>
      </c>
      <c r="B4008" t="s">
        <v>3990</v>
      </c>
      <c r="C4008" t="s">
        <v>909</v>
      </c>
      <c r="D4008" t="s">
        <v>613</v>
      </c>
      <c r="E4008" t="s">
        <v>68</v>
      </c>
      <c r="F4008" t="s">
        <v>608</v>
      </c>
      <c r="G4008" t="s">
        <v>910</v>
      </c>
      <c r="I4008" s="137"/>
      <c r="J4008"/>
      <c r="K4008" t="s">
        <v>71</v>
      </c>
      <c r="L4008" t="s">
        <v>164</v>
      </c>
    </row>
    <row r="4009" spans="1:12" ht="15.75" customHeight="1" x14ac:dyDescent="0.25">
      <c r="A4009" t="s">
        <v>3847</v>
      </c>
      <c r="B4009" t="s">
        <v>3990</v>
      </c>
      <c r="C4009" t="s">
        <v>620</v>
      </c>
      <c r="D4009" t="s">
        <v>613</v>
      </c>
      <c r="E4009" t="s">
        <v>68</v>
      </c>
      <c r="F4009" t="s">
        <v>608</v>
      </c>
      <c r="G4009" t="s">
        <v>621</v>
      </c>
      <c r="H4009" t="s">
        <v>622</v>
      </c>
      <c r="I4009" s="137"/>
      <c r="J4009"/>
    </row>
    <row r="4010" spans="1:12" ht="15.75" customHeight="1" x14ac:dyDescent="0.25">
      <c r="A4010" t="s">
        <v>3847</v>
      </c>
      <c r="B4010" t="s">
        <v>3990</v>
      </c>
      <c r="C4010" t="s">
        <v>751</v>
      </c>
      <c r="D4010" t="s">
        <v>613</v>
      </c>
      <c r="E4010" t="s">
        <v>68</v>
      </c>
      <c r="F4010" t="s">
        <v>608</v>
      </c>
      <c r="G4010" t="s">
        <v>752</v>
      </c>
      <c r="I4010" s="137" t="s">
        <v>3991</v>
      </c>
      <c r="J4010" t="s">
        <v>3994</v>
      </c>
      <c r="K4010" t="s">
        <v>84</v>
      </c>
    </row>
    <row r="4011" spans="1:12" ht="15.75" customHeight="1" x14ac:dyDescent="0.25">
      <c r="A4011" t="s">
        <v>3847</v>
      </c>
      <c r="B4011" t="s">
        <v>3990</v>
      </c>
      <c r="C4011" t="s">
        <v>2012</v>
      </c>
      <c r="D4011" t="s">
        <v>613</v>
      </c>
      <c r="E4011" t="s">
        <v>68</v>
      </c>
      <c r="F4011" t="s">
        <v>608</v>
      </c>
      <c r="G4011" t="s">
        <v>2013</v>
      </c>
      <c r="I4011" s="137"/>
      <c r="J4011"/>
      <c r="K4011" t="s">
        <v>71</v>
      </c>
      <c r="L4011" t="s">
        <v>3277</v>
      </c>
    </row>
    <row r="4012" spans="1:12" ht="15.75" customHeight="1" x14ac:dyDescent="0.25">
      <c r="A4012" t="s">
        <v>3847</v>
      </c>
      <c r="B4012" t="s">
        <v>3990</v>
      </c>
      <c r="C4012" t="s">
        <v>904</v>
      </c>
      <c r="D4012" t="s">
        <v>613</v>
      </c>
      <c r="E4012" t="s">
        <v>68</v>
      </c>
      <c r="F4012" t="s">
        <v>608</v>
      </c>
      <c r="G4012" t="s">
        <v>3995</v>
      </c>
      <c r="I4012" s="137" t="s">
        <v>3991</v>
      </c>
      <c r="J4012" t="s">
        <v>3996</v>
      </c>
      <c r="K4012" t="s">
        <v>71</v>
      </c>
      <c r="L4012" t="s">
        <v>3165</v>
      </c>
    </row>
    <row r="4013" spans="1:12" ht="15.75" customHeight="1" x14ac:dyDescent="0.25">
      <c r="A4013" t="s">
        <v>3847</v>
      </c>
      <c r="B4013" t="s">
        <v>3990</v>
      </c>
      <c r="C4013" t="s">
        <v>3853</v>
      </c>
      <c r="D4013" t="s">
        <v>613</v>
      </c>
      <c r="E4013" t="s">
        <v>68</v>
      </c>
      <c r="F4013" t="s">
        <v>608</v>
      </c>
      <c r="G4013" t="s">
        <v>621</v>
      </c>
      <c r="H4013" t="s">
        <v>622</v>
      </c>
      <c r="I4013" s="137"/>
      <c r="J4013"/>
    </row>
    <row r="4014" spans="1:12" ht="15.75" customHeight="1" x14ac:dyDescent="0.25">
      <c r="A4014" t="s">
        <v>3847</v>
      </c>
      <c r="B4014" t="s">
        <v>3990</v>
      </c>
      <c r="C4014" t="s">
        <v>1070</v>
      </c>
      <c r="D4014" t="s">
        <v>627</v>
      </c>
      <c r="E4014" t="s">
        <v>68</v>
      </c>
      <c r="F4014" t="s">
        <v>608</v>
      </c>
      <c r="G4014" t="s">
        <v>1071</v>
      </c>
      <c r="H4014" t="s">
        <v>3854</v>
      </c>
      <c r="I4014" s="137"/>
      <c r="J4014"/>
    </row>
    <row r="4015" spans="1:12" ht="15.75" customHeight="1" x14ac:dyDescent="0.25">
      <c r="A4015" t="s">
        <v>3847</v>
      </c>
      <c r="B4015" t="s">
        <v>3990</v>
      </c>
      <c r="C4015" t="s">
        <v>3856</v>
      </c>
      <c r="D4015" t="s">
        <v>613</v>
      </c>
      <c r="E4015" t="s">
        <v>81</v>
      </c>
      <c r="F4015" t="s">
        <v>608</v>
      </c>
      <c r="G4015" t="s">
        <v>3857</v>
      </c>
      <c r="H4015" t="s">
        <v>3858</v>
      </c>
      <c r="I4015" s="137"/>
      <c r="J4015"/>
    </row>
    <row r="4016" spans="1:12" ht="15.75" customHeight="1" x14ac:dyDescent="0.25">
      <c r="A4016" t="s">
        <v>3847</v>
      </c>
      <c r="B4016" t="s">
        <v>3990</v>
      </c>
      <c r="C4016" t="s">
        <v>3117</v>
      </c>
      <c r="D4016" t="s">
        <v>627</v>
      </c>
      <c r="E4016" t="s">
        <v>81</v>
      </c>
      <c r="F4016" t="s">
        <v>608</v>
      </c>
      <c r="G4016" t="s">
        <v>3118</v>
      </c>
      <c r="H4016" t="s">
        <v>3119</v>
      </c>
      <c r="I4016" s="137" t="s">
        <v>3991</v>
      </c>
      <c r="J4016" t="s">
        <v>3932</v>
      </c>
      <c r="K4016" t="s">
        <v>71</v>
      </c>
      <c r="L4016" t="s">
        <v>3499</v>
      </c>
    </row>
    <row r="4017" spans="1:14" ht="15.75" customHeight="1" x14ac:dyDescent="0.25">
      <c r="A4017" t="s">
        <v>3847</v>
      </c>
      <c r="B4017" t="s">
        <v>3997</v>
      </c>
      <c r="C4017" t="s">
        <v>597</v>
      </c>
      <c r="D4017" t="s">
        <v>598</v>
      </c>
      <c r="E4017" t="s">
        <v>68</v>
      </c>
      <c r="F4017" t="s">
        <v>599</v>
      </c>
      <c r="G4017" t="s">
        <v>600</v>
      </c>
      <c r="H4017" t="s">
        <v>601</v>
      </c>
      <c r="I4017" s="137" t="s">
        <v>3998</v>
      </c>
      <c r="J4017" t="s">
        <v>3999</v>
      </c>
      <c r="K4017" t="s">
        <v>84</v>
      </c>
    </row>
    <row r="4018" spans="1:14" ht="15.75" customHeight="1" x14ac:dyDescent="0.25">
      <c r="A4018" t="s">
        <v>3847</v>
      </c>
      <c r="B4018" t="s">
        <v>3997</v>
      </c>
      <c r="C4018" t="s">
        <v>603</v>
      </c>
      <c r="D4018" t="s">
        <v>598</v>
      </c>
      <c r="E4018" t="s">
        <v>68</v>
      </c>
      <c r="F4018" t="s">
        <v>49</v>
      </c>
      <c r="G4018" t="s">
        <v>604</v>
      </c>
      <c r="H4018" t="s">
        <v>605</v>
      </c>
      <c r="I4018" s="137" t="s">
        <v>3998</v>
      </c>
      <c r="J4018" s="2" t="s">
        <v>4000</v>
      </c>
      <c r="K4018" t="s">
        <v>84</v>
      </c>
    </row>
    <row r="4019" spans="1:14" ht="15.75" customHeight="1" x14ac:dyDescent="0.25">
      <c r="A4019" t="s">
        <v>3847</v>
      </c>
      <c r="B4019" t="s">
        <v>3997</v>
      </c>
      <c r="C4019" t="s">
        <v>607</v>
      </c>
      <c r="D4019" t="s">
        <v>598</v>
      </c>
      <c r="E4019" t="s">
        <v>68</v>
      </c>
      <c r="F4019" t="s">
        <v>608</v>
      </c>
      <c r="G4019" t="s">
        <v>609</v>
      </c>
      <c r="I4019" s="137" t="s">
        <v>3998</v>
      </c>
      <c r="J4019" t="s">
        <v>4001</v>
      </c>
      <c r="K4019" t="s">
        <v>84</v>
      </c>
    </row>
    <row r="4020" spans="1:14" ht="15.75" customHeight="1" x14ac:dyDescent="0.25">
      <c r="A4020" t="s">
        <v>3847</v>
      </c>
      <c r="B4020" t="s">
        <v>3997</v>
      </c>
      <c r="C4020" t="s">
        <v>611</v>
      </c>
      <c r="D4020" t="s">
        <v>598</v>
      </c>
      <c r="E4020" t="s">
        <v>68</v>
      </c>
      <c r="F4020" t="s">
        <v>142</v>
      </c>
      <c r="G4020" t="s">
        <v>612</v>
      </c>
      <c r="H4020" t="s">
        <v>547</v>
      </c>
      <c r="I4020" s="137" t="s">
        <v>4002</v>
      </c>
      <c r="J4020">
        <v>41116107</v>
      </c>
      <c r="K4020" t="s">
        <v>84</v>
      </c>
    </row>
    <row r="4021" spans="1:14" ht="15.75" customHeight="1" x14ac:dyDescent="0.25">
      <c r="A4021" t="s">
        <v>3847</v>
      </c>
      <c r="B4021" t="s">
        <v>3997</v>
      </c>
      <c r="C4021" t="s">
        <v>620</v>
      </c>
      <c r="D4021" t="s">
        <v>613</v>
      </c>
      <c r="E4021" t="s">
        <v>68</v>
      </c>
      <c r="F4021" t="s">
        <v>608</v>
      </c>
      <c r="G4021" t="s">
        <v>621</v>
      </c>
      <c r="H4021" t="s">
        <v>622</v>
      </c>
      <c r="I4021" s="137" t="s">
        <v>3998</v>
      </c>
      <c r="J4021" t="s">
        <v>3868</v>
      </c>
      <c r="K4021" t="s">
        <v>71</v>
      </c>
      <c r="L4021" t="s">
        <v>620</v>
      </c>
    </row>
    <row r="4022" spans="1:14" ht="15.75" customHeight="1" x14ac:dyDescent="0.25">
      <c r="A4022" t="s">
        <v>3847</v>
      </c>
      <c r="B4022" t="s">
        <v>3997</v>
      </c>
      <c r="C4022" t="s">
        <v>3853</v>
      </c>
      <c r="D4022" t="s">
        <v>613</v>
      </c>
      <c r="E4022" t="s">
        <v>68</v>
      </c>
      <c r="F4022" t="s">
        <v>608</v>
      </c>
      <c r="G4022" t="s">
        <v>621</v>
      </c>
      <c r="H4022" t="s">
        <v>622</v>
      </c>
      <c r="I4022" s="137"/>
      <c r="J4022"/>
    </row>
    <row r="4023" spans="1:14" ht="15.75" customHeight="1" x14ac:dyDescent="0.25">
      <c r="A4023" t="s">
        <v>3847</v>
      </c>
      <c r="B4023" t="s">
        <v>3997</v>
      </c>
      <c r="C4023" t="s">
        <v>1070</v>
      </c>
      <c r="D4023" t="s">
        <v>627</v>
      </c>
      <c r="E4023" t="s">
        <v>68</v>
      </c>
      <c r="F4023" t="s">
        <v>608</v>
      </c>
      <c r="G4023" t="s">
        <v>1071</v>
      </c>
      <c r="H4023" t="s">
        <v>3854</v>
      </c>
      <c r="I4023" s="137"/>
      <c r="J4023"/>
    </row>
    <row r="4024" spans="1:14" ht="15.75" customHeight="1" x14ac:dyDescent="0.25">
      <c r="A4024" t="s">
        <v>3847</v>
      </c>
      <c r="B4024" t="s">
        <v>3997</v>
      </c>
      <c r="C4024" t="s">
        <v>3117</v>
      </c>
      <c r="D4024" t="s">
        <v>613</v>
      </c>
      <c r="E4024" t="s">
        <v>81</v>
      </c>
      <c r="F4024" t="s">
        <v>608</v>
      </c>
      <c r="G4024" t="s">
        <v>3118</v>
      </c>
      <c r="H4024" t="s">
        <v>3119</v>
      </c>
      <c r="I4024" s="137" t="s">
        <v>3998</v>
      </c>
      <c r="J4024" t="s">
        <v>3855</v>
      </c>
      <c r="K4024" t="s">
        <v>71</v>
      </c>
      <c r="L4024" t="s">
        <v>3499</v>
      </c>
    </row>
    <row r="4025" spans="1:14" ht="15.75" customHeight="1" x14ac:dyDescent="0.25">
      <c r="A4025" t="s">
        <v>3847</v>
      </c>
      <c r="B4025" t="s">
        <v>3997</v>
      </c>
      <c r="C4025" t="s">
        <v>3856</v>
      </c>
      <c r="D4025" t="s">
        <v>613</v>
      </c>
      <c r="E4025" t="s">
        <v>81</v>
      </c>
      <c r="F4025" t="s">
        <v>608</v>
      </c>
      <c r="G4025" t="s">
        <v>3857</v>
      </c>
      <c r="H4025" t="s">
        <v>3858</v>
      </c>
      <c r="I4025" s="137"/>
      <c r="J4025"/>
    </row>
    <row r="4026" spans="1:14" ht="15.75" customHeight="1" x14ac:dyDescent="0.25">
      <c r="A4026" t="s">
        <v>3847</v>
      </c>
      <c r="C4026" t="s">
        <v>597</v>
      </c>
      <c r="D4026" t="s">
        <v>598</v>
      </c>
      <c r="E4026" t="s">
        <v>68</v>
      </c>
      <c r="F4026" t="s">
        <v>599</v>
      </c>
      <c r="G4026" t="s">
        <v>600</v>
      </c>
      <c r="H4026" t="s">
        <v>601</v>
      </c>
      <c r="I4026" s="137">
        <v>48517</v>
      </c>
      <c r="J4026" t="s">
        <v>4003</v>
      </c>
      <c r="K4026" t="s">
        <v>84</v>
      </c>
    </row>
    <row r="4027" spans="1:14" ht="15.75" customHeight="1" x14ac:dyDescent="0.25">
      <c r="A4027" t="s">
        <v>3847</v>
      </c>
      <c r="C4027" t="s">
        <v>603</v>
      </c>
      <c r="D4027" t="s">
        <v>598</v>
      </c>
      <c r="E4027" t="s">
        <v>68</v>
      </c>
      <c r="F4027" t="s">
        <v>49</v>
      </c>
      <c r="G4027" t="s">
        <v>604</v>
      </c>
      <c r="H4027" t="s">
        <v>605</v>
      </c>
      <c r="I4027" s="137">
        <v>48517</v>
      </c>
      <c r="J4027" t="s">
        <v>4004</v>
      </c>
      <c r="K4027" t="s">
        <v>84</v>
      </c>
    </row>
    <row r="4028" spans="1:14" ht="15.75" customHeight="1" x14ac:dyDescent="0.25">
      <c r="A4028" t="s">
        <v>3847</v>
      </c>
      <c r="C4028" t="s">
        <v>607</v>
      </c>
      <c r="D4028" t="s">
        <v>598</v>
      </c>
      <c r="E4028" t="s">
        <v>68</v>
      </c>
      <c r="F4028" t="s">
        <v>608</v>
      </c>
      <c r="G4028" t="s">
        <v>609</v>
      </c>
      <c r="I4028" s="137">
        <v>48517</v>
      </c>
      <c r="J4028" t="s">
        <v>4005</v>
      </c>
      <c r="K4028" t="s">
        <v>84</v>
      </c>
    </row>
    <row r="4029" spans="1:14" ht="15.75" customHeight="1" x14ac:dyDescent="0.25">
      <c r="A4029" t="s">
        <v>3847</v>
      </c>
      <c r="C4029" t="s">
        <v>611</v>
      </c>
      <c r="D4029" t="s">
        <v>598</v>
      </c>
      <c r="E4029" t="s">
        <v>68</v>
      </c>
      <c r="F4029" t="s">
        <v>142</v>
      </c>
      <c r="G4029" t="s">
        <v>612</v>
      </c>
      <c r="H4029" t="s">
        <v>547</v>
      </c>
      <c r="I4029" s="137">
        <v>48615</v>
      </c>
      <c r="J4029">
        <v>12000000</v>
      </c>
      <c r="K4029" t="s">
        <v>84</v>
      </c>
    </row>
    <row r="4030" spans="1:14" ht="15.75" customHeight="1" x14ac:dyDescent="0.25">
      <c r="A4030" t="s">
        <v>3847</v>
      </c>
      <c r="C4030" t="s">
        <v>909</v>
      </c>
      <c r="D4030" t="s">
        <v>613</v>
      </c>
      <c r="E4030" t="s">
        <v>68</v>
      </c>
      <c r="F4030" t="s">
        <v>608</v>
      </c>
      <c r="G4030" t="s">
        <v>910</v>
      </c>
      <c r="I4030" s="137"/>
      <c r="J4030"/>
      <c r="K4030" t="s">
        <v>71</v>
      </c>
      <c r="L4030" t="s">
        <v>164</v>
      </c>
    </row>
    <row r="4031" spans="1:14" ht="15.75" customHeight="1" x14ac:dyDescent="0.25">
      <c r="A4031" t="s">
        <v>3847</v>
      </c>
      <c r="C4031" t="s">
        <v>620</v>
      </c>
      <c r="D4031" t="s">
        <v>613</v>
      </c>
      <c r="E4031" t="s">
        <v>68</v>
      </c>
      <c r="F4031" t="s">
        <v>608</v>
      </c>
      <c r="G4031" t="s">
        <v>621</v>
      </c>
      <c r="H4031" t="s">
        <v>622</v>
      </c>
      <c r="I4031" s="137">
        <v>48615</v>
      </c>
      <c r="J4031" t="s">
        <v>3868</v>
      </c>
      <c r="K4031" t="s">
        <v>71</v>
      </c>
      <c r="L4031" t="s">
        <v>620</v>
      </c>
    </row>
    <row r="4032" spans="1:14" ht="15.75" customHeight="1" x14ac:dyDescent="0.25">
      <c r="A4032" t="s">
        <v>3847</v>
      </c>
      <c r="C4032" t="s">
        <v>131</v>
      </c>
      <c r="D4032" t="s">
        <v>613</v>
      </c>
      <c r="E4032" t="s">
        <v>68</v>
      </c>
      <c r="F4032" t="s">
        <v>608</v>
      </c>
      <c r="G4032" t="s">
        <v>760</v>
      </c>
      <c r="H4032" t="s">
        <v>761</v>
      </c>
      <c r="I4032" s="137">
        <v>48517</v>
      </c>
      <c r="J4032" t="s">
        <v>2680</v>
      </c>
      <c r="K4032" t="s">
        <v>71</v>
      </c>
      <c r="L4032" t="s">
        <v>762</v>
      </c>
      <c r="M4032" t="s">
        <v>763</v>
      </c>
      <c r="N4032" t="s">
        <v>763</v>
      </c>
    </row>
    <row r="4033" spans="1:14" ht="15.75" customHeight="1" x14ac:dyDescent="0.25">
      <c r="A4033" t="s">
        <v>3847</v>
      </c>
      <c r="C4033" t="s">
        <v>3853</v>
      </c>
      <c r="D4033" t="s">
        <v>613</v>
      </c>
      <c r="E4033" t="s">
        <v>68</v>
      </c>
      <c r="F4033" t="s">
        <v>608</v>
      </c>
      <c r="G4033" t="s">
        <v>621</v>
      </c>
      <c r="H4033" t="s">
        <v>622</v>
      </c>
      <c r="I4033" s="137"/>
      <c r="J4033"/>
    </row>
    <row r="4034" spans="1:14" ht="15.75" customHeight="1" x14ac:dyDescent="0.25">
      <c r="A4034" t="s">
        <v>3847</v>
      </c>
      <c r="C4034" t="s">
        <v>1070</v>
      </c>
      <c r="D4034" t="s">
        <v>627</v>
      </c>
      <c r="E4034" t="s">
        <v>68</v>
      </c>
      <c r="F4034" t="s">
        <v>608</v>
      </c>
      <c r="G4034" t="s">
        <v>1071</v>
      </c>
      <c r="H4034" t="s">
        <v>3854</v>
      </c>
      <c r="I4034" s="137"/>
      <c r="J4034"/>
    </row>
    <row r="4035" spans="1:14" ht="15.75" customHeight="1" x14ac:dyDescent="0.25">
      <c r="A4035" t="s">
        <v>3847</v>
      </c>
      <c r="C4035" t="s">
        <v>93</v>
      </c>
      <c r="D4035" t="s">
        <v>613</v>
      </c>
      <c r="E4035" t="s">
        <v>81</v>
      </c>
      <c r="F4035" t="s">
        <v>608</v>
      </c>
      <c r="G4035" t="s">
        <v>616</v>
      </c>
      <c r="I4035" s="137" t="s">
        <v>4006</v>
      </c>
      <c r="J4035" t="s">
        <v>95</v>
      </c>
      <c r="K4035" t="s">
        <v>71</v>
      </c>
      <c r="L4035" t="s">
        <v>618</v>
      </c>
    </row>
    <row r="4036" spans="1:14" ht="15.75" customHeight="1" x14ac:dyDescent="0.25">
      <c r="A4036" t="s">
        <v>3847</v>
      </c>
      <c r="C4036" t="s">
        <v>3856</v>
      </c>
      <c r="D4036" t="s">
        <v>613</v>
      </c>
      <c r="E4036" t="s">
        <v>81</v>
      </c>
      <c r="F4036" t="s">
        <v>608</v>
      </c>
      <c r="G4036" t="s">
        <v>3857</v>
      </c>
      <c r="H4036" t="s">
        <v>3858</v>
      </c>
      <c r="I4036" s="137"/>
      <c r="J4036"/>
    </row>
    <row r="4037" spans="1:14" ht="15.75" customHeight="1" x14ac:dyDescent="0.25">
      <c r="A4037" t="s">
        <v>3847</v>
      </c>
      <c r="C4037" t="s">
        <v>626</v>
      </c>
      <c r="D4037" t="s">
        <v>627</v>
      </c>
      <c r="E4037" t="s">
        <v>81</v>
      </c>
      <c r="F4037" t="s">
        <v>608</v>
      </c>
      <c r="G4037" t="s">
        <v>628</v>
      </c>
      <c r="I4037" s="137">
        <v>48517</v>
      </c>
      <c r="J4037" t="s">
        <v>4007</v>
      </c>
      <c r="K4037" t="s">
        <v>71</v>
      </c>
      <c r="L4037" t="s">
        <v>630</v>
      </c>
    </row>
    <row r="4038" spans="1:14" ht="15.75" customHeight="1" x14ac:dyDescent="0.25">
      <c r="A4038" t="s">
        <v>3847</v>
      </c>
      <c r="C4038" t="s">
        <v>3117</v>
      </c>
      <c r="D4038" t="s">
        <v>627</v>
      </c>
      <c r="E4038" t="s">
        <v>81</v>
      </c>
      <c r="F4038" t="s">
        <v>608</v>
      </c>
      <c r="G4038" t="s">
        <v>3118</v>
      </c>
      <c r="H4038" t="s">
        <v>3119</v>
      </c>
      <c r="I4038" s="137">
        <v>48517</v>
      </c>
      <c r="J4038" t="s">
        <v>3855</v>
      </c>
      <c r="K4038" t="s">
        <v>71</v>
      </c>
      <c r="L4038" t="s">
        <v>3499</v>
      </c>
    </row>
    <row r="4039" spans="1:14" ht="15.75" customHeight="1" x14ac:dyDescent="0.25">
      <c r="A4039" t="s">
        <v>3847</v>
      </c>
      <c r="C4039" t="s">
        <v>129</v>
      </c>
      <c r="D4039" t="s">
        <v>627</v>
      </c>
      <c r="E4039" t="s">
        <v>81</v>
      </c>
      <c r="F4039" t="s">
        <v>608</v>
      </c>
      <c r="G4039" t="s">
        <v>647</v>
      </c>
      <c r="I4039" s="137">
        <v>48517</v>
      </c>
      <c r="J4039" t="s">
        <v>1274</v>
      </c>
      <c r="K4039" t="s">
        <v>84</v>
      </c>
    </row>
    <row r="4040" spans="1:14" ht="15.75" customHeight="1" x14ac:dyDescent="0.25">
      <c r="A4040" t="s">
        <v>3847</v>
      </c>
      <c r="C4040" t="s">
        <v>80</v>
      </c>
      <c r="D4040" t="s">
        <v>650</v>
      </c>
      <c r="E4040" t="s">
        <v>102</v>
      </c>
      <c r="F4040" t="s">
        <v>608</v>
      </c>
      <c r="G4040" t="s">
        <v>614</v>
      </c>
      <c r="I4040" s="137">
        <v>48615</v>
      </c>
      <c r="J4040" t="s">
        <v>4008</v>
      </c>
      <c r="K4040" t="s">
        <v>84</v>
      </c>
    </row>
    <row r="4041" spans="1:14" ht="15.75" customHeight="1" x14ac:dyDescent="0.25">
      <c r="A4041" t="s">
        <v>3847</v>
      </c>
      <c r="C4041" t="s">
        <v>631</v>
      </c>
      <c r="D4041" t="s">
        <v>650</v>
      </c>
      <c r="E4041" t="s">
        <v>102</v>
      </c>
      <c r="F4041" t="s">
        <v>142</v>
      </c>
      <c r="G4041" t="s">
        <v>632</v>
      </c>
      <c r="H4041" t="s">
        <v>601</v>
      </c>
      <c r="I4041" s="137">
        <v>48517</v>
      </c>
      <c r="J4041" t="s">
        <v>4009</v>
      </c>
      <c r="K4041" t="s">
        <v>84</v>
      </c>
    </row>
    <row r="4042" spans="1:14" ht="15.75" customHeight="1" x14ac:dyDescent="0.25">
      <c r="A4042" t="s">
        <v>3847</v>
      </c>
      <c r="C4042" t="s">
        <v>634</v>
      </c>
      <c r="D4042" t="s">
        <v>650</v>
      </c>
      <c r="E4042" t="s">
        <v>102</v>
      </c>
      <c r="F4042" t="s">
        <v>142</v>
      </c>
      <c r="G4042" t="s">
        <v>635</v>
      </c>
      <c r="H4042" t="s">
        <v>601</v>
      </c>
      <c r="I4042" s="137">
        <v>48517</v>
      </c>
      <c r="J4042" t="s">
        <v>4010</v>
      </c>
      <c r="K4042" t="s">
        <v>84</v>
      </c>
    </row>
    <row r="4043" spans="1:14" ht="15.75" customHeight="1" x14ac:dyDescent="0.25">
      <c r="A4043" t="s">
        <v>3847</v>
      </c>
      <c r="C4043" t="s">
        <v>109</v>
      </c>
      <c r="D4043" t="s">
        <v>650</v>
      </c>
      <c r="E4043" t="s">
        <v>102</v>
      </c>
      <c r="F4043" t="s">
        <v>608</v>
      </c>
      <c r="G4043" t="s">
        <v>734</v>
      </c>
      <c r="H4043" t="s">
        <v>735</v>
      </c>
      <c r="I4043" s="137">
        <v>1356676</v>
      </c>
      <c r="J4043" t="s">
        <v>388</v>
      </c>
      <c r="K4043" t="s">
        <v>71</v>
      </c>
      <c r="L4043" t="s">
        <v>738</v>
      </c>
      <c r="M4043" t="s">
        <v>739</v>
      </c>
      <c r="N4043" t="s">
        <v>739</v>
      </c>
    </row>
    <row r="4044" spans="1:14" ht="15.75" customHeight="1" x14ac:dyDescent="0.25">
      <c r="A4044" t="s">
        <v>3847</v>
      </c>
      <c r="C4044" t="s">
        <v>114</v>
      </c>
      <c r="D4044" t="s">
        <v>650</v>
      </c>
      <c r="E4044" t="s">
        <v>102</v>
      </c>
      <c r="F4044" t="s">
        <v>608</v>
      </c>
      <c r="G4044" t="s">
        <v>700</v>
      </c>
      <c r="H4044" t="s">
        <v>701</v>
      </c>
      <c r="I4044" s="137">
        <v>48615</v>
      </c>
      <c r="J4044" t="s">
        <v>4011</v>
      </c>
      <c r="K4044" t="s">
        <v>71</v>
      </c>
      <c r="L4044" t="s">
        <v>114</v>
      </c>
      <c r="M4044" t="s">
        <v>703</v>
      </c>
      <c r="N4044" t="s">
        <v>703</v>
      </c>
    </row>
    <row r="4045" spans="1:14" ht="15.75" customHeight="1" x14ac:dyDescent="0.25">
      <c r="A4045" t="s">
        <v>3847</v>
      </c>
      <c r="C4045" t="s">
        <v>1267</v>
      </c>
      <c r="D4045" t="s">
        <v>650</v>
      </c>
      <c r="E4045" t="s">
        <v>102</v>
      </c>
      <c r="F4045" t="s">
        <v>608</v>
      </c>
      <c r="G4045" t="s">
        <v>1268</v>
      </c>
      <c r="I4045" s="137">
        <v>48798</v>
      </c>
      <c r="J4045" t="s">
        <v>1790</v>
      </c>
      <c r="K4045" t="s">
        <v>84</v>
      </c>
    </row>
    <row r="4046" spans="1:14" ht="15.75" customHeight="1" x14ac:dyDescent="0.25">
      <c r="A4046" t="s">
        <v>3847</v>
      </c>
      <c r="C4046" t="s">
        <v>640</v>
      </c>
      <c r="D4046" t="s">
        <v>650</v>
      </c>
      <c r="E4046" t="s">
        <v>102</v>
      </c>
      <c r="F4046" t="s">
        <v>142</v>
      </c>
      <c r="G4046" t="s">
        <v>641</v>
      </c>
      <c r="H4046" t="s">
        <v>642</v>
      </c>
      <c r="I4046" s="137">
        <v>48491</v>
      </c>
      <c r="J4046" t="s">
        <v>4012</v>
      </c>
      <c r="K4046" t="s">
        <v>84</v>
      </c>
    </row>
    <row r="4047" spans="1:14" ht="15.75" customHeight="1" x14ac:dyDescent="0.25">
      <c r="A4047" t="s">
        <v>4013</v>
      </c>
      <c r="B4047" t="s">
        <v>4014</v>
      </c>
      <c r="C4047" t="s">
        <v>603</v>
      </c>
      <c r="D4047" t="s">
        <v>598</v>
      </c>
      <c r="E4047" t="s">
        <v>68</v>
      </c>
      <c r="F4047" t="s">
        <v>49</v>
      </c>
      <c r="G4047" t="s">
        <v>604</v>
      </c>
      <c r="H4047" t="s">
        <v>605</v>
      </c>
      <c r="I4047" s="137" t="s">
        <v>4015</v>
      </c>
      <c r="J4047" t="s">
        <v>4016</v>
      </c>
      <c r="K4047" t="s">
        <v>84</v>
      </c>
    </row>
    <row r="4048" spans="1:14" ht="15.75" customHeight="1" x14ac:dyDescent="0.25">
      <c r="A4048" t="s">
        <v>4013</v>
      </c>
      <c r="B4048" t="s">
        <v>4014</v>
      </c>
      <c r="C4048" t="s">
        <v>607</v>
      </c>
      <c r="D4048" t="s">
        <v>598</v>
      </c>
      <c r="E4048" t="s">
        <v>68</v>
      </c>
      <c r="F4048" t="s">
        <v>608</v>
      </c>
      <c r="G4048" t="s">
        <v>609</v>
      </c>
      <c r="I4048" s="137" t="s">
        <v>4015</v>
      </c>
      <c r="J4048" t="s">
        <v>4017</v>
      </c>
      <c r="K4048" t="s">
        <v>84</v>
      </c>
    </row>
    <row r="4049" spans="1:14" ht="15.75" customHeight="1" x14ac:dyDescent="0.25">
      <c r="A4049" t="s">
        <v>4013</v>
      </c>
      <c r="B4049" t="s">
        <v>4014</v>
      </c>
      <c r="C4049" t="s">
        <v>611</v>
      </c>
      <c r="D4049" t="s">
        <v>598</v>
      </c>
      <c r="E4049" t="s">
        <v>68</v>
      </c>
      <c r="F4049" t="s">
        <v>142</v>
      </c>
      <c r="G4049" t="s">
        <v>612</v>
      </c>
      <c r="H4049" t="s">
        <v>547</v>
      </c>
      <c r="I4049" s="137" t="s">
        <v>4015</v>
      </c>
      <c r="J4049">
        <v>41104200</v>
      </c>
      <c r="K4049" t="s">
        <v>84</v>
      </c>
    </row>
    <row r="4050" spans="1:14" ht="15.75" customHeight="1" x14ac:dyDescent="0.25">
      <c r="A4050" t="s">
        <v>4013</v>
      </c>
      <c r="B4050" t="s">
        <v>4014</v>
      </c>
      <c r="C4050" t="s">
        <v>727</v>
      </c>
      <c r="D4050" t="s">
        <v>627</v>
      </c>
      <c r="E4050" t="s">
        <v>81</v>
      </c>
      <c r="F4050" t="s">
        <v>608</v>
      </c>
      <c r="G4050" t="s">
        <v>728</v>
      </c>
      <c r="H4050" t="s">
        <v>729</v>
      </c>
      <c r="I4050" s="137"/>
      <c r="J4050"/>
      <c r="K4050" t="s">
        <v>71</v>
      </c>
      <c r="L4050" t="s">
        <v>732</v>
      </c>
      <c r="M4050" t="s">
        <v>2371</v>
      </c>
    </row>
    <row r="4051" spans="1:14" ht="15.75" customHeight="1" x14ac:dyDescent="0.25">
      <c r="A4051" t="s">
        <v>4013</v>
      </c>
      <c r="B4051" t="s">
        <v>4014</v>
      </c>
      <c r="C4051" t="s">
        <v>689</v>
      </c>
      <c r="D4051" t="s">
        <v>627</v>
      </c>
      <c r="E4051" t="s">
        <v>81</v>
      </c>
      <c r="F4051" t="s">
        <v>608</v>
      </c>
      <c r="G4051" t="s">
        <v>690</v>
      </c>
      <c r="H4051" t="s">
        <v>691</v>
      </c>
      <c r="I4051" s="137" t="s">
        <v>4015</v>
      </c>
      <c r="J4051" t="s">
        <v>4018</v>
      </c>
      <c r="K4051" t="s">
        <v>71</v>
      </c>
      <c r="L4051" t="s">
        <v>689</v>
      </c>
    </row>
    <row r="4052" spans="1:14" ht="15.75" customHeight="1" x14ac:dyDescent="0.25">
      <c r="A4052" t="s">
        <v>4013</v>
      </c>
      <c r="B4052" t="s">
        <v>4014</v>
      </c>
      <c r="C4052" t="s">
        <v>723</v>
      </c>
      <c r="D4052" t="s">
        <v>627</v>
      </c>
      <c r="E4052" t="s">
        <v>81</v>
      </c>
      <c r="F4052" t="s">
        <v>608</v>
      </c>
      <c r="G4052" t="s">
        <v>724</v>
      </c>
      <c r="H4052" t="s">
        <v>725</v>
      </c>
      <c r="I4052" s="137" t="s">
        <v>4015</v>
      </c>
      <c r="J4052" t="s">
        <v>4019</v>
      </c>
      <c r="K4052" t="s">
        <v>524</v>
      </c>
    </row>
    <row r="4053" spans="1:14" ht="15.75" customHeight="1" x14ac:dyDescent="0.25">
      <c r="A4053" t="s">
        <v>4013</v>
      </c>
      <c r="B4053" t="s">
        <v>4014</v>
      </c>
      <c r="C4053" t="s">
        <v>1561</v>
      </c>
      <c r="D4053" t="s">
        <v>650</v>
      </c>
      <c r="E4053" t="s">
        <v>102</v>
      </c>
      <c r="F4053" t="s">
        <v>608</v>
      </c>
      <c r="G4053" t="s">
        <v>1562</v>
      </c>
      <c r="I4053" s="137" t="s">
        <v>4015</v>
      </c>
      <c r="J4053" t="s">
        <v>4020</v>
      </c>
      <c r="K4053" t="s">
        <v>71</v>
      </c>
      <c r="L4053" t="s">
        <v>1565</v>
      </c>
    </row>
    <row r="4054" spans="1:14" ht="15.75" customHeight="1" x14ac:dyDescent="0.25">
      <c r="A4054" t="s">
        <v>4013</v>
      </c>
      <c r="B4054" t="s">
        <v>4014</v>
      </c>
      <c r="C4054" t="s">
        <v>114</v>
      </c>
      <c r="D4054" t="s">
        <v>650</v>
      </c>
      <c r="E4054" t="s">
        <v>102</v>
      </c>
      <c r="F4054" t="s">
        <v>608</v>
      </c>
      <c r="G4054" t="s">
        <v>700</v>
      </c>
      <c r="H4054" t="s">
        <v>701</v>
      </c>
      <c r="I4054" s="137" t="s">
        <v>4015</v>
      </c>
      <c r="J4054" t="s">
        <v>702</v>
      </c>
      <c r="K4054" t="s">
        <v>71</v>
      </c>
      <c r="L4054" t="s">
        <v>114</v>
      </c>
      <c r="M4054" t="s">
        <v>703</v>
      </c>
      <c r="N4054" t="s">
        <v>703</v>
      </c>
    </row>
    <row r="4055" spans="1:14" ht="15.75" customHeight="1" x14ac:dyDescent="0.25">
      <c r="A4055" t="s">
        <v>4013</v>
      </c>
      <c r="B4055" t="s">
        <v>4021</v>
      </c>
      <c r="C4055" t="s">
        <v>603</v>
      </c>
      <c r="D4055" t="s">
        <v>598</v>
      </c>
      <c r="E4055" t="s">
        <v>68</v>
      </c>
      <c r="F4055" t="s">
        <v>49</v>
      </c>
      <c r="G4055" t="s">
        <v>604</v>
      </c>
      <c r="H4055" t="s">
        <v>605</v>
      </c>
      <c r="I4055" s="137" t="s">
        <v>4022</v>
      </c>
      <c r="J4055" t="s">
        <v>4023</v>
      </c>
      <c r="K4055" t="s">
        <v>84</v>
      </c>
    </row>
    <row r="4056" spans="1:14" ht="15.75" customHeight="1" x14ac:dyDescent="0.25">
      <c r="A4056" t="s">
        <v>4013</v>
      </c>
      <c r="B4056" t="s">
        <v>4021</v>
      </c>
      <c r="C4056" t="s">
        <v>607</v>
      </c>
      <c r="D4056" t="s">
        <v>598</v>
      </c>
      <c r="E4056" t="s">
        <v>68</v>
      </c>
      <c r="F4056" t="s">
        <v>608</v>
      </c>
      <c r="G4056" t="s">
        <v>609</v>
      </c>
      <c r="I4056" s="137" t="s">
        <v>4022</v>
      </c>
      <c r="J4056" t="s">
        <v>4024</v>
      </c>
      <c r="K4056" t="s">
        <v>84</v>
      </c>
    </row>
    <row r="4057" spans="1:14" ht="15.75" customHeight="1" x14ac:dyDescent="0.25">
      <c r="A4057" t="s">
        <v>4013</v>
      </c>
      <c r="B4057" t="s">
        <v>4021</v>
      </c>
      <c r="C4057" t="s">
        <v>611</v>
      </c>
      <c r="D4057" t="s">
        <v>598</v>
      </c>
      <c r="E4057" t="s">
        <v>68</v>
      </c>
      <c r="F4057" t="s">
        <v>142</v>
      </c>
      <c r="G4057" t="s">
        <v>612</v>
      </c>
      <c r="H4057" t="s">
        <v>547</v>
      </c>
      <c r="I4057" s="137" t="s">
        <v>4022</v>
      </c>
      <c r="J4057">
        <v>41104200</v>
      </c>
      <c r="K4057" t="s">
        <v>84</v>
      </c>
    </row>
    <row r="4058" spans="1:14" ht="15.75" customHeight="1" x14ac:dyDescent="0.25">
      <c r="A4058" t="s">
        <v>4013</v>
      </c>
      <c r="B4058" t="s">
        <v>4021</v>
      </c>
      <c r="C4058" t="s">
        <v>727</v>
      </c>
      <c r="D4058" t="s">
        <v>613</v>
      </c>
      <c r="E4058" t="s">
        <v>68</v>
      </c>
      <c r="F4058" t="s">
        <v>608</v>
      </c>
      <c r="G4058" t="s">
        <v>728</v>
      </c>
      <c r="H4058" t="s">
        <v>729</v>
      </c>
      <c r="I4058" s="137" t="s">
        <v>4022</v>
      </c>
      <c r="J4058" t="s">
        <v>4025</v>
      </c>
      <c r="K4058" t="s">
        <v>71</v>
      </c>
      <c r="L4058" t="s">
        <v>732</v>
      </c>
      <c r="M4058" t="s">
        <v>2371</v>
      </c>
    </row>
    <row r="4059" spans="1:14" ht="15.75" customHeight="1" x14ac:dyDescent="0.25">
      <c r="A4059" t="s">
        <v>4013</v>
      </c>
      <c r="B4059" t="s">
        <v>4021</v>
      </c>
      <c r="C4059" t="s">
        <v>689</v>
      </c>
      <c r="D4059" t="s">
        <v>627</v>
      </c>
      <c r="E4059" t="s">
        <v>81</v>
      </c>
      <c r="F4059" t="s">
        <v>608</v>
      </c>
      <c r="G4059" t="s">
        <v>690</v>
      </c>
      <c r="H4059" t="s">
        <v>691</v>
      </c>
      <c r="I4059" s="137" t="s">
        <v>4022</v>
      </c>
      <c r="J4059" t="s">
        <v>3058</v>
      </c>
      <c r="K4059" t="s">
        <v>71</v>
      </c>
      <c r="L4059" t="s">
        <v>689</v>
      </c>
    </row>
    <row r="4060" spans="1:14" ht="15.75" customHeight="1" x14ac:dyDescent="0.25">
      <c r="A4060" t="s">
        <v>4013</v>
      </c>
      <c r="B4060" t="s">
        <v>4021</v>
      </c>
      <c r="C4060" t="s">
        <v>723</v>
      </c>
      <c r="D4060" t="s">
        <v>627</v>
      </c>
      <c r="E4060" t="s">
        <v>81</v>
      </c>
      <c r="F4060" t="s">
        <v>608</v>
      </c>
      <c r="G4060" t="s">
        <v>724</v>
      </c>
      <c r="H4060" t="s">
        <v>725</v>
      </c>
      <c r="I4060" s="137" t="s">
        <v>4022</v>
      </c>
      <c r="J4060" t="s">
        <v>1945</v>
      </c>
      <c r="K4060" t="s">
        <v>524</v>
      </c>
    </row>
    <row r="4061" spans="1:14" ht="15.75" customHeight="1" x14ac:dyDescent="0.25">
      <c r="A4061" t="s">
        <v>4013</v>
      </c>
      <c r="B4061" t="s">
        <v>4021</v>
      </c>
      <c r="C4061" t="s">
        <v>114</v>
      </c>
      <c r="D4061" t="s">
        <v>650</v>
      </c>
      <c r="E4061" t="s">
        <v>102</v>
      </c>
      <c r="F4061" t="s">
        <v>608</v>
      </c>
      <c r="G4061" t="s">
        <v>700</v>
      </c>
      <c r="H4061" t="s">
        <v>701</v>
      </c>
      <c r="I4061" s="137" t="s">
        <v>4022</v>
      </c>
      <c r="J4061" t="s">
        <v>702</v>
      </c>
      <c r="K4061" t="s">
        <v>71</v>
      </c>
      <c r="L4061" t="s">
        <v>114</v>
      </c>
      <c r="M4061" t="s">
        <v>703</v>
      </c>
      <c r="N4061" t="s">
        <v>703</v>
      </c>
    </row>
    <row r="4062" spans="1:14" ht="15.75" customHeight="1" x14ac:dyDescent="0.25">
      <c r="A4062" t="s">
        <v>4013</v>
      </c>
      <c r="C4062" t="s">
        <v>603</v>
      </c>
      <c r="D4062" t="s">
        <v>598</v>
      </c>
      <c r="E4062" t="s">
        <v>68</v>
      </c>
      <c r="F4062" t="s">
        <v>49</v>
      </c>
      <c r="G4062" t="s">
        <v>604</v>
      </c>
      <c r="H4062" t="s">
        <v>605</v>
      </c>
      <c r="I4062" s="137" t="s">
        <v>4026</v>
      </c>
      <c r="J4062" t="s">
        <v>4027</v>
      </c>
      <c r="K4062" t="s">
        <v>84</v>
      </c>
    </row>
    <row r="4063" spans="1:14" ht="15.75" customHeight="1" x14ac:dyDescent="0.25">
      <c r="A4063" t="s">
        <v>4013</v>
      </c>
      <c r="C4063" t="s">
        <v>607</v>
      </c>
      <c r="D4063" t="s">
        <v>598</v>
      </c>
      <c r="E4063" t="s">
        <v>68</v>
      </c>
      <c r="F4063" t="s">
        <v>608</v>
      </c>
      <c r="G4063" t="s">
        <v>609</v>
      </c>
      <c r="I4063" s="137" t="s">
        <v>4026</v>
      </c>
      <c r="J4063" t="s">
        <v>4028</v>
      </c>
      <c r="K4063" t="s">
        <v>84</v>
      </c>
    </row>
    <row r="4064" spans="1:14" ht="15.75" customHeight="1" x14ac:dyDescent="0.25">
      <c r="A4064" t="s">
        <v>4013</v>
      </c>
      <c r="C4064" t="s">
        <v>611</v>
      </c>
      <c r="D4064" t="s">
        <v>598</v>
      </c>
      <c r="E4064" t="s">
        <v>68</v>
      </c>
      <c r="F4064" t="s">
        <v>142</v>
      </c>
      <c r="G4064" t="s">
        <v>612</v>
      </c>
      <c r="H4064" t="s">
        <v>547</v>
      </c>
      <c r="I4064" s="137" t="s">
        <v>4026</v>
      </c>
      <c r="J4064">
        <v>41121522</v>
      </c>
      <c r="K4064" t="s">
        <v>84</v>
      </c>
    </row>
    <row r="4065" spans="1:14" ht="15.75" customHeight="1" x14ac:dyDescent="0.25">
      <c r="A4065" t="s">
        <v>4013</v>
      </c>
      <c r="C4065" t="s">
        <v>727</v>
      </c>
      <c r="D4065" t="s">
        <v>613</v>
      </c>
      <c r="E4065" t="s">
        <v>68</v>
      </c>
      <c r="F4065" t="s">
        <v>608</v>
      </c>
      <c r="G4065" t="s">
        <v>728</v>
      </c>
      <c r="H4065" t="s">
        <v>729</v>
      </c>
      <c r="I4065" s="137" t="s">
        <v>4026</v>
      </c>
      <c r="J4065" t="s">
        <v>4029</v>
      </c>
      <c r="K4065" t="s">
        <v>71</v>
      </c>
      <c r="L4065" t="s">
        <v>732</v>
      </c>
      <c r="M4065" t="s">
        <v>2371</v>
      </c>
    </row>
    <row r="4066" spans="1:14" ht="15.75" customHeight="1" x14ac:dyDescent="0.25">
      <c r="A4066" t="s">
        <v>4013</v>
      </c>
      <c r="C4066" t="s">
        <v>109</v>
      </c>
      <c r="D4066" t="s">
        <v>613</v>
      </c>
      <c r="E4066" t="s">
        <v>68</v>
      </c>
      <c r="F4066" t="s">
        <v>608</v>
      </c>
      <c r="G4066" t="s">
        <v>734</v>
      </c>
      <c r="H4066" t="s">
        <v>735</v>
      </c>
      <c r="I4066" s="137" t="s">
        <v>4026</v>
      </c>
      <c r="J4066" t="s">
        <v>4030</v>
      </c>
      <c r="K4066" t="s">
        <v>71</v>
      </c>
      <c r="L4066" t="s">
        <v>738</v>
      </c>
      <c r="M4066" t="s">
        <v>739</v>
      </c>
      <c r="N4066" t="s">
        <v>739</v>
      </c>
    </row>
    <row r="4067" spans="1:14" ht="15.75" customHeight="1" x14ac:dyDescent="0.25">
      <c r="A4067" t="s">
        <v>4013</v>
      </c>
      <c r="C4067" t="s">
        <v>723</v>
      </c>
      <c r="D4067" t="s">
        <v>613</v>
      </c>
      <c r="E4067" t="s">
        <v>68</v>
      </c>
      <c r="F4067" t="s">
        <v>608</v>
      </c>
      <c r="G4067" t="s">
        <v>724</v>
      </c>
      <c r="H4067" t="s">
        <v>725</v>
      </c>
      <c r="I4067" s="137" t="s">
        <v>4026</v>
      </c>
      <c r="J4067" t="s">
        <v>4031</v>
      </c>
      <c r="K4067" t="s">
        <v>524</v>
      </c>
    </row>
    <row r="4068" spans="1:14" ht="15.75" customHeight="1" x14ac:dyDescent="0.25">
      <c r="A4068" t="s">
        <v>4013</v>
      </c>
      <c r="C4068" t="s">
        <v>923</v>
      </c>
      <c r="D4068" t="s">
        <v>613</v>
      </c>
      <c r="E4068" t="s">
        <v>68</v>
      </c>
      <c r="F4068" t="s">
        <v>608</v>
      </c>
      <c r="G4068" t="s">
        <v>924</v>
      </c>
      <c r="H4068" t="s">
        <v>925</v>
      </c>
      <c r="I4068" s="137" t="s">
        <v>4026</v>
      </c>
      <c r="J4068" t="s">
        <v>1053</v>
      </c>
      <c r="K4068" t="s">
        <v>71</v>
      </c>
      <c r="L4068" t="s">
        <v>927</v>
      </c>
    </row>
    <row r="4069" spans="1:14" ht="15.75" customHeight="1" x14ac:dyDescent="0.25">
      <c r="A4069" t="s">
        <v>4013</v>
      </c>
      <c r="C4069" t="s">
        <v>114</v>
      </c>
      <c r="D4069" t="s">
        <v>627</v>
      </c>
      <c r="E4069" t="s">
        <v>81</v>
      </c>
      <c r="F4069" t="s">
        <v>608</v>
      </c>
      <c r="G4069" t="s">
        <v>700</v>
      </c>
      <c r="H4069" t="s">
        <v>701</v>
      </c>
      <c r="I4069" s="137" t="s">
        <v>4026</v>
      </c>
      <c r="J4069" t="s">
        <v>4032</v>
      </c>
      <c r="K4069" t="s">
        <v>71</v>
      </c>
      <c r="L4069" t="s">
        <v>114</v>
      </c>
      <c r="M4069" t="s">
        <v>703</v>
      </c>
      <c r="N4069" t="s">
        <v>703</v>
      </c>
    </row>
    <row r="4070" spans="1:14" ht="15.75" customHeight="1" x14ac:dyDescent="0.25">
      <c r="A4070" t="s">
        <v>4033</v>
      </c>
      <c r="C4070" t="s">
        <v>597</v>
      </c>
      <c r="D4070" t="s">
        <v>598</v>
      </c>
      <c r="E4070" t="s">
        <v>68</v>
      </c>
      <c r="F4070" t="s">
        <v>599</v>
      </c>
      <c r="G4070" t="s">
        <v>600</v>
      </c>
      <c r="H4070" t="s">
        <v>601</v>
      </c>
      <c r="I4070" s="137">
        <v>221295</v>
      </c>
      <c r="J4070" t="s">
        <v>4034</v>
      </c>
      <c r="K4070" t="s">
        <v>84</v>
      </c>
    </row>
    <row r="4071" spans="1:14" ht="15.75" customHeight="1" x14ac:dyDescent="0.25">
      <c r="A4071" t="s">
        <v>4033</v>
      </c>
      <c r="C4071" t="s">
        <v>603</v>
      </c>
      <c r="D4071" t="s">
        <v>598</v>
      </c>
      <c r="E4071" t="s">
        <v>68</v>
      </c>
      <c r="F4071" t="s">
        <v>49</v>
      </c>
      <c r="G4071" t="s">
        <v>604</v>
      </c>
      <c r="H4071" t="s">
        <v>605</v>
      </c>
      <c r="I4071" s="137">
        <v>221295</v>
      </c>
      <c r="J4071" t="s">
        <v>4035</v>
      </c>
      <c r="K4071" t="s">
        <v>84</v>
      </c>
    </row>
    <row r="4072" spans="1:14" ht="15.75" customHeight="1" x14ac:dyDescent="0.25">
      <c r="A4072" t="s">
        <v>4033</v>
      </c>
      <c r="C4072" t="s">
        <v>607</v>
      </c>
      <c r="D4072" t="s">
        <v>598</v>
      </c>
      <c r="E4072" t="s">
        <v>68</v>
      </c>
      <c r="F4072" t="s">
        <v>608</v>
      </c>
      <c r="G4072" t="s">
        <v>609</v>
      </c>
      <c r="I4072" s="137">
        <v>221295</v>
      </c>
      <c r="J4072" t="s">
        <v>4036</v>
      </c>
      <c r="K4072" t="s">
        <v>84</v>
      </c>
    </row>
    <row r="4073" spans="1:14" ht="15.75" customHeight="1" x14ac:dyDescent="0.25">
      <c r="A4073" t="s">
        <v>4033</v>
      </c>
      <c r="C4073" t="s">
        <v>611</v>
      </c>
      <c r="D4073" t="s">
        <v>598</v>
      </c>
      <c r="E4073" t="s">
        <v>68</v>
      </c>
      <c r="F4073" t="s">
        <v>142</v>
      </c>
      <c r="G4073" t="s">
        <v>612</v>
      </c>
      <c r="H4073" t="s">
        <v>547</v>
      </c>
      <c r="I4073" s="137">
        <v>221295</v>
      </c>
      <c r="J4073">
        <v>12352300</v>
      </c>
      <c r="K4073" t="s">
        <v>84</v>
      </c>
    </row>
    <row r="4074" spans="1:14" ht="15.75" customHeight="1" x14ac:dyDescent="0.25">
      <c r="A4074" t="s">
        <v>4033</v>
      </c>
      <c r="C4074" t="s">
        <v>93</v>
      </c>
      <c r="D4074" t="s">
        <v>613</v>
      </c>
      <c r="E4074" t="s">
        <v>68</v>
      </c>
      <c r="F4074" t="s">
        <v>608</v>
      </c>
      <c r="G4074" t="s">
        <v>616</v>
      </c>
      <c r="I4074" s="137">
        <v>221295</v>
      </c>
      <c r="J4074" t="s">
        <v>4037</v>
      </c>
      <c r="K4074" t="s">
        <v>71</v>
      </c>
      <c r="L4074" t="s">
        <v>618</v>
      </c>
    </row>
    <row r="4075" spans="1:14" ht="15.75" customHeight="1" x14ac:dyDescent="0.25">
      <c r="A4075" t="s">
        <v>4033</v>
      </c>
      <c r="C4075" t="s">
        <v>620</v>
      </c>
      <c r="D4075" t="s">
        <v>613</v>
      </c>
      <c r="E4075" t="s">
        <v>68</v>
      </c>
      <c r="F4075" t="s">
        <v>608</v>
      </c>
      <c r="G4075" t="s">
        <v>621</v>
      </c>
      <c r="H4075" t="s">
        <v>622</v>
      </c>
      <c r="I4075" s="137">
        <v>221295</v>
      </c>
      <c r="J4075" t="s">
        <v>623</v>
      </c>
      <c r="K4075" t="s">
        <v>71</v>
      </c>
      <c r="L4075" t="s">
        <v>620</v>
      </c>
    </row>
    <row r="4076" spans="1:14" ht="15.75" customHeight="1" x14ac:dyDescent="0.25">
      <c r="A4076" t="s">
        <v>4033</v>
      </c>
      <c r="C4076" t="s">
        <v>626</v>
      </c>
      <c r="D4076" t="s">
        <v>627</v>
      </c>
      <c r="E4076" t="s">
        <v>81</v>
      </c>
      <c r="F4076" t="s">
        <v>608</v>
      </c>
      <c r="G4076" t="s">
        <v>628</v>
      </c>
      <c r="I4076" s="137">
        <v>221295</v>
      </c>
      <c r="J4076" t="s">
        <v>4007</v>
      </c>
      <c r="K4076" t="s">
        <v>71</v>
      </c>
      <c r="L4076" t="s">
        <v>630</v>
      </c>
    </row>
    <row r="4077" spans="1:14" ht="15.75" customHeight="1" x14ac:dyDescent="0.25">
      <c r="A4077" t="s">
        <v>4033</v>
      </c>
      <c r="C4077" t="s">
        <v>644</v>
      </c>
      <c r="D4077" t="s">
        <v>627</v>
      </c>
      <c r="E4077" t="s">
        <v>81</v>
      </c>
      <c r="F4077" t="s">
        <v>608</v>
      </c>
      <c r="G4077" t="s">
        <v>645</v>
      </c>
      <c r="I4077" s="137">
        <v>217891</v>
      </c>
      <c r="J4077" t="s">
        <v>4038</v>
      </c>
      <c r="K4077" t="s">
        <v>84</v>
      </c>
    </row>
    <row r="4078" spans="1:14" ht="15.75" customHeight="1" x14ac:dyDescent="0.25">
      <c r="A4078" t="s">
        <v>4033</v>
      </c>
      <c r="C4078" t="s">
        <v>656</v>
      </c>
      <c r="D4078" t="s">
        <v>650</v>
      </c>
      <c r="E4078" t="s">
        <v>102</v>
      </c>
      <c r="F4078" t="s">
        <v>608</v>
      </c>
      <c r="G4078" t="s">
        <v>657</v>
      </c>
      <c r="I4078" s="137">
        <v>221295</v>
      </c>
      <c r="J4078" t="s">
        <v>4039</v>
      </c>
      <c r="K4078" t="s">
        <v>84</v>
      </c>
    </row>
    <row r="4079" spans="1:14" ht="15.75" customHeight="1" x14ac:dyDescent="0.25">
      <c r="A4079" t="s">
        <v>4033</v>
      </c>
      <c r="C4079" t="s">
        <v>663</v>
      </c>
      <c r="D4079" t="s">
        <v>650</v>
      </c>
      <c r="E4079" t="s">
        <v>102</v>
      </c>
      <c r="F4079" t="s">
        <v>608</v>
      </c>
      <c r="G4079" t="s">
        <v>664</v>
      </c>
      <c r="I4079" s="137">
        <v>221295</v>
      </c>
      <c r="J4079" t="s">
        <v>4040</v>
      </c>
      <c r="K4079" t="s">
        <v>84</v>
      </c>
    </row>
    <row r="4080" spans="1:14" ht="15.75" customHeight="1" x14ac:dyDescent="0.25">
      <c r="A4080" t="s">
        <v>4033</v>
      </c>
      <c r="C4080" t="s">
        <v>666</v>
      </c>
      <c r="D4080" t="s">
        <v>650</v>
      </c>
      <c r="E4080" t="s">
        <v>102</v>
      </c>
      <c r="F4080" t="s">
        <v>608</v>
      </c>
      <c r="G4080" t="s">
        <v>667</v>
      </c>
      <c r="I4080" s="137">
        <v>217190</v>
      </c>
      <c r="J4080" t="s">
        <v>4041</v>
      </c>
      <c r="K4080" t="s">
        <v>84</v>
      </c>
    </row>
    <row r="4081" spans="1:14" ht="15.75" customHeight="1" x14ac:dyDescent="0.25">
      <c r="A4081" t="s">
        <v>4033</v>
      </c>
      <c r="C4081" t="s">
        <v>669</v>
      </c>
      <c r="D4081" t="s">
        <v>650</v>
      </c>
      <c r="E4081" t="s">
        <v>102</v>
      </c>
      <c r="F4081" t="s">
        <v>608</v>
      </c>
      <c r="G4081" t="s">
        <v>670</v>
      </c>
      <c r="I4081" s="137">
        <v>221295</v>
      </c>
      <c r="J4081" t="s">
        <v>4042</v>
      </c>
      <c r="K4081" t="s">
        <v>84</v>
      </c>
    </row>
    <row r="4082" spans="1:14" ht="15.75" customHeight="1" x14ac:dyDescent="0.25">
      <c r="A4082" t="s">
        <v>4033</v>
      </c>
      <c r="C4082" t="s">
        <v>672</v>
      </c>
      <c r="D4082" t="s">
        <v>650</v>
      </c>
      <c r="E4082" t="s">
        <v>102</v>
      </c>
      <c r="F4082" t="s">
        <v>608</v>
      </c>
      <c r="G4082" t="s">
        <v>673</v>
      </c>
      <c r="I4082" s="137">
        <v>221295</v>
      </c>
      <c r="J4082" t="s">
        <v>4043</v>
      </c>
      <c r="K4082" t="s">
        <v>71</v>
      </c>
      <c r="L4082" t="s">
        <v>672</v>
      </c>
    </row>
    <row r="4083" spans="1:14" ht="15.75" customHeight="1" x14ac:dyDescent="0.25">
      <c r="A4083" t="s">
        <v>4033</v>
      </c>
      <c r="C4083" t="s">
        <v>637</v>
      </c>
      <c r="D4083" t="s">
        <v>650</v>
      </c>
      <c r="E4083" t="s">
        <v>102</v>
      </c>
      <c r="F4083" t="s">
        <v>608</v>
      </c>
      <c r="G4083" t="s">
        <v>638</v>
      </c>
      <c r="I4083" s="137">
        <v>221295</v>
      </c>
      <c r="J4083" t="s">
        <v>4044</v>
      </c>
      <c r="K4083" t="s">
        <v>71</v>
      </c>
      <c r="L4083" t="s">
        <v>637</v>
      </c>
    </row>
    <row r="4084" spans="1:14" ht="15.75" customHeight="1" x14ac:dyDescent="0.25">
      <c r="A4084" t="s">
        <v>4033</v>
      </c>
      <c r="C4084" t="s">
        <v>681</v>
      </c>
      <c r="D4084" t="s">
        <v>650</v>
      </c>
      <c r="E4084" t="s">
        <v>102</v>
      </c>
      <c r="F4084" t="s">
        <v>608</v>
      </c>
      <c r="G4084" t="s">
        <v>682</v>
      </c>
      <c r="I4084" s="137">
        <v>1.0783799999999999</v>
      </c>
      <c r="J4084" t="s">
        <v>4045</v>
      </c>
      <c r="K4084" t="s">
        <v>84</v>
      </c>
    </row>
    <row r="4085" spans="1:14" ht="15.75" customHeight="1" x14ac:dyDescent="0.25">
      <c r="A4085" t="s">
        <v>4046</v>
      </c>
      <c r="B4085" t="s">
        <v>4047</v>
      </c>
      <c r="C4085" t="s">
        <v>603</v>
      </c>
      <c r="D4085" t="s">
        <v>598</v>
      </c>
      <c r="E4085" t="s">
        <v>68</v>
      </c>
      <c r="F4085" t="s">
        <v>49</v>
      </c>
      <c r="G4085" t="s">
        <v>604</v>
      </c>
      <c r="H4085" t="s">
        <v>605</v>
      </c>
      <c r="I4085" s="137" t="s">
        <v>4048</v>
      </c>
      <c r="J4085" t="s">
        <v>4049</v>
      </c>
      <c r="K4085" t="s">
        <v>84</v>
      </c>
    </row>
    <row r="4086" spans="1:14" ht="15.75" customHeight="1" x14ac:dyDescent="0.25">
      <c r="A4086" t="s">
        <v>4046</v>
      </c>
      <c r="B4086" t="s">
        <v>4047</v>
      </c>
      <c r="C4086" t="s">
        <v>607</v>
      </c>
      <c r="D4086" t="s">
        <v>598</v>
      </c>
      <c r="E4086" t="s">
        <v>68</v>
      </c>
      <c r="F4086" t="s">
        <v>608</v>
      </c>
      <c r="G4086" t="s">
        <v>609</v>
      </c>
      <c r="I4086" s="137" t="s">
        <v>4050</v>
      </c>
      <c r="J4086" t="s">
        <v>4051</v>
      </c>
      <c r="K4086" t="s">
        <v>84</v>
      </c>
    </row>
    <row r="4087" spans="1:14" ht="15.75" customHeight="1" x14ac:dyDescent="0.25">
      <c r="A4087" t="s">
        <v>4046</v>
      </c>
      <c r="B4087" t="s">
        <v>4047</v>
      </c>
      <c r="C4087" t="s">
        <v>611</v>
      </c>
      <c r="D4087" t="s">
        <v>598</v>
      </c>
      <c r="E4087" t="s">
        <v>68</v>
      </c>
      <c r="F4087" t="s">
        <v>142</v>
      </c>
      <c r="G4087" t="s">
        <v>612</v>
      </c>
      <c r="H4087" t="s">
        <v>547</v>
      </c>
      <c r="I4087" s="137" t="s">
        <v>4050</v>
      </c>
      <c r="J4087">
        <v>41105300</v>
      </c>
      <c r="K4087" t="s">
        <v>84</v>
      </c>
    </row>
    <row r="4088" spans="1:14" ht="15.75" customHeight="1" x14ac:dyDescent="0.25">
      <c r="A4088" t="s">
        <v>4046</v>
      </c>
      <c r="B4088" t="s">
        <v>4047</v>
      </c>
      <c r="C4088" t="s">
        <v>723</v>
      </c>
      <c r="D4088" t="s">
        <v>613</v>
      </c>
      <c r="E4088" t="s">
        <v>68</v>
      </c>
      <c r="F4088" t="s">
        <v>608</v>
      </c>
      <c r="G4088" t="s">
        <v>724</v>
      </c>
      <c r="H4088" t="s">
        <v>725</v>
      </c>
      <c r="I4088" s="137" t="s">
        <v>4048</v>
      </c>
      <c r="J4088" t="s">
        <v>4052</v>
      </c>
      <c r="K4088" t="s">
        <v>524</v>
      </c>
    </row>
    <row r="4089" spans="1:14" ht="15.75" customHeight="1" x14ac:dyDescent="0.25">
      <c r="A4089" t="s">
        <v>4046</v>
      </c>
      <c r="B4089" t="s">
        <v>4047</v>
      </c>
      <c r="C4089" t="s">
        <v>689</v>
      </c>
      <c r="D4089" t="s">
        <v>627</v>
      </c>
      <c r="E4089" t="s">
        <v>81</v>
      </c>
      <c r="F4089" t="s">
        <v>608</v>
      </c>
      <c r="G4089" t="s">
        <v>690</v>
      </c>
      <c r="H4089" t="s">
        <v>691</v>
      </c>
      <c r="I4089" s="137" t="s">
        <v>4048</v>
      </c>
      <c r="J4089" t="s">
        <v>1609</v>
      </c>
      <c r="K4089" t="s">
        <v>71</v>
      </c>
      <c r="L4089" t="s">
        <v>689</v>
      </c>
    </row>
    <row r="4090" spans="1:14" ht="15.75" customHeight="1" x14ac:dyDescent="0.25">
      <c r="A4090" t="s">
        <v>4046</v>
      </c>
      <c r="B4090" t="s">
        <v>4047</v>
      </c>
      <c r="C4090" t="s">
        <v>779</v>
      </c>
      <c r="D4090" t="s">
        <v>627</v>
      </c>
      <c r="E4090" t="s">
        <v>81</v>
      </c>
      <c r="F4090" t="s">
        <v>608</v>
      </c>
      <c r="G4090" t="s">
        <v>741</v>
      </c>
      <c r="H4090" t="s">
        <v>780</v>
      </c>
      <c r="I4090" s="137" t="s">
        <v>4048</v>
      </c>
      <c r="J4090" t="s">
        <v>2191</v>
      </c>
      <c r="K4090" t="s">
        <v>71</v>
      </c>
      <c r="M4090" t="s">
        <v>783</v>
      </c>
    </row>
    <row r="4091" spans="1:14" ht="15.75" customHeight="1" x14ac:dyDescent="0.25">
      <c r="A4091" t="s">
        <v>4046</v>
      </c>
      <c r="B4091" t="s">
        <v>4047</v>
      </c>
      <c r="C4091" t="s">
        <v>114</v>
      </c>
      <c r="D4091" t="s">
        <v>627</v>
      </c>
      <c r="E4091" t="s">
        <v>81</v>
      </c>
      <c r="F4091" t="s">
        <v>608</v>
      </c>
      <c r="G4091" t="s">
        <v>700</v>
      </c>
      <c r="H4091" t="s">
        <v>701</v>
      </c>
      <c r="I4091" s="137" t="s">
        <v>4050</v>
      </c>
      <c r="J4091" t="s">
        <v>2863</v>
      </c>
      <c r="K4091" t="s">
        <v>71</v>
      </c>
      <c r="L4091" t="s">
        <v>114</v>
      </c>
      <c r="M4091" t="s">
        <v>703</v>
      </c>
      <c r="N4091" t="s">
        <v>703</v>
      </c>
    </row>
    <row r="4092" spans="1:14" ht="15.75" customHeight="1" x14ac:dyDescent="0.25">
      <c r="A4092" t="s">
        <v>4053</v>
      </c>
      <c r="B4092" t="s">
        <v>4053</v>
      </c>
      <c r="C4092" t="s">
        <v>603</v>
      </c>
      <c r="D4092" t="s">
        <v>598</v>
      </c>
      <c r="E4092" t="s">
        <v>68</v>
      </c>
      <c r="F4092" t="s">
        <v>49</v>
      </c>
      <c r="G4092" t="s">
        <v>604</v>
      </c>
      <c r="H4092" t="s">
        <v>605</v>
      </c>
      <c r="I4092" s="137"/>
      <c r="J4092"/>
    </row>
    <row r="4093" spans="1:14" ht="15.75" customHeight="1" x14ac:dyDescent="0.25">
      <c r="A4093" t="s">
        <v>4053</v>
      </c>
      <c r="B4093" t="s">
        <v>4053</v>
      </c>
      <c r="C4093" t="s">
        <v>607</v>
      </c>
      <c r="D4093" t="s">
        <v>598</v>
      </c>
      <c r="E4093" t="s">
        <v>68</v>
      </c>
      <c r="F4093" t="s">
        <v>608</v>
      </c>
      <c r="G4093" t="s">
        <v>609</v>
      </c>
      <c r="I4093" s="137"/>
      <c r="J4093"/>
    </row>
    <row r="4094" spans="1:14" ht="15.75" customHeight="1" x14ac:dyDescent="0.25">
      <c r="A4094" t="s">
        <v>4053</v>
      </c>
      <c r="B4094" t="s">
        <v>4053</v>
      </c>
      <c r="C4094" t="s">
        <v>611</v>
      </c>
      <c r="D4094" t="s">
        <v>598</v>
      </c>
      <c r="E4094" t="s">
        <v>68</v>
      </c>
      <c r="F4094" t="s">
        <v>142</v>
      </c>
      <c r="G4094" t="s">
        <v>612</v>
      </c>
      <c r="H4094" t="s">
        <v>547</v>
      </c>
      <c r="I4094" s="137"/>
      <c r="J4094"/>
    </row>
    <row r="4095" spans="1:14" ht="15.75" customHeight="1" x14ac:dyDescent="0.25">
      <c r="A4095" t="s">
        <v>4053</v>
      </c>
      <c r="B4095" t="s">
        <v>4053</v>
      </c>
      <c r="C4095" t="s">
        <v>1383</v>
      </c>
      <c r="D4095" t="s">
        <v>613</v>
      </c>
      <c r="E4095" t="s">
        <v>68</v>
      </c>
      <c r="F4095" t="s">
        <v>608</v>
      </c>
      <c r="G4095" t="s">
        <v>2756</v>
      </c>
      <c r="I4095" s="137"/>
      <c r="J4095"/>
    </row>
    <row r="4096" spans="1:14" ht="15.75" customHeight="1" x14ac:dyDescent="0.25">
      <c r="A4096" t="s">
        <v>4053</v>
      </c>
      <c r="B4096" t="s">
        <v>4053</v>
      </c>
      <c r="C4096" t="s">
        <v>109</v>
      </c>
      <c r="D4096" t="s">
        <v>613</v>
      </c>
      <c r="E4096" t="s">
        <v>68</v>
      </c>
      <c r="F4096" t="s">
        <v>608</v>
      </c>
      <c r="G4096" t="s">
        <v>734</v>
      </c>
      <c r="H4096" t="s">
        <v>735</v>
      </c>
      <c r="I4096" s="137"/>
      <c r="J4096"/>
    </row>
    <row r="4097" spans="1:14" ht="15.75" customHeight="1" x14ac:dyDescent="0.25">
      <c r="A4097" t="s">
        <v>4053</v>
      </c>
      <c r="B4097" t="s">
        <v>4053</v>
      </c>
      <c r="C4097" t="s">
        <v>723</v>
      </c>
      <c r="D4097" t="s">
        <v>627</v>
      </c>
      <c r="E4097" t="s">
        <v>68</v>
      </c>
      <c r="F4097" t="s">
        <v>608</v>
      </c>
      <c r="G4097" t="s">
        <v>724</v>
      </c>
      <c r="H4097" t="s">
        <v>725</v>
      </c>
      <c r="I4097" s="137"/>
      <c r="J4097"/>
    </row>
    <row r="4098" spans="1:14" ht="15.75" customHeight="1" x14ac:dyDescent="0.25">
      <c r="A4098" t="s">
        <v>4053</v>
      </c>
      <c r="B4098" t="s">
        <v>4053</v>
      </c>
      <c r="C4098" t="s">
        <v>3071</v>
      </c>
      <c r="D4098" t="s">
        <v>627</v>
      </c>
      <c r="E4098" t="s">
        <v>68</v>
      </c>
      <c r="F4098" t="s">
        <v>608</v>
      </c>
      <c r="G4098" t="s">
        <v>1097</v>
      </c>
      <c r="I4098" s="137"/>
      <c r="J4098"/>
    </row>
    <row r="4099" spans="1:14" ht="15.75" customHeight="1" x14ac:dyDescent="0.25">
      <c r="A4099" t="s">
        <v>4053</v>
      </c>
      <c r="B4099" t="s">
        <v>4053</v>
      </c>
      <c r="C4099" t="s">
        <v>1072</v>
      </c>
      <c r="D4099" t="s">
        <v>627</v>
      </c>
      <c r="E4099" t="s">
        <v>81</v>
      </c>
      <c r="F4099" t="s">
        <v>608</v>
      </c>
      <c r="G4099" t="s">
        <v>1073</v>
      </c>
      <c r="I4099" s="137"/>
      <c r="J4099"/>
    </row>
    <row r="4100" spans="1:14" ht="15.75" customHeight="1" x14ac:dyDescent="0.25">
      <c r="A4100" t="s">
        <v>4053</v>
      </c>
      <c r="B4100" t="s">
        <v>4053</v>
      </c>
      <c r="C4100" t="s">
        <v>714</v>
      </c>
      <c r="D4100" t="s">
        <v>650</v>
      </c>
      <c r="E4100" t="s">
        <v>81</v>
      </c>
      <c r="F4100" t="s">
        <v>608</v>
      </c>
      <c r="G4100" t="s">
        <v>715</v>
      </c>
      <c r="H4100" t="s">
        <v>1067</v>
      </c>
      <c r="I4100" s="137"/>
      <c r="J4100"/>
    </row>
    <row r="4101" spans="1:14" ht="15.75" customHeight="1" x14ac:dyDescent="0.25">
      <c r="A4101" t="s">
        <v>4053</v>
      </c>
      <c r="B4101" t="s">
        <v>4053</v>
      </c>
      <c r="C4101" t="s">
        <v>817</v>
      </c>
      <c r="D4101" t="s">
        <v>650</v>
      </c>
      <c r="E4101" t="s">
        <v>81</v>
      </c>
      <c r="F4101" t="s">
        <v>608</v>
      </c>
      <c r="G4101" t="s">
        <v>818</v>
      </c>
      <c r="I4101" s="137"/>
      <c r="J4101"/>
    </row>
    <row r="4102" spans="1:14" ht="15.75" customHeight="1" x14ac:dyDescent="0.25">
      <c r="A4102" t="s">
        <v>4053</v>
      </c>
      <c r="B4102" t="s">
        <v>4053</v>
      </c>
      <c r="C4102" t="s">
        <v>114</v>
      </c>
      <c r="D4102" t="s">
        <v>650</v>
      </c>
      <c r="E4102" t="s">
        <v>102</v>
      </c>
      <c r="F4102" t="s">
        <v>608</v>
      </c>
      <c r="G4102" t="s">
        <v>700</v>
      </c>
      <c r="H4102" t="s">
        <v>701</v>
      </c>
      <c r="I4102" s="137"/>
      <c r="J4102"/>
    </row>
    <row r="4103" spans="1:14" ht="15.75" customHeight="1" x14ac:dyDescent="0.25">
      <c r="A4103" t="s">
        <v>4054</v>
      </c>
      <c r="C4103" t="s">
        <v>603</v>
      </c>
      <c r="D4103" t="s">
        <v>598</v>
      </c>
      <c r="E4103" t="s">
        <v>68</v>
      </c>
      <c r="F4103" t="s">
        <v>49</v>
      </c>
      <c r="G4103" t="s">
        <v>604</v>
      </c>
      <c r="H4103" t="s">
        <v>605</v>
      </c>
      <c r="I4103" s="137" t="s">
        <v>4055</v>
      </c>
      <c r="J4103" t="s">
        <v>4056</v>
      </c>
      <c r="K4103" t="s">
        <v>84</v>
      </c>
    </row>
    <row r="4104" spans="1:14" ht="15.75" customHeight="1" x14ac:dyDescent="0.25">
      <c r="A4104" t="s">
        <v>4054</v>
      </c>
      <c r="C4104" t="s">
        <v>607</v>
      </c>
      <c r="D4104" t="s">
        <v>598</v>
      </c>
      <c r="E4104" t="s">
        <v>68</v>
      </c>
      <c r="F4104" t="s">
        <v>608</v>
      </c>
      <c r="G4104" t="s">
        <v>609</v>
      </c>
      <c r="I4104" s="137" t="s">
        <v>4055</v>
      </c>
      <c r="J4104" t="s">
        <v>4057</v>
      </c>
      <c r="K4104" t="s">
        <v>84</v>
      </c>
    </row>
    <row r="4105" spans="1:14" ht="15.75" customHeight="1" x14ac:dyDescent="0.25">
      <c r="A4105" t="s">
        <v>4054</v>
      </c>
      <c r="C4105" t="s">
        <v>611</v>
      </c>
      <c r="D4105" t="s">
        <v>598</v>
      </c>
      <c r="E4105" t="s">
        <v>68</v>
      </c>
      <c r="F4105" t="s">
        <v>142</v>
      </c>
      <c r="G4105" t="s">
        <v>612</v>
      </c>
      <c r="H4105" t="s">
        <v>547</v>
      </c>
      <c r="I4105" s="137">
        <v>566460</v>
      </c>
      <c r="J4105">
        <v>12352202</v>
      </c>
      <c r="K4105" t="s">
        <v>84</v>
      </c>
    </row>
    <row r="4106" spans="1:14" ht="15.75" customHeight="1" x14ac:dyDescent="0.25">
      <c r="A4106" t="s">
        <v>4054</v>
      </c>
      <c r="C4106" t="s">
        <v>73</v>
      </c>
      <c r="D4106" t="s">
        <v>613</v>
      </c>
      <c r="E4106" t="s">
        <v>68</v>
      </c>
      <c r="F4106" t="s">
        <v>608</v>
      </c>
      <c r="G4106" t="s">
        <v>911</v>
      </c>
      <c r="H4106" t="s">
        <v>912</v>
      </c>
      <c r="I4106" s="137" t="s">
        <v>4055</v>
      </c>
      <c r="J4106" t="s">
        <v>4058</v>
      </c>
      <c r="K4106" t="s">
        <v>71</v>
      </c>
      <c r="L4106" t="s">
        <v>914</v>
      </c>
      <c r="M4106" t="s">
        <v>915</v>
      </c>
    </row>
    <row r="4107" spans="1:14" ht="15.75" customHeight="1" x14ac:dyDescent="0.25">
      <c r="A4107" t="s">
        <v>4054</v>
      </c>
      <c r="C4107" t="s">
        <v>93</v>
      </c>
      <c r="D4107" t="s">
        <v>613</v>
      </c>
      <c r="E4107" t="s">
        <v>68</v>
      </c>
      <c r="F4107" t="s">
        <v>608</v>
      </c>
      <c r="G4107" t="s">
        <v>616</v>
      </c>
      <c r="I4107" s="137">
        <v>234405</v>
      </c>
      <c r="J4107" t="s">
        <v>95</v>
      </c>
      <c r="K4107" t="s">
        <v>71</v>
      </c>
      <c r="L4107" t="s">
        <v>618</v>
      </c>
    </row>
    <row r="4108" spans="1:14" ht="15.75" customHeight="1" x14ac:dyDescent="0.25">
      <c r="A4108" t="s">
        <v>4054</v>
      </c>
      <c r="C4108" t="s">
        <v>3703</v>
      </c>
      <c r="D4108" t="s">
        <v>613</v>
      </c>
      <c r="E4108" t="s">
        <v>68</v>
      </c>
      <c r="F4108" t="s">
        <v>608</v>
      </c>
      <c r="G4108" t="s">
        <v>3704</v>
      </c>
      <c r="I4108" s="137" t="s">
        <v>4055</v>
      </c>
      <c r="J4108" t="s">
        <v>4059</v>
      </c>
      <c r="K4108" t="s">
        <v>71</v>
      </c>
      <c r="L4108" t="s">
        <v>3703</v>
      </c>
    </row>
    <row r="4109" spans="1:14" ht="15.75" customHeight="1" x14ac:dyDescent="0.25">
      <c r="A4109" t="s">
        <v>4054</v>
      </c>
      <c r="C4109" t="s">
        <v>923</v>
      </c>
      <c r="D4109" t="s">
        <v>613</v>
      </c>
      <c r="E4109" t="s">
        <v>68</v>
      </c>
      <c r="F4109" t="s">
        <v>608</v>
      </c>
      <c r="G4109" t="s">
        <v>924</v>
      </c>
      <c r="H4109" t="s">
        <v>925</v>
      </c>
      <c r="I4109" s="137" t="s">
        <v>4055</v>
      </c>
      <c r="J4109" t="s">
        <v>1820</v>
      </c>
      <c r="K4109" t="s">
        <v>71</v>
      </c>
      <c r="L4109" t="s">
        <v>927</v>
      </c>
    </row>
    <row r="4110" spans="1:14" ht="15.75" customHeight="1" x14ac:dyDescent="0.25">
      <c r="A4110" t="s">
        <v>4054</v>
      </c>
      <c r="C4110" t="s">
        <v>131</v>
      </c>
      <c r="D4110" t="s">
        <v>613</v>
      </c>
      <c r="E4110" t="s">
        <v>68</v>
      </c>
      <c r="F4110" t="s">
        <v>608</v>
      </c>
      <c r="G4110" t="s">
        <v>760</v>
      </c>
      <c r="H4110" t="s">
        <v>761</v>
      </c>
      <c r="I4110" s="137" t="s">
        <v>4060</v>
      </c>
      <c r="J4110" t="s">
        <v>4061</v>
      </c>
      <c r="K4110" t="s">
        <v>71</v>
      </c>
      <c r="L4110" t="s">
        <v>762</v>
      </c>
      <c r="M4110" t="s">
        <v>763</v>
      </c>
      <c r="N4110" t="s">
        <v>763</v>
      </c>
    </row>
    <row r="4111" spans="1:14" ht="15.75" customHeight="1" x14ac:dyDescent="0.25">
      <c r="A4111" t="s">
        <v>4054</v>
      </c>
      <c r="C4111" t="s">
        <v>909</v>
      </c>
      <c r="D4111" t="s">
        <v>627</v>
      </c>
      <c r="E4111" t="s">
        <v>68</v>
      </c>
      <c r="F4111" t="s">
        <v>608</v>
      </c>
      <c r="G4111" t="s">
        <v>910</v>
      </c>
      <c r="I4111" s="137"/>
      <c r="J4111"/>
      <c r="K4111" t="s">
        <v>71</v>
      </c>
      <c r="L4111" t="s">
        <v>164</v>
      </c>
    </row>
    <row r="4112" spans="1:14" ht="15.75" customHeight="1" x14ac:dyDescent="0.25">
      <c r="A4112" t="s">
        <v>4054</v>
      </c>
      <c r="C4112" t="s">
        <v>791</v>
      </c>
      <c r="D4112" t="s">
        <v>627</v>
      </c>
      <c r="E4112" t="s">
        <v>81</v>
      </c>
      <c r="F4112" t="s">
        <v>608</v>
      </c>
      <c r="G4112" t="s">
        <v>792</v>
      </c>
      <c r="I4112" s="137" t="s">
        <v>4055</v>
      </c>
      <c r="J4112" t="s">
        <v>4062</v>
      </c>
      <c r="K4112" t="s">
        <v>524</v>
      </c>
      <c r="L4112" t="s">
        <v>791</v>
      </c>
    </row>
    <row r="4113" spans="1:14" ht="15.75" customHeight="1" x14ac:dyDescent="0.25">
      <c r="A4113" t="s">
        <v>4054</v>
      </c>
      <c r="C4113" t="s">
        <v>669</v>
      </c>
      <c r="D4113" t="s">
        <v>627</v>
      </c>
      <c r="E4113" t="s">
        <v>81</v>
      </c>
      <c r="F4113" t="s">
        <v>608</v>
      </c>
      <c r="G4113" t="s">
        <v>670</v>
      </c>
      <c r="I4113" s="137" t="s">
        <v>4055</v>
      </c>
      <c r="J4113" t="s">
        <v>4063</v>
      </c>
      <c r="K4113" t="s">
        <v>84</v>
      </c>
    </row>
    <row r="4114" spans="1:14" ht="15.75" customHeight="1" x14ac:dyDescent="0.25">
      <c r="A4114" t="s">
        <v>4054</v>
      </c>
      <c r="C4114" t="s">
        <v>123</v>
      </c>
      <c r="D4114" t="s">
        <v>627</v>
      </c>
      <c r="E4114" t="s">
        <v>81</v>
      </c>
      <c r="F4114" t="s">
        <v>608</v>
      </c>
      <c r="G4114" t="s">
        <v>709</v>
      </c>
      <c r="I4114" s="137" t="s">
        <v>4055</v>
      </c>
      <c r="J4114" t="s">
        <v>124</v>
      </c>
      <c r="K4114" t="s">
        <v>84</v>
      </c>
    </row>
    <row r="4115" spans="1:14" ht="15.75" customHeight="1" x14ac:dyDescent="0.25">
      <c r="A4115" t="s">
        <v>4054</v>
      </c>
      <c r="C4115" t="s">
        <v>129</v>
      </c>
      <c r="D4115" t="s">
        <v>627</v>
      </c>
      <c r="E4115" t="s">
        <v>81</v>
      </c>
      <c r="F4115" t="s">
        <v>608</v>
      </c>
      <c r="G4115" t="s">
        <v>647</v>
      </c>
      <c r="I4115" s="137" t="s">
        <v>4055</v>
      </c>
      <c r="J4115" t="s">
        <v>130</v>
      </c>
      <c r="K4115" t="s">
        <v>84</v>
      </c>
    </row>
    <row r="4116" spans="1:14" ht="15.75" customHeight="1" x14ac:dyDescent="0.25">
      <c r="A4116" t="s">
        <v>4054</v>
      </c>
      <c r="C4116" t="s">
        <v>801</v>
      </c>
      <c r="D4116" t="s">
        <v>650</v>
      </c>
      <c r="E4116" t="s">
        <v>102</v>
      </c>
      <c r="F4116" t="s">
        <v>608</v>
      </c>
      <c r="G4116" t="s">
        <v>802</v>
      </c>
      <c r="H4116" t="s">
        <v>803</v>
      </c>
      <c r="I4116" s="137" t="s">
        <v>4055</v>
      </c>
      <c r="J4116" t="s">
        <v>4064</v>
      </c>
      <c r="K4116" t="s">
        <v>84</v>
      </c>
    </row>
    <row r="4117" spans="1:14" ht="15.75" customHeight="1" x14ac:dyDescent="0.25">
      <c r="A4117" t="s">
        <v>4054</v>
      </c>
      <c r="C4117" t="s">
        <v>80</v>
      </c>
      <c r="D4117" t="s">
        <v>650</v>
      </c>
      <c r="E4117" t="s">
        <v>102</v>
      </c>
      <c r="F4117" t="s">
        <v>608</v>
      </c>
      <c r="G4117" t="s">
        <v>614</v>
      </c>
      <c r="I4117" s="137" t="s">
        <v>4065</v>
      </c>
      <c r="J4117" t="s">
        <v>4066</v>
      </c>
      <c r="K4117" t="s">
        <v>84</v>
      </c>
    </row>
    <row r="4118" spans="1:14" ht="15.75" customHeight="1" x14ac:dyDescent="0.25">
      <c r="A4118" t="s">
        <v>4054</v>
      </c>
      <c r="C4118" t="s">
        <v>86</v>
      </c>
      <c r="D4118" t="s">
        <v>650</v>
      </c>
      <c r="E4118" t="s">
        <v>102</v>
      </c>
      <c r="F4118" t="s">
        <v>608</v>
      </c>
      <c r="G4118" t="s">
        <v>951</v>
      </c>
      <c r="I4118" s="137" t="s">
        <v>4067</v>
      </c>
      <c r="J4118" t="s">
        <v>88</v>
      </c>
      <c r="K4118" t="s">
        <v>71</v>
      </c>
      <c r="L4118" t="s">
        <v>86</v>
      </c>
    </row>
    <row r="4119" spans="1:14" ht="15.75" customHeight="1" x14ac:dyDescent="0.25">
      <c r="A4119" t="s">
        <v>4054</v>
      </c>
      <c r="C4119" t="s">
        <v>3679</v>
      </c>
      <c r="D4119" t="s">
        <v>650</v>
      </c>
      <c r="E4119" t="s">
        <v>102</v>
      </c>
      <c r="F4119" t="s">
        <v>608</v>
      </c>
      <c r="G4119" t="s">
        <v>3680</v>
      </c>
      <c r="I4119" s="137" t="s">
        <v>4068</v>
      </c>
      <c r="J4119" t="s">
        <v>4069</v>
      </c>
      <c r="K4119" t="s">
        <v>84</v>
      </c>
    </row>
    <row r="4120" spans="1:14" ht="15.75" customHeight="1" x14ac:dyDescent="0.25">
      <c r="A4120" t="s">
        <v>4054</v>
      </c>
      <c r="C4120" t="s">
        <v>97</v>
      </c>
      <c r="D4120" t="s">
        <v>650</v>
      </c>
      <c r="E4120" t="s">
        <v>102</v>
      </c>
      <c r="F4120" t="s">
        <v>608</v>
      </c>
      <c r="G4120" t="s">
        <v>930</v>
      </c>
      <c r="H4120" t="s">
        <v>931</v>
      </c>
      <c r="I4120" s="137" t="s">
        <v>4070</v>
      </c>
      <c r="J4120" t="s">
        <v>4071</v>
      </c>
      <c r="K4120" t="s">
        <v>71</v>
      </c>
      <c r="L4120" t="s">
        <v>933</v>
      </c>
    </row>
    <row r="4121" spans="1:14" ht="15.75" customHeight="1" x14ac:dyDescent="0.25">
      <c r="A4121" t="s">
        <v>4054</v>
      </c>
      <c r="C4121" t="s">
        <v>109</v>
      </c>
      <c r="D4121" t="s">
        <v>650</v>
      </c>
      <c r="E4121" t="s">
        <v>102</v>
      </c>
      <c r="F4121" t="s">
        <v>608</v>
      </c>
      <c r="G4121" t="s">
        <v>734</v>
      </c>
      <c r="H4121" t="s">
        <v>735</v>
      </c>
      <c r="I4121" s="137">
        <v>566460</v>
      </c>
      <c r="J4121" t="s">
        <v>4072</v>
      </c>
      <c r="K4121" t="s">
        <v>71</v>
      </c>
      <c r="L4121" t="s">
        <v>738</v>
      </c>
      <c r="M4121" t="s">
        <v>739</v>
      </c>
      <c r="N4121" t="s">
        <v>739</v>
      </c>
    </row>
    <row r="4122" spans="1:14" ht="15.75" customHeight="1" x14ac:dyDescent="0.25">
      <c r="A4122" t="s">
        <v>4054</v>
      </c>
      <c r="C4122" t="s">
        <v>114</v>
      </c>
      <c r="D4122" t="s">
        <v>650</v>
      </c>
      <c r="E4122" t="s">
        <v>102</v>
      </c>
      <c r="F4122" t="s">
        <v>608</v>
      </c>
      <c r="G4122" t="s">
        <v>700</v>
      </c>
      <c r="H4122" t="s">
        <v>701</v>
      </c>
      <c r="I4122" s="137"/>
      <c r="J4122"/>
      <c r="K4122" t="s">
        <v>71</v>
      </c>
      <c r="L4122" t="s">
        <v>114</v>
      </c>
      <c r="M4122" t="s">
        <v>703</v>
      </c>
      <c r="N4122" t="s">
        <v>703</v>
      </c>
    </row>
    <row r="4123" spans="1:14" ht="15.75" customHeight="1" x14ac:dyDescent="0.25">
      <c r="A4123" t="s">
        <v>4054</v>
      </c>
      <c r="C4123" t="s">
        <v>941</v>
      </c>
      <c r="D4123" t="s">
        <v>650</v>
      </c>
      <c r="E4123" t="s">
        <v>102</v>
      </c>
      <c r="F4123" t="s">
        <v>608</v>
      </c>
      <c r="G4123" t="s">
        <v>942</v>
      </c>
      <c r="I4123" s="137">
        <v>566460</v>
      </c>
      <c r="J4123" t="s">
        <v>1834</v>
      </c>
      <c r="K4123" t="s">
        <v>84</v>
      </c>
    </row>
    <row r="4124" spans="1:14" ht="15.75" customHeight="1" x14ac:dyDescent="0.25">
      <c r="A4124" t="s">
        <v>2029</v>
      </c>
      <c r="C4124" t="s">
        <v>689</v>
      </c>
      <c r="D4124" t="s">
        <v>627</v>
      </c>
      <c r="E4124" t="s">
        <v>68</v>
      </c>
      <c r="F4124" t="s">
        <v>608</v>
      </c>
      <c r="G4124" t="s">
        <v>690</v>
      </c>
      <c r="H4124" t="s">
        <v>691</v>
      </c>
      <c r="I4124"/>
      <c r="J4124"/>
    </row>
    <row r="4125" spans="1:14" ht="15.75" customHeight="1" x14ac:dyDescent="0.25">
      <c r="A4125" t="s">
        <v>2029</v>
      </c>
      <c r="C4125" t="s">
        <v>603</v>
      </c>
      <c r="D4125" t="s">
        <v>627</v>
      </c>
      <c r="E4125" t="s">
        <v>68</v>
      </c>
      <c r="F4125" t="s">
        <v>49</v>
      </c>
      <c r="G4125" t="s">
        <v>604</v>
      </c>
      <c r="H4125" t="s">
        <v>605</v>
      </c>
      <c r="I4125"/>
      <c r="J4125"/>
    </row>
    <row r="4126" spans="1:14" ht="15.75" customHeight="1" x14ac:dyDescent="0.25">
      <c r="A4126" t="s">
        <v>2029</v>
      </c>
      <c r="C4126" t="s">
        <v>607</v>
      </c>
      <c r="D4126" t="s">
        <v>598</v>
      </c>
      <c r="E4126" t="s">
        <v>68</v>
      </c>
      <c r="F4126" t="s">
        <v>608</v>
      </c>
      <c r="G4126" t="s">
        <v>609</v>
      </c>
      <c r="I4126" s="137"/>
      <c r="J4126"/>
    </row>
    <row r="4127" spans="1:14" ht="15.75" customHeight="1" x14ac:dyDescent="0.25">
      <c r="A4127" t="s">
        <v>2029</v>
      </c>
      <c r="C4127" t="s">
        <v>611</v>
      </c>
      <c r="D4127" t="s">
        <v>598</v>
      </c>
      <c r="E4127" t="s">
        <v>68</v>
      </c>
      <c r="F4127" t="s">
        <v>142</v>
      </c>
      <c r="G4127" t="s">
        <v>612</v>
      </c>
      <c r="H4127" t="s">
        <v>547</v>
      </c>
      <c r="I4127" s="137"/>
      <c r="J4127"/>
    </row>
    <row r="4128" spans="1:14" ht="15.75" customHeight="1" x14ac:dyDescent="0.25">
      <c r="A4128" t="s">
        <v>4073</v>
      </c>
      <c r="B4128" t="s">
        <v>4074</v>
      </c>
      <c r="C4128" t="s">
        <v>603</v>
      </c>
      <c r="D4128" t="s">
        <v>598</v>
      </c>
      <c r="E4128" t="s">
        <v>68</v>
      </c>
      <c r="F4128" t="s">
        <v>49</v>
      </c>
      <c r="G4128" t="s">
        <v>604</v>
      </c>
      <c r="H4128" t="s">
        <v>605</v>
      </c>
      <c r="I4128" s="137"/>
      <c r="J4128"/>
    </row>
    <row r="4129" spans="1:10" ht="15.75" customHeight="1" x14ac:dyDescent="0.25">
      <c r="A4129" t="s">
        <v>4073</v>
      </c>
      <c r="B4129" t="s">
        <v>4074</v>
      </c>
      <c r="C4129" t="s">
        <v>607</v>
      </c>
      <c r="D4129" t="s">
        <v>598</v>
      </c>
      <c r="E4129" t="s">
        <v>68</v>
      </c>
      <c r="F4129" t="s">
        <v>608</v>
      </c>
      <c r="G4129" t="s">
        <v>609</v>
      </c>
      <c r="I4129" s="137"/>
      <c r="J4129"/>
    </row>
    <row r="4130" spans="1:10" ht="15.75" customHeight="1" x14ac:dyDescent="0.25">
      <c r="A4130" t="s">
        <v>4073</v>
      </c>
      <c r="B4130" t="s">
        <v>4074</v>
      </c>
      <c r="C4130" t="s">
        <v>611</v>
      </c>
      <c r="D4130" t="s">
        <v>598</v>
      </c>
      <c r="E4130" t="s">
        <v>68</v>
      </c>
      <c r="F4130" t="s">
        <v>142</v>
      </c>
      <c r="G4130" t="s">
        <v>612</v>
      </c>
      <c r="H4130" t="s">
        <v>547</v>
      </c>
      <c r="I4130"/>
      <c r="J4130"/>
    </row>
    <row r="4131" spans="1:10" ht="15.75" customHeight="1" x14ac:dyDescent="0.25">
      <c r="A4131" t="s">
        <v>4073</v>
      </c>
      <c r="B4131" t="s">
        <v>4074</v>
      </c>
      <c r="C4131" t="s">
        <v>109</v>
      </c>
      <c r="D4131" t="s">
        <v>613</v>
      </c>
      <c r="E4131" t="s">
        <v>68</v>
      </c>
      <c r="F4131" t="s">
        <v>608</v>
      </c>
      <c r="G4131" t="s">
        <v>734</v>
      </c>
      <c r="H4131" t="s">
        <v>735</v>
      </c>
      <c r="I4131" s="137"/>
      <c r="J4131"/>
    </row>
    <row r="4132" spans="1:10" ht="15.75" customHeight="1" x14ac:dyDescent="0.25">
      <c r="A4132" t="s">
        <v>4073</v>
      </c>
      <c r="B4132" t="s">
        <v>4074</v>
      </c>
      <c r="C4132" t="s">
        <v>1561</v>
      </c>
      <c r="D4132" t="s">
        <v>627</v>
      </c>
      <c r="E4132" t="s">
        <v>68</v>
      </c>
      <c r="F4132" t="s">
        <v>608</v>
      </c>
      <c r="G4132" t="s">
        <v>1562</v>
      </c>
      <c r="I4132" s="137"/>
      <c r="J4132"/>
    </row>
    <row r="4133" spans="1:10" ht="15.75" customHeight="1" x14ac:dyDescent="0.25">
      <c r="A4133" t="s">
        <v>4073</v>
      </c>
      <c r="B4133" t="s">
        <v>4074</v>
      </c>
      <c r="C4133" t="s">
        <v>2766</v>
      </c>
      <c r="D4133" t="s">
        <v>627</v>
      </c>
      <c r="E4133" t="s">
        <v>68</v>
      </c>
      <c r="F4133" t="s">
        <v>608</v>
      </c>
      <c r="G4133" t="s">
        <v>2756</v>
      </c>
      <c r="I4133" s="137"/>
      <c r="J4133"/>
    </row>
    <row r="4134" spans="1:10" ht="15.75" customHeight="1" x14ac:dyDescent="0.25">
      <c r="A4134" t="s">
        <v>4073</v>
      </c>
      <c r="B4134" t="s">
        <v>4074</v>
      </c>
      <c r="C4134" t="s">
        <v>714</v>
      </c>
      <c r="D4134" t="s">
        <v>627</v>
      </c>
      <c r="E4134" t="s">
        <v>68</v>
      </c>
      <c r="F4134" t="s">
        <v>608</v>
      </c>
      <c r="G4134" t="s">
        <v>715</v>
      </c>
      <c r="H4134" t="s">
        <v>1067</v>
      </c>
      <c r="I4134"/>
      <c r="J4134"/>
    </row>
    <row r="4135" spans="1:10" ht="15.75" customHeight="1" x14ac:dyDescent="0.25">
      <c r="A4135" t="s">
        <v>4073</v>
      </c>
      <c r="B4135" t="s">
        <v>4074</v>
      </c>
      <c r="C4135" t="s">
        <v>817</v>
      </c>
      <c r="D4135" t="s">
        <v>627</v>
      </c>
      <c r="E4135" t="s">
        <v>68</v>
      </c>
      <c r="F4135" t="s">
        <v>608</v>
      </c>
      <c r="G4135" t="s">
        <v>818</v>
      </c>
      <c r="I4135"/>
      <c r="J4135"/>
    </row>
    <row r="4136" spans="1:10" ht="15.75" customHeight="1" x14ac:dyDescent="0.25">
      <c r="A4136" t="s">
        <v>4073</v>
      </c>
      <c r="B4136" t="s">
        <v>4074</v>
      </c>
      <c r="C4136" t="s">
        <v>1072</v>
      </c>
      <c r="D4136" t="s">
        <v>627</v>
      </c>
      <c r="E4136" t="s">
        <v>68</v>
      </c>
      <c r="F4136" t="s">
        <v>608</v>
      </c>
      <c r="G4136" t="s">
        <v>1073</v>
      </c>
      <c r="I4136" s="137"/>
      <c r="J4136"/>
    </row>
    <row r="4137" spans="1:10" ht="15.75" customHeight="1" x14ac:dyDescent="0.25">
      <c r="A4137" t="s">
        <v>4073</v>
      </c>
      <c r="B4137" t="s">
        <v>4074</v>
      </c>
      <c r="C4137" t="s">
        <v>114</v>
      </c>
      <c r="D4137" t="s">
        <v>650</v>
      </c>
      <c r="E4137" t="s">
        <v>102</v>
      </c>
      <c r="F4137" t="s">
        <v>608</v>
      </c>
      <c r="G4137" t="s">
        <v>700</v>
      </c>
      <c r="H4137" t="s">
        <v>701</v>
      </c>
      <c r="I4137" s="137"/>
      <c r="J4137"/>
    </row>
    <row r="4138" spans="1:10" ht="15.75" customHeight="1" x14ac:dyDescent="0.25">
      <c r="A4138" t="s">
        <v>4073</v>
      </c>
      <c r="B4138" t="s">
        <v>4074</v>
      </c>
      <c r="C4138" t="s">
        <v>2871</v>
      </c>
      <c r="D4138" t="s">
        <v>650</v>
      </c>
      <c r="E4138" t="s">
        <v>102</v>
      </c>
      <c r="F4138" t="s">
        <v>608</v>
      </c>
      <c r="G4138" t="s">
        <v>2756</v>
      </c>
      <c r="I4138"/>
      <c r="J4138"/>
    </row>
    <row r="4139" spans="1:10" ht="15.75" customHeight="1" x14ac:dyDescent="0.25">
      <c r="A4139" t="s">
        <v>4073</v>
      </c>
      <c r="B4139" t="s">
        <v>4075</v>
      </c>
      <c r="C4139" t="s">
        <v>603</v>
      </c>
      <c r="D4139" t="s">
        <v>598</v>
      </c>
      <c r="E4139" t="s">
        <v>68</v>
      </c>
      <c r="F4139" t="s">
        <v>49</v>
      </c>
      <c r="G4139" t="s">
        <v>604</v>
      </c>
      <c r="H4139" t="s">
        <v>605</v>
      </c>
      <c r="I4139" s="137"/>
      <c r="J4139"/>
    </row>
    <row r="4140" spans="1:10" ht="15.75" customHeight="1" x14ac:dyDescent="0.25">
      <c r="A4140" t="s">
        <v>4073</v>
      </c>
      <c r="B4140" t="s">
        <v>4075</v>
      </c>
      <c r="C4140" t="s">
        <v>607</v>
      </c>
      <c r="D4140" t="s">
        <v>598</v>
      </c>
      <c r="E4140" t="s">
        <v>68</v>
      </c>
      <c r="F4140" t="s">
        <v>608</v>
      </c>
      <c r="G4140" t="s">
        <v>609</v>
      </c>
      <c r="I4140" s="137"/>
      <c r="J4140"/>
    </row>
    <row r="4141" spans="1:10" ht="15.75" customHeight="1" x14ac:dyDescent="0.25">
      <c r="A4141" t="s">
        <v>4073</v>
      </c>
      <c r="B4141" t="s">
        <v>4075</v>
      </c>
      <c r="C4141" t="s">
        <v>611</v>
      </c>
      <c r="D4141" t="s">
        <v>598</v>
      </c>
      <c r="E4141" t="s">
        <v>68</v>
      </c>
      <c r="F4141" t="s">
        <v>142</v>
      </c>
      <c r="G4141" t="s">
        <v>612</v>
      </c>
      <c r="H4141" t="s">
        <v>547</v>
      </c>
      <c r="I4141" s="137"/>
      <c r="J4141"/>
    </row>
    <row r="4142" spans="1:10" ht="15.75" customHeight="1" x14ac:dyDescent="0.25">
      <c r="A4142" t="s">
        <v>4073</v>
      </c>
      <c r="B4142" t="s">
        <v>4075</v>
      </c>
      <c r="C4142" t="s">
        <v>109</v>
      </c>
      <c r="D4142" t="s">
        <v>613</v>
      </c>
      <c r="E4142" t="s">
        <v>68</v>
      </c>
      <c r="F4142" t="s">
        <v>608</v>
      </c>
      <c r="G4142" t="s">
        <v>734</v>
      </c>
      <c r="H4142" t="s">
        <v>735</v>
      </c>
      <c r="I4142" s="137"/>
      <c r="J4142"/>
    </row>
    <row r="4143" spans="1:10" ht="15.75" customHeight="1" x14ac:dyDescent="0.25">
      <c r="A4143" t="s">
        <v>4073</v>
      </c>
      <c r="B4143" t="s">
        <v>4075</v>
      </c>
      <c r="C4143" t="s">
        <v>1561</v>
      </c>
      <c r="D4143" t="s">
        <v>627</v>
      </c>
      <c r="E4143" t="s">
        <v>68</v>
      </c>
      <c r="F4143" t="s">
        <v>608</v>
      </c>
      <c r="G4143" t="s">
        <v>1562</v>
      </c>
      <c r="I4143" s="137"/>
      <c r="J4143"/>
    </row>
    <row r="4144" spans="1:10" ht="15.75" customHeight="1" x14ac:dyDescent="0.25">
      <c r="A4144" t="s">
        <v>4073</v>
      </c>
      <c r="B4144" t="s">
        <v>4075</v>
      </c>
      <c r="C4144" t="s">
        <v>2871</v>
      </c>
      <c r="D4144" t="s">
        <v>627</v>
      </c>
      <c r="E4144" t="s">
        <v>68</v>
      </c>
      <c r="F4144" t="s">
        <v>608</v>
      </c>
      <c r="G4144" t="s">
        <v>2756</v>
      </c>
      <c r="I4144" s="137"/>
      <c r="J4144"/>
    </row>
    <row r="4145" spans="1:10" ht="15.75" customHeight="1" x14ac:dyDescent="0.25">
      <c r="A4145" t="s">
        <v>4073</v>
      </c>
      <c r="B4145" t="s">
        <v>4075</v>
      </c>
      <c r="C4145" t="s">
        <v>817</v>
      </c>
      <c r="D4145" t="s">
        <v>627</v>
      </c>
      <c r="E4145" t="s">
        <v>81</v>
      </c>
      <c r="F4145" t="s">
        <v>608</v>
      </c>
      <c r="G4145" t="s">
        <v>818</v>
      </c>
      <c r="I4145" s="137"/>
      <c r="J4145"/>
    </row>
    <row r="4146" spans="1:10" ht="15.75" customHeight="1" x14ac:dyDescent="0.25">
      <c r="A4146" t="s">
        <v>4073</v>
      </c>
      <c r="B4146" t="s">
        <v>4075</v>
      </c>
      <c r="C4146" t="s">
        <v>1072</v>
      </c>
      <c r="D4146" t="s">
        <v>627</v>
      </c>
      <c r="E4146" t="s">
        <v>81</v>
      </c>
      <c r="F4146" t="s">
        <v>608</v>
      </c>
      <c r="G4146" t="s">
        <v>1073</v>
      </c>
      <c r="I4146" s="137"/>
      <c r="J4146"/>
    </row>
    <row r="4147" spans="1:10" ht="15.75" customHeight="1" x14ac:dyDescent="0.25">
      <c r="A4147" t="s">
        <v>4073</v>
      </c>
      <c r="B4147" t="s">
        <v>4075</v>
      </c>
      <c r="C4147" t="s">
        <v>714</v>
      </c>
      <c r="D4147" t="s">
        <v>650</v>
      </c>
      <c r="E4147" t="s">
        <v>102</v>
      </c>
      <c r="F4147" t="s">
        <v>608</v>
      </c>
      <c r="G4147" t="s">
        <v>715</v>
      </c>
      <c r="H4147" t="s">
        <v>1067</v>
      </c>
      <c r="I4147" s="137"/>
      <c r="J4147"/>
    </row>
    <row r="4148" spans="1:10" ht="15.75" customHeight="1" x14ac:dyDescent="0.25">
      <c r="A4148" t="s">
        <v>4073</v>
      </c>
      <c r="B4148" t="s">
        <v>4075</v>
      </c>
      <c r="C4148" t="s">
        <v>114</v>
      </c>
      <c r="D4148" t="s">
        <v>650</v>
      </c>
      <c r="E4148" t="s">
        <v>102</v>
      </c>
      <c r="F4148" t="s">
        <v>608</v>
      </c>
      <c r="G4148" t="s">
        <v>700</v>
      </c>
      <c r="H4148" t="s">
        <v>701</v>
      </c>
      <c r="I4148" s="137"/>
      <c r="J4148"/>
    </row>
    <row r="4149" spans="1:10" ht="15.75" customHeight="1" x14ac:dyDescent="0.25">
      <c r="A4149" t="s">
        <v>4073</v>
      </c>
      <c r="B4149" t="s">
        <v>4076</v>
      </c>
      <c r="C4149" t="s">
        <v>603</v>
      </c>
      <c r="D4149" t="s">
        <v>598</v>
      </c>
      <c r="E4149" t="s">
        <v>68</v>
      </c>
      <c r="F4149" t="s">
        <v>49</v>
      </c>
      <c r="G4149" t="s">
        <v>604</v>
      </c>
      <c r="H4149" t="s">
        <v>605</v>
      </c>
      <c r="I4149" s="137"/>
      <c r="J4149"/>
    </row>
    <row r="4150" spans="1:10" ht="15.75" customHeight="1" x14ac:dyDescent="0.25">
      <c r="A4150" t="s">
        <v>4073</v>
      </c>
      <c r="B4150" t="s">
        <v>4076</v>
      </c>
      <c r="C4150" t="s">
        <v>607</v>
      </c>
      <c r="D4150" t="s">
        <v>598</v>
      </c>
      <c r="E4150" t="s">
        <v>68</v>
      </c>
      <c r="F4150" t="s">
        <v>608</v>
      </c>
      <c r="G4150" t="s">
        <v>609</v>
      </c>
      <c r="I4150" s="137"/>
      <c r="J4150"/>
    </row>
    <row r="4151" spans="1:10" ht="15.75" customHeight="1" x14ac:dyDescent="0.25">
      <c r="A4151" t="s">
        <v>4073</v>
      </c>
      <c r="B4151" t="s">
        <v>4076</v>
      </c>
      <c r="C4151" t="s">
        <v>611</v>
      </c>
      <c r="D4151" t="s">
        <v>598</v>
      </c>
      <c r="E4151" t="s">
        <v>68</v>
      </c>
      <c r="F4151" t="s">
        <v>142</v>
      </c>
      <c r="G4151" t="s">
        <v>612</v>
      </c>
      <c r="H4151" t="s">
        <v>547</v>
      </c>
      <c r="I4151" s="137"/>
      <c r="J4151"/>
    </row>
    <row r="4152" spans="1:10" ht="15.75" customHeight="1" x14ac:dyDescent="0.25">
      <c r="A4152" t="s">
        <v>4073</v>
      </c>
      <c r="B4152" t="s">
        <v>4076</v>
      </c>
      <c r="C4152" t="s">
        <v>109</v>
      </c>
      <c r="D4152" t="s">
        <v>613</v>
      </c>
      <c r="E4152" t="s">
        <v>68</v>
      </c>
      <c r="F4152" t="s">
        <v>608</v>
      </c>
      <c r="G4152" t="s">
        <v>734</v>
      </c>
      <c r="H4152" t="s">
        <v>735</v>
      </c>
      <c r="I4152" s="137"/>
      <c r="J4152"/>
    </row>
    <row r="4153" spans="1:10" ht="15.75" customHeight="1" x14ac:dyDescent="0.25">
      <c r="A4153" t="s">
        <v>4073</v>
      </c>
      <c r="B4153" t="s">
        <v>4076</v>
      </c>
      <c r="C4153" t="s">
        <v>1561</v>
      </c>
      <c r="D4153" t="s">
        <v>627</v>
      </c>
      <c r="E4153" t="s">
        <v>68</v>
      </c>
      <c r="F4153" t="s">
        <v>608</v>
      </c>
      <c r="G4153" t="s">
        <v>1562</v>
      </c>
      <c r="I4153" s="137"/>
      <c r="J4153"/>
    </row>
    <row r="4154" spans="1:10" ht="15.75" customHeight="1" x14ac:dyDescent="0.25">
      <c r="A4154" t="s">
        <v>4073</v>
      </c>
      <c r="B4154" t="s">
        <v>4076</v>
      </c>
      <c r="C4154" t="s">
        <v>1072</v>
      </c>
      <c r="D4154" t="s">
        <v>627</v>
      </c>
      <c r="E4154" t="s">
        <v>68</v>
      </c>
      <c r="F4154" t="s">
        <v>608</v>
      </c>
      <c r="G4154" t="s">
        <v>1073</v>
      </c>
      <c r="I4154" s="137"/>
      <c r="J4154"/>
    </row>
    <row r="4155" spans="1:10" ht="15.75" customHeight="1" x14ac:dyDescent="0.25">
      <c r="A4155" t="s">
        <v>4073</v>
      </c>
      <c r="B4155" t="s">
        <v>4076</v>
      </c>
      <c r="C4155" t="s">
        <v>114</v>
      </c>
      <c r="D4155" t="s">
        <v>650</v>
      </c>
      <c r="E4155" t="s">
        <v>102</v>
      </c>
      <c r="F4155" t="s">
        <v>608</v>
      </c>
      <c r="G4155" t="s">
        <v>700</v>
      </c>
      <c r="H4155" t="s">
        <v>701</v>
      </c>
      <c r="I4155" s="137"/>
      <c r="J4155"/>
    </row>
    <row r="4156" spans="1:10" ht="15.75" customHeight="1" x14ac:dyDescent="0.25">
      <c r="A4156" t="s">
        <v>4073</v>
      </c>
      <c r="B4156" t="s">
        <v>1218</v>
      </c>
      <c r="C4156" t="s">
        <v>603</v>
      </c>
      <c r="D4156" t="s">
        <v>598</v>
      </c>
      <c r="E4156" t="s">
        <v>68</v>
      </c>
      <c r="F4156" t="s">
        <v>49</v>
      </c>
      <c r="G4156" t="s">
        <v>604</v>
      </c>
      <c r="H4156" t="s">
        <v>605</v>
      </c>
      <c r="I4156" s="137"/>
      <c r="J4156"/>
    </row>
    <row r="4157" spans="1:10" ht="15.75" customHeight="1" x14ac:dyDescent="0.25">
      <c r="A4157" t="s">
        <v>4073</v>
      </c>
      <c r="B4157" t="s">
        <v>1218</v>
      </c>
      <c r="C4157" t="s">
        <v>607</v>
      </c>
      <c r="D4157" t="s">
        <v>598</v>
      </c>
      <c r="E4157" t="s">
        <v>68</v>
      </c>
      <c r="F4157" t="s">
        <v>608</v>
      </c>
      <c r="G4157" t="s">
        <v>609</v>
      </c>
      <c r="I4157" s="137"/>
      <c r="J4157"/>
    </row>
    <row r="4158" spans="1:10" ht="15.75" customHeight="1" x14ac:dyDescent="0.25">
      <c r="A4158" t="s">
        <v>4073</v>
      </c>
      <c r="B4158" t="s">
        <v>1218</v>
      </c>
      <c r="C4158" t="s">
        <v>611</v>
      </c>
      <c r="D4158" t="s">
        <v>598</v>
      </c>
      <c r="E4158" t="s">
        <v>68</v>
      </c>
      <c r="F4158" t="s">
        <v>142</v>
      </c>
      <c r="G4158" t="s">
        <v>612</v>
      </c>
      <c r="H4158" t="s">
        <v>547</v>
      </c>
      <c r="I4158" s="137"/>
      <c r="J4158"/>
    </row>
    <row r="4159" spans="1:10" ht="15.75" customHeight="1" x14ac:dyDescent="0.25">
      <c r="A4159" t="s">
        <v>4073</v>
      </c>
      <c r="B4159" t="s">
        <v>1218</v>
      </c>
      <c r="C4159" t="s">
        <v>109</v>
      </c>
      <c r="D4159" t="s">
        <v>613</v>
      </c>
      <c r="E4159" t="s">
        <v>68</v>
      </c>
      <c r="F4159" t="s">
        <v>608</v>
      </c>
      <c r="G4159" t="s">
        <v>734</v>
      </c>
      <c r="H4159" t="s">
        <v>735</v>
      </c>
      <c r="I4159" s="137"/>
      <c r="J4159"/>
    </row>
    <row r="4160" spans="1:10" ht="15.75" customHeight="1" x14ac:dyDescent="0.25">
      <c r="A4160" t="s">
        <v>4073</v>
      </c>
      <c r="B4160" t="s">
        <v>1218</v>
      </c>
      <c r="C4160" t="s">
        <v>1561</v>
      </c>
      <c r="D4160" t="s">
        <v>627</v>
      </c>
      <c r="E4160" t="s">
        <v>68</v>
      </c>
      <c r="F4160" t="s">
        <v>608</v>
      </c>
      <c r="G4160" t="s">
        <v>1562</v>
      </c>
      <c r="I4160" s="137"/>
      <c r="J4160"/>
    </row>
    <row r="4161" spans="1:10" ht="15.75" customHeight="1" x14ac:dyDescent="0.25">
      <c r="A4161" t="s">
        <v>4073</v>
      </c>
      <c r="B4161" t="s">
        <v>1218</v>
      </c>
      <c r="C4161" t="s">
        <v>727</v>
      </c>
      <c r="D4161" t="s">
        <v>627</v>
      </c>
      <c r="E4161" t="s">
        <v>68</v>
      </c>
      <c r="F4161" t="s">
        <v>608</v>
      </c>
      <c r="G4161" t="s">
        <v>728</v>
      </c>
      <c r="H4161" t="s">
        <v>729</v>
      </c>
      <c r="I4161" s="137"/>
      <c r="J4161"/>
    </row>
    <row r="4162" spans="1:10" ht="15.75" customHeight="1" x14ac:dyDescent="0.25">
      <c r="A4162" t="s">
        <v>4073</v>
      </c>
      <c r="B4162" t="s">
        <v>1218</v>
      </c>
      <c r="C4162" t="s">
        <v>817</v>
      </c>
      <c r="D4162" t="s">
        <v>627</v>
      </c>
      <c r="E4162" t="s">
        <v>68</v>
      </c>
      <c r="F4162" t="s">
        <v>608</v>
      </c>
      <c r="G4162" t="s">
        <v>818</v>
      </c>
      <c r="I4162" s="137"/>
      <c r="J4162"/>
    </row>
    <row r="4163" spans="1:10" ht="15.75" customHeight="1" x14ac:dyDescent="0.25">
      <c r="A4163" t="s">
        <v>4073</v>
      </c>
      <c r="B4163" t="s">
        <v>1218</v>
      </c>
      <c r="C4163" t="s">
        <v>1072</v>
      </c>
      <c r="D4163" t="s">
        <v>627</v>
      </c>
      <c r="E4163" t="s">
        <v>68</v>
      </c>
      <c r="F4163" t="s">
        <v>608</v>
      </c>
      <c r="G4163" t="s">
        <v>1073</v>
      </c>
      <c r="I4163" s="137"/>
      <c r="J4163"/>
    </row>
    <row r="4164" spans="1:10" ht="15.75" customHeight="1" x14ac:dyDescent="0.25">
      <c r="A4164" t="s">
        <v>4073</v>
      </c>
      <c r="B4164" t="s">
        <v>1218</v>
      </c>
      <c r="C4164" t="s">
        <v>723</v>
      </c>
      <c r="D4164" t="s">
        <v>650</v>
      </c>
      <c r="E4164" t="s">
        <v>81</v>
      </c>
      <c r="F4164" t="s">
        <v>608</v>
      </c>
      <c r="G4164" t="s">
        <v>724</v>
      </c>
      <c r="H4164" t="s">
        <v>725</v>
      </c>
      <c r="I4164" s="137"/>
      <c r="J4164"/>
    </row>
    <row r="4165" spans="1:10" ht="15.75" customHeight="1" x14ac:dyDescent="0.25">
      <c r="A4165" t="s">
        <v>4073</v>
      </c>
      <c r="B4165" t="s">
        <v>1218</v>
      </c>
      <c r="C4165" t="s">
        <v>114</v>
      </c>
      <c r="D4165" t="s">
        <v>650</v>
      </c>
      <c r="E4165" t="s">
        <v>81</v>
      </c>
      <c r="F4165" t="s">
        <v>608</v>
      </c>
      <c r="G4165" t="s">
        <v>700</v>
      </c>
      <c r="H4165" t="s">
        <v>701</v>
      </c>
      <c r="I4165" s="137"/>
      <c r="J4165"/>
    </row>
    <row r="4166" spans="1:10" ht="15.75" customHeight="1" x14ac:dyDescent="0.25">
      <c r="A4166" t="s">
        <v>4073</v>
      </c>
      <c r="B4166" t="s">
        <v>4077</v>
      </c>
      <c r="C4166" t="s">
        <v>607</v>
      </c>
      <c r="D4166" t="s">
        <v>598</v>
      </c>
      <c r="E4166" t="s">
        <v>68</v>
      </c>
      <c r="F4166" t="s">
        <v>608</v>
      </c>
      <c r="G4166" t="s">
        <v>609</v>
      </c>
      <c r="I4166" s="137"/>
      <c r="J4166"/>
    </row>
    <row r="4167" spans="1:10" ht="15.75" customHeight="1" x14ac:dyDescent="0.25">
      <c r="A4167" t="s">
        <v>4073</v>
      </c>
      <c r="B4167" t="s">
        <v>4077</v>
      </c>
      <c r="C4167" t="s">
        <v>611</v>
      </c>
      <c r="D4167" t="s">
        <v>598</v>
      </c>
      <c r="E4167" t="s">
        <v>68</v>
      </c>
      <c r="F4167" t="s">
        <v>142</v>
      </c>
      <c r="G4167" t="s">
        <v>612</v>
      </c>
      <c r="H4167" t="s">
        <v>547</v>
      </c>
      <c r="I4167" s="137"/>
      <c r="J4167"/>
    </row>
    <row r="4168" spans="1:10" ht="15.75" customHeight="1" x14ac:dyDescent="0.25">
      <c r="A4168" t="s">
        <v>4073</v>
      </c>
      <c r="B4168" t="s">
        <v>4077</v>
      </c>
      <c r="C4168" t="s">
        <v>109</v>
      </c>
      <c r="D4168" t="s">
        <v>613</v>
      </c>
      <c r="E4168" t="s">
        <v>68</v>
      </c>
      <c r="F4168" t="s">
        <v>608</v>
      </c>
      <c r="G4168" t="s">
        <v>734</v>
      </c>
      <c r="H4168" t="s">
        <v>735</v>
      </c>
      <c r="I4168" s="137"/>
      <c r="J4168"/>
    </row>
    <row r="4169" spans="1:10" ht="15.75" customHeight="1" x14ac:dyDescent="0.25">
      <c r="A4169" t="s">
        <v>4073</v>
      </c>
      <c r="B4169" t="s">
        <v>4077</v>
      </c>
      <c r="C4169" t="s">
        <v>1561</v>
      </c>
      <c r="D4169" t="s">
        <v>627</v>
      </c>
      <c r="E4169" t="s">
        <v>68</v>
      </c>
      <c r="F4169" t="s">
        <v>608</v>
      </c>
      <c r="G4169" t="s">
        <v>1562</v>
      </c>
      <c r="I4169" s="137"/>
      <c r="J4169"/>
    </row>
    <row r="4170" spans="1:10" ht="15.75" customHeight="1" x14ac:dyDescent="0.25">
      <c r="A4170" t="s">
        <v>4073</v>
      </c>
      <c r="B4170" t="s">
        <v>4077</v>
      </c>
      <c r="C4170" t="s">
        <v>714</v>
      </c>
      <c r="D4170" t="s">
        <v>627</v>
      </c>
      <c r="E4170" t="s">
        <v>68</v>
      </c>
      <c r="F4170" t="s">
        <v>608</v>
      </c>
      <c r="G4170" t="s">
        <v>715</v>
      </c>
      <c r="H4170" t="s">
        <v>1067</v>
      </c>
      <c r="I4170" s="137"/>
      <c r="J4170"/>
    </row>
    <row r="4171" spans="1:10" ht="15.75" customHeight="1" x14ac:dyDescent="0.25">
      <c r="A4171" t="s">
        <v>4073</v>
      </c>
      <c r="B4171" t="s">
        <v>4077</v>
      </c>
      <c r="C4171" t="s">
        <v>817</v>
      </c>
      <c r="D4171" t="s">
        <v>627</v>
      </c>
      <c r="E4171" t="s">
        <v>68</v>
      </c>
      <c r="F4171" t="s">
        <v>608</v>
      </c>
      <c r="G4171" t="s">
        <v>818</v>
      </c>
      <c r="I4171" s="137"/>
      <c r="J4171"/>
    </row>
    <row r="4172" spans="1:10" ht="15.75" customHeight="1" x14ac:dyDescent="0.25">
      <c r="A4172" t="s">
        <v>4073</v>
      </c>
      <c r="B4172" t="s">
        <v>4077</v>
      </c>
      <c r="C4172" t="s">
        <v>1072</v>
      </c>
      <c r="D4172" t="s">
        <v>627</v>
      </c>
      <c r="E4172" t="s">
        <v>68</v>
      </c>
      <c r="F4172" t="s">
        <v>608</v>
      </c>
      <c r="G4172" t="s">
        <v>715</v>
      </c>
      <c r="H4172" t="s">
        <v>1067</v>
      </c>
      <c r="I4172" s="137"/>
      <c r="J4172"/>
    </row>
    <row r="4173" spans="1:10" ht="15.75" customHeight="1" x14ac:dyDescent="0.25">
      <c r="A4173" t="s">
        <v>4073</v>
      </c>
      <c r="B4173" t="s">
        <v>4077</v>
      </c>
      <c r="C4173" t="s">
        <v>603</v>
      </c>
      <c r="D4173" t="s">
        <v>598</v>
      </c>
      <c r="E4173" t="s">
        <v>68</v>
      </c>
      <c r="F4173" t="s">
        <v>49</v>
      </c>
      <c r="G4173" t="s">
        <v>604</v>
      </c>
      <c r="H4173" t="s">
        <v>605</v>
      </c>
      <c r="I4173" s="137"/>
      <c r="J4173"/>
    </row>
    <row r="4174" spans="1:10" ht="15.75" customHeight="1" x14ac:dyDescent="0.25">
      <c r="A4174" t="s">
        <v>4073</v>
      </c>
      <c r="B4174" t="s">
        <v>4077</v>
      </c>
      <c r="C4174" t="s">
        <v>114</v>
      </c>
      <c r="D4174" t="s">
        <v>650</v>
      </c>
      <c r="E4174" t="s">
        <v>102</v>
      </c>
      <c r="F4174" t="s">
        <v>608</v>
      </c>
      <c r="G4174" t="s">
        <v>700</v>
      </c>
      <c r="H4174" t="s">
        <v>701</v>
      </c>
      <c r="I4174" s="137"/>
      <c r="J4174"/>
    </row>
    <row r="4175" spans="1:10" ht="15.75" customHeight="1" x14ac:dyDescent="0.25">
      <c r="A4175" t="s">
        <v>4078</v>
      </c>
      <c r="B4175" t="s">
        <v>1993</v>
      </c>
      <c r="C4175" t="s">
        <v>909</v>
      </c>
      <c r="D4175" t="s">
        <v>613</v>
      </c>
      <c r="E4175" t="s">
        <v>81</v>
      </c>
      <c r="F4175" t="s">
        <v>608</v>
      </c>
      <c r="G4175" t="s">
        <v>910</v>
      </c>
    </row>
    <row r="4176" spans="1:10" ht="15.75" customHeight="1" x14ac:dyDescent="0.25">
      <c r="A4176" t="s">
        <v>4078</v>
      </c>
      <c r="B4176" t="s">
        <v>1993</v>
      </c>
      <c r="C4176" t="s">
        <v>603</v>
      </c>
      <c r="D4176" t="s">
        <v>598</v>
      </c>
      <c r="E4176" t="s">
        <v>68</v>
      </c>
      <c r="F4176" t="s">
        <v>49</v>
      </c>
      <c r="G4176" t="s">
        <v>604</v>
      </c>
      <c r="H4176" t="s">
        <v>605</v>
      </c>
    </row>
    <row r="4177" spans="1:8" ht="15.75" customHeight="1" x14ac:dyDescent="0.25">
      <c r="A4177" t="s">
        <v>4078</v>
      </c>
      <c r="B4177" t="s">
        <v>1993</v>
      </c>
      <c r="C4177" t="s">
        <v>723</v>
      </c>
      <c r="D4177" t="s">
        <v>613</v>
      </c>
      <c r="E4177" t="s">
        <v>68</v>
      </c>
      <c r="F4177" t="s">
        <v>608</v>
      </c>
      <c r="G4177" t="s">
        <v>724</v>
      </c>
      <c r="H4177" t="s">
        <v>725</v>
      </c>
    </row>
    <row r="4178" spans="1:8" ht="15.75" customHeight="1" x14ac:dyDescent="0.25">
      <c r="A4178" t="s">
        <v>4078</v>
      </c>
      <c r="B4178" t="s">
        <v>1993</v>
      </c>
      <c r="C4178" t="s">
        <v>689</v>
      </c>
      <c r="D4178" t="s">
        <v>613</v>
      </c>
      <c r="E4178" t="s">
        <v>68</v>
      </c>
      <c r="F4178" t="s">
        <v>608</v>
      </c>
      <c r="G4178" t="s">
        <v>690</v>
      </c>
      <c r="H4178" t="s">
        <v>691</v>
      </c>
    </row>
    <row r="4179" spans="1:8" ht="15.75" customHeight="1" x14ac:dyDescent="0.25">
      <c r="A4179" t="s">
        <v>4078</v>
      </c>
      <c r="B4179" t="s">
        <v>1993</v>
      </c>
      <c r="C4179" t="s">
        <v>117</v>
      </c>
      <c r="D4179" t="s">
        <v>650</v>
      </c>
      <c r="E4179" t="s">
        <v>102</v>
      </c>
      <c r="F4179" t="s">
        <v>608</v>
      </c>
      <c r="G4179" t="s">
        <v>869</v>
      </c>
    </row>
    <row r="4180" spans="1:8" ht="15.75" customHeight="1" x14ac:dyDescent="0.25">
      <c r="A4180" t="s">
        <v>4078</v>
      </c>
      <c r="B4180" t="s">
        <v>1993</v>
      </c>
      <c r="C4180" t="s">
        <v>607</v>
      </c>
      <c r="D4180" t="s">
        <v>598</v>
      </c>
      <c r="E4180" t="s">
        <v>68</v>
      </c>
      <c r="F4180" t="s">
        <v>608</v>
      </c>
      <c r="G4180" t="s">
        <v>609</v>
      </c>
    </row>
    <row r="4181" spans="1:8" ht="15.75" customHeight="1" x14ac:dyDescent="0.25">
      <c r="A4181" t="s">
        <v>4078</v>
      </c>
      <c r="B4181" t="s">
        <v>1993</v>
      </c>
      <c r="C4181" t="s">
        <v>611</v>
      </c>
      <c r="D4181" t="s">
        <v>598</v>
      </c>
      <c r="E4181" t="s">
        <v>68</v>
      </c>
      <c r="F4181" t="s">
        <v>142</v>
      </c>
      <c r="G4181" t="s">
        <v>612</v>
      </c>
      <c r="H4181" t="s">
        <v>547</v>
      </c>
    </row>
    <row r="4182" spans="1:8" ht="15.75" customHeight="1" x14ac:dyDescent="0.25">
      <c r="A4182" t="s">
        <v>4078</v>
      </c>
      <c r="B4182" t="s">
        <v>684</v>
      </c>
      <c r="C4182" t="s">
        <v>611</v>
      </c>
      <c r="D4182" t="s">
        <v>598</v>
      </c>
      <c r="E4182" t="s">
        <v>68</v>
      </c>
      <c r="F4182" t="s">
        <v>142</v>
      </c>
      <c r="G4182" t="s">
        <v>612</v>
      </c>
      <c r="H4182" t="s">
        <v>547</v>
      </c>
    </row>
    <row r="4183" spans="1:8" ht="15.75" customHeight="1" x14ac:dyDescent="0.25">
      <c r="A4183" t="s">
        <v>4078</v>
      </c>
      <c r="B4183" t="s">
        <v>684</v>
      </c>
      <c r="C4183" t="s">
        <v>603</v>
      </c>
      <c r="D4183" t="s">
        <v>598</v>
      </c>
      <c r="E4183" t="s">
        <v>68</v>
      </c>
      <c r="F4183" t="s">
        <v>49</v>
      </c>
      <c r="G4183" t="s">
        <v>604</v>
      </c>
      <c r="H4183" t="s">
        <v>605</v>
      </c>
    </row>
    <row r="4184" spans="1:8" ht="15.75" customHeight="1" x14ac:dyDescent="0.25">
      <c r="A4184" t="s">
        <v>4078</v>
      </c>
      <c r="B4184" t="s">
        <v>684</v>
      </c>
      <c r="C4184" t="s">
        <v>689</v>
      </c>
      <c r="D4184" t="s">
        <v>613</v>
      </c>
      <c r="E4184" t="s">
        <v>68</v>
      </c>
      <c r="F4184" t="s">
        <v>608</v>
      </c>
      <c r="G4184" t="s">
        <v>690</v>
      </c>
      <c r="H4184" t="s">
        <v>691</v>
      </c>
    </row>
    <row r="4185" spans="1:8" ht="15.75" customHeight="1" x14ac:dyDescent="0.25">
      <c r="A4185" t="s">
        <v>4078</v>
      </c>
      <c r="B4185" t="s">
        <v>684</v>
      </c>
      <c r="C4185" t="s">
        <v>723</v>
      </c>
      <c r="D4185" t="s">
        <v>613</v>
      </c>
      <c r="E4185" t="s">
        <v>68</v>
      </c>
      <c r="F4185" t="s">
        <v>608</v>
      </c>
      <c r="G4185" t="s">
        <v>724</v>
      </c>
      <c r="H4185" t="s">
        <v>725</v>
      </c>
    </row>
    <row r="4186" spans="1:8" ht="15.75" customHeight="1" x14ac:dyDescent="0.25">
      <c r="A4186" t="s">
        <v>4078</v>
      </c>
      <c r="B4186" t="s">
        <v>684</v>
      </c>
      <c r="C4186" t="s">
        <v>607</v>
      </c>
      <c r="D4186" t="s">
        <v>598</v>
      </c>
      <c r="E4186" t="s">
        <v>68</v>
      </c>
      <c r="F4186" t="s">
        <v>608</v>
      </c>
      <c r="G4186" t="s">
        <v>609</v>
      </c>
    </row>
    <row r="4187" spans="1:8" ht="15.75" customHeight="1" x14ac:dyDescent="0.25">
      <c r="A4187" t="s">
        <v>4078</v>
      </c>
      <c r="B4187" t="s">
        <v>684</v>
      </c>
      <c r="C4187" t="s">
        <v>695</v>
      </c>
      <c r="D4187" t="s">
        <v>613</v>
      </c>
      <c r="E4187" t="s">
        <v>68</v>
      </c>
      <c r="F4187" t="s">
        <v>608</v>
      </c>
      <c r="G4187" t="s">
        <v>696</v>
      </c>
    </row>
    <row r="4188" spans="1:8" ht="15.75" customHeight="1" x14ac:dyDescent="0.25">
      <c r="A4188" t="s">
        <v>4078</v>
      </c>
      <c r="B4188" t="s">
        <v>4079</v>
      </c>
      <c r="C4188" t="s">
        <v>909</v>
      </c>
      <c r="D4188" t="s">
        <v>613</v>
      </c>
      <c r="E4188" t="s">
        <v>81</v>
      </c>
      <c r="F4188" t="s">
        <v>608</v>
      </c>
      <c r="G4188" t="s">
        <v>910</v>
      </c>
    </row>
    <row r="4189" spans="1:8" ht="15.75" customHeight="1" x14ac:dyDescent="0.25">
      <c r="A4189" t="s">
        <v>4078</v>
      </c>
      <c r="B4189" t="s">
        <v>4079</v>
      </c>
      <c r="C4189" t="s">
        <v>603</v>
      </c>
      <c r="D4189" t="s">
        <v>598</v>
      </c>
      <c r="E4189" t="s">
        <v>68</v>
      </c>
      <c r="F4189" t="s">
        <v>49</v>
      </c>
      <c r="G4189" t="s">
        <v>604</v>
      </c>
      <c r="H4189" t="s">
        <v>605</v>
      </c>
    </row>
    <row r="4190" spans="1:8" ht="15.75" customHeight="1" x14ac:dyDescent="0.25">
      <c r="A4190" t="s">
        <v>4078</v>
      </c>
      <c r="B4190" t="s">
        <v>4079</v>
      </c>
      <c r="C4190" t="s">
        <v>611</v>
      </c>
      <c r="D4190" t="s">
        <v>598</v>
      </c>
      <c r="E4190" t="s">
        <v>68</v>
      </c>
      <c r="F4190" t="s">
        <v>142</v>
      </c>
      <c r="G4190" t="s">
        <v>612</v>
      </c>
      <c r="H4190" t="s">
        <v>547</v>
      </c>
    </row>
    <row r="4191" spans="1:8" ht="15.75" customHeight="1" x14ac:dyDescent="0.25">
      <c r="A4191" t="s">
        <v>4078</v>
      </c>
      <c r="B4191" t="s">
        <v>4079</v>
      </c>
      <c r="C4191" t="s">
        <v>923</v>
      </c>
      <c r="D4191" t="s">
        <v>613</v>
      </c>
      <c r="E4191" t="s">
        <v>68</v>
      </c>
      <c r="F4191" t="s">
        <v>608</v>
      </c>
      <c r="G4191" t="s">
        <v>924</v>
      </c>
      <c r="H4191" t="s">
        <v>925</v>
      </c>
    </row>
    <row r="4192" spans="1:8" ht="15.75" customHeight="1" x14ac:dyDescent="0.25">
      <c r="A4192" t="s">
        <v>4078</v>
      </c>
      <c r="B4192" t="s">
        <v>4079</v>
      </c>
      <c r="C4192" t="s">
        <v>695</v>
      </c>
      <c r="D4192" t="s">
        <v>613</v>
      </c>
      <c r="E4192" t="s">
        <v>68</v>
      </c>
      <c r="F4192" t="s">
        <v>608</v>
      </c>
      <c r="G4192" t="s">
        <v>696</v>
      </c>
    </row>
    <row r="4193" spans="1:8" ht="15.75" customHeight="1" x14ac:dyDescent="0.25">
      <c r="A4193" t="s">
        <v>4078</v>
      </c>
      <c r="B4193" t="s">
        <v>4079</v>
      </c>
      <c r="C4193" t="s">
        <v>607</v>
      </c>
      <c r="D4193" t="s">
        <v>598</v>
      </c>
      <c r="E4193" t="s">
        <v>68</v>
      </c>
      <c r="F4193" t="s">
        <v>608</v>
      </c>
      <c r="G4193" t="s">
        <v>609</v>
      </c>
    </row>
    <row r="4194" spans="1:8" ht="15.75" customHeight="1" x14ac:dyDescent="0.25">
      <c r="A4194" t="s">
        <v>4078</v>
      </c>
      <c r="B4194" t="s">
        <v>4079</v>
      </c>
      <c r="C4194" t="s">
        <v>963</v>
      </c>
      <c r="D4194" t="s">
        <v>650</v>
      </c>
      <c r="E4194" t="s">
        <v>102</v>
      </c>
      <c r="F4194" t="s">
        <v>608</v>
      </c>
      <c r="G4194" t="s">
        <v>869</v>
      </c>
    </row>
    <row r="4195" spans="1:8" ht="15.75" customHeight="1" x14ac:dyDescent="0.25">
      <c r="A4195" t="s">
        <v>4078</v>
      </c>
      <c r="B4195" t="s">
        <v>4079</v>
      </c>
      <c r="C4195" t="s">
        <v>714</v>
      </c>
      <c r="D4195" t="s">
        <v>650</v>
      </c>
      <c r="E4195" t="s">
        <v>102</v>
      </c>
      <c r="F4195" t="s">
        <v>608</v>
      </c>
      <c r="G4195" t="s">
        <v>715</v>
      </c>
      <c r="H4195" t="s">
        <v>1067</v>
      </c>
    </row>
    <row r="4196" spans="1:8" ht="15.75" customHeight="1" x14ac:dyDescent="0.25">
      <c r="A4196" t="s">
        <v>4078</v>
      </c>
      <c r="B4196" t="s">
        <v>4079</v>
      </c>
      <c r="C4196" t="s">
        <v>723</v>
      </c>
      <c r="D4196" t="s">
        <v>613</v>
      </c>
      <c r="E4196" t="s">
        <v>68</v>
      </c>
      <c r="F4196" t="s">
        <v>608</v>
      </c>
      <c r="G4196" t="s">
        <v>724</v>
      </c>
      <c r="H4196" t="s">
        <v>725</v>
      </c>
    </row>
    <row r="4197" spans="1:8" ht="15.75" customHeight="1" x14ac:dyDescent="0.25">
      <c r="A4197" t="s">
        <v>4078</v>
      </c>
      <c r="B4197" t="s">
        <v>4079</v>
      </c>
      <c r="C4197" t="s">
        <v>4080</v>
      </c>
      <c r="D4197" t="s">
        <v>627</v>
      </c>
      <c r="E4197" t="s">
        <v>81</v>
      </c>
      <c r="F4197" t="s">
        <v>4081</v>
      </c>
    </row>
    <row r="4198" spans="1:8" ht="15.75" customHeight="1" x14ac:dyDescent="0.25">
      <c r="A4198" t="s">
        <v>4078</v>
      </c>
      <c r="B4198" t="s">
        <v>4082</v>
      </c>
      <c r="C4198" t="s">
        <v>607</v>
      </c>
      <c r="D4198" t="s">
        <v>598</v>
      </c>
      <c r="E4198" t="s">
        <v>68</v>
      </c>
      <c r="F4198" t="s">
        <v>608</v>
      </c>
      <c r="G4198" t="s">
        <v>609</v>
      </c>
    </row>
    <row r="4199" spans="1:8" ht="15.75" customHeight="1" x14ac:dyDescent="0.25">
      <c r="A4199" t="s">
        <v>4078</v>
      </c>
      <c r="B4199" t="s">
        <v>4082</v>
      </c>
      <c r="C4199" t="s">
        <v>611</v>
      </c>
      <c r="D4199" t="s">
        <v>598</v>
      </c>
      <c r="E4199" t="s">
        <v>68</v>
      </c>
      <c r="F4199" t="s">
        <v>142</v>
      </c>
      <c r="G4199" t="s">
        <v>612</v>
      </c>
      <c r="H4199" t="s">
        <v>547</v>
      </c>
    </row>
    <row r="4200" spans="1:8" ht="15.75" customHeight="1" x14ac:dyDescent="0.25">
      <c r="A4200" t="s">
        <v>4078</v>
      </c>
      <c r="B4200" t="s">
        <v>4082</v>
      </c>
      <c r="C4200" t="s">
        <v>923</v>
      </c>
      <c r="D4200" t="s">
        <v>613</v>
      </c>
      <c r="E4200" t="s">
        <v>68</v>
      </c>
      <c r="F4200" t="s">
        <v>608</v>
      </c>
      <c r="G4200" t="s">
        <v>924</v>
      </c>
      <c r="H4200" t="s">
        <v>925</v>
      </c>
    </row>
    <row r="4201" spans="1:8" ht="15.75" customHeight="1" x14ac:dyDescent="0.25">
      <c r="A4201" t="s">
        <v>4078</v>
      </c>
      <c r="B4201" t="s">
        <v>4082</v>
      </c>
      <c r="C4201" t="s">
        <v>603</v>
      </c>
      <c r="D4201" t="s">
        <v>598</v>
      </c>
      <c r="E4201" t="s">
        <v>68</v>
      </c>
      <c r="F4201" t="s">
        <v>49</v>
      </c>
      <c r="G4201" t="s">
        <v>604</v>
      </c>
      <c r="H4201" t="s">
        <v>605</v>
      </c>
    </row>
    <row r="4202" spans="1:8" ht="15.75" customHeight="1" x14ac:dyDescent="0.25">
      <c r="A4202" t="s">
        <v>4078</v>
      </c>
      <c r="B4202" t="s">
        <v>4082</v>
      </c>
      <c r="C4202" t="s">
        <v>704</v>
      </c>
      <c r="D4202" t="s">
        <v>650</v>
      </c>
      <c r="E4202" t="s">
        <v>102</v>
      </c>
      <c r="F4202" t="s">
        <v>608</v>
      </c>
      <c r="G4202" t="s">
        <v>705</v>
      </c>
    </row>
    <row r="4203" spans="1:8" ht="15.75" customHeight="1" x14ac:dyDescent="0.25">
      <c r="A4203" t="s">
        <v>4078</v>
      </c>
      <c r="B4203" t="s">
        <v>4082</v>
      </c>
      <c r="C4203" t="s">
        <v>689</v>
      </c>
      <c r="D4203" t="s">
        <v>613</v>
      </c>
      <c r="E4203" t="s">
        <v>68</v>
      </c>
      <c r="F4203" t="s">
        <v>608</v>
      </c>
      <c r="G4203" t="s">
        <v>690</v>
      </c>
      <c r="H4203" t="s">
        <v>691</v>
      </c>
    </row>
    <row r="4204" spans="1:8" ht="15.75" customHeight="1" x14ac:dyDescent="0.25">
      <c r="A4204" t="s">
        <v>4078</v>
      </c>
      <c r="B4204" t="s">
        <v>4082</v>
      </c>
      <c r="C4204" t="s">
        <v>723</v>
      </c>
      <c r="D4204" t="s">
        <v>613</v>
      </c>
      <c r="E4204" t="s">
        <v>68</v>
      </c>
      <c r="F4204" t="s">
        <v>608</v>
      </c>
      <c r="G4204" t="s">
        <v>724</v>
      </c>
      <c r="H4204" t="s">
        <v>725</v>
      </c>
    </row>
    <row r="4205" spans="1:8" ht="15.75" customHeight="1" x14ac:dyDescent="0.25">
      <c r="A4205" t="s">
        <v>4078</v>
      </c>
      <c r="B4205" t="s">
        <v>4083</v>
      </c>
      <c r="C4205" t="s">
        <v>611</v>
      </c>
      <c r="D4205" t="s">
        <v>598</v>
      </c>
      <c r="E4205" t="s">
        <v>68</v>
      </c>
      <c r="F4205" t="s">
        <v>142</v>
      </c>
      <c r="G4205" t="s">
        <v>612</v>
      </c>
      <c r="H4205" t="s">
        <v>547</v>
      </c>
    </row>
    <row r="4206" spans="1:8" ht="15.75" customHeight="1" x14ac:dyDescent="0.25">
      <c r="A4206" t="s">
        <v>4078</v>
      </c>
      <c r="B4206" t="s">
        <v>4083</v>
      </c>
      <c r="C4206" t="s">
        <v>689</v>
      </c>
      <c r="D4206" t="s">
        <v>613</v>
      </c>
      <c r="E4206" t="s">
        <v>68</v>
      </c>
      <c r="F4206" t="s">
        <v>608</v>
      </c>
      <c r="G4206" t="s">
        <v>690</v>
      </c>
      <c r="H4206" t="s">
        <v>691</v>
      </c>
    </row>
    <row r="4207" spans="1:8" ht="15.75" customHeight="1" x14ac:dyDescent="0.25">
      <c r="A4207" t="s">
        <v>4078</v>
      </c>
      <c r="B4207" t="s">
        <v>4083</v>
      </c>
      <c r="C4207" t="s">
        <v>607</v>
      </c>
      <c r="D4207" t="s">
        <v>598</v>
      </c>
      <c r="E4207" t="s">
        <v>68</v>
      </c>
      <c r="F4207" t="s">
        <v>608</v>
      </c>
      <c r="G4207" t="s">
        <v>609</v>
      </c>
    </row>
    <row r="4208" spans="1:8" ht="15.75" customHeight="1" x14ac:dyDescent="0.25">
      <c r="A4208" t="s">
        <v>4078</v>
      </c>
      <c r="B4208" t="s">
        <v>4083</v>
      </c>
      <c r="C4208" t="s">
        <v>117</v>
      </c>
      <c r="D4208" t="s">
        <v>650</v>
      </c>
      <c r="E4208" t="s">
        <v>102</v>
      </c>
      <c r="F4208" t="s">
        <v>608</v>
      </c>
      <c r="G4208" t="s">
        <v>869</v>
      </c>
    </row>
    <row r="4209" spans="1:8" ht="15.75" customHeight="1" x14ac:dyDescent="0.25">
      <c r="A4209" t="s">
        <v>4078</v>
      </c>
      <c r="B4209" t="s">
        <v>4083</v>
      </c>
      <c r="C4209" t="s">
        <v>603</v>
      </c>
      <c r="D4209" t="s">
        <v>598</v>
      </c>
      <c r="E4209" t="s">
        <v>68</v>
      </c>
      <c r="F4209" t="s">
        <v>49</v>
      </c>
      <c r="G4209" t="s">
        <v>604</v>
      </c>
      <c r="H4209" t="s">
        <v>605</v>
      </c>
    </row>
    <row r="4210" spans="1:8" ht="15.75" customHeight="1" x14ac:dyDescent="0.25">
      <c r="A4210" t="s">
        <v>4078</v>
      </c>
      <c r="B4210" t="s">
        <v>4083</v>
      </c>
      <c r="C4210" t="s">
        <v>723</v>
      </c>
      <c r="D4210" t="s">
        <v>613</v>
      </c>
      <c r="E4210" t="s">
        <v>68</v>
      </c>
      <c r="F4210" t="s">
        <v>608</v>
      </c>
      <c r="G4210" t="s">
        <v>724</v>
      </c>
      <c r="H4210" t="s">
        <v>725</v>
      </c>
    </row>
    <row r="4211" spans="1:8" ht="15.75" customHeight="1" x14ac:dyDescent="0.25">
      <c r="A4211" t="s">
        <v>4078</v>
      </c>
      <c r="B4211" t="s">
        <v>4084</v>
      </c>
      <c r="C4211" t="s">
        <v>2285</v>
      </c>
      <c r="D4211" t="s">
        <v>627</v>
      </c>
      <c r="E4211" t="s">
        <v>81</v>
      </c>
      <c r="F4211" t="s">
        <v>608</v>
      </c>
      <c r="G4211" t="s">
        <v>741</v>
      </c>
      <c r="H4211" t="s">
        <v>2286</v>
      </c>
    </row>
    <row r="4212" spans="1:8" ht="15.75" customHeight="1" x14ac:dyDescent="0.25">
      <c r="A4212" t="s">
        <v>4078</v>
      </c>
      <c r="B4212" t="s">
        <v>4084</v>
      </c>
      <c r="C4212" t="s">
        <v>723</v>
      </c>
      <c r="D4212" t="s">
        <v>613</v>
      </c>
      <c r="E4212" t="s">
        <v>68</v>
      </c>
      <c r="F4212" t="s">
        <v>608</v>
      </c>
      <c r="G4212" t="s">
        <v>724</v>
      </c>
      <c r="H4212" t="s">
        <v>725</v>
      </c>
    </row>
    <row r="4213" spans="1:8" ht="15.75" customHeight="1" x14ac:dyDescent="0.25">
      <c r="A4213" t="s">
        <v>4078</v>
      </c>
      <c r="B4213" t="s">
        <v>4084</v>
      </c>
      <c r="C4213" t="s">
        <v>607</v>
      </c>
      <c r="D4213" t="s">
        <v>598</v>
      </c>
      <c r="E4213" t="s">
        <v>68</v>
      </c>
      <c r="F4213" t="s">
        <v>608</v>
      </c>
      <c r="G4213" t="s">
        <v>609</v>
      </c>
    </row>
    <row r="4214" spans="1:8" ht="15.75" customHeight="1" x14ac:dyDescent="0.25">
      <c r="A4214" t="s">
        <v>4078</v>
      </c>
      <c r="B4214" t="s">
        <v>4084</v>
      </c>
      <c r="C4214" t="s">
        <v>611</v>
      </c>
      <c r="D4214" t="s">
        <v>598</v>
      </c>
      <c r="E4214" t="s">
        <v>68</v>
      </c>
      <c r="F4214" t="s">
        <v>142</v>
      </c>
      <c r="G4214" t="s">
        <v>612</v>
      </c>
      <c r="H4214" t="s">
        <v>547</v>
      </c>
    </row>
    <row r="4215" spans="1:8" ht="15.75" customHeight="1" x14ac:dyDescent="0.25">
      <c r="A4215" t="s">
        <v>4078</v>
      </c>
      <c r="B4215" t="s">
        <v>4084</v>
      </c>
      <c r="C4215" t="s">
        <v>117</v>
      </c>
      <c r="D4215" t="s">
        <v>650</v>
      </c>
      <c r="E4215" t="s">
        <v>102</v>
      </c>
      <c r="F4215" t="s">
        <v>608</v>
      </c>
      <c r="G4215" t="s">
        <v>869</v>
      </c>
    </row>
    <row r="4216" spans="1:8" ht="15.75" customHeight="1" x14ac:dyDescent="0.25">
      <c r="A4216" t="s">
        <v>4078</v>
      </c>
      <c r="B4216" t="s">
        <v>4084</v>
      </c>
      <c r="C4216" t="s">
        <v>603</v>
      </c>
      <c r="D4216" t="s">
        <v>598</v>
      </c>
      <c r="E4216" t="s">
        <v>68</v>
      </c>
      <c r="F4216" t="s">
        <v>49</v>
      </c>
      <c r="G4216" t="s">
        <v>604</v>
      </c>
      <c r="H4216" t="s">
        <v>605</v>
      </c>
    </row>
    <row r="4217" spans="1:8" ht="15.75" customHeight="1" x14ac:dyDescent="0.25">
      <c r="A4217" t="s">
        <v>4078</v>
      </c>
      <c r="B4217" t="s">
        <v>4084</v>
      </c>
      <c r="C4217" t="s">
        <v>2028</v>
      </c>
      <c r="D4217" t="s">
        <v>627</v>
      </c>
      <c r="E4217" t="s">
        <v>81</v>
      </c>
      <c r="F4217" t="s">
        <v>608</v>
      </c>
      <c r="G4217" t="s">
        <v>741</v>
      </c>
    </row>
    <row r="4218" spans="1:8" ht="15.75" customHeight="1" x14ac:dyDescent="0.25">
      <c r="A4218" t="s">
        <v>4078</v>
      </c>
      <c r="B4218" t="s">
        <v>4084</v>
      </c>
      <c r="C4218" t="s">
        <v>836</v>
      </c>
      <c r="D4218" t="s">
        <v>613</v>
      </c>
      <c r="E4218" t="s">
        <v>68</v>
      </c>
      <c r="F4218" t="s">
        <v>608</v>
      </c>
      <c r="G4218" t="s">
        <v>741</v>
      </c>
      <c r="H4218" t="s">
        <v>837</v>
      </c>
    </row>
    <row r="4219" spans="1:8" ht="15.75" customHeight="1" x14ac:dyDescent="0.25">
      <c r="A4219" t="s">
        <v>4078</v>
      </c>
      <c r="B4219" t="s">
        <v>4085</v>
      </c>
      <c r="C4219" t="s">
        <v>689</v>
      </c>
      <c r="D4219" t="s">
        <v>613</v>
      </c>
      <c r="E4219" t="s">
        <v>68</v>
      </c>
      <c r="F4219" t="s">
        <v>608</v>
      </c>
      <c r="G4219" t="s">
        <v>690</v>
      </c>
      <c r="H4219" t="s">
        <v>691</v>
      </c>
    </row>
    <row r="4220" spans="1:8" ht="15.75" customHeight="1" x14ac:dyDescent="0.25">
      <c r="A4220" t="s">
        <v>4078</v>
      </c>
      <c r="B4220" t="s">
        <v>4085</v>
      </c>
      <c r="C4220" t="s">
        <v>603</v>
      </c>
      <c r="D4220" t="s">
        <v>598</v>
      </c>
      <c r="E4220" t="s">
        <v>68</v>
      </c>
      <c r="F4220" t="s">
        <v>49</v>
      </c>
      <c r="G4220" t="s">
        <v>604</v>
      </c>
      <c r="H4220" t="s">
        <v>605</v>
      </c>
    </row>
    <row r="4221" spans="1:8" ht="15.75" customHeight="1" x14ac:dyDescent="0.25">
      <c r="A4221" t="s">
        <v>4078</v>
      </c>
      <c r="B4221" t="s">
        <v>4085</v>
      </c>
      <c r="C4221" t="s">
        <v>607</v>
      </c>
      <c r="D4221" t="s">
        <v>598</v>
      </c>
      <c r="E4221" t="s">
        <v>68</v>
      </c>
      <c r="F4221" t="s">
        <v>608</v>
      </c>
      <c r="G4221" t="s">
        <v>609</v>
      </c>
    </row>
    <row r="4222" spans="1:8" ht="15.75" customHeight="1" x14ac:dyDescent="0.25">
      <c r="A4222" t="s">
        <v>4078</v>
      </c>
      <c r="B4222" t="s">
        <v>4085</v>
      </c>
      <c r="C4222" t="s">
        <v>611</v>
      </c>
      <c r="D4222" t="s">
        <v>598</v>
      </c>
      <c r="E4222" t="s">
        <v>68</v>
      </c>
      <c r="F4222" t="s">
        <v>142</v>
      </c>
      <c r="G4222" t="s">
        <v>612</v>
      </c>
      <c r="H4222" t="s">
        <v>547</v>
      </c>
    </row>
    <row r="4223" spans="1:8" ht="15.75" customHeight="1" x14ac:dyDescent="0.25">
      <c r="A4223" t="s">
        <v>4078</v>
      </c>
      <c r="B4223" t="s">
        <v>4085</v>
      </c>
      <c r="C4223" t="s">
        <v>131</v>
      </c>
      <c r="D4223" t="s">
        <v>650</v>
      </c>
      <c r="E4223" t="s">
        <v>102</v>
      </c>
      <c r="F4223" t="s">
        <v>608</v>
      </c>
      <c r="G4223" t="s">
        <v>760</v>
      </c>
      <c r="H4223" t="s">
        <v>761</v>
      </c>
    </row>
    <row r="4224" spans="1:8" ht="15.75" customHeight="1" x14ac:dyDescent="0.25">
      <c r="A4224" t="s">
        <v>4078</v>
      </c>
      <c r="B4224" t="s">
        <v>4086</v>
      </c>
      <c r="C4224" t="s">
        <v>695</v>
      </c>
      <c r="D4224" t="s">
        <v>613</v>
      </c>
      <c r="E4224" t="s">
        <v>68</v>
      </c>
      <c r="F4224" t="s">
        <v>608</v>
      </c>
      <c r="G4224" t="s">
        <v>696</v>
      </c>
    </row>
    <row r="4225" spans="1:8" ht="15.75" customHeight="1" x14ac:dyDescent="0.25">
      <c r="A4225" t="s">
        <v>4078</v>
      </c>
      <c r="B4225" t="s">
        <v>4086</v>
      </c>
      <c r="C4225" t="s">
        <v>723</v>
      </c>
      <c r="D4225" t="s">
        <v>613</v>
      </c>
      <c r="E4225" t="s">
        <v>68</v>
      </c>
      <c r="F4225" t="s">
        <v>608</v>
      </c>
      <c r="G4225" t="s">
        <v>724</v>
      </c>
      <c r="H4225" t="s">
        <v>725</v>
      </c>
    </row>
    <row r="4226" spans="1:8" ht="15.75" customHeight="1" x14ac:dyDescent="0.25">
      <c r="A4226" t="s">
        <v>4078</v>
      </c>
      <c r="B4226" t="s">
        <v>4086</v>
      </c>
      <c r="C4226" t="s">
        <v>611</v>
      </c>
      <c r="D4226" t="s">
        <v>598</v>
      </c>
      <c r="E4226" t="s">
        <v>68</v>
      </c>
      <c r="F4226" t="s">
        <v>142</v>
      </c>
      <c r="G4226" t="s">
        <v>612</v>
      </c>
      <c r="H4226" t="s">
        <v>547</v>
      </c>
    </row>
    <row r="4227" spans="1:8" ht="15.75" customHeight="1" x14ac:dyDescent="0.25">
      <c r="A4227" t="s">
        <v>4078</v>
      </c>
      <c r="B4227" t="s">
        <v>4086</v>
      </c>
      <c r="C4227" t="s">
        <v>689</v>
      </c>
      <c r="D4227" t="s">
        <v>613</v>
      </c>
      <c r="E4227" t="s">
        <v>68</v>
      </c>
      <c r="F4227" t="s">
        <v>608</v>
      </c>
      <c r="G4227" t="s">
        <v>690</v>
      </c>
      <c r="H4227" t="s">
        <v>691</v>
      </c>
    </row>
    <row r="4228" spans="1:8" ht="15.75" customHeight="1" x14ac:dyDescent="0.25">
      <c r="A4228" t="s">
        <v>4078</v>
      </c>
      <c r="B4228" t="s">
        <v>4086</v>
      </c>
      <c r="C4228" t="s">
        <v>603</v>
      </c>
      <c r="D4228" t="s">
        <v>598</v>
      </c>
      <c r="E4228" t="s">
        <v>68</v>
      </c>
      <c r="F4228" t="s">
        <v>49</v>
      </c>
      <c r="G4228" t="s">
        <v>604</v>
      </c>
      <c r="H4228" t="s">
        <v>605</v>
      </c>
    </row>
    <row r="4229" spans="1:8" ht="15.75" customHeight="1" x14ac:dyDescent="0.25">
      <c r="A4229" t="s">
        <v>4078</v>
      </c>
      <c r="B4229" t="s">
        <v>4086</v>
      </c>
      <c r="C4229" t="s">
        <v>607</v>
      </c>
      <c r="D4229" t="s">
        <v>598</v>
      </c>
      <c r="E4229" t="s">
        <v>68</v>
      </c>
      <c r="F4229" t="s">
        <v>608</v>
      </c>
      <c r="G4229" t="s">
        <v>609</v>
      </c>
    </row>
    <row r="4230" spans="1:8" ht="15.75" customHeight="1" x14ac:dyDescent="0.25">
      <c r="A4230" t="s">
        <v>4078</v>
      </c>
      <c r="B4230" t="s">
        <v>4086</v>
      </c>
      <c r="C4230" t="s">
        <v>714</v>
      </c>
      <c r="D4230" t="s">
        <v>650</v>
      </c>
      <c r="E4230" t="s">
        <v>102</v>
      </c>
      <c r="F4230" t="s">
        <v>608</v>
      </c>
      <c r="G4230" t="s">
        <v>715</v>
      </c>
      <c r="H4230" t="s">
        <v>1067</v>
      </c>
    </row>
    <row r="4231" spans="1:8" ht="15.75" customHeight="1" x14ac:dyDescent="0.25">
      <c r="A4231" t="s">
        <v>4078</v>
      </c>
      <c r="B4231" t="s">
        <v>4086</v>
      </c>
      <c r="C4231" t="s">
        <v>923</v>
      </c>
      <c r="D4231" t="s">
        <v>613</v>
      </c>
      <c r="E4231" t="s">
        <v>68</v>
      </c>
      <c r="F4231" t="s">
        <v>608</v>
      </c>
      <c r="G4231" t="s">
        <v>924</v>
      </c>
      <c r="H4231" t="s">
        <v>925</v>
      </c>
    </row>
    <row r="4232" spans="1:8" ht="15.75" customHeight="1" x14ac:dyDescent="0.25">
      <c r="A4232" t="s">
        <v>4078</v>
      </c>
      <c r="B4232" t="s">
        <v>4086</v>
      </c>
      <c r="C4232" t="s">
        <v>131</v>
      </c>
      <c r="D4232" t="s">
        <v>650</v>
      </c>
      <c r="E4232" t="s">
        <v>102</v>
      </c>
      <c r="F4232" t="s">
        <v>608</v>
      </c>
      <c r="G4232" t="s">
        <v>760</v>
      </c>
      <c r="H4232" t="s">
        <v>761</v>
      </c>
    </row>
    <row r="4233" spans="1:8" ht="15.75" customHeight="1" x14ac:dyDescent="0.25">
      <c r="A4233" t="s">
        <v>4078</v>
      </c>
      <c r="B4233" t="s">
        <v>4086</v>
      </c>
      <c r="C4233" t="s">
        <v>836</v>
      </c>
      <c r="D4233" t="s">
        <v>613</v>
      </c>
      <c r="E4233" t="s">
        <v>68</v>
      </c>
      <c r="F4233" t="s">
        <v>608</v>
      </c>
      <c r="G4233" t="s">
        <v>741</v>
      </c>
      <c r="H4233" t="s">
        <v>837</v>
      </c>
    </row>
    <row r="4234" spans="1:8" ht="15.75" customHeight="1" x14ac:dyDescent="0.25">
      <c r="A4234" t="s">
        <v>4078</v>
      </c>
      <c r="B4234" t="s">
        <v>4087</v>
      </c>
      <c r="C4234" t="s">
        <v>909</v>
      </c>
      <c r="D4234" t="s">
        <v>613</v>
      </c>
      <c r="E4234" t="s">
        <v>81</v>
      </c>
      <c r="F4234" t="s">
        <v>608</v>
      </c>
      <c r="G4234" t="s">
        <v>910</v>
      </c>
    </row>
    <row r="4235" spans="1:8" ht="15.75" customHeight="1" x14ac:dyDescent="0.25">
      <c r="A4235" t="s">
        <v>4078</v>
      </c>
      <c r="B4235" t="s">
        <v>4087</v>
      </c>
      <c r="C4235" t="s">
        <v>923</v>
      </c>
      <c r="D4235" t="s">
        <v>613</v>
      </c>
      <c r="E4235" t="s">
        <v>68</v>
      </c>
      <c r="F4235" t="s">
        <v>608</v>
      </c>
      <c r="G4235" t="s">
        <v>924</v>
      </c>
      <c r="H4235" t="s">
        <v>925</v>
      </c>
    </row>
    <row r="4236" spans="1:8" ht="15.75" customHeight="1" x14ac:dyDescent="0.25">
      <c r="A4236" t="s">
        <v>4078</v>
      </c>
      <c r="B4236" t="s">
        <v>4087</v>
      </c>
      <c r="C4236" t="s">
        <v>723</v>
      </c>
      <c r="D4236" t="s">
        <v>613</v>
      </c>
      <c r="E4236" t="s">
        <v>68</v>
      </c>
      <c r="F4236" t="s">
        <v>608</v>
      </c>
      <c r="G4236" t="s">
        <v>724</v>
      </c>
      <c r="H4236" t="s">
        <v>725</v>
      </c>
    </row>
    <row r="4237" spans="1:8" ht="15.75" customHeight="1" x14ac:dyDescent="0.25">
      <c r="A4237" t="s">
        <v>4078</v>
      </c>
      <c r="B4237" t="s">
        <v>4087</v>
      </c>
      <c r="C4237" t="s">
        <v>607</v>
      </c>
      <c r="D4237" t="s">
        <v>598</v>
      </c>
      <c r="E4237" t="s">
        <v>68</v>
      </c>
      <c r="F4237" t="s">
        <v>608</v>
      </c>
      <c r="G4237" t="s">
        <v>609</v>
      </c>
    </row>
    <row r="4238" spans="1:8" ht="15.75" customHeight="1" x14ac:dyDescent="0.25">
      <c r="A4238" t="s">
        <v>4078</v>
      </c>
      <c r="B4238" t="s">
        <v>4087</v>
      </c>
      <c r="C4238" t="s">
        <v>611</v>
      </c>
      <c r="D4238" t="s">
        <v>598</v>
      </c>
      <c r="E4238" t="s">
        <v>68</v>
      </c>
      <c r="F4238" t="s">
        <v>142</v>
      </c>
      <c r="G4238" t="s">
        <v>612</v>
      </c>
      <c r="H4238" t="s">
        <v>547</v>
      </c>
    </row>
    <row r="4239" spans="1:8" ht="15.75" customHeight="1" x14ac:dyDescent="0.25">
      <c r="A4239" t="s">
        <v>4078</v>
      </c>
      <c r="B4239" t="s">
        <v>4087</v>
      </c>
      <c r="C4239" t="s">
        <v>689</v>
      </c>
      <c r="D4239" t="s">
        <v>613</v>
      </c>
      <c r="E4239" t="s">
        <v>68</v>
      </c>
      <c r="F4239" t="s">
        <v>608</v>
      </c>
      <c r="G4239" t="s">
        <v>690</v>
      </c>
      <c r="H4239" t="s">
        <v>691</v>
      </c>
    </row>
    <row r="4240" spans="1:8" ht="15.75" customHeight="1" x14ac:dyDescent="0.25">
      <c r="A4240" t="s">
        <v>4078</v>
      </c>
      <c r="B4240" t="s">
        <v>4087</v>
      </c>
      <c r="C4240" t="s">
        <v>603</v>
      </c>
      <c r="D4240" t="s">
        <v>598</v>
      </c>
      <c r="E4240" t="s">
        <v>68</v>
      </c>
      <c r="F4240" t="s">
        <v>49</v>
      </c>
      <c r="G4240" t="s">
        <v>604</v>
      </c>
      <c r="H4240" t="s">
        <v>605</v>
      </c>
    </row>
    <row r="4241" spans="1:8" ht="15.75" customHeight="1" x14ac:dyDescent="0.25">
      <c r="A4241" t="s">
        <v>4078</v>
      </c>
      <c r="B4241" t="s">
        <v>4087</v>
      </c>
      <c r="C4241" t="s">
        <v>963</v>
      </c>
      <c r="D4241" t="s">
        <v>650</v>
      </c>
      <c r="E4241" t="s">
        <v>102</v>
      </c>
      <c r="F4241" t="s">
        <v>608</v>
      </c>
      <c r="G4241" t="s">
        <v>869</v>
      </c>
    </row>
    <row r="4242" spans="1:8" ht="15.75" customHeight="1" x14ac:dyDescent="0.25">
      <c r="A4242" t="s">
        <v>4078</v>
      </c>
      <c r="B4242" t="s">
        <v>4088</v>
      </c>
      <c r="C4242" t="s">
        <v>611</v>
      </c>
      <c r="D4242" t="s">
        <v>598</v>
      </c>
      <c r="E4242" t="s">
        <v>68</v>
      </c>
      <c r="F4242" t="s">
        <v>142</v>
      </c>
      <c r="G4242" t="s">
        <v>612</v>
      </c>
      <c r="H4242" t="s">
        <v>547</v>
      </c>
    </row>
    <row r="4243" spans="1:8" ht="15.75" customHeight="1" x14ac:dyDescent="0.25">
      <c r="A4243" t="s">
        <v>4078</v>
      </c>
      <c r="B4243" t="s">
        <v>4088</v>
      </c>
      <c r="C4243" t="s">
        <v>689</v>
      </c>
      <c r="D4243" t="s">
        <v>613</v>
      </c>
      <c r="E4243" t="s">
        <v>68</v>
      </c>
      <c r="F4243" t="s">
        <v>608</v>
      </c>
      <c r="G4243" t="s">
        <v>690</v>
      </c>
      <c r="H4243" t="s">
        <v>691</v>
      </c>
    </row>
    <row r="4244" spans="1:8" ht="15.75" customHeight="1" x14ac:dyDescent="0.25">
      <c r="A4244" t="s">
        <v>4078</v>
      </c>
      <c r="B4244" t="s">
        <v>4088</v>
      </c>
      <c r="C4244" t="s">
        <v>723</v>
      </c>
      <c r="D4244" t="s">
        <v>613</v>
      </c>
      <c r="E4244" t="s">
        <v>68</v>
      </c>
      <c r="F4244" t="s">
        <v>608</v>
      </c>
      <c r="G4244" t="s">
        <v>724</v>
      </c>
      <c r="H4244" t="s">
        <v>725</v>
      </c>
    </row>
    <row r="4245" spans="1:8" ht="15.75" customHeight="1" x14ac:dyDescent="0.25">
      <c r="A4245" t="s">
        <v>4078</v>
      </c>
      <c r="B4245" t="s">
        <v>4088</v>
      </c>
      <c r="C4245" t="s">
        <v>607</v>
      </c>
      <c r="D4245" t="s">
        <v>598</v>
      </c>
      <c r="E4245" t="s">
        <v>68</v>
      </c>
      <c r="F4245" t="s">
        <v>608</v>
      </c>
      <c r="G4245" t="s">
        <v>609</v>
      </c>
    </row>
    <row r="4246" spans="1:8" ht="15.75" customHeight="1" x14ac:dyDescent="0.25">
      <c r="A4246" t="s">
        <v>4078</v>
      </c>
      <c r="B4246" t="s">
        <v>4088</v>
      </c>
      <c r="C4246" t="s">
        <v>603</v>
      </c>
      <c r="D4246" t="s">
        <v>598</v>
      </c>
      <c r="E4246" t="s">
        <v>68</v>
      </c>
      <c r="F4246" t="s">
        <v>49</v>
      </c>
      <c r="G4246" t="s">
        <v>604</v>
      </c>
      <c r="H4246" t="s">
        <v>605</v>
      </c>
    </row>
    <row r="4247" spans="1:8" ht="15.75" customHeight="1" x14ac:dyDescent="0.25">
      <c r="A4247" t="s">
        <v>4078</v>
      </c>
      <c r="B4247" t="s">
        <v>4088</v>
      </c>
      <c r="C4247" t="s">
        <v>117</v>
      </c>
      <c r="D4247" t="s">
        <v>650</v>
      </c>
      <c r="E4247" t="s">
        <v>102</v>
      </c>
      <c r="F4247" t="s">
        <v>608</v>
      </c>
      <c r="G4247" t="s">
        <v>869</v>
      </c>
    </row>
    <row r="4248" spans="1:8" ht="15.75" customHeight="1" x14ac:dyDescent="0.25">
      <c r="A4248" t="s">
        <v>4078</v>
      </c>
      <c r="B4248" t="s">
        <v>1366</v>
      </c>
      <c r="C4248" t="s">
        <v>723</v>
      </c>
      <c r="D4248" t="s">
        <v>613</v>
      </c>
      <c r="E4248" t="s">
        <v>68</v>
      </c>
      <c r="F4248" t="s">
        <v>608</v>
      </c>
      <c r="G4248" t="s">
        <v>724</v>
      </c>
      <c r="H4248" t="s">
        <v>725</v>
      </c>
    </row>
    <row r="4249" spans="1:8" ht="15.75" customHeight="1" x14ac:dyDescent="0.25">
      <c r="A4249" t="s">
        <v>4078</v>
      </c>
      <c r="B4249" t="s">
        <v>1366</v>
      </c>
      <c r="C4249" t="s">
        <v>689</v>
      </c>
      <c r="D4249" t="s">
        <v>613</v>
      </c>
      <c r="E4249" t="s">
        <v>68</v>
      </c>
      <c r="F4249" t="s">
        <v>608</v>
      </c>
      <c r="G4249" t="s">
        <v>690</v>
      </c>
      <c r="H4249" t="s">
        <v>691</v>
      </c>
    </row>
    <row r="4250" spans="1:8" ht="15.75" customHeight="1" x14ac:dyDescent="0.25">
      <c r="A4250" t="s">
        <v>4078</v>
      </c>
      <c r="B4250" t="s">
        <v>1366</v>
      </c>
      <c r="C4250" t="s">
        <v>607</v>
      </c>
      <c r="D4250" t="s">
        <v>598</v>
      </c>
      <c r="E4250" t="s">
        <v>68</v>
      </c>
      <c r="F4250" t="s">
        <v>608</v>
      </c>
      <c r="G4250" t="s">
        <v>609</v>
      </c>
    </row>
    <row r="4251" spans="1:8" ht="15.75" customHeight="1" x14ac:dyDescent="0.25">
      <c r="A4251" t="s">
        <v>4078</v>
      </c>
      <c r="B4251" t="s">
        <v>1366</v>
      </c>
      <c r="C4251" t="s">
        <v>117</v>
      </c>
      <c r="D4251" t="s">
        <v>650</v>
      </c>
      <c r="E4251" t="s">
        <v>102</v>
      </c>
      <c r="F4251" t="s">
        <v>608</v>
      </c>
      <c r="G4251" t="s">
        <v>869</v>
      </c>
    </row>
    <row r="4252" spans="1:8" ht="15.75" customHeight="1" x14ac:dyDescent="0.25">
      <c r="A4252" t="s">
        <v>4078</v>
      </c>
      <c r="B4252" t="s">
        <v>1366</v>
      </c>
      <c r="C4252" t="s">
        <v>611</v>
      </c>
      <c r="D4252" t="s">
        <v>598</v>
      </c>
      <c r="E4252" t="s">
        <v>68</v>
      </c>
      <c r="F4252" t="s">
        <v>142</v>
      </c>
      <c r="G4252" t="s">
        <v>612</v>
      </c>
      <c r="H4252" t="s">
        <v>547</v>
      </c>
    </row>
    <row r="4253" spans="1:8" ht="15.75" customHeight="1" x14ac:dyDescent="0.25">
      <c r="A4253" t="s">
        <v>4078</v>
      </c>
      <c r="B4253" t="s">
        <v>1366</v>
      </c>
      <c r="C4253" t="s">
        <v>603</v>
      </c>
      <c r="D4253" t="s">
        <v>598</v>
      </c>
      <c r="E4253" t="s">
        <v>68</v>
      </c>
      <c r="F4253" t="s">
        <v>49</v>
      </c>
      <c r="G4253" t="s">
        <v>604</v>
      </c>
      <c r="H4253" t="s">
        <v>605</v>
      </c>
    </row>
    <row r="4254" spans="1:8" ht="15.75" customHeight="1" x14ac:dyDescent="0.25">
      <c r="A4254" t="s">
        <v>4078</v>
      </c>
      <c r="B4254" t="s">
        <v>4089</v>
      </c>
      <c r="C4254" t="s">
        <v>909</v>
      </c>
      <c r="D4254" t="s">
        <v>613</v>
      </c>
      <c r="E4254" t="s">
        <v>81</v>
      </c>
      <c r="F4254" t="s">
        <v>608</v>
      </c>
      <c r="G4254" t="s">
        <v>910</v>
      </c>
    </row>
    <row r="4255" spans="1:8" ht="15.75" customHeight="1" x14ac:dyDescent="0.25">
      <c r="A4255" t="s">
        <v>4078</v>
      </c>
      <c r="B4255" t="s">
        <v>4089</v>
      </c>
      <c r="C4255" t="s">
        <v>704</v>
      </c>
      <c r="D4255" t="s">
        <v>627</v>
      </c>
      <c r="E4255" t="s">
        <v>81</v>
      </c>
      <c r="F4255" t="s">
        <v>608</v>
      </c>
      <c r="G4255" t="s">
        <v>705</v>
      </c>
    </row>
    <row r="4256" spans="1:8" ht="15.75" customHeight="1" x14ac:dyDescent="0.25">
      <c r="A4256" t="s">
        <v>4078</v>
      </c>
      <c r="B4256" t="s">
        <v>4089</v>
      </c>
      <c r="C4256" t="s">
        <v>817</v>
      </c>
      <c r="D4256" t="s">
        <v>650</v>
      </c>
      <c r="E4256" t="s">
        <v>102</v>
      </c>
      <c r="F4256" t="s">
        <v>608</v>
      </c>
      <c r="G4256" t="s">
        <v>818</v>
      </c>
    </row>
    <row r="4257" spans="1:8" ht="15.75" customHeight="1" x14ac:dyDescent="0.25">
      <c r="A4257" t="s">
        <v>4078</v>
      </c>
      <c r="B4257" t="s">
        <v>4089</v>
      </c>
      <c r="C4257" t="s">
        <v>751</v>
      </c>
      <c r="D4257" t="s">
        <v>613</v>
      </c>
      <c r="E4257" t="s">
        <v>68</v>
      </c>
      <c r="F4257" t="s">
        <v>608</v>
      </c>
      <c r="G4257" t="s">
        <v>752</v>
      </c>
    </row>
    <row r="4258" spans="1:8" ht="15.75" customHeight="1" x14ac:dyDescent="0.25">
      <c r="A4258" t="s">
        <v>4078</v>
      </c>
      <c r="B4258" t="s">
        <v>4089</v>
      </c>
      <c r="C4258" t="s">
        <v>603</v>
      </c>
      <c r="D4258" t="s">
        <v>598</v>
      </c>
      <c r="E4258" t="s">
        <v>68</v>
      </c>
      <c r="F4258" t="s">
        <v>49</v>
      </c>
      <c r="G4258" t="s">
        <v>604</v>
      </c>
      <c r="H4258" t="s">
        <v>605</v>
      </c>
    </row>
    <row r="4259" spans="1:8" ht="15.75" customHeight="1" x14ac:dyDescent="0.25">
      <c r="A4259" t="s">
        <v>4078</v>
      </c>
      <c r="B4259" t="s">
        <v>4089</v>
      </c>
      <c r="C4259" t="s">
        <v>611</v>
      </c>
      <c r="D4259" t="s">
        <v>598</v>
      </c>
      <c r="E4259" t="s">
        <v>68</v>
      </c>
      <c r="F4259" t="s">
        <v>142</v>
      </c>
      <c r="G4259" t="s">
        <v>612</v>
      </c>
      <c r="H4259" t="s">
        <v>547</v>
      </c>
    </row>
    <row r="4260" spans="1:8" ht="15.75" customHeight="1" x14ac:dyDescent="0.25">
      <c r="A4260" t="s">
        <v>4078</v>
      </c>
      <c r="B4260" t="s">
        <v>4089</v>
      </c>
      <c r="C4260" t="s">
        <v>607</v>
      </c>
      <c r="D4260" t="s">
        <v>598</v>
      </c>
      <c r="E4260" t="s">
        <v>68</v>
      </c>
      <c r="F4260" t="s">
        <v>608</v>
      </c>
      <c r="G4260" t="s">
        <v>609</v>
      </c>
    </row>
    <row r="4261" spans="1:8" ht="15.75" customHeight="1" x14ac:dyDescent="0.25">
      <c r="A4261" t="s">
        <v>4078</v>
      </c>
      <c r="B4261" t="s">
        <v>4089</v>
      </c>
      <c r="C4261" t="s">
        <v>649</v>
      </c>
      <c r="D4261" t="s">
        <v>650</v>
      </c>
      <c r="E4261" t="s">
        <v>102</v>
      </c>
      <c r="F4261" t="s">
        <v>608</v>
      </c>
      <c r="G4261" t="s">
        <v>651</v>
      </c>
      <c r="H4261" t="s">
        <v>652</v>
      </c>
    </row>
    <row r="4262" spans="1:8" ht="15.75" customHeight="1" x14ac:dyDescent="0.25">
      <c r="A4262" t="s">
        <v>4078</v>
      </c>
      <c r="B4262" t="s">
        <v>4089</v>
      </c>
      <c r="C4262" t="s">
        <v>2015</v>
      </c>
      <c r="D4262" t="s">
        <v>613</v>
      </c>
      <c r="E4262" t="s">
        <v>68</v>
      </c>
      <c r="F4262" t="s">
        <v>608</v>
      </c>
      <c r="G4262" t="s">
        <v>741</v>
      </c>
    </row>
    <row r="4263" spans="1:8" ht="15.75" customHeight="1" x14ac:dyDescent="0.25">
      <c r="A4263" t="s">
        <v>4078</v>
      </c>
      <c r="B4263" t="s">
        <v>4089</v>
      </c>
      <c r="C4263" t="s">
        <v>754</v>
      </c>
      <c r="D4263" t="s">
        <v>613</v>
      </c>
      <c r="E4263" t="s">
        <v>68</v>
      </c>
      <c r="F4263" t="s">
        <v>608</v>
      </c>
      <c r="G4263" t="s">
        <v>755</v>
      </c>
    </row>
    <row r="4264" spans="1:8" ht="15.75" customHeight="1" x14ac:dyDescent="0.25">
      <c r="A4264" t="s">
        <v>4078</v>
      </c>
      <c r="B4264" t="s">
        <v>4089</v>
      </c>
      <c r="C4264" t="s">
        <v>764</v>
      </c>
      <c r="D4264" t="s">
        <v>613</v>
      </c>
      <c r="E4264" t="s">
        <v>81</v>
      </c>
      <c r="F4264" t="s">
        <v>608</v>
      </c>
      <c r="G4264" t="s">
        <v>765</v>
      </c>
      <c r="H4264" t="s">
        <v>766</v>
      </c>
    </row>
    <row r="4265" spans="1:8" ht="15.75" customHeight="1" x14ac:dyDescent="0.25">
      <c r="A4265" t="s">
        <v>4078</v>
      </c>
      <c r="B4265" t="s">
        <v>4089</v>
      </c>
      <c r="C4265" t="s">
        <v>756</v>
      </c>
      <c r="D4265" t="s">
        <v>613</v>
      </c>
      <c r="E4265" t="s">
        <v>68</v>
      </c>
      <c r="F4265" t="s">
        <v>608</v>
      </c>
      <c r="G4265" t="s">
        <v>757</v>
      </c>
      <c r="H4265" t="s">
        <v>758</v>
      </c>
    </row>
    <row r="4266" spans="1:8" ht="15.75" customHeight="1" x14ac:dyDescent="0.25">
      <c r="A4266" t="s">
        <v>4078</v>
      </c>
      <c r="B4266" t="s">
        <v>4089</v>
      </c>
      <c r="C4266" t="s">
        <v>131</v>
      </c>
      <c r="D4266" t="s">
        <v>650</v>
      </c>
      <c r="E4266" t="s">
        <v>102</v>
      </c>
      <c r="F4266" t="s">
        <v>608</v>
      </c>
      <c r="G4266" t="s">
        <v>760</v>
      </c>
      <c r="H4266" t="s">
        <v>761</v>
      </c>
    </row>
    <row r="4267" spans="1:8" ht="15.75" customHeight="1" x14ac:dyDescent="0.25">
      <c r="A4267" t="s">
        <v>4078</v>
      </c>
      <c r="B4267" t="s">
        <v>4090</v>
      </c>
      <c r="C4267" t="s">
        <v>695</v>
      </c>
      <c r="D4267" t="s">
        <v>613</v>
      </c>
      <c r="E4267" t="s">
        <v>68</v>
      </c>
      <c r="F4267" t="s">
        <v>608</v>
      </c>
      <c r="G4267" t="s">
        <v>696</v>
      </c>
    </row>
    <row r="4268" spans="1:8" ht="15.75" customHeight="1" x14ac:dyDescent="0.25">
      <c r="A4268" t="s">
        <v>4078</v>
      </c>
      <c r="B4268" t="s">
        <v>4090</v>
      </c>
      <c r="C4268" t="s">
        <v>923</v>
      </c>
      <c r="D4268" t="s">
        <v>613</v>
      </c>
      <c r="E4268" t="s">
        <v>68</v>
      </c>
      <c r="F4268" t="s">
        <v>608</v>
      </c>
      <c r="G4268" t="s">
        <v>924</v>
      </c>
      <c r="H4268" t="s">
        <v>925</v>
      </c>
    </row>
    <row r="4269" spans="1:8" ht="15.75" customHeight="1" x14ac:dyDescent="0.25">
      <c r="A4269" t="s">
        <v>4078</v>
      </c>
      <c r="B4269" t="s">
        <v>4090</v>
      </c>
      <c r="C4269" t="s">
        <v>607</v>
      </c>
      <c r="D4269" t="s">
        <v>598</v>
      </c>
      <c r="E4269" t="s">
        <v>68</v>
      </c>
      <c r="F4269" t="s">
        <v>608</v>
      </c>
      <c r="G4269" t="s">
        <v>609</v>
      </c>
    </row>
    <row r="4270" spans="1:8" ht="15.75" customHeight="1" x14ac:dyDescent="0.25">
      <c r="A4270" t="s">
        <v>4078</v>
      </c>
      <c r="B4270" t="s">
        <v>4090</v>
      </c>
      <c r="C4270" t="s">
        <v>603</v>
      </c>
      <c r="D4270" t="s">
        <v>598</v>
      </c>
      <c r="E4270" t="s">
        <v>68</v>
      </c>
      <c r="F4270" t="s">
        <v>49</v>
      </c>
      <c r="G4270" t="s">
        <v>604</v>
      </c>
      <c r="H4270" t="s">
        <v>605</v>
      </c>
    </row>
    <row r="4271" spans="1:8" ht="15.75" customHeight="1" x14ac:dyDescent="0.25">
      <c r="A4271" t="s">
        <v>4078</v>
      </c>
      <c r="B4271" t="s">
        <v>4090</v>
      </c>
      <c r="C4271" t="s">
        <v>817</v>
      </c>
      <c r="D4271" t="s">
        <v>650</v>
      </c>
      <c r="E4271" t="s">
        <v>102</v>
      </c>
      <c r="F4271" t="s">
        <v>608</v>
      </c>
      <c r="G4271" t="s">
        <v>818</v>
      </c>
    </row>
    <row r="4272" spans="1:8" ht="15.75" customHeight="1" x14ac:dyDescent="0.25">
      <c r="A4272" t="s">
        <v>4078</v>
      </c>
      <c r="B4272" t="s">
        <v>4090</v>
      </c>
      <c r="C4272" t="s">
        <v>117</v>
      </c>
      <c r="D4272" t="s">
        <v>650</v>
      </c>
      <c r="E4272" t="s">
        <v>102</v>
      </c>
      <c r="F4272" t="s">
        <v>608</v>
      </c>
      <c r="G4272" t="s">
        <v>869</v>
      </c>
    </row>
    <row r="4273" spans="1:8" ht="15.75" customHeight="1" x14ac:dyDescent="0.25">
      <c r="A4273" t="s">
        <v>4078</v>
      </c>
      <c r="B4273" t="s">
        <v>4090</v>
      </c>
      <c r="C4273" t="s">
        <v>723</v>
      </c>
      <c r="D4273" t="s">
        <v>613</v>
      </c>
      <c r="E4273" t="s">
        <v>68</v>
      </c>
      <c r="F4273" t="s">
        <v>608</v>
      </c>
      <c r="G4273" t="s">
        <v>724</v>
      </c>
      <c r="H4273" t="s">
        <v>725</v>
      </c>
    </row>
    <row r="4274" spans="1:8" ht="15.75" customHeight="1" x14ac:dyDescent="0.25">
      <c r="A4274" t="s">
        <v>4078</v>
      </c>
      <c r="B4274" t="s">
        <v>4090</v>
      </c>
      <c r="C4274" t="s">
        <v>689</v>
      </c>
      <c r="D4274" t="s">
        <v>613</v>
      </c>
      <c r="E4274" t="s">
        <v>68</v>
      </c>
      <c r="F4274" t="s">
        <v>608</v>
      </c>
      <c r="G4274" t="s">
        <v>690</v>
      </c>
      <c r="H4274" t="s">
        <v>691</v>
      </c>
    </row>
    <row r="4275" spans="1:8" ht="15.75" customHeight="1" x14ac:dyDescent="0.25">
      <c r="A4275" t="s">
        <v>4078</v>
      </c>
      <c r="B4275" t="s">
        <v>4090</v>
      </c>
      <c r="C4275" t="s">
        <v>611</v>
      </c>
      <c r="D4275" t="s">
        <v>598</v>
      </c>
      <c r="E4275" t="s">
        <v>68</v>
      </c>
      <c r="F4275" t="s">
        <v>142</v>
      </c>
      <c r="G4275" t="s">
        <v>612</v>
      </c>
      <c r="H4275" t="s">
        <v>547</v>
      </c>
    </row>
    <row r="4276" spans="1:8" ht="15.75" customHeight="1" x14ac:dyDescent="0.25">
      <c r="A4276" t="s">
        <v>4078</v>
      </c>
      <c r="B4276" t="s">
        <v>4090</v>
      </c>
      <c r="C4276" t="s">
        <v>2028</v>
      </c>
      <c r="D4276" t="s">
        <v>627</v>
      </c>
      <c r="E4276" t="s">
        <v>81</v>
      </c>
      <c r="F4276" t="s">
        <v>608</v>
      </c>
      <c r="G4276" t="s">
        <v>741</v>
      </c>
    </row>
    <row r="4277" spans="1:8" ht="15.75" customHeight="1" x14ac:dyDescent="0.25">
      <c r="A4277" t="s">
        <v>4078</v>
      </c>
      <c r="B4277" t="s">
        <v>4091</v>
      </c>
      <c r="C4277" t="s">
        <v>909</v>
      </c>
      <c r="D4277" t="s">
        <v>613</v>
      </c>
      <c r="E4277" t="s">
        <v>81</v>
      </c>
      <c r="F4277" t="s">
        <v>608</v>
      </c>
      <c r="G4277" t="s">
        <v>910</v>
      </c>
    </row>
    <row r="4278" spans="1:8" ht="15.75" customHeight="1" x14ac:dyDescent="0.25">
      <c r="A4278" t="s">
        <v>4078</v>
      </c>
      <c r="B4278" t="s">
        <v>4091</v>
      </c>
      <c r="C4278" t="s">
        <v>603</v>
      </c>
      <c r="D4278" t="s">
        <v>598</v>
      </c>
      <c r="E4278" t="s">
        <v>68</v>
      </c>
      <c r="F4278" t="s">
        <v>49</v>
      </c>
      <c r="G4278" t="s">
        <v>604</v>
      </c>
      <c r="H4278" t="s">
        <v>605</v>
      </c>
    </row>
    <row r="4279" spans="1:8" ht="15.75" customHeight="1" x14ac:dyDescent="0.25">
      <c r="A4279" t="s">
        <v>4078</v>
      </c>
      <c r="B4279" t="s">
        <v>4091</v>
      </c>
      <c r="C4279" t="s">
        <v>611</v>
      </c>
      <c r="D4279" t="s">
        <v>598</v>
      </c>
      <c r="E4279" t="s">
        <v>68</v>
      </c>
      <c r="F4279" t="s">
        <v>142</v>
      </c>
      <c r="G4279" t="s">
        <v>612</v>
      </c>
      <c r="H4279" t="s">
        <v>547</v>
      </c>
    </row>
    <row r="4280" spans="1:8" ht="15.75" customHeight="1" x14ac:dyDescent="0.25">
      <c r="A4280" t="s">
        <v>4078</v>
      </c>
      <c r="B4280" t="s">
        <v>4091</v>
      </c>
      <c r="C4280" t="s">
        <v>607</v>
      </c>
      <c r="D4280" t="s">
        <v>598</v>
      </c>
      <c r="E4280" t="s">
        <v>68</v>
      </c>
      <c r="F4280" t="s">
        <v>608</v>
      </c>
      <c r="G4280" t="s">
        <v>609</v>
      </c>
    </row>
    <row r="4281" spans="1:8" ht="15.75" customHeight="1" x14ac:dyDescent="0.25">
      <c r="A4281" t="s">
        <v>4078</v>
      </c>
      <c r="B4281" t="s">
        <v>4091</v>
      </c>
      <c r="C4281" t="s">
        <v>689</v>
      </c>
      <c r="D4281" t="s">
        <v>613</v>
      </c>
      <c r="E4281" t="s">
        <v>68</v>
      </c>
      <c r="F4281" t="s">
        <v>608</v>
      </c>
      <c r="G4281" t="s">
        <v>690</v>
      </c>
      <c r="H4281" t="s">
        <v>691</v>
      </c>
    </row>
    <row r="4282" spans="1:8" ht="15.75" customHeight="1" x14ac:dyDescent="0.25">
      <c r="A4282" t="s">
        <v>4078</v>
      </c>
      <c r="B4282" t="s">
        <v>4091</v>
      </c>
      <c r="C4282" t="s">
        <v>723</v>
      </c>
      <c r="D4282" t="s">
        <v>613</v>
      </c>
      <c r="E4282" t="s">
        <v>68</v>
      </c>
      <c r="F4282" t="s">
        <v>608</v>
      </c>
      <c r="G4282" t="s">
        <v>724</v>
      </c>
      <c r="H4282" t="s">
        <v>725</v>
      </c>
    </row>
    <row r="4283" spans="1:8" ht="15.75" customHeight="1" x14ac:dyDescent="0.25">
      <c r="A4283" t="s">
        <v>4078</v>
      </c>
      <c r="B4283" t="s">
        <v>4091</v>
      </c>
      <c r="C4283" t="s">
        <v>963</v>
      </c>
      <c r="D4283" t="s">
        <v>650</v>
      </c>
      <c r="E4283" t="s">
        <v>102</v>
      </c>
      <c r="F4283" t="s">
        <v>608</v>
      </c>
      <c r="G4283" t="s">
        <v>869</v>
      </c>
    </row>
    <row r="4284" spans="1:8" ht="15.75" customHeight="1" x14ac:dyDescent="0.25">
      <c r="A4284" t="s">
        <v>4078</v>
      </c>
      <c r="B4284" t="s">
        <v>4092</v>
      </c>
      <c r="C4284" t="s">
        <v>695</v>
      </c>
      <c r="D4284" t="s">
        <v>613</v>
      </c>
      <c r="E4284" t="s">
        <v>68</v>
      </c>
      <c r="F4284" t="s">
        <v>608</v>
      </c>
      <c r="G4284" t="s">
        <v>696</v>
      </c>
    </row>
    <row r="4285" spans="1:8" ht="15.75" customHeight="1" x14ac:dyDescent="0.25">
      <c r="A4285" t="s">
        <v>4078</v>
      </c>
      <c r="B4285" t="s">
        <v>4092</v>
      </c>
      <c r="C4285" t="s">
        <v>923</v>
      </c>
      <c r="D4285" t="s">
        <v>613</v>
      </c>
      <c r="E4285" t="s">
        <v>68</v>
      </c>
      <c r="F4285" t="s">
        <v>608</v>
      </c>
      <c r="G4285" t="s">
        <v>924</v>
      </c>
      <c r="H4285" t="s">
        <v>925</v>
      </c>
    </row>
    <row r="4286" spans="1:8" ht="15.75" customHeight="1" x14ac:dyDescent="0.25">
      <c r="A4286" t="s">
        <v>4078</v>
      </c>
      <c r="B4286" t="s">
        <v>4092</v>
      </c>
      <c r="C4286" t="s">
        <v>723</v>
      </c>
      <c r="D4286" t="s">
        <v>613</v>
      </c>
      <c r="E4286" t="s">
        <v>68</v>
      </c>
      <c r="F4286" t="s">
        <v>608</v>
      </c>
      <c r="G4286" t="s">
        <v>724</v>
      </c>
      <c r="H4286" t="s">
        <v>725</v>
      </c>
    </row>
    <row r="4287" spans="1:8" ht="15.75" customHeight="1" x14ac:dyDescent="0.25">
      <c r="A4287" t="s">
        <v>4078</v>
      </c>
      <c r="B4287" t="s">
        <v>4092</v>
      </c>
      <c r="C4287" t="s">
        <v>603</v>
      </c>
      <c r="D4287" t="s">
        <v>598</v>
      </c>
      <c r="E4287" t="s">
        <v>68</v>
      </c>
      <c r="F4287" t="s">
        <v>49</v>
      </c>
      <c r="G4287" t="s">
        <v>604</v>
      </c>
      <c r="H4287" t="s">
        <v>605</v>
      </c>
    </row>
    <row r="4288" spans="1:8" ht="15.75" customHeight="1" x14ac:dyDescent="0.25">
      <c r="A4288" t="s">
        <v>4078</v>
      </c>
      <c r="B4288" t="s">
        <v>4092</v>
      </c>
      <c r="C4288" t="s">
        <v>689</v>
      </c>
      <c r="D4288" t="s">
        <v>613</v>
      </c>
      <c r="E4288" t="s">
        <v>68</v>
      </c>
      <c r="F4288" t="s">
        <v>608</v>
      </c>
      <c r="G4288" t="s">
        <v>690</v>
      </c>
      <c r="H4288" t="s">
        <v>691</v>
      </c>
    </row>
    <row r="4289" spans="1:8" ht="15.75" customHeight="1" x14ac:dyDescent="0.25">
      <c r="A4289" t="s">
        <v>4078</v>
      </c>
      <c r="B4289" t="s">
        <v>4092</v>
      </c>
      <c r="C4289" t="s">
        <v>607</v>
      </c>
      <c r="D4289" t="s">
        <v>598</v>
      </c>
      <c r="E4289" t="s">
        <v>68</v>
      </c>
      <c r="F4289" t="s">
        <v>608</v>
      </c>
      <c r="G4289" t="s">
        <v>609</v>
      </c>
    </row>
    <row r="4290" spans="1:8" ht="15.75" customHeight="1" x14ac:dyDescent="0.25">
      <c r="A4290" t="s">
        <v>4078</v>
      </c>
      <c r="B4290" t="s">
        <v>4092</v>
      </c>
      <c r="C4290" t="s">
        <v>649</v>
      </c>
      <c r="D4290" t="s">
        <v>650</v>
      </c>
      <c r="E4290" t="s">
        <v>102</v>
      </c>
      <c r="F4290" t="s">
        <v>608</v>
      </c>
      <c r="G4290" t="s">
        <v>651</v>
      </c>
      <c r="H4290" t="s">
        <v>652</v>
      </c>
    </row>
    <row r="4291" spans="1:8" ht="15.75" customHeight="1" x14ac:dyDescent="0.25">
      <c r="A4291" t="s">
        <v>4078</v>
      </c>
      <c r="B4291" t="s">
        <v>4092</v>
      </c>
      <c r="C4291" t="s">
        <v>114</v>
      </c>
      <c r="D4291" t="s">
        <v>650</v>
      </c>
      <c r="E4291" t="s">
        <v>102</v>
      </c>
      <c r="F4291" t="s">
        <v>608</v>
      </c>
      <c r="G4291" t="s">
        <v>700</v>
      </c>
      <c r="H4291" t="s">
        <v>701</v>
      </c>
    </row>
    <row r="4292" spans="1:8" ht="15.75" customHeight="1" x14ac:dyDescent="0.25">
      <c r="A4292" t="s">
        <v>4078</v>
      </c>
      <c r="B4292" t="s">
        <v>4092</v>
      </c>
      <c r="C4292" t="s">
        <v>1079</v>
      </c>
      <c r="D4292" t="s">
        <v>627</v>
      </c>
      <c r="E4292" t="s">
        <v>81</v>
      </c>
      <c r="F4292" t="s">
        <v>608</v>
      </c>
      <c r="G4292" t="s">
        <v>741</v>
      </c>
    </row>
    <row r="4293" spans="1:8" ht="15.75" customHeight="1" x14ac:dyDescent="0.25">
      <c r="A4293" t="s">
        <v>4078</v>
      </c>
      <c r="B4293" t="s">
        <v>4092</v>
      </c>
      <c r="C4293" t="s">
        <v>841</v>
      </c>
      <c r="D4293" t="s">
        <v>627</v>
      </c>
      <c r="E4293" t="s">
        <v>81</v>
      </c>
      <c r="F4293" t="s">
        <v>608</v>
      </c>
      <c r="G4293" t="s">
        <v>741</v>
      </c>
    </row>
    <row r="4294" spans="1:8" ht="15.75" customHeight="1" x14ac:dyDescent="0.25">
      <c r="A4294" t="s">
        <v>4078</v>
      </c>
      <c r="B4294" t="s">
        <v>4092</v>
      </c>
      <c r="C4294" t="s">
        <v>1372</v>
      </c>
      <c r="D4294" t="s">
        <v>627</v>
      </c>
      <c r="E4294" t="s">
        <v>81</v>
      </c>
      <c r="F4294" t="s">
        <v>608</v>
      </c>
      <c r="G4294" t="s">
        <v>1373</v>
      </c>
    </row>
    <row r="4295" spans="1:8" ht="15.75" customHeight="1" x14ac:dyDescent="0.25">
      <c r="A4295" t="s">
        <v>4078</v>
      </c>
      <c r="B4295" t="s">
        <v>4093</v>
      </c>
      <c r="C4295" t="s">
        <v>4094</v>
      </c>
      <c r="D4295" t="s">
        <v>627</v>
      </c>
      <c r="E4295" t="s">
        <v>81</v>
      </c>
      <c r="F4295" t="s">
        <v>4081</v>
      </c>
      <c r="H4295" t="s">
        <v>4095</v>
      </c>
    </row>
    <row r="4296" spans="1:8" ht="15.75" customHeight="1" x14ac:dyDescent="0.25">
      <c r="A4296" t="s">
        <v>4078</v>
      </c>
      <c r="B4296" t="s">
        <v>4093</v>
      </c>
      <c r="C4296" t="s">
        <v>689</v>
      </c>
      <c r="D4296" t="s">
        <v>613</v>
      </c>
      <c r="E4296" t="s">
        <v>68</v>
      </c>
      <c r="F4296" t="s">
        <v>608</v>
      </c>
      <c r="G4296" t="s">
        <v>690</v>
      </c>
      <c r="H4296" t="s">
        <v>691</v>
      </c>
    </row>
    <row r="4297" spans="1:8" ht="15.75" customHeight="1" x14ac:dyDescent="0.25">
      <c r="A4297" t="s">
        <v>4078</v>
      </c>
      <c r="B4297" t="s">
        <v>4093</v>
      </c>
      <c r="C4297" t="s">
        <v>607</v>
      </c>
      <c r="D4297" t="s">
        <v>598</v>
      </c>
      <c r="E4297" t="s">
        <v>68</v>
      </c>
      <c r="F4297" t="s">
        <v>608</v>
      </c>
      <c r="G4297" t="s">
        <v>609</v>
      </c>
    </row>
    <row r="4298" spans="1:8" ht="15.75" customHeight="1" x14ac:dyDescent="0.25">
      <c r="A4298" t="s">
        <v>4078</v>
      </c>
      <c r="B4298" t="s">
        <v>4093</v>
      </c>
      <c r="C4298" t="s">
        <v>603</v>
      </c>
      <c r="D4298" t="s">
        <v>598</v>
      </c>
      <c r="E4298" t="s">
        <v>68</v>
      </c>
      <c r="F4298" t="s">
        <v>49</v>
      </c>
      <c r="G4298" t="s">
        <v>604</v>
      </c>
      <c r="H4298" t="s">
        <v>605</v>
      </c>
    </row>
    <row r="4299" spans="1:8" ht="15.75" customHeight="1" x14ac:dyDescent="0.25">
      <c r="A4299" t="s">
        <v>4078</v>
      </c>
      <c r="B4299" t="s">
        <v>4093</v>
      </c>
      <c r="C4299" t="s">
        <v>611</v>
      </c>
      <c r="D4299" t="s">
        <v>598</v>
      </c>
      <c r="E4299" t="s">
        <v>68</v>
      </c>
      <c r="F4299" t="s">
        <v>142</v>
      </c>
      <c r="G4299" t="s">
        <v>612</v>
      </c>
      <c r="H4299" t="s">
        <v>547</v>
      </c>
    </row>
    <row r="4300" spans="1:8" ht="15.75" customHeight="1" x14ac:dyDescent="0.25">
      <c r="A4300" t="s">
        <v>4078</v>
      </c>
      <c r="B4300" t="s">
        <v>4093</v>
      </c>
      <c r="C4300" t="s">
        <v>4096</v>
      </c>
      <c r="D4300" t="s">
        <v>627</v>
      </c>
      <c r="E4300" t="s">
        <v>81</v>
      </c>
      <c r="F4300" t="s">
        <v>4081</v>
      </c>
    </row>
    <row r="4301" spans="1:8" ht="15.75" customHeight="1" x14ac:dyDescent="0.25">
      <c r="A4301" t="s">
        <v>4078</v>
      </c>
      <c r="B4301" t="s">
        <v>4097</v>
      </c>
      <c r="C4301" t="s">
        <v>1613</v>
      </c>
      <c r="D4301" t="s">
        <v>627</v>
      </c>
      <c r="E4301" t="s">
        <v>81</v>
      </c>
      <c r="F4301" t="s">
        <v>608</v>
      </c>
      <c r="G4301" t="s">
        <v>741</v>
      </c>
      <c r="H4301" t="s">
        <v>1614</v>
      </c>
    </row>
    <row r="4302" spans="1:8" ht="15.75" customHeight="1" x14ac:dyDescent="0.25">
      <c r="A4302" t="s">
        <v>4078</v>
      </c>
      <c r="B4302" t="s">
        <v>4097</v>
      </c>
      <c r="C4302" t="s">
        <v>689</v>
      </c>
      <c r="D4302" t="s">
        <v>613</v>
      </c>
      <c r="E4302" t="s">
        <v>68</v>
      </c>
      <c r="F4302" t="s">
        <v>608</v>
      </c>
      <c r="G4302" t="s">
        <v>690</v>
      </c>
      <c r="H4302" t="s">
        <v>691</v>
      </c>
    </row>
    <row r="4303" spans="1:8" ht="15.75" customHeight="1" x14ac:dyDescent="0.25">
      <c r="A4303" t="s">
        <v>4078</v>
      </c>
      <c r="B4303" t="s">
        <v>4097</v>
      </c>
      <c r="C4303" t="s">
        <v>607</v>
      </c>
      <c r="D4303" t="s">
        <v>598</v>
      </c>
      <c r="E4303" t="s">
        <v>68</v>
      </c>
      <c r="F4303" t="s">
        <v>608</v>
      </c>
      <c r="G4303" t="s">
        <v>609</v>
      </c>
    </row>
    <row r="4304" spans="1:8" ht="15.75" customHeight="1" x14ac:dyDescent="0.25">
      <c r="A4304" t="s">
        <v>4078</v>
      </c>
      <c r="B4304" t="s">
        <v>4097</v>
      </c>
      <c r="C4304" t="s">
        <v>723</v>
      </c>
      <c r="D4304" t="s">
        <v>613</v>
      </c>
      <c r="E4304" t="s">
        <v>68</v>
      </c>
      <c r="F4304" t="s">
        <v>608</v>
      </c>
      <c r="G4304" t="s">
        <v>724</v>
      </c>
      <c r="H4304" t="s">
        <v>725</v>
      </c>
    </row>
    <row r="4305" spans="1:8" ht="15.75" customHeight="1" x14ac:dyDescent="0.25">
      <c r="A4305" t="s">
        <v>4078</v>
      </c>
      <c r="B4305" t="s">
        <v>4097</v>
      </c>
      <c r="C4305" t="s">
        <v>611</v>
      </c>
      <c r="D4305" t="s">
        <v>598</v>
      </c>
      <c r="E4305" t="s">
        <v>68</v>
      </c>
      <c r="F4305" t="s">
        <v>142</v>
      </c>
      <c r="G4305" t="s">
        <v>612</v>
      </c>
      <c r="H4305" t="s">
        <v>547</v>
      </c>
    </row>
    <row r="4306" spans="1:8" ht="15.75" customHeight="1" x14ac:dyDescent="0.25">
      <c r="A4306" t="s">
        <v>4078</v>
      </c>
      <c r="B4306" t="s">
        <v>4097</v>
      </c>
      <c r="C4306" t="s">
        <v>603</v>
      </c>
      <c r="D4306" t="s">
        <v>598</v>
      </c>
      <c r="E4306" t="s">
        <v>68</v>
      </c>
      <c r="F4306" t="s">
        <v>49</v>
      </c>
      <c r="G4306" t="s">
        <v>604</v>
      </c>
      <c r="H4306" t="s">
        <v>605</v>
      </c>
    </row>
    <row r="4307" spans="1:8" ht="15.75" customHeight="1" x14ac:dyDescent="0.25">
      <c r="A4307" t="s">
        <v>4078</v>
      </c>
      <c r="B4307" t="s">
        <v>4097</v>
      </c>
      <c r="C4307" t="s">
        <v>1076</v>
      </c>
      <c r="D4307" t="s">
        <v>627</v>
      </c>
      <c r="E4307" t="s">
        <v>81</v>
      </c>
      <c r="F4307" t="s">
        <v>608</v>
      </c>
      <c r="G4307" t="s">
        <v>1077</v>
      </c>
      <c r="H4307" t="s">
        <v>1078</v>
      </c>
    </row>
    <row r="4308" spans="1:8" ht="15.75" customHeight="1" x14ac:dyDescent="0.25">
      <c r="A4308" t="s">
        <v>4078</v>
      </c>
      <c r="B4308" t="s">
        <v>2955</v>
      </c>
      <c r="C4308" t="s">
        <v>695</v>
      </c>
      <c r="D4308" t="s">
        <v>613</v>
      </c>
      <c r="E4308" t="s">
        <v>68</v>
      </c>
      <c r="F4308" t="s">
        <v>608</v>
      </c>
      <c r="G4308" t="s">
        <v>696</v>
      </c>
    </row>
    <row r="4309" spans="1:8" ht="15.75" customHeight="1" x14ac:dyDescent="0.25">
      <c r="A4309" t="s">
        <v>4078</v>
      </c>
      <c r="B4309" t="s">
        <v>2955</v>
      </c>
      <c r="C4309" t="s">
        <v>611</v>
      </c>
      <c r="D4309" t="s">
        <v>598</v>
      </c>
      <c r="E4309" t="s">
        <v>68</v>
      </c>
      <c r="F4309" t="s">
        <v>142</v>
      </c>
      <c r="G4309" t="s">
        <v>612</v>
      </c>
      <c r="H4309" t="s">
        <v>547</v>
      </c>
    </row>
    <row r="4310" spans="1:8" ht="15.75" customHeight="1" x14ac:dyDescent="0.25">
      <c r="A4310" t="s">
        <v>4078</v>
      </c>
      <c r="B4310" t="s">
        <v>2955</v>
      </c>
      <c r="C4310" t="s">
        <v>689</v>
      </c>
      <c r="D4310" t="s">
        <v>613</v>
      </c>
      <c r="E4310" t="s">
        <v>68</v>
      </c>
      <c r="F4310" t="s">
        <v>608</v>
      </c>
      <c r="G4310" t="s">
        <v>690</v>
      </c>
      <c r="H4310" t="s">
        <v>691</v>
      </c>
    </row>
    <row r="4311" spans="1:8" ht="15.75" customHeight="1" x14ac:dyDescent="0.25">
      <c r="A4311" t="s">
        <v>4078</v>
      </c>
      <c r="B4311" t="s">
        <v>2955</v>
      </c>
      <c r="C4311" t="s">
        <v>714</v>
      </c>
      <c r="D4311" t="s">
        <v>650</v>
      </c>
      <c r="E4311" t="s">
        <v>102</v>
      </c>
      <c r="F4311" t="s">
        <v>608</v>
      </c>
      <c r="G4311" t="s">
        <v>715</v>
      </c>
      <c r="H4311" t="s">
        <v>1067</v>
      </c>
    </row>
    <row r="4312" spans="1:8" ht="15.75" customHeight="1" x14ac:dyDescent="0.25">
      <c r="A4312" t="s">
        <v>4078</v>
      </c>
      <c r="B4312" t="s">
        <v>2955</v>
      </c>
      <c r="C4312" t="s">
        <v>607</v>
      </c>
      <c r="D4312" t="s">
        <v>598</v>
      </c>
      <c r="E4312" t="s">
        <v>68</v>
      </c>
      <c r="F4312" t="s">
        <v>608</v>
      </c>
      <c r="G4312" t="s">
        <v>609</v>
      </c>
    </row>
    <row r="4313" spans="1:8" ht="15.75" customHeight="1" x14ac:dyDescent="0.25">
      <c r="A4313" t="s">
        <v>4078</v>
      </c>
      <c r="B4313" t="s">
        <v>2955</v>
      </c>
      <c r="C4313" t="s">
        <v>723</v>
      </c>
      <c r="D4313" t="s">
        <v>613</v>
      </c>
      <c r="E4313" t="s">
        <v>68</v>
      </c>
      <c r="F4313" t="s">
        <v>608</v>
      </c>
      <c r="G4313" t="s">
        <v>724</v>
      </c>
      <c r="H4313" t="s">
        <v>725</v>
      </c>
    </row>
    <row r="4314" spans="1:8" ht="15.75" customHeight="1" x14ac:dyDescent="0.25">
      <c r="A4314" t="s">
        <v>4078</v>
      </c>
      <c r="B4314" t="s">
        <v>2955</v>
      </c>
      <c r="C4314" t="s">
        <v>963</v>
      </c>
      <c r="D4314" t="s">
        <v>650</v>
      </c>
      <c r="E4314" t="s">
        <v>102</v>
      </c>
      <c r="F4314" t="s">
        <v>608</v>
      </c>
      <c r="G4314" t="s">
        <v>869</v>
      </c>
    </row>
    <row r="4315" spans="1:8" ht="15.75" customHeight="1" x14ac:dyDescent="0.25">
      <c r="A4315" t="s">
        <v>4078</v>
      </c>
      <c r="B4315" t="s">
        <v>2955</v>
      </c>
      <c r="C4315" t="s">
        <v>923</v>
      </c>
      <c r="D4315" t="s">
        <v>613</v>
      </c>
      <c r="E4315" t="s">
        <v>68</v>
      </c>
      <c r="F4315" t="s">
        <v>608</v>
      </c>
      <c r="G4315" t="s">
        <v>924</v>
      </c>
      <c r="H4315" t="s">
        <v>925</v>
      </c>
    </row>
    <row r="4316" spans="1:8" ht="15.75" customHeight="1" x14ac:dyDescent="0.25">
      <c r="A4316" t="s">
        <v>4078</v>
      </c>
      <c r="B4316" t="s">
        <v>2955</v>
      </c>
      <c r="C4316" t="s">
        <v>603</v>
      </c>
      <c r="D4316" t="s">
        <v>598</v>
      </c>
      <c r="E4316" t="s">
        <v>68</v>
      </c>
      <c r="F4316" t="s">
        <v>49</v>
      </c>
      <c r="G4316" t="s">
        <v>604</v>
      </c>
      <c r="H4316" t="s">
        <v>605</v>
      </c>
    </row>
    <row r="4317" spans="1:8" ht="15.75" customHeight="1" x14ac:dyDescent="0.25">
      <c r="A4317" t="s">
        <v>4078</v>
      </c>
      <c r="B4317" t="s">
        <v>2955</v>
      </c>
      <c r="C4317" t="s">
        <v>3371</v>
      </c>
      <c r="D4317" t="s">
        <v>627</v>
      </c>
      <c r="E4317" t="s">
        <v>81</v>
      </c>
      <c r="F4317" t="s">
        <v>608</v>
      </c>
      <c r="G4317" t="s">
        <v>2496</v>
      </c>
      <c r="H4317" t="s">
        <v>3372</v>
      </c>
    </row>
    <row r="4318" spans="1:8" ht="15.75" customHeight="1" x14ac:dyDescent="0.25">
      <c r="A4318" t="s">
        <v>4078</v>
      </c>
      <c r="B4318" t="s">
        <v>4098</v>
      </c>
      <c r="C4318" t="s">
        <v>801</v>
      </c>
      <c r="D4318" t="s">
        <v>650</v>
      </c>
      <c r="E4318" t="s">
        <v>102</v>
      </c>
      <c r="F4318" t="s">
        <v>608</v>
      </c>
      <c r="G4318" t="s">
        <v>4099</v>
      </c>
    </row>
    <row r="4319" spans="1:8" ht="15.75" customHeight="1" x14ac:dyDescent="0.25">
      <c r="A4319" t="s">
        <v>4078</v>
      </c>
      <c r="B4319" t="s">
        <v>4098</v>
      </c>
      <c r="C4319" t="s">
        <v>2163</v>
      </c>
      <c r="D4319" t="s">
        <v>627</v>
      </c>
      <c r="E4319" t="s">
        <v>81</v>
      </c>
      <c r="F4319" t="s">
        <v>608</v>
      </c>
      <c r="G4319" t="s">
        <v>2019</v>
      </c>
      <c r="H4319" t="s">
        <v>2164</v>
      </c>
    </row>
    <row r="4320" spans="1:8" ht="15.75" customHeight="1" x14ac:dyDescent="0.25">
      <c r="A4320" t="s">
        <v>4078</v>
      </c>
      <c r="B4320" t="s">
        <v>4098</v>
      </c>
      <c r="C4320" t="s">
        <v>695</v>
      </c>
      <c r="D4320" t="s">
        <v>613</v>
      </c>
      <c r="E4320" t="s">
        <v>68</v>
      </c>
      <c r="F4320" t="s">
        <v>608</v>
      </c>
      <c r="G4320" t="s">
        <v>696</v>
      </c>
    </row>
    <row r="4321" spans="1:8" ht="15.75" customHeight="1" x14ac:dyDescent="0.25">
      <c r="A4321" t="s">
        <v>4078</v>
      </c>
      <c r="B4321" t="s">
        <v>4098</v>
      </c>
      <c r="C4321" t="s">
        <v>117</v>
      </c>
      <c r="D4321" t="s">
        <v>650</v>
      </c>
      <c r="E4321" t="s">
        <v>102</v>
      </c>
      <c r="F4321" t="s">
        <v>608</v>
      </c>
      <c r="G4321" t="s">
        <v>869</v>
      </c>
    </row>
    <row r="4322" spans="1:8" ht="15.75" customHeight="1" x14ac:dyDescent="0.25">
      <c r="A4322" t="s">
        <v>4078</v>
      </c>
      <c r="B4322" t="s">
        <v>4098</v>
      </c>
      <c r="C4322" t="s">
        <v>611</v>
      </c>
      <c r="D4322" t="s">
        <v>598</v>
      </c>
      <c r="E4322" t="s">
        <v>68</v>
      </c>
      <c r="F4322" t="s">
        <v>142</v>
      </c>
      <c r="G4322" t="s">
        <v>612</v>
      </c>
      <c r="H4322" t="s">
        <v>547</v>
      </c>
    </row>
    <row r="4323" spans="1:8" ht="15.75" customHeight="1" x14ac:dyDescent="0.25">
      <c r="A4323" t="s">
        <v>4078</v>
      </c>
      <c r="B4323" t="s">
        <v>4098</v>
      </c>
      <c r="C4323" t="s">
        <v>607</v>
      </c>
      <c r="D4323" t="s">
        <v>598</v>
      </c>
      <c r="E4323" t="s">
        <v>68</v>
      </c>
      <c r="F4323" t="s">
        <v>608</v>
      </c>
      <c r="G4323" t="s">
        <v>609</v>
      </c>
    </row>
    <row r="4324" spans="1:8" ht="15.75" customHeight="1" x14ac:dyDescent="0.25">
      <c r="A4324" t="s">
        <v>4078</v>
      </c>
      <c r="B4324" t="s">
        <v>4098</v>
      </c>
      <c r="C4324" t="s">
        <v>689</v>
      </c>
      <c r="D4324" t="s">
        <v>613</v>
      </c>
      <c r="E4324" t="s">
        <v>68</v>
      </c>
      <c r="F4324" t="s">
        <v>608</v>
      </c>
      <c r="G4324" t="s">
        <v>690</v>
      </c>
      <c r="H4324" t="s">
        <v>691</v>
      </c>
    </row>
    <row r="4325" spans="1:8" ht="15.75" customHeight="1" x14ac:dyDescent="0.25">
      <c r="A4325" t="s">
        <v>4078</v>
      </c>
      <c r="B4325" t="s">
        <v>4098</v>
      </c>
      <c r="C4325" t="s">
        <v>817</v>
      </c>
      <c r="D4325" t="s">
        <v>650</v>
      </c>
      <c r="E4325" t="s">
        <v>102</v>
      </c>
      <c r="F4325" t="s">
        <v>608</v>
      </c>
      <c r="G4325" t="s">
        <v>818</v>
      </c>
    </row>
    <row r="4326" spans="1:8" ht="15.75" customHeight="1" x14ac:dyDescent="0.25">
      <c r="A4326" t="s">
        <v>4078</v>
      </c>
      <c r="B4326" t="s">
        <v>4098</v>
      </c>
      <c r="C4326" t="s">
        <v>603</v>
      </c>
      <c r="D4326" t="s">
        <v>598</v>
      </c>
      <c r="E4326" t="s">
        <v>68</v>
      </c>
      <c r="F4326" t="s">
        <v>49</v>
      </c>
      <c r="G4326" t="s">
        <v>604</v>
      </c>
      <c r="H4326" t="s">
        <v>605</v>
      </c>
    </row>
    <row r="4327" spans="1:8" ht="15.75" customHeight="1" x14ac:dyDescent="0.25">
      <c r="A4327" t="s">
        <v>4078</v>
      </c>
      <c r="B4327" t="s">
        <v>4098</v>
      </c>
      <c r="C4327" t="s">
        <v>2028</v>
      </c>
      <c r="D4327" t="s">
        <v>627</v>
      </c>
      <c r="E4327" t="s">
        <v>81</v>
      </c>
      <c r="F4327" t="s">
        <v>608</v>
      </c>
      <c r="G4327" t="s">
        <v>741</v>
      </c>
    </row>
    <row r="4328" spans="1:8" ht="15.75" customHeight="1" x14ac:dyDescent="0.25">
      <c r="A4328" t="s">
        <v>4078</v>
      </c>
      <c r="B4328" t="s">
        <v>4098</v>
      </c>
      <c r="C4328" t="s">
        <v>1372</v>
      </c>
      <c r="D4328" t="s">
        <v>627</v>
      </c>
      <c r="E4328" t="s">
        <v>81</v>
      </c>
      <c r="F4328" t="s">
        <v>608</v>
      </c>
      <c r="G4328" t="s">
        <v>1373</v>
      </c>
    </row>
    <row r="4329" spans="1:8" ht="15.75" customHeight="1" x14ac:dyDescent="0.25">
      <c r="A4329" t="s">
        <v>4078</v>
      </c>
      <c r="B4329" t="s">
        <v>1397</v>
      </c>
      <c r="C4329" t="s">
        <v>611</v>
      </c>
      <c r="D4329" t="s">
        <v>598</v>
      </c>
      <c r="E4329" t="s">
        <v>68</v>
      </c>
      <c r="F4329" t="s">
        <v>142</v>
      </c>
      <c r="G4329" t="s">
        <v>612</v>
      </c>
      <c r="H4329" t="s">
        <v>547</v>
      </c>
    </row>
    <row r="4330" spans="1:8" ht="15.75" customHeight="1" x14ac:dyDescent="0.25">
      <c r="A4330" t="s">
        <v>4078</v>
      </c>
      <c r="B4330" t="s">
        <v>1397</v>
      </c>
      <c r="C4330" t="s">
        <v>607</v>
      </c>
      <c r="D4330" t="s">
        <v>598</v>
      </c>
      <c r="E4330" t="s">
        <v>68</v>
      </c>
      <c r="F4330" t="s">
        <v>608</v>
      </c>
      <c r="G4330" t="s">
        <v>609</v>
      </c>
    </row>
    <row r="4331" spans="1:8" ht="15.75" customHeight="1" x14ac:dyDescent="0.25">
      <c r="A4331" t="s">
        <v>4078</v>
      </c>
      <c r="B4331" t="s">
        <v>1397</v>
      </c>
      <c r="C4331" t="s">
        <v>603</v>
      </c>
      <c r="D4331" t="s">
        <v>598</v>
      </c>
      <c r="E4331" t="s">
        <v>68</v>
      </c>
      <c r="F4331" t="s">
        <v>49</v>
      </c>
      <c r="G4331" t="s">
        <v>604</v>
      </c>
      <c r="H4331" t="s">
        <v>605</v>
      </c>
    </row>
    <row r="4332" spans="1:8" ht="15.75" customHeight="1" x14ac:dyDescent="0.25">
      <c r="A4332" t="s">
        <v>4078</v>
      </c>
      <c r="B4332" t="s">
        <v>1397</v>
      </c>
      <c r="C4332" t="s">
        <v>689</v>
      </c>
      <c r="D4332" t="s">
        <v>613</v>
      </c>
      <c r="E4332" t="s">
        <v>68</v>
      </c>
      <c r="F4332" t="s">
        <v>608</v>
      </c>
      <c r="G4332" t="s">
        <v>690</v>
      </c>
      <c r="H4332" t="s">
        <v>691</v>
      </c>
    </row>
    <row r="4333" spans="1:8" ht="15.75" customHeight="1" x14ac:dyDescent="0.25">
      <c r="A4333" t="s">
        <v>4078</v>
      </c>
      <c r="B4333" t="s">
        <v>4100</v>
      </c>
      <c r="C4333" t="s">
        <v>603</v>
      </c>
      <c r="D4333" t="s">
        <v>598</v>
      </c>
      <c r="E4333" t="s">
        <v>68</v>
      </c>
      <c r="F4333" t="s">
        <v>49</v>
      </c>
      <c r="G4333" t="s">
        <v>604</v>
      </c>
      <c r="H4333" t="s">
        <v>605</v>
      </c>
    </row>
    <row r="4334" spans="1:8" ht="15.75" customHeight="1" x14ac:dyDescent="0.25">
      <c r="A4334" t="s">
        <v>4078</v>
      </c>
      <c r="B4334" t="s">
        <v>4100</v>
      </c>
      <c r="C4334" t="s">
        <v>611</v>
      </c>
      <c r="D4334" t="s">
        <v>598</v>
      </c>
      <c r="E4334" t="s">
        <v>68</v>
      </c>
      <c r="F4334" t="s">
        <v>142</v>
      </c>
      <c r="G4334" t="s">
        <v>612</v>
      </c>
      <c r="H4334" t="s">
        <v>547</v>
      </c>
    </row>
    <row r="4335" spans="1:8" ht="15.75" customHeight="1" x14ac:dyDescent="0.25">
      <c r="A4335" t="s">
        <v>4078</v>
      </c>
      <c r="B4335" t="s">
        <v>4100</v>
      </c>
      <c r="C4335" t="s">
        <v>607</v>
      </c>
      <c r="D4335" t="s">
        <v>598</v>
      </c>
      <c r="E4335" t="s">
        <v>68</v>
      </c>
      <c r="F4335" t="s">
        <v>608</v>
      </c>
      <c r="G4335" t="s">
        <v>609</v>
      </c>
    </row>
    <row r="4336" spans="1:8" ht="15.75" customHeight="1" x14ac:dyDescent="0.25">
      <c r="A4336" t="s">
        <v>4078</v>
      </c>
      <c r="B4336" t="s">
        <v>4100</v>
      </c>
      <c r="C4336" t="s">
        <v>689</v>
      </c>
      <c r="D4336" t="s">
        <v>613</v>
      </c>
      <c r="E4336" t="s">
        <v>68</v>
      </c>
      <c r="F4336" t="s">
        <v>608</v>
      </c>
      <c r="G4336" t="s">
        <v>690</v>
      </c>
      <c r="H4336" t="s">
        <v>691</v>
      </c>
    </row>
    <row r="4337" spans="1:8" ht="15.75" customHeight="1" x14ac:dyDescent="0.25">
      <c r="A4337" t="s">
        <v>4078</v>
      </c>
      <c r="B4337" t="s">
        <v>4100</v>
      </c>
      <c r="C4337" t="s">
        <v>4101</v>
      </c>
      <c r="D4337" t="s">
        <v>627</v>
      </c>
      <c r="E4337" t="s">
        <v>81</v>
      </c>
      <c r="F4337" t="s">
        <v>4081</v>
      </c>
    </row>
    <row r="4338" spans="1:8" ht="15.75" customHeight="1" x14ac:dyDescent="0.25">
      <c r="A4338" t="s">
        <v>4078</v>
      </c>
      <c r="B4338" t="s">
        <v>4102</v>
      </c>
      <c r="C4338" t="s">
        <v>611</v>
      </c>
      <c r="D4338" t="s">
        <v>598</v>
      </c>
      <c r="E4338" t="s">
        <v>68</v>
      </c>
      <c r="F4338" t="s">
        <v>142</v>
      </c>
      <c r="G4338" t="s">
        <v>612</v>
      </c>
      <c r="H4338" t="s">
        <v>547</v>
      </c>
    </row>
    <row r="4339" spans="1:8" ht="15.75" customHeight="1" x14ac:dyDescent="0.25">
      <c r="A4339" t="s">
        <v>4078</v>
      </c>
      <c r="B4339" t="s">
        <v>4102</v>
      </c>
      <c r="C4339" t="s">
        <v>723</v>
      </c>
      <c r="D4339" t="s">
        <v>613</v>
      </c>
      <c r="E4339" t="s">
        <v>68</v>
      </c>
      <c r="F4339" t="s">
        <v>608</v>
      </c>
      <c r="G4339" t="s">
        <v>724</v>
      </c>
      <c r="H4339" t="s">
        <v>725</v>
      </c>
    </row>
    <row r="4340" spans="1:8" ht="15.75" customHeight="1" x14ac:dyDescent="0.25">
      <c r="A4340" t="s">
        <v>4078</v>
      </c>
      <c r="B4340" t="s">
        <v>4102</v>
      </c>
      <c r="C4340" t="s">
        <v>607</v>
      </c>
      <c r="D4340" t="s">
        <v>598</v>
      </c>
      <c r="E4340" t="s">
        <v>68</v>
      </c>
      <c r="F4340" t="s">
        <v>608</v>
      </c>
      <c r="G4340" t="s">
        <v>609</v>
      </c>
    </row>
    <row r="4341" spans="1:8" ht="15.75" customHeight="1" x14ac:dyDescent="0.25">
      <c r="A4341" t="s">
        <v>4078</v>
      </c>
      <c r="B4341" t="s">
        <v>4102</v>
      </c>
      <c r="C4341" t="s">
        <v>689</v>
      </c>
      <c r="D4341" t="s">
        <v>613</v>
      </c>
      <c r="E4341" t="s">
        <v>68</v>
      </c>
      <c r="F4341" t="s">
        <v>608</v>
      </c>
      <c r="G4341" t="s">
        <v>690</v>
      </c>
      <c r="H4341" t="s">
        <v>691</v>
      </c>
    </row>
    <row r="4342" spans="1:8" ht="15.75" customHeight="1" x14ac:dyDescent="0.25">
      <c r="A4342" t="s">
        <v>4078</v>
      </c>
      <c r="B4342" t="s">
        <v>4102</v>
      </c>
      <c r="C4342" t="s">
        <v>603</v>
      </c>
      <c r="D4342" t="s">
        <v>598</v>
      </c>
      <c r="E4342" t="s">
        <v>68</v>
      </c>
      <c r="F4342" t="s">
        <v>49</v>
      </c>
      <c r="G4342" t="s">
        <v>604</v>
      </c>
      <c r="H4342" t="s">
        <v>605</v>
      </c>
    </row>
    <row r="4343" spans="1:8" ht="15.75" customHeight="1" x14ac:dyDescent="0.25">
      <c r="A4343" t="s">
        <v>4078</v>
      </c>
      <c r="B4343" t="s">
        <v>4102</v>
      </c>
      <c r="C4343" t="s">
        <v>2028</v>
      </c>
      <c r="D4343" t="s">
        <v>627</v>
      </c>
      <c r="E4343" t="s">
        <v>81</v>
      </c>
      <c r="F4343" t="s">
        <v>608</v>
      </c>
      <c r="G4343" t="s">
        <v>741</v>
      </c>
    </row>
    <row r="4344" spans="1:8" ht="15.75" customHeight="1" x14ac:dyDescent="0.25">
      <c r="A4344" t="s">
        <v>4078</v>
      </c>
      <c r="B4344" t="s">
        <v>4102</v>
      </c>
      <c r="C4344" t="s">
        <v>1372</v>
      </c>
      <c r="D4344" t="s">
        <v>627</v>
      </c>
      <c r="E4344" t="s">
        <v>81</v>
      </c>
      <c r="F4344" t="s">
        <v>608</v>
      </c>
      <c r="G4344" t="s">
        <v>1373</v>
      </c>
    </row>
    <row r="4345" spans="1:8" ht="15.75" customHeight="1" x14ac:dyDescent="0.25">
      <c r="A4345" t="s">
        <v>4078</v>
      </c>
      <c r="B4345" t="s">
        <v>4103</v>
      </c>
      <c r="C4345" t="s">
        <v>695</v>
      </c>
      <c r="D4345" t="s">
        <v>613</v>
      </c>
      <c r="E4345" t="s">
        <v>68</v>
      </c>
      <c r="F4345" t="s">
        <v>608</v>
      </c>
      <c r="G4345" t="s">
        <v>696</v>
      </c>
    </row>
    <row r="4346" spans="1:8" ht="15.75" customHeight="1" x14ac:dyDescent="0.25">
      <c r="A4346" t="s">
        <v>4078</v>
      </c>
      <c r="B4346" t="s">
        <v>4103</v>
      </c>
      <c r="C4346" t="s">
        <v>607</v>
      </c>
      <c r="D4346" t="s">
        <v>598</v>
      </c>
      <c r="E4346" t="s">
        <v>68</v>
      </c>
      <c r="F4346" t="s">
        <v>608</v>
      </c>
      <c r="G4346" t="s">
        <v>609</v>
      </c>
    </row>
    <row r="4347" spans="1:8" ht="15.75" customHeight="1" x14ac:dyDescent="0.25">
      <c r="A4347" t="s">
        <v>4078</v>
      </c>
      <c r="B4347" t="s">
        <v>4103</v>
      </c>
      <c r="C4347" t="s">
        <v>689</v>
      </c>
      <c r="D4347" t="s">
        <v>613</v>
      </c>
      <c r="E4347" t="s">
        <v>68</v>
      </c>
      <c r="F4347" t="s">
        <v>608</v>
      </c>
      <c r="G4347" t="s">
        <v>690</v>
      </c>
      <c r="H4347" t="s">
        <v>691</v>
      </c>
    </row>
    <row r="4348" spans="1:8" ht="15.75" customHeight="1" x14ac:dyDescent="0.25">
      <c r="A4348" t="s">
        <v>4078</v>
      </c>
      <c r="B4348" t="s">
        <v>4103</v>
      </c>
      <c r="C4348" t="s">
        <v>603</v>
      </c>
      <c r="D4348" t="s">
        <v>598</v>
      </c>
      <c r="E4348" t="s">
        <v>68</v>
      </c>
      <c r="F4348" t="s">
        <v>49</v>
      </c>
      <c r="G4348" t="s">
        <v>604</v>
      </c>
      <c r="H4348" t="s">
        <v>605</v>
      </c>
    </row>
    <row r="4349" spans="1:8" ht="15.75" customHeight="1" x14ac:dyDescent="0.25">
      <c r="A4349" t="s">
        <v>4078</v>
      </c>
      <c r="B4349" t="s">
        <v>4103</v>
      </c>
      <c r="C4349" t="s">
        <v>611</v>
      </c>
      <c r="D4349" t="s">
        <v>598</v>
      </c>
      <c r="E4349" t="s">
        <v>68</v>
      </c>
      <c r="F4349" t="s">
        <v>142</v>
      </c>
      <c r="G4349" t="s">
        <v>612</v>
      </c>
      <c r="H4349" t="s">
        <v>547</v>
      </c>
    </row>
    <row r="4350" spans="1:8" ht="15.75" customHeight="1" x14ac:dyDescent="0.25">
      <c r="A4350" t="s">
        <v>4078</v>
      </c>
      <c r="B4350" t="s">
        <v>4103</v>
      </c>
      <c r="C4350" t="s">
        <v>723</v>
      </c>
      <c r="D4350" t="s">
        <v>613</v>
      </c>
      <c r="E4350" t="s">
        <v>68</v>
      </c>
      <c r="F4350" t="s">
        <v>608</v>
      </c>
      <c r="G4350" t="s">
        <v>724</v>
      </c>
      <c r="H4350" t="s">
        <v>725</v>
      </c>
    </row>
    <row r="4351" spans="1:8" ht="15.75" customHeight="1" x14ac:dyDescent="0.25">
      <c r="A4351" t="s">
        <v>4078</v>
      </c>
      <c r="B4351" t="s">
        <v>4103</v>
      </c>
      <c r="C4351" t="s">
        <v>817</v>
      </c>
      <c r="D4351" t="s">
        <v>650</v>
      </c>
      <c r="E4351" t="s">
        <v>102</v>
      </c>
      <c r="F4351" t="s">
        <v>608</v>
      </c>
      <c r="G4351" t="s">
        <v>818</v>
      </c>
    </row>
    <row r="4352" spans="1:8" ht="15.75" customHeight="1" x14ac:dyDescent="0.25">
      <c r="A4352" t="s">
        <v>4078</v>
      </c>
      <c r="B4352" t="s">
        <v>4103</v>
      </c>
      <c r="C4352" t="s">
        <v>2028</v>
      </c>
      <c r="D4352" t="s">
        <v>627</v>
      </c>
      <c r="E4352" t="s">
        <v>81</v>
      </c>
      <c r="F4352" t="s">
        <v>608</v>
      </c>
      <c r="G4352" t="s">
        <v>741</v>
      </c>
    </row>
    <row r="4353" spans="1:8" ht="15.75" customHeight="1" x14ac:dyDescent="0.25">
      <c r="A4353" t="s">
        <v>4078</v>
      </c>
      <c r="B4353" t="s">
        <v>4103</v>
      </c>
      <c r="C4353" t="s">
        <v>1372</v>
      </c>
      <c r="D4353" t="s">
        <v>627</v>
      </c>
      <c r="E4353" t="s">
        <v>81</v>
      </c>
      <c r="F4353" t="s">
        <v>608</v>
      </c>
      <c r="G4353" t="s">
        <v>1373</v>
      </c>
    </row>
    <row r="4354" spans="1:8" ht="15.75" customHeight="1" x14ac:dyDescent="0.25">
      <c r="A4354" t="s">
        <v>4078</v>
      </c>
      <c r="B4354" t="s">
        <v>2024</v>
      </c>
      <c r="C4354" t="s">
        <v>828</v>
      </c>
      <c r="D4354" t="s">
        <v>627</v>
      </c>
      <c r="E4354" t="s">
        <v>81</v>
      </c>
      <c r="F4354" t="s">
        <v>608</v>
      </c>
      <c r="G4354" t="s">
        <v>741</v>
      </c>
    </row>
    <row r="4355" spans="1:8" ht="15.75" customHeight="1" x14ac:dyDescent="0.25">
      <c r="A4355" t="s">
        <v>4078</v>
      </c>
      <c r="B4355" t="s">
        <v>2024</v>
      </c>
      <c r="C4355" t="s">
        <v>611</v>
      </c>
      <c r="D4355" t="s">
        <v>598</v>
      </c>
      <c r="E4355" t="s">
        <v>68</v>
      </c>
      <c r="F4355" t="s">
        <v>142</v>
      </c>
      <c r="G4355" t="s">
        <v>612</v>
      </c>
      <c r="H4355" t="s">
        <v>547</v>
      </c>
    </row>
    <row r="4356" spans="1:8" ht="15.75" customHeight="1" x14ac:dyDescent="0.25">
      <c r="A4356" t="s">
        <v>4078</v>
      </c>
      <c r="B4356" t="s">
        <v>2024</v>
      </c>
      <c r="C4356" t="s">
        <v>607</v>
      </c>
      <c r="D4356" t="s">
        <v>598</v>
      </c>
      <c r="E4356" t="s">
        <v>68</v>
      </c>
      <c r="F4356" t="s">
        <v>608</v>
      </c>
      <c r="G4356" t="s">
        <v>609</v>
      </c>
    </row>
    <row r="4357" spans="1:8" ht="15.75" customHeight="1" x14ac:dyDescent="0.25">
      <c r="A4357" t="s">
        <v>4078</v>
      </c>
      <c r="B4357" t="s">
        <v>2024</v>
      </c>
      <c r="C4357" t="s">
        <v>689</v>
      </c>
      <c r="D4357" t="s">
        <v>613</v>
      </c>
      <c r="E4357" t="s">
        <v>68</v>
      </c>
      <c r="F4357" t="s">
        <v>608</v>
      </c>
      <c r="G4357" t="s">
        <v>690</v>
      </c>
      <c r="H4357" t="s">
        <v>691</v>
      </c>
    </row>
    <row r="4358" spans="1:8" ht="15.75" customHeight="1" x14ac:dyDescent="0.25">
      <c r="A4358" t="s">
        <v>4078</v>
      </c>
      <c r="B4358" t="s">
        <v>2024</v>
      </c>
      <c r="C4358" t="s">
        <v>923</v>
      </c>
      <c r="D4358" t="s">
        <v>613</v>
      </c>
      <c r="E4358" t="s">
        <v>68</v>
      </c>
      <c r="F4358" t="s">
        <v>608</v>
      </c>
      <c r="G4358" t="s">
        <v>924</v>
      </c>
      <c r="H4358" t="s">
        <v>925</v>
      </c>
    </row>
    <row r="4359" spans="1:8" ht="15.75" customHeight="1" x14ac:dyDescent="0.25">
      <c r="A4359" t="s">
        <v>4078</v>
      </c>
      <c r="B4359" t="s">
        <v>2024</v>
      </c>
      <c r="C4359" t="s">
        <v>649</v>
      </c>
      <c r="D4359" t="s">
        <v>650</v>
      </c>
      <c r="E4359" t="s">
        <v>102</v>
      </c>
      <c r="F4359" t="s">
        <v>608</v>
      </c>
      <c r="G4359" t="s">
        <v>651</v>
      </c>
      <c r="H4359" t="s">
        <v>652</v>
      </c>
    </row>
    <row r="4360" spans="1:8" ht="15.75" customHeight="1" x14ac:dyDescent="0.25">
      <c r="A4360" t="s">
        <v>4078</v>
      </c>
      <c r="B4360" t="s">
        <v>2024</v>
      </c>
      <c r="C4360" t="s">
        <v>723</v>
      </c>
      <c r="D4360" t="s">
        <v>613</v>
      </c>
      <c r="E4360" t="s">
        <v>68</v>
      </c>
      <c r="F4360" t="s">
        <v>608</v>
      </c>
      <c r="G4360" t="s">
        <v>724</v>
      </c>
      <c r="H4360" t="s">
        <v>725</v>
      </c>
    </row>
    <row r="4361" spans="1:8" ht="15.75" customHeight="1" x14ac:dyDescent="0.25">
      <c r="A4361" t="s">
        <v>4078</v>
      </c>
      <c r="B4361" t="s">
        <v>2024</v>
      </c>
      <c r="C4361" t="s">
        <v>603</v>
      </c>
      <c r="D4361" t="s">
        <v>598</v>
      </c>
      <c r="E4361" t="s">
        <v>68</v>
      </c>
      <c r="F4361" t="s">
        <v>49</v>
      </c>
      <c r="G4361" t="s">
        <v>604</v>
      </c>
      <c r="H4361" t="s">
        <v>605</v>
      </c>
    </row>
    <row r="4362" spans="1:8" ht="15.75" customHeight="1" x14ac:dyDescent="0.25">
      <c r="A4362" t="s">
        <v>4078</v>
      </c>
      <c r="B4362" t="s">
        <v>2024</v>
      </c>
      <c r="C4362" t="s">
        <v>740</v>
      </c>
      <c r="D4362" t="s">
        <v>627</v>
      </c>
      <c r="E4362" t="s">
        <v>81</v>
      </c>
      <c r="F4362" t="s">
        <v>608</v>
      </c>
      <c r="G4362" t="s">
        <v>741</v>
      </c>
      <c r="H4362" t="s">
        <v>742</v>
      </c>
    </row>
    <row r="4363" spans="1:8" ht="15.75" customHeight="1" x14ac:dyDescent="0.25">
      <c r="A4363" t="s">
        <v>4078</v>
      </c>
      <c r="B4363" t="s">
        <v>2024</v>
      </c>
      <c r="C4363" t="s">
        <v>114</v>
      </c>
      <c r="D4363" t="s">
        <v>650</v>
      </c>
      <c r="E4363" t="s">
        <v>102</v>
      </c>
      <c r="F4363" t="s">
        <v>608</v>
      </c>
      <c r="G4363" t="s">
        <v>700</v>
      </c>
      <c r="H4363" t="s">
        <v>701</v>
      </c>
    </row>
    <row r="4364" spans="1:8" ht="15.75" customHeight="1" x14ac:dyDescent="0.25">
      <c r="A4364" t="s">
        <v>4078</v>
      </c>
      <c r="B4364" t="s">
        <v>2024</v>
      </c>
      <c r="C4364" t="s">
        <v>1076</v>
      </c>
      <c r="D4364" t="s">
        <v>627</v>
      </c>
      <c r="E4364" t="s">
        <v>81</v>
      </c>
      <c r="F4364" t="s">
        <v>608</v>
      </c>
      <c r="G4364" t="s">
        <v>1077</v>
      </c>
      <c r="H4364" t="s">
        <v>1078</v>
      </c>
    </row>
    <row r="4365" spans="1:8" ht="15.75" customHeight="1" x14ac:dyDescent="0.25">
      <c r="A4365" t="s">
        <v>4078</v>
      </c>
      <c r="B4365" t="s">
        <v>2024</v>
      </c>
      <c r="C4365" t="s">
        <v>1079</v>
      </c>
      <c r="D4365" t="s">
        <v>627</v>
      </c>
      <c r="E4365" t="s">
        <v>81</v>
      </c>
      <c r="F4365" t="s">
        <v>608</v>
      </c>
      <c r="G4365" t="s">
        <v>741</v>
      </c>
    </row>
    <row r="4366" spans="1:8" ht="15.75" customHeight="1" x14ac:dyDescent="0.25">
      <c r="A4366" t="s">
        <v>4078</v>
      </c>
      <c r="B4366" t="s">
        <v>4104</v>
      </c>
      <c r="C4366" t="s">
        <v>909</v>
      </c>
      <c r="D4366" t="s">
        <v>613</v>
      </c>
      <c r="E4366" t="s">
        <v>81</v>
      </c>
      <c r="F4366" t="s">
        <v>608</v>
      </c>
      <c r="G4366" t="s">
        <v>910</v>
      </c>
    </row>
    <row r="4367" spans="1:8" ht="15.75" customHeight="1" x14ac:dyDescent="0.25">
      <c r="A4367" t="s">
        <v>4078</v>
      </c>
      <c r="B4367" t="s">
        <v>4104</v>
      </c>
      <c r="C4367" t="s">
        <v>723</v>
      </c>
      <c r="D4367" t="s">
        <v>613</v>
      </c>
      <c r="E4367" t="s">
        <v>68</v>
      </c>
      <c r="F4367" t="s">
        <v>608</v>
      </c>
      <c r="G4367" t="s">
        <v>724</v>
      </c>
      <c r="H4367" t="s">
        <v>725</v>
      </c>
    </row>
    <row r="4368" spans="1:8" ht="15.75" customHeight="1" x14ac:dyDescent="0.25">
      <c r="A4368" t="s">
        <v>4078</v>
      </c>
      <c r="B4368" t="s">
        <v>4104</v>
      </c>
      <c r="C4368" t="s">
        <v>603</v>
      </c>
      <c r="D4368" t="s">
        <v>598</v>
      </c>
      <c r="E4368" t="s">
        <v>68</v>
      </c>
      <c r="F4368" t="s">
        <v>49</v>
      </c>
      <c r="G4368" t="s">
        <v>604</v>
      </c>
      <c r="H4368" t="s">
        <v>605</v>
      </c>
    </row>
    <row r="4369" spans="1:8" ht="15.75" customHeight="1" x14ac:dyDescent="0.25">
      <c r="A4369" t="s">
        <v>4078</v>
      </c>
      <c r="B4369" t="s">
        <v>4104</v>
      </c>
      <c r="C4369" t="s">
        <v>963</v>
      </c>
      <c r="D4369" t="s">
        <v>650</v>
      </c>
      <c r="E4369" t="s">
        <v>102</v>
      </c>
      <c r="F4369" t="s">
        <v>608</v>
      </c>
      <c r="G4369" t="s">
        <v>869</v>
      </c>
    </row>
    <row r="4370" spans="1:8" ht="15.75" customHeight="1" x14ac:dyDescent="0.25">
      <c r="A4370" t="s">
        <v>4078</v>
      </c>
      <c r="B4370" t="s">
        <v>4104</v>
      </c>
      <c r="C4370" t="s">
        <v>649</v>
      </c>
      <c r="D4370" t="s">
        <v>627</v>
      </c>
      <c r="E4370" t="s">
        <v>68</v>
      </c>
      <c r="F4370" t="s">
        <v>608</v>
      </c>
      <c r="G4370" t="s">
        <v>651</v>
      </c>
      <c r="H4370" t="s">
        <v>652</v>
      </c>
    </row>
    <row r="4371" spans="1:8" ht="15.75" customHeight="1" x14ac:dyDescent="0.25">
      <c r="A4371" t="s">
        <v>4078</v>
      </c>
      <c r="B4371" t="s">
        <v>4104</v>
      </c>
      <c r="C4371" t="s">
        <v>611</v>
      </c>
      <c r="D4371" t="s">
        <v>598</v>
      </c>
      <c r="E4371" t="s">
        <v>68</v>
      </c>
      <c r="F4371" t="s">
        <v>142</v>
      </c>
      <c r="G4371" t="s">
        <v>612</v>
      </c>
      <c r="H4371" t="s">
        <v>547</v>
      </c>
    </row>
    <row r="4372" spans="1:8" ht="15.75" customHeight="1" x14ac:dyDescent="0.25">
      <c r="A4372" t="s">
        <v>4078</v>
      </c>
      <c r="B4372" t="s">
        <v>4104</v>
      </c>
      <c r="C4372" t="s">
        <v>923</v>
      </c>
      <c r="D4372" t="s">
        <v>650</v>
      </c>
      <c r="E4372" t="s">
        <v>102</v>
      </c>
      <c r="F4372" t="s">
        <v>608</v>
      </c>
      <c r="G4372" t="s">
        <v>924</v>
      </c>
      <c r="H4372" t="s">
        <v>925</v>
      </c>
    </row>
    <row r="4373" spans="1:8" ht="15.75" customHeight="1" x14ac:dyDescent="0.25">
      <c r="A4373" t="s">
        <v>4078</v>
      </c>
      <c r="B4373" t="s">
        <v>4104</v>
      </c>
      <c r="C4373" t="s">
        <v>607</v>
      </c>
      <c r="D4373" t="s">
        <v>598</v>
      </c>
      <c r="E4373" t="s">
        <v>68</v>
      </c>
      <c r="F4373" t="s">
        <v>608</v>
      </c>
      <c r="G4373" t="s">
        <v>609</v>
      </c>
    </row>
    <row r="4374" spans="1:8" ht="15.75" customHeight="1" x14ac:dyDescent="0.25">
      <c r="A4374" t="s">
        <v>4078</v>
      </c>
      <c r="B4374" t="s">
        <v>4104</v>
      </c>
      <c r="C4374" t="s">
        <v>3371</v>
      </c>
      <c r="D4374" t="s">
        <v>627</v>
      </c>
      <c r="E4374" t="s">
        <v>81</v>
      </c>
      <c r="F4374" t="s">
        <v>608</v>
      </c>
      <c r="G4374" t="s">
        <v>2496</v>
      </c>
      <c r="H4374" t="s">
        <v>3372</v>
      </c>
    </row>
    <row r="4375" spans="1:8" ht="15.75" customHeight="1" x14ac:dyDescent="0.25">
      <c r="A4375" t="s">
        <v>4078</v>
      </c>
      <c r="B4375" t="s">
        <v>4105</v>
      </c>
      <c r="C4375" t="s">
        <v>689</v>
      </c>
      <c r="D4375" t="s">
        <v>613</v>
      </c>
      <c r="E4375" t="s">
        <v>68</v>
      </c>
      <c r="F4375" t="s">
        <v>608</v>
      </c>
      <c r="G4375" t="s">
        <v>690</v>
      </c>
      <c r="H4375" t="s">
        <v>691</v>
      </c>
    </row>
    <row r="4376" spans="1:8" ht="15.75" customHeight="1" x14ac:dyDescent="0.25">
      <c r="A4376" t="s">
        <v>4078</v>
      </c>
      <c r="B4376" t="s">
        <v>4105</v>
      </c>
      <c r="C4376" t="s">
        <v>603</v>
      </c>
      <c r="D4376" t="s">
        <v>598</v>
      </c>
      <c r="E4376" t="s">
        <v>68</v>
      </c>
      <c r="F4376" t="s">
        <v>49</v>
      </c>
      <c r="G4376" t="s">
        <v>604</v>
      </c>
      <c r="H4376" t="s">
        <v>605</v>
      </c>
    </row>
    <row r="4377" spans="1:8" ht="15.75" customHeight="1" x14ac:dyDescent="0.25">
      <c r="A4377" t="s">
        <v>4078</v>
      </c>
      <c r="B4377" t="s">
        <v>4105</v>
      </c>
      <c r="C4377" t="s">
        <v>611</v>
      </c>
      <c r="D4377" t="s">
        <v>598</v>
      </c>
      <c r="E4377" t="s">
        <v>68</v>
      </c>
      <c r="F4377" t="s">
        <v>142</v>
      </c>
      <c r="G4377" t="s">
        <v>612</v>
      </c>
      <c r="H4377" t="s">
        <v>547</v>
      </c>
    </row>
    <row r="4378" spans="1:8" ht="15.75" customHeight="1" x14ac:dyDescent="0.25">
      <c r="A4378" t="s">
        <v>4078</v>
      </c>
      <c r="B4378" t="s">
        <v>4105</v>
      </c>
      <c r="C4378" t="s">
        <v>607</v>
      </c>
      <c r="D4378" t="s">
        <v>598</v>
      </c>
      <c r="E4378" t="s">
        <v>68</v>
      </c>
      <c r="F4378" t="s">
        <v>608</v>
      </c>
      <c r="G4378" t="s">
        <v>609</v>
      </c>
    </row>
    <row r="4379" spans="1:8" ht="15.75" customHeight="1" x14ac:dyDescent="0.25">
      <c r="A4379" t="s">
        <v>4078</v>
      </c>
      <c r="B4379" t="s">
        <v>4105</v>
      </c>
      <c r="C4379" t="s">
        <v>1561</v>
      </c>
      <c r="D4379" t="s">
        <v>613</v>
      </c>
      <c r="E4379" t="s">
        <v>68</v>
      </c>
      <c r="F4379" t="s">
        <v>608</v>
      </c>
      <c r="G4379" t="s">
        <v>1562</v>
      </c>
    </row>
    <row r="4380" spans="1:8" ht="15.75" customHeight="1" x14ac:dyDescent="0.25">
      <c r="A4380" t="s">
        <v>4078</v>
      </c>
      <c r="B4380" t="s">
        <v>4105</v>
      </c>
      <c r="C4380" t="s">
        <v>801</v>
      </c>
      <c r="D4380" t="s">
        <v>627</v>
      </c>
      <c r="E4380" t="s">
        <v>81</v>
      </c>
      <c r="F4380" t="s">
        <v>608</v>
      </c>
      <c r="G4380" t="s">
        <v>4099</v>
      </c>
    </row>
    <row r="4381" spans="1:8" ht="15.75" customHeight="1" x14ac:dyDescent="0.25">
      <c r="A4381" t="s">
        <v>4078</v>
      </c>
      <c r="B4381" t="s">
        <v>4106</v>
      </c>
      <c r="C4381" t="s">
        <v>817</v>
      </c>
      <c r="D4381" t="s">
        <v>650</v>
      </c>
      <c r="E4381" t="s">
        <v>102</v>
      </c>
      <c r="F4381" t="s">
        <v>608</v>
      </c>
      <c r="G4381" t="s">
        <v>818</v>
      </c>
    </row>
    <row r="4382" spans="1:8" ht="15.75" customHeight="1" x14ac:dyDescent="0.25">
      <c r="A4382" t="s">
        <v>4078</v>
      </c>
      <c r="B4382" t="s">
        <v>4106</v>
      </c>
      <c r="C4382" t="s">
        <v>607</v>
      </c>
      <c r="D4382" t="s">
        <v>598</v>
      </c>
      <c r="E4382" t="s">
        <v>68</v>
      </c>
      <c r="F4382" t="s">
        <v>608</v>
      </c>
      <c r="G4382" t="s">
        <v>609</v>
      </c>
    </row>
    <row r="4383" spans="1:8" ht="15.75" customHeight="1" x14ac:dyDescent="0.25">
      <c r="A4383" t="s">
        <v>4078</v>
      </c>
      <c r="B4383" t="s">
        <v>4106</v>
      </c>
      <c r="C4383" t="s">
        <v>611</v>
      </c>
      <c r="D4383" t="s">
        <v>598</v>
      </c>
      <c r="E4383" t="s">
        <v>68</v>
      </c>
      <c r="F4383" t="s">
        <v>142</v>
      </c>
      <c r="G4383" t="s">
        <v>612</v>
      </c>
      <c r="H4383" t="s">
        <v>547</v>
      </c>
    </row>
    <row r="4384" spans="1:8" ht="15.75" customHeight="1" x14ac:dyDescent="0.25">
      <c r="A4384" t="s">
        <v>4078</v>
      </c>
      <c r="B4384" t="s">
        <v>4106</v>
      </c>
      <c r="C4384" t="s">
        <v>723</v>
      </c>
      <c r="D4384" t="s">
        <v>613</v>
      </c>
      <c r="E4384" t="s">
        <v>68</v>
      </c>
      <c r="F4384" t="s">
        <v>608</v>
      </c>
      <c r="G4384" t="s">
        <v>724</v>
      </c>
      <c r="H4384" t="s">
        <v>725</v>
      </c>
    </row>
    <row r="4385" spans="1:8" ht="15.75" customHeight="1" x14ac:dyDescent="0.25">
      <c r="A4385" t="s">
        <v>4078</v>
      </c>
      <c r="B4385" t="s">
        <v>4106</v>
      </c>
      <c r="C4385" t="s">
        <v>117</v>
      </c>
      <c r="D4385" t="s">
        <v>650</v>
      </c>
      <c r="E4385" t="s">
        <v>102</v>
      </c>
      <c r="F4385" t="s">
        <v>608</v>
      </c>
      <c r="G4385" t="s">
        <v>869</v>
      </c>
    </row>
    <row r="4386" spans="1:8" ht="15.75" customHeight="1" x14ac:dyDescent="0.25">
      <c r="A4386" t="s">
        <v>4078</v>
      </c>
      <c r="B4386" t="s">
        <v>4106</v>
      </c>
      <c r="C4386" t="s">
        <v>689</v>
      </c>
      <c r="D4386" t="s">
        <v>613</v>
      </c>
      <c r="E4386" t="s">
        <v>68</v>
      </c>
      <c r="F4386" t="s">
        <v>608</v>
      </c>
      <c r="G4386" t="s">
        <v>690</v>
      </c>
      <c r="H4386" t="s">
        <v>691</v>
      </c>
    </row>
    <row r="4387" spans="1:8" ht="15.75" customHeight="1" x14ac:dyDescent="0.25">
      <c r="A4387" t="s">
        <v>4078</v>
      </c>
      <c r="B4387" t="s">
        <v>4106</v>
      </c>
      <c r="C4387" t="s">
        <v>603</v>
      </c>
      <c r="D4387" t="s">
        <v>598</v>
      </c>
      <c r="E4387" t="s">
        <v>68</v>
      </c>
      <c r="F4387" t="s">
        <v>49</v>
      </c>
      <c r="G4387" t="s">
        <v>604</v>
      </c>
      <c r="H4387" t="s">
        <v>605</v>
      </c>
    </row>
    <row r="4388" spans="1:8" ht="15.75" customHeight="1" x14ac:dyDescent="0.25">
      <c r="A4388" t="s">
        <v>4078</v>
      </c>
      <c r="B4388" t="s">
        <v>3846</v>
      </c>
      <c r="C4388" t="s">
        <v>909</v>
      </c>
      <c r="D4388" t="s">
        <v>613</v>
      </c>
      <c r="E4388" t="s">
        <v>81</v>
      </c>
      <c r="F4388" t="s">
        <v>608</v>
      </c>
      <c r="G4388" t="s">
        <v>910</v>
      </c>
    </row>
    <row r="4389" spans="1:8" ht="15.75" customHeight="1" x14ac:dyDescent="0.25">
      <c r="A4389" t="s">
        <v>4078</v>
      </c>
      <c r="B4389" t="s">
        <v>3846</v>
      </c>
      <c r="C4389" t="s">
        <v>2028</v>
      </c>
      <c r="D4389" t="s">
        <v>627</v>
      </c>
      <c r="E4389" t="s">
        <v>81</v>
      </c>
      <c r="F4389" t="s">
        <v>608</v>
      </c>
      <c r="G4389" t="s">
        <v>741</v>
      </c>
    </row>
    <row r="4390" spans="1:8" ht="15.75" customHeight="1" x14ac:dyDescent="0.25">
      <c r="A4390" t="s">
        <v>4078</v>
      </c>
      <c r="B4390" t="s">
        <v>3846</v>
      </c>
      <c r="C4390" t="s">
        <v>603</v>
      </c>
      <c r="D4390" t="s">
        <v>598</v>
      </c>
      <c r="E4390" t="s">
        <v>68</v>
      </c>
      <c r="F4390" t="s">
        <v>49</v>
      </c>
      <c r="G4390" t="s">
        <v>604</v>
      </c>
      <c r="H4390" t="s">
        <v>605</v>
      </c>
    </row>
    <row r="4391" spans="1:8" ht="15.75" customHeight="1" x14ac:dyDescent="0.25">
      <c r="A4391" t="s">
        <v>4078</v>
      </c>
      <c r="B4391" t="s">
        <v>3846</v>
      </c>
      <c r="C4391" t="s">
        <v>611</v>
      </c>
      <c r="D4391" t="s">
        <v>598</v>
      </c>
      <c r="E4391" t="s">
        <v>68</v>
      </c>
      <c r="F4391" t="s">
        <v>142</v>
      </c>
      <c r="G4391" t="s">
        <v>612</v>
      </c>
      <c r="H4391" t="s">
        <v>547</v>
      </c>
    </row>
    <row r="4392" spans="1:8" ht="15.75" customHeight="1" x14ac:dyDescent="0.25">
      <c r="A4392" t="s">
        <v>4078</v>
      </c>
      <c r="B4392" t="s">
        <v>3846</v>
      </c>
      <c r="C4392" t="s">
        <v>689</v>
      </c>
      <c r="D4392" t="s">
        <v>613</v>
      </c>
      <c r="E4392" t="s">
        <v>68</v>
      </c>
      <c r="F4392" t="s">
        <v>608</v>
      </c>
      <c r="G4392" t="s">
        <v>690</v>
      </c>
      <c r="H4392" t="s">
        <v>691</v>
      </c>
    </row>
    <row r="4393" spans="1:8" ht="15.75" customHeight="1" x14ac:dyDescent="0.25">
      <c r="A4393" t="s">
        <v>4078</v>
      </c>
      <c r="B4393" t="s">
        <v>3846</v>
      </c>
      <c r="C4393" t="s">
        <v>607</v>
      </c>
      <c r="D4393" t="s">
        <v>598</v>
      </c>
      <c r="E4393" t="s">
        <v>68</v>
      </c>
      <c r="F4393" t="s">
        <v>608</v>
      </c>
      <c r="G4393" t="s">
        <v>609</v>
      </c>
    </row>
    <row r="4394" spans="1:8" ht="15.75" customHeight="1" x14ac:dyDescent="0.25">
      <c r="A4394" t="s">
        <v>4078</v>
      </c>
      <c r="B4394" t="s">
        <v>3846</v>
      </c>
      <c r="C4394" t="s">
        <v>723</v>
      </c>
      <c r="D4394" t="s">
        <v>613</v>
      </c>
      <c r="E4394" t="s">
        <v>68</v>
      </c>
      <c r="F4394" t="s">
        <v>608</v>
      </c>
      <c r="G4394" t="s">
        <v>724</v>
      </c>
      <c r="H4394" t="s">
        <v>725</v>
      </c>
    </row>
    <row r="4395" spans="1:8" ht="15.75" customHeight="1" x14ac:dyDescent="0.25">
      <c r="A4395" t="s">
        <v>4078</v>
      </c>
      <c r="B4395" t="s">
        <v>3846</v>
      </c>
      <c r="C4395" t="s">
        <v>963</v>
      </c>
      <c r="D4395" t="s">
        <v>650</v>
      </c>
      <c r="E4395" t="s">
        <v>102</v>
      </c>
      <c r="F4395" t="s">
        <v>608</v>
      </c>
      <c r="G4395" t="s">
        <v>869</v>
      </c>
    </row>
    <row r="4396" spans="1:8" ht="15.75" customHeight="1" x14ac:dyDescent="0.25">
      <c r="A4396" t="s">
        <v>4078</v>
      </c>
      <c r="B4396" t="s">
        <v>4107</v>
      </c>
      <c r="C4396" t="s">
        <v>2028</v>
      </c>
      <c r="D4396" t="s">
        <v>627</v>
      </c>
      <c r="E4396" t="s">
        <v>81</v>
      </c>
      <c r="F4396" t="s">
        <v>608</v>
      </c>
      <c r="G4396" t="s">
        <v>741</v>
      </c>
    </row>
    <row r="4397" spans="1:8" ht="15.75" customHeight="1" x14ac:dyDescent="0.25">
      <c r="A4397" t="s">
        <v>4078</v>
      </c>
      <c r="B4397" t="s">
        <v>4107</v>
      </c>
      <c r="C4397" t="s">
        <v>603</v>
      </c>
      <c r="D4397" t="s">
        <v>598</v>
      </c>
      <c r="E4397" t="s">
        <v>68</v>
      </c>
      <c r="F4397" t="s">
        <v>49</v>
      </c>
      <c r="G4397" t="s">
        <v>604</v>
      </c>
      <c r="H4397" t="s">
        <v>605</v>
      </c>
    </row>
    <row r="4398" spans="1:8" ht="15.75" customHeight="1" x14ac:dyDescent="0.25">
      <c r="A4398" t="s">
        <v>4078</v>
      </c>
      <c r="B4398" t="s">
        <v>4107</v>
      </c>
      <c r="C4398" t="s">
        <v>723</v>
      </c>
      <c r="D4398" t="s">
        <v>613</v>
      </c>
      <c r="E4398" t="s">
        <v>68</v>
      </c>
      <c r="F4398" t="s">
        <v>608</v>
      </c>
      <c r="G4398" t="s">
        <v>724</v>
      </c>
      <c r="H4398" t="s">
        <v>725</v>
      </c>
    </row>
    <row r="4399" spans="1:8" ht="15.75" customHeight="1" x14ac:dyDescent="0.25">
      <c r="A4399" t="s">
        <v>4078</v>
      </c>
      <c r="B4399" t="s">
        <v>4107</v>
      </c>
      <c r="C4399" t="s">
        <v>607</v>
      </c>
      <c r="D4399" t="s">
        <v>598</v>
      </c>
      <c r="E4399" t="s">
        <v>68</v>
      </c>
      <c r="F4399" t="s">
        <v>608</v>
      </c>
      <c r="G4399" t="s">
        <v>609</v>
      </c>
    </row>
    <row r="4400" spans="1:8" ht="15.75" customHeight="1" x14ac:dyDescent="0.25">
      <c r="A4400" t="s">
        <v>4078</v>
      </c>
      <c r="B4400" t="s">
        <v>4107</v>
      </c>
      <c r="C4400" t="s">
        <v>689</v>
      </c>
      <c r="D4400" t="s">
        <v>613</v>
      </c>
      <c r="E4400" t="s">
        <v>68</v>
      </c>
      <c r="F4400" t="s">
        <v>608</v>
      </c>
      <c r="G4400" t="s">
        <v>690</v>
      </c>
      <c r="H4400" t="s">
        <v>691</v>
      </c>
    </row>
    <row r="4401" spans="1:8" ht="15.75" customHeight="1" x14ac:dyDescent="0.25">
      <c r="A4401" t="s">
        <v>4078</v>
      </c>
      <c r="B4401" t="s">
        <v>4107</v>
      </c>
      <c r="C4401" t="s">
        <v>611</v>
      </c>
      <c r="D4401" t="s">
        <v>598</v>
      </c>
      <c r="E4401" t="s">
        <v>68</v>
      </c>
      <c r="F4401" t="s">
        <v>142</v>
      </c>
      <c r="G4401" t="s">
        <v>612</v>
      </c>
      <c r="H4401" t="s">
        <v>547</v>
      </c>
    </row>
    <row r="4402" spans="1:8" ht="15.75" customHeight="1" x14ac:dyDescent="0.25">
      <c r="A4402" t="s">
        <v>4078</v>
      </c>
      <c r="B4402" t="s">
        <v>4107</v>
      </c>
      <c r="C4402" t="s">
        <v>1372</v>
      </c>
      <c r="D4402" t="s">
        <v>627</v>
      </c>
      <c r="E4402" t="s">
        <v>81</v>
      </c>
      <c r="F4402" t="s">
        <v>608</v>
      </c>
      <c r="G4402" t="s">
        <v>1373</v>
      </c>
    </row>
    <row r="4403" spans="1:8" ht="15.75" customHeight="1" x14ac:dyDescent="0.25">
      <c r="A4403" t="s">
        <v>4078</v>
      </c>
      <c r="B4403" t="s">
        <v>4108</v>
      </c>
      <c r="C4403" t="s">
        <v>909</v>
      </c>
      <c r="D4403" t="s">
        <v>613</v>
      </c>
      <c r="E4403" t="s">
        <v>81</v>
      </c>
      <c r="F4403" t="s">
        <v>608</v>
      </c>
      <c r="G4403" t="s">
        <v>910</v>
      </c>
    </row>
    <row r="4404" spans="1:8" ht="15.75" customHeight="1" x14ac:dyDescent="0.25">
      <c r="A4404" t="s">
        <v>4078</v>
      </c>
      <c r="B4404" t="s">
        <v>4108</v>
      </c>
      <c r="C4404" t="s">
        <v>695</v>
      </c>
      <c r="D4404" t="s">
        <v>613</v>
      </c>
      <c r="E4404" t="s">
        <v>68</v>
      </c>
      <c r="F4404" t="s">
        <v>608</v>
      </c>
      <c r="G4404" t="s">
        <v>696</v>
      </c>
    </row>
    <row r="4405" spans="1:8" ht="15.75" customHeight="1" x14ac:dyDescent="0.25">
      <c r="A4405" t="s">
        <v>4078</v>
      </c>
      <c r="B4405" t="s">
        <v>4108</v>
      </c>
      <c r="C4405" t="s">
        <v>817</v>
      </c>
      <c r="D4405" t="s">
        <v>650</v>
      </c>
      <c r="E4405" t="s">
        <v>102</v>
      </c>
      <c r="F4405" t="s">
        <v>608</v>
      </c>
      <c r="G4405" t="s">
        <v>818</v>
      </c>
    </row>
    <row r="4406" spans="1:8" ht="15.75" customHeight="1" x14ac:dyDescent="0.25">
      <c r="A4406" t="s">
        <v>4078</v>
      </c>
      <c r="B4406" t="s">
        <v>4108</v>
      </c>
      <c r="C4406" t="s">
        <v>923</v>
      </c>
      <c r="D4406" t="s">
        <v>650</v>
      </c>
      <c r="E4406" t="s">
        <v>102</v>
      </c>
      <c r="F4406" t="s">
        <v>608</v>
      </c>
      <c r="G4406" t="s">
        <v>924</v>
      </c>
      <c r="H4406" t="s">
        <v>925</v>
      </c>
    </row>
    <row r="4407" spans="1:8" ht="15.75" customHeight="1" x14ac:dyDescent="0.25">
      <c r="A4407" t="s">
        <v>4078</v>
      </c>
      <c r="B4407" t="s">
        <v>4108</v>
      </c>
      <c r="C4407" t="s">
        <v>607</v>
      </c>
      <c r="D4407" t="s">
        <v>598</v>
      </c>
      <c r="E4407" t="s">
        <v>68</v>
      </c>
      <c r="F4407" t="s">
        <v>608</v>
      </c>
      <c r="G4407" t="s">
        <v>609</v>
      </c>
    </row>
    <row r="4408" spans="1:8" ht="15.75" customHeight="1" x14ac:dyDescent="0.25">
      <c r="A4408" t="s">
        <v>4078</v>
      </c>
      <c r="B4408" t="s">
        <v>4108</v>
      </c>
      <c r="C4408" t="s">
        <v>723</v>
      </c>
      <c r="D4408" t="s">
        <v>613</v>
      </c>
      <c r="E4408" t="s">
        <v>68</v>
      </c>
      <c r="F4408" t="s">
        <v>608</v>
      </c>
      <c r="G4408" t="s">
        <v>724</v>
      </c>
      <c r="H4408" t="s">
        <v>725</v>
      </c>
    </row>
    <row r="4409" spans="1:8" ht="15.75" customHeight="1" x14ac:dyDescent="0.25">
      <c r="A4409" t="s">
        <v>4078</v>
      </c>
      <c r="B4409" t="s">
        <v>4108</v>
      </c>
      <c r="C4409" t="s">
        <v>963</v>
      </c>
      <c r="D4409" t="s">
        <v>650</v>
      </c>
      <c r="E4409" t="s">
        <v>102</v>
      </c>
      <c r="F4409" t="s">
        <v>608</v>
      </c>
      <c r="G4409" t="s">
        <v>869</v>
      </c>
    </row>
    <row r="4410" spans="1:8" ht="15.75" customHeight="1" x14ac:dyDescent="0.25">
      <c r="A4410" t="s">
        <v>4078</v>
      </c>
      <c r="B4410" t="s">
        <v>4108</v>
      </c>
      <c r="C4410" t="s">
        <v>727</v>
      </c>
      <c r="D4410" t="s">
        <v>613</v>
      </c>
      <c r="E4410" t="s">
        <v>68</v>
      </c>
      <c r="F4410" t="s">
        <v>608</v>
      </c>
      <c r="G4410" t="s">
        <v>728</v>
      </c>
      <c r="H4410" t="s">
        <v>729</v>
      </c>
    </row>
    <row r="4411" spans="1:8" ht="15.75" customHeight="1" x14ac:dyDescent="0.25">
      <c r="A4411" t="s">
        <v>4078</v>
      </c>
      <c r="B4411" t="s">
        <v>4108</v>
      </c>
      <c r="C4411" t="s">
        <v>923</v>
      </c>
      <c r="D4411" t="s">
        <v>613</v>
      </c>
      <c r="E4411" t="s">
        <v>68</v>
      </c>
      <c r="F4411" t="s">
        <v>608</v>
      </c>
      <c r="G4411" t="s">
        <v>924</v>
      </c>
      <c r="H4411" t="s">
        <v>925</v>
      </c>
    </row>
    <row r="4412" spans="1:8" ht="15.75" customHeight="1" x14ac:dyDescent="0.25">
      <c r="A4412" t="s">
        <v>4078</v>
      </c>
      <c r="B4412" t="s">
        <v>4108</v>
      </c>
      <c r="C4412" t="s">
        <v>603</v>
      </c>
      <c r="D4412" t="s">
        <v>598</v>
      </c>
      <c r="E4412" t="s">
        <v>68</v>
      </c>
      <c r="F4412" t="s">
        <v>49</v>
      </c>
      <c r="G4412" t="s">
        <v>604</v>
      </c>
      <c r="H4412" t="s">
        <v>605</v>
      </c>
    </row>
    <row r="4413" spans="1:8" ht="15.75" customHeight="1" x14ac:dyDescent="0.25">
      <c r="A4413" t="s">
        <v>4078</v>
      </c>
      <c r="B4413" t="s">
        <v>4108</v>
      </c>
      <c r="C4413" t="s">
        <v>611</v>
      </c>
      <c r="D4413" t="s">
        <v>598</v>
      </c>
      <c r="E4413" t="s">
        <v>68</v>
      </c>
      <c r="F4413" t="s">
        <v>142</v>
      </c>
      <c r="G4413" t="s">
        <v>612</v>
      </c>
      <c r="H4413" t="s">
        <v>547</v>
      </c>
    </row>
    <row r="4414" spans="1:8" ht="15.75" customHeight="1" x14ac:dyDescent="0.25">
      <c r="A4414" t="s">
        <v>4078</v>
      </c>
      <c r="B4414" t="s">
        <v>4108</v>
      </c>
      <c r="C4414" t="s">
        <v>3371</v>
      </c>
      <c r="D4414" t="s">
        <v>627</v>
      </c>
      <c r="E4414" t="s">
        <v>81</v>
      </c>
      <c r="F4414" t="s">
        <v>608</v>
      </c>
      <c r="G4414" t="s">
        <v>2496</v>
      </c>
      <c r="H4414" t="s">
        <v>3372</v>
      </c>
    </row>
    <row r="4415" spans="1:8" ht="15.75" customHeight="1" x14ac:dyDescent="0.25">
      <c r="A4415" t="s">
        <v>4078</v>
      </c>
      <c r="B4415" t="s">
        <v>4109</v>
      </c>
      <c r="C4415" t="s">
        <v>695</v>
      </c>
      <c r="D4415" t="s">
        <v>613</v>
      </c>
      <c r="E4415" t="s">
        <v>68</v>
      </c>
      <c r="F4415" t="s">
        <v>608</v>
      </c>
      <c r="G4415" t="s">
        <v>696</v>
      </c>
    </row>
    <row r="4416" spans="1:8" ht="15.75" customHeight="1" x14ac:dyDescent="0.25">
      <c r="A4416" t="s">
        <v>4078</v>
      </c>
      <c r="B4416" t="s">
        <v>4109</v>
      </c>
      <c r="C4416" t="s">
        <v>649</v>
      </c>
      <c r="D4416" t="s">
        <v>627</v>
      </c>
      <c r="E4416" t="s">
        <v>68</v>
      </c>
      <c r="F4416" t="s">
        <v>608</v>
      </c>
      <c r="G4416" t="s">
        <v>651</v>
      </c>
      <c r="H4416" t="s">
        <v>652</v>
      </c>
    </row>
    <row r="4417" spans="1:8" ht="15.75" customHeight="1" x14ac:dyDescent="0.25">
      <c r="A4417" t="s">
        <v>4078</v>
      </c>
      <c r="B4417" t="s">
        <v>4109</v>
      </c>
      <c r="C4417" t="s">
        <v>723</v>
      </c>
      <c r="D4417" t="s">
        <v>613</v>
      </c>
      <c r="E4417" t="s">
        <v>68</v>
      </c>
      <c r="F4417" t="s">
        <v>608</v>
      </c>
      <c r="G4417" t="s">
        <v>724</v>
      </c>
      <c r="H4417" t="s">
        <v>725</v>
      </c>
    </row>
    <row r="4418" spans="1:8" ht="15.75" customHeight="1" x14ac:dyDescent="0.25">
      <c r="A4418" t="s">
        <v>4078</v>
      </c>
      <c r="B4418" t="s">
        <v>4109</v>
      </c>
      <c r="C4418" t="s">
        <v>963</v>
      </c>
      <c r="D4418" t="s">
        <v>650</v>
      </c>
      <c r="E4418" t="s">
        <v>102</v>
      </c>
      <c r="F4418" t="s">
        <v>608</v>
      </c>
      <c r="G4418" t="s">
        <v>869</v>
      </c>
    </row>
    <row r="4419" spans="1:8" ht="15.75" customHeight="1" x14ac:dyDescent="0.25">
      <c r="A4419" t="s">
        <v>4078</v>
      </c>
      <c r="B4419" t="s">
        <v>4109</v>
      </c>
      <c r="C4419" t="s">
        <v>611</v>
      </c>
      <c r="D4419" t="s">
        <v>598</v>
      </c>
      <c r="E4419" t="s">
        <v>68</v>
      </c>
      <c r="F4419" t="s">
        <v>142</v>
      </c>
      <c r="G4419" t="s">
        <v>612</v>
      </c>
      <c r="H4419" t="s">
        <v>547</v>
      </c>
    </row>
    <row r="4420" spans="1:8" ht="15.75" customHeight="1" x14ac:dyDescent="0.25">
      <c r="A4420" t="s">
        <v>4078</v>
      </c>
      <c r="B4420" t="s">
        <v>4109</v>
      </c>
      <c r="C4420" t="s">
        <v>603</v>
      </c>
      <c r="D4420" t="s">
        <v>598</v>
      </c>
      <c r="E4420" t="s">
        <v>68</v>
      </c>
      <c r="F4420" t="s">
        <v>49</v>
      </c>
      <c r="G4420" t="s">
        <v>604</v>
      </c>
      <c r="H4420" t="s">
        <v>605</v>
      </c>
    </row>
    <row r="4421" spans="1:8" ht="15.75" customHeight="1" x14ac:dyDescent="0.25">
      <c r="A4421" t="s">
        <v>4078</v>
      </c>
      <c r="B4421" t="s">
        <v>4109</v>
      </c>
      <c r="C4421" t="s">
        <v>714</v>
      </c>
      <c r="D4421" t="s">
        <v>650</v>
      </c>
      <c r="E4421" t="s">
        <v>102</v>
      </c>
      <c r="F4421" t="s">
        <v>608</v>
      </c>
      <c r="G4421" t="s">
        <v>715</v>
      </c>
      <c r="H4421" t="s">
        <v>1067</v>
      </c>
    </row>
    <row r="4422" spans="1:8" ht="15.75" customHeight="1" x14ac:dyDescent="0.25">
      <c r="A4422" t="s">
        <v>4078</v>
      </c>
      <c r="B4422" t="s">
        <v>4109</v>
      </c>
      <c r="C4422" t="s">
        <v>607</v>
      </c>
      <c r="D4422" t="s">
        <v>598</v>
      </c>
      <c r="E4422" t="s">
        <v>68</v>
      </c>
      <c r="F4422" t="s">
        <v>608</v>
      </c>
      <c r="G4422" t="s">
        <v>609</v>
      </c>
    </row>
    <row r="4423" spans="1:8" ht="15.75" customHeight="1" x14ac:dyDescent="0.25">
      <c r="A4423" t="s">
        <v>4078</v>
      </c>
      <c r="B4423" t="s">
        <v>4109</v>
      </c>
      <c r="C4423" t="s">
        <v>4110</v>
      </c>
      <c r="D4423" t="s">
        <v>613</v>
      </c>
      <c r="E4423" t="s">
        <v>68</v>
      </c>
      <c r="F4423" t="s">
        <v>608</v>
      </c>
      <c r="G4423" t="s">
        <v>741</v>
      </c>
      <c r="H4423" t="s">
        <v>837</v>
      </c>
    </row>
    <row r="4424" spans="1:8" ht="15.75" customHeight="1" x14ac:dyDescent="0.25">
      <c r="A4424" t="s">
        <v>4078</v>
      </c>
      <c r="B4424" t="s">
        <v>4111</v>
      </c>
      <c r="C4424" t="s">
        <v>695</v>
      </c>
      <c r="D4424" t="s">
        <v>613</v>
      </c>
      <c r="E4424" t="s">
        <v>68</v>
      </c>
      <c r="F4424" t="s">
        <v>608</v>
      </c>
      <c r="G4424" t="s">
        <v>696</v>
      </c>
    </row>
    <row r="4425" spans="1:8" ht="15.75" customHeight="1" x14ac:dyDescent="0.25">
      <c r="A4425" t="s">
        <v>4078</v>
      </c>
      <c r="B4425" t="s">
        <v>4111</v>
      </c>
      <c r="C4425" t="s">
        <v>963</v>
      </c>
      <c r="D4425" t="s">
        <v>650</v>
      </c>
      <c r="E4425" t="s">
        <v>102</v>
      </c>
      <c r="F4425" t="s">
        <v>608</v>
      </c>
      <c r="G4425" t="s">
        <v>869</v>
      </c>
    </row>
    <row r="4426" spans="1:8" ht="15.75" customHeight="1" x14ac:dyDescent="0.25">
      <c r="A4426" t="s">
        <v>4078</v>
      </c>
      <c r="B4426" t="s">
        <v>4111</v>
      </c>
      <c r="C4426" t="s">
        <v>611</v>
      </c>
      <c r="D4426" t="s">
        <v>598</v>
      </c>
      <c r="E4426" t="s">
        <v>68</v>
      </c>
      <c r="F4426" t="s">
        <v>142</v>
      </c>
      <c r="G4426" t="s">
        <v>612</v>
      </c>
      <c r="H4426" t="s">
        <v>547</v>
      </c>
    </row>
    <row r="4427" spans="1:8" ht="15.75" customHeight="1" x14ac:dyDescent="0.25">
      <c r="A4427" t="s">
        <v>4078</v>
      </c>
      <c r="B4427" t="s">
        <v>4111</v>
      </c>
      <c r="C4427" t="s">
        <v>649</v>
      </c>
      <c r="D4427" t="s">
        <v>627</v>
      </c>
      <c r="E4427" t="s">
        <v>68</v>
      </c>
      <c r="F4427" t="s">
        <v>608</v>
      </c>
      <c r="G4427" t="s">
        <v>651</v>
      </c>
      <c r="H4427" t="s">
        <v>652</v>
      </c>
    </row>
    <row r="4428" spans="1:8" ht="15.75" customHeight="1" x14ac:dyDescent="0.25">
      <c r="A4428" t="s">
        <v>4078</v>
      </c>
      <c r="B4428" t="s">
        <v>4111</v>
      </c>
      <c r="C4428" t="s">
        <v>923</v>
      </c>
      <c r="D4428" t="s">
        <v>613</v>
      </c>
      <c r="E4428" t="s">
        <v>68</v>
      </c>
      <c r="F4428" t="s">
        <v>608</v>
      </c>
      <c r="G4428" t="s">
        <v>924</v>
      </c>
      <c r="H4428" t="s">
        <v>925</v>
      </c>
    </row>
    <row r="4429" spans="1:8" ht="15.75" customHeight="1" x14ac:dyDescent="0.25">
      <c r="A4429" t="s">
        <v>4078</v>
      </c>
      <c r="B4429" t="s">
        <v>4111</v>
      </c>
      <c r="C4429" t="s">
        <v>603</v>
      </c>
      <c r="D4429" t="s">
        <v>598</v>
      </c>
      <c r="E4429" t="s">
        <v>68</v>
      </c>
      <c r="F4429" t="s">
        <v>49</v>
      </c>
      <c r="G4429" t="s">
        <v>604</v>
      </c>
      <c r="H4429" t="s">
        <v>605</v>
      </c>
    </row>
    <row r="4430" spans="1:8" ht="15.75" customHeight="1" x14ac:dyDescent="0.25">
      <c r="A4430" t="s">
        <v>4078</v>
      </c>
      <c r="B4430" t="s">
        <v>4111</v>
      </c>
      <c r="C4430" t="s">
        <v>607</v>
      </c>
      <c r="D4430" t="s">
        <v>598</v>
      </c>
      <c r="E4430" t="s">
        <v>68</v>
      </c>
      <c r="F4430" t="s">
        <v>608</v>
      </c>
      <c r="G4430" t="s">
        <v>609</v>
      </c>
    </row>
    <row r="4431" spans="1:8" ht="15.75" customHeight="1" x14ac:dyDescent="0.25">
      <c r="A4431" t="s">
        <v>4078</v>
      </c>
      <c r="B4431" t="s">
        <v>4111</v>
      </c>
      <c r="C4431" t="s">
        <v>723</v>
      </c>
      <c r="D4431" t="s">
        <v>613</v>
      </c>
      <c r="E4431" t="s">
        <v>68</v>
      </c>
      <c r="F4431" t="s">
        <v>608</v>
      </c>
      <c r="G4431" t="s">
        <v>724</v>
      </c>
      <c r="H4431" t="s">
        <v>725</v>
      </c>
    </row>
    <row r="4432" spans="1:8" ht="15.75" customHeight="1" x14ac:dyDescent="0.25">
      <c r="A4432" t="s">
        <v>4078</v>
      </c>
      <c r="B4432" t="s">
        <v>4111</v>
      </c>
      <c r="C4432" t="s">
        <v>4110</v>
      </c>
      <c r="D4432" t="s">
        <v>613</v>
      </c>
      <c r="E4432" t="s">
        <v>68</v>
      </c>
      <c r="F4432" t="s">
        <v>608</v>
      </c>
      <c r="G4432" t="s">
        <v>741</v>
      </c>
      <c r="H4432" t="s">
        <v>837</v>
      </c>
    </row>
    <row r="4433" spans="1:8" ht="15.75" customHeight="1" x14ac:dyDescent="0.25">
      <c r="A4433" t="s">
        <v>4078</v>
      </c>
      <c r="B4433" t="s">
        <v>4046</v>
      </c>
      <c r="C4433" t="s">
        <v>828</v>
      </c>
      <c r="D4433" t="s">
        <v>627</v>
      </c>
      <c r="E4433" t="s">
        <v>81</v>
      </c>
      <c r="F4433" t="s">
        <v>608</v>
      </c>
      <c r="G4433" t="s">
        <v>741</v>
      </c>
    </row>
    <row r="4434" spans="1:8" ht="15.75" customHeight="1" x14ac:dyDescent="0.25">
      <c r="A4434" t="s">
        <v>4078</v>
      </c>
      <c r="B4434" t="s">
        <v>4046</v>
      </c>
      <c r="C4434" t="s">
        <v>611</v>
      </c>
      <c r="D4434" t="s">
        <v>598</v>
      </c>
      <c r="E4434" t="s">
        <v>68</v>
      </c>
      <c r="F4434" t="s">
        <v>142</v>
      </c>
      <c r="G4434" t="s">
        <v>612</v>
      </c>
      <c r="H4434" t="s">
        <v>547</v>
      </c>
    </row>
    <row r="4435" spans="1:8" ht="15.75" customHeight="1" x14ac:dyDescent="0.25">
      <c r="A4435" t="s">
        <v>4078</v>
      </c>
      <c r="B4435" t="s">
        <v>4046</v>
      </c>
      <c r="C4435" t="s">
        <v>923</v>
      </c>
      <c r="D4435" t="s">
        <v>613</v>
      </c>
      <c r="E4435" t="s">
        <v>68</v>
      </c>
      <c r="F4435" t="s">
        <v>608</v>
      </c>
      <c r="G4435" t="s">
        <v>924</v>
      </c>
      <c r="H4435" t="s">
        <v>925</v>
      </c>
    </row>
    <row r="4436" spans="1:8" ht="15.75" customHeight="1" x14ac:dyDescent="0.25">
      <c r="A4436" t="s">
        <v>4078</v>
      </c>
      <c r="B4436" t="s">
        <v>4046</v>
      </c>
      <c r="C4436" t="s">
        <v>723</v>
      </c>
      <c r="D4436" t="s">
        <v>613</v>
      </c>
      <c r="E4436" t="s">
        <v>68</v>
      </c>
      <c r="F4436" t="s">
        <v>608</v>
      </c>
      <c r="G4436" t="s">
        <v>724</v>
      </c>
      <c r="H4436" t="s">
        <v>725</v>
      </c>
    </row>
    <row r="4437" spans="1:8" ht="15.75" customHeight="1" x14ac:dyDescent="0.25">
      <c r="A4437" t="s">
        <v>4078</v>
      </c>
      <c r="B4437" t="s">
        <v>4046</v>
      </c>
      <c r="C4437" t="s">
        <v>117</v>
      </c>
      <c r="D4437" t="s">
        <v>650</v>
      </c>
      <c r="E4437" t="s">
        <v>102</v>
      </c>
      <c r="F4437" t="s">
        <v>608</v>
      </c>
      <c r="G4437" t="s">
        <v>869</v>
      </c>
    </row>
    <row r="4438" spans="1:8" ht="15.75" customHeight="1" x14ac:dyDescent="0.25">
      <c r="A4438" t="s">
        <v>4078</v>
      </c>
      <c r="B4438" t="s">
        <v>4046</v>
      </c>
      <c r="C4438" t="s">
        <v>603</v>
      </c>
      <c r="D4438" t="s">
        <v>598</v>
      </c>
      <c r="E4438" t="s">
        <v>68</v>
      </c>
      <c r="F4438" t="s">
        <v>49</v>
      </c>
      <c r="G4438" t="s">
        <v>604</v>
      </c>
      <c r="H4438" t="s">
        <v>605</v>
      </c>
    </row>
    <row r="4439" spans="1:8" ht="15.75" customHeight="1" x14ac:dyDescent="0.25">
      <c r="A4439" t="s">
        <v>4078</v>
      </c>
      <c r="B4439" t="s">
        <v>4046</v>
      </c>
      <c r="C4439" t="s">
        <v>689</v>
      </c>
      <c r="D4439" t="s">
        <v>613</v>
      </c>
      <c r="E4439" t="s">
        <v>68</v>
      </c>
      <c r="F4439" t="s">
        <v>608</v>
      </c>
      <c r="G4439" t="s">
        <v>690</v>
      </c>
      <c r="H4439" t="s">
        <v>691</v>
      </c>
    </row>
    <row r="4440" spans="1:8" ht="15.75" customHeight="1" x14ac:dyDescent="0.25">
      <c r="A4440" t="s">
        <v>4078</v>
      </c>
      <c r="B4440" t="s">
        <v>4046</v>
      </c>
      <c r="C4440" t="s">
        <v>607</v>
      </c>
      <c r="D4440" t="s">
        <v>598</v>
      </c>
      <c r="E4440" t="s">
        <v>68</v>
      </c>
      <c r="F4440" t="s">
        <v>608</v>
      </c>
      <c r="G4440" t="s">
        <v>609</v>
      </c>
    </row>
    <row r="4441" spans="1:8" ht="15.75" customHeight="1" x14ac:dyDescent="0.25">
      <c r="A4441" t="s">
        <v>4078</v>
      </c>
      <c r="B4441" t="s">
        <v>4046</v>
      </c>
      <c r="C4441" t="s">
        <v>114</v>
      </c>
      <c r="D4441" t="s">
        <v>650</v>
      </c>
      <c r="E4441" t="s">
        <v>102</v>
      </c>
      <c r="F4441" t="s">
        <v>608</v>
      </c>
      <c r="G4441" t="s">
        <v>700</v>
      </c>
      <c r="H4441" t="s">
        <v>701</v>
      </c>
    </row>
    <row r="4442" spans="1:8" ht="15.75" customHeight="1" x14ac:dyDescent="0.25">
      <c r="A4442" t="s">
        <v>4078</v>
      </c>
      <c r="B4442" t="s">
        <v>2029</v>
      </c>
      <c r="C4442" t="s">
        <v>689</v>
      </c>
      <c r="D4442" t="s">
        <v>613</v>
      </c>
      <c r="E4442" t="s">
        <v>68</v>
      </c>
      <c r="F4442" t="s">
        <v>608</v>
      </c>
      <c r="G4442" t="s">
        <v>690</v>
      </c>
      <c r="H4442" t="s">
        <v>691</v>
      </c>
    </row>
    <row r="4443" spans="1:8" ht="15.75" customHeight="1" x14ac:dyDescent="0.25">
      <c r="A4443" t="s">
        <v>4078</v>
      </c>
      <c r="B4443" t="s">
        <v>2029</v>
      </c>
      <c r="C4443" t="s">
        <v>603</v>
      </c>
      <c r="D4443" t="s">
        <v>598</v>
      </c>
      <c r="E4443" t="s">
        <v>68</v>
      </c>
      <c r="F4443" t="s">
        <v>49</v>
      </c>
      <c r="G4443" t="s">
        <v>604</v>
      </c>
      <c r="H4443" t="s">
        <v>605</v>
      </c>
    </row>
    <row r="4444" spans="1:8" ht="15.75" customHeight="1" x14ac:dyDescent="0.25">
      <c r="A4444" t="s">
        <v>4078</v>
      </c>
      <c r="B4444" t="s">
        <v>2029</v>
      </c>
      <c r="C4444" t="s">
        <v>607</v>
      </c>
      <c r="D4444" t="s">
        <v>598</v>
      </c>
      <c r="E4444" t="s">
        <v>68</v>
      </c>
      <c r="F4444" t="s">
        <v>608</v>
      </c>
      <c r="G4444" t="s">
        <v>609</v>
      </c>
    </row>
    <row r="4445" spans="1:8" ht="15.75" customHeight="1" x14ac:dyDescent="0.25">
      <c r="A4445" t="s">
        <v>4078</v>
      </c>
      <c r="B4445" t="s">
        <v>2029</v>
      </c>
      <c r="C4445" t="s">
        <v>611</v>
      </c>
      <c r="D4445" t="s">
        <v>598</v>
      </c>
      <c r="E4445" t="s">
        <v>68</v>
      </c>
      <c r="F4445" t="s">
        <v>142</v>
      </c>
      <c r="G4445" t="s">
        <v>612</v>
      </c>
      <c r="H4445" t="s">
        <v>547</v>
      </c>
    </row>
    <row r="4446" spans="1:8" ht="15.75" customHeight="1" x14ac:dyDescent="0.25">
      <c r="A4446" t="s">
        <v>4078</v>
      </c>
      <c r="B4446" t="s">
        <v>4112</v>
      </c>
      <c r="C4446" t="s">
        <v>4113</v>
      </c>
      <c r="D4446" t="s">
        <v>627</v>
      </c>
      <c r="E4446" t="s">
        <v>81</v>
      </c>
      <c r="F4446" t="s">
        <v>4081</v>
      </c>
    </row>
    <row r="4447" spans="1:8" ht="15.75" customHeight="1" x14ac:dyDescent="0.25">
      <c r="A4447" t="s">
        <v>4078</v>
      </c>
      <c r="B4447" t="s">
        <v>4112</v>
      </c>
      <c r="C4447" t="s">
        <v>4114</v>
      </c>
      <c r="D4447" t="s">
        <v>627</v>
      </c>
      <c r="E4447" t="s">
        <v>81</v>
      </c>
      <c r="F4447" t="s">
        <v>4081</v>
      </c>
    </row>
    <row r="4448" spans="1:8" ht="15.75" customHeight="1" x14ac:dyDescent="0.25">
      <c r="A4448" t="s">
        <v>4078</v>
      </c>
      <c r="B4448" t="s">
        <v>4112</v>
      </c>
      <c r="C4448" t="s">
        <v>689</v>
      </c>
      <c r="D4448" t="s">
        <v>613</v>
      </c>
      <c r="E4448" t="s">
        <v>68</v>
      </c>
      <c r="F4448" t="s">
        <v>608</v>
      </c>
      <c r="G4448" t="s">
        <v>690</v>
      </c>
      <c r="H4448" t="s">
        <v>691</v>
      </c>
    </row>
    <row r="4449" spans="1:8" ht="15.75" customHeight="1" x14ac:dyDescent="0.25">
      <c r="A4449" t="s">
        <v>4078</v>
      </c>
      <c r="B4449" t="s">
        <v>4112</v>
      </c>
      <c r="C4449" t="s">
        <v>603</v>
      </c>
      <c r="D4449" t="s">
        <v>598</v>
      </c>
      <c r="E4449" t="s">
        <v>68</v>
      </c>
      <c r="F4449" t="s">
        <v>49</v>
      </c>
      <c r="G4449" t="s">
        <v>604</v>
      </c>
      <c r="H4449" t="s">
        <v>605</v>
      </c>
    </row>
    <row r="4450" spans="1:8" ht="15.75" customHeight="1" x14ac:dyDescent="0.25">
      <c r="A4450" t="s">
        <v>4078</v>
      </c>
      <c r="B4450" t="s">
        <v>4112</v>
      </c>
      <c r="C4450" t="s">
        <v>611</v>
      </c>
      <c r="D4450" t="s">
        <v>598</v>
      </c>
      <c r="E4450" t="s">
        <v>68</v>
      </c>
      <c r="F4450" t="s">
        <v>142</v>
      </c>
      <c r="G4450" t="s">
        <v>612</v>
      </c>
      <c r="H4450" t="s">
        <v>547</v>
      </c>
    </row>
    <row r="4451" spans="1:8" ht="15.75" customHeight="1" x14ac:dyDescent="0.25">
      <c r="A4451" t="s">
        <v>4078</v>
      </c>
      <c r="B4451" t="s">
        <v>4112</v>
      </c>
      <c r="C4451" t="s">
        <v>607</v>
      </c>
      <c r="D4451" t="s">
        <v>598</v>
      </c>
      <c r="E4451" t="s">
        <v>68</v>
      </c>
      <c r="F4451" t="s">
        <v>608</v>
      </c>
      <c r="G4451" t="s">
        <v>609</v>
      </c>
    </row>
    <row r="4452" spans="1:8" ht="15.75" customHeight="1" x14ac:dyDescent="0.25">
      <c r="A4452" t="s">
        <v>4078</v>
      </c>
      <c r="B4452" t="s">
        <v>4115</v>
      </c>
      <c r="C4452" t="s">
        <v>607</v>
      </c>
      <c r="D4452" t="s">
        <v>598</v>
      </c>
      <c r="E4452" t="s">
        <v>68</v>
      </c>
      <c r="F4452" t="s">
        <v>608</v>
      </c>
      <c r="G4452" t="s">
        <v>609</v>
      </c>
    </row>
    <row r="4453" spans="1:8" ht="15.75" customHeight="1" x14ac:dyDescent="0.25">
      <c r="A4453" t="s">
        <v>4078</v>
      </c>
      <c r="B4453" t="s">
        <v>4115</v>
      </c>
      <c r="C4453" t="s">
        <v>689</v>
      </c>
      <c r="D4453" t="s">
        <v>613</v>
      </c>
      <c r="E4453" t="s">
        <v>68</v>
      </c>
      <c r="F4453" t="s">
        <v>608</v>
      </c>
      <c r="G4453" t="s">
        <v>690</v>
      </c>
      <c r="H4453" t="s">
        <v>691</v>
      </c>
    </row>
    <row r="4454" spans="1:8" ht="15.75" customHeight="1" x14ac:dyDescent="0.25">
      <c r="A4454" t="s">
        <v>4078</v>
      </c>
      <c r="B4454" t="s">
        <v>4115</v>
      </c>
      <c r="C4454" t="s">
        <v>117</v>
      </c>
      <c r="D4454" t="s">
        <v>650</v>
      </c>
      <c r="E4454" t="s">
        <v>102</v>
      </c>
      <c r="F4454" t="s">
        <v>608</v>
      </c>
      <c r="G4454" t="s">
        <v>869</v>
      </c>
    </row>
    <row r="4455" spans="1:8" ht="15.75" customHeight="1" x14ac:dyDescent="0.25">
      <c r="A4455" t="s">
        <v>4078</v>
      </c>
      <c r="B4455" t="s">
        <v>4115</v>
      </c>
      <c r="C4455" t="s">
        <v>649</v>
      </c>
      <c r="D4455" t="s">
        <v>650</v>
      </c>
      <c r="E4455" t="s">
        <v>102</v>
      </c>
      <c r="F4455" t="s">
        <v>608</v>
      </c>
      <c r="G4455" t="s">
        <v>651</v>
      </c>
      <c r="H4455" t="s">
        <v>652</v>
      </c>
    </row>
    <row r="4456" spans="1:8" ht="15.75" customHeight="1" x14ac:dyDescent="0.25">
      <c r="A4456" t="s">
        <v>4078</v>
      </c>
      <c r="B4456" t="s">
        <v>4115</v>
      </c>
      <c r="C4456" t="s">
        <v>817</v>
      </c>
      <c r="D4456" t="s">
        <v>650</v>
      </c>
      <c r="E4456" t="s">
        <v>102</v>
      </c>
      <c r="F4456" t="s">
        <v>608</v>
      </c>
      <c r="G4456" t="s">
        <v>818</v>
      </c>
    </row>
    <row r="4457" spans="1:8" ht="15.75" customHeight="1" x14ac:dyDescent="0.25">
      <c r="A4457" t="s">
        <v>4078</v>
      </c>
      <c r="B4457" t="s">
        <v>4115</v>
      </c>
      <c r="C4457" t="s">
        <v>603</v>
      </c>
      <c r="D4457" t="s">
        <v>598</v>
      </c>
      <c r="E4457" t="s">
        <v>68</v>
      </c>
      <c r="F4457" t="s">
        <v>49</v>
      </c>
      <c r="G4457" t="s">
        <v>604</v>
      </c>
      <c r="H4457" t="s">
        <v>605</v>
      </c>
    </row>
    <row r="4458" spans="1:8" ht="15.75" customHeight="1" x14ac:dyDescent="0.25">
      <c r="A4458" t="s">
        <v>4078</v>
      </c>
      <c r="B4458" t="s">
        <v>4115</v>
      </c>
      <c r="C4458" t="s">
        <v>611</v>
      </c>
      <c r="D4458" t="s">
        <v>598</v>
      </c>
      <c r="E4458" t="s">
        <v>68</v>
      </c>
      <c r="F4458" t="s">
        <v>142</v>
      </c>
      <c r="G4458" t="s">
        <v>612</v>
      </c>
      <c r="H4458" t="s">
        <v>547</v>
      </c>
    </row>
    <row r="4459" spans="1:8" ht="15.75" customHeight="1" x14ac:dyDescent="0.25">
      <c r="A4459" t="s">
        <v>4078</v>
      </c>
      <c r="B4459" t="s">
        <v>4115</v>
      </c>
      <c r="C4459" t="s">
        <v>723</v>
      </c>
      <c r="D4459" t="s">
        <v>613</v>
      </c>
      <c r="E4459" t="s">
        <v>68</v>
      </c>
      <c r="F4459" t="s">
        <v>608</v>
      </c>
      <c r="G4459" t="s">
        <v>724</v>
      </c>
      <c r="H4459" t="s">
        <v>725</v>
      </c>
    </row>
    <row r="4460" spans="1:8" ht="15.75" customHeight="1" x14ac:dyDescent="0.25">
      <c r="A4460" t="s">
        <v>4078</v>
      </c>
      <c r="B4460" t="s">
        <v>4115</v>
      </c>
      <c r="C4460" t="s">
        <v>4116</v>
      </c>
      <c r="D4460" t="s">
        <v>627</v>
      </c>
      <c r="E4460" t="s">
        <v>81</v>
      </c>
      <c r="F4460" t="s">
        <v>4081</v>
      </c>
    </row>
    <row r="4461" spans="1:8" ht="15.75" customHeight="1" x14ac:dyDescent="0.25">
      <c r="A4461" t="s">
        <v>4078</v>
      </c>
      <c r="B4461" t="s">
        <v>4115</v>
      </c>
      <c r="C4461" t="s">
        <v>1372</v>
      </c>
      <c r="D4461" t="s">
        <v>627</v>
      </c>
      <c r="E4461" t="s">
        <v>81</v>
      </c>
      <c r="F4461" t="s">
        <v>608</v>
      </c>
      <c r="G4461" t="s">
        <v>1373</v>
      </c>
    </row>
    <row r="4462" spans="1:8" ht="15.75" customHeight="1" x14ac:dyDescent="0.25">
      <c r="A4462" t="s">
        <v>4078</v>
      </c>
      <c r="B4462" t="s">
        <v>4117</v>
      </c>
      <c r="C4462" t="s">
        <v>603</v>
      </c>
      <c r="D4462" t="s">
        <v>598</v>
      </c>
      <c r="E4462" t="s">
        <v>68</v>
      </c>
      <c r="F4462" t="s">
        <v>49</v>
      </c>
      <c r="G4462" t="s">
        <v>604</v>
      </c>
      <c r="H4462" t="s">
        <v>605</v>
      </c>
    </row>
    <row r="4463" spans="1:8" ht="15.75" customHeight="1" x14ac:dyDescent="0.25">
      <c r="A4463" t="s">
        <v>4078</v>
      </c>
      <c r="B4463" t="s">
        <v>4117</v>
      </c>
      <c r="C4463" t="s">
        <v>689</v>
      </c>
      <c r="D4463" t="s">
        <v>613</v>
      </c>
      <c r="E4463" t="s">
        <v>68</v>
      </c>
      <c r="F4463" t="s">
        <v>608</v>
      </c>
      <c r="G4463" t="s">
        <v>690</v>
      </c>
      <c r="H4463" t="s">
        <v>691</v>
      </c>
    </row>
    <row r="4464" spans="1:8" ht="15.75" customHeight="1" x14ac:dyDescent="0.25">
      <c r="A4464" t="s">
        <v>4078</v>
      </c>
      <c r="B4464" t="s">
        <v>4117</v>
      </c>
      <c r="C4464" t="s">
        <v>817</v>
      </c>
      <c r="D4464" t="s">
        <v>650</v>
      </c>
      <c r="E4464" t="s">
        <v>102</v>
      </c>
      <c r="F4464" t="s">
        <v>608</v>
      </c>
      <c r="G4464" t="s">
        <v>818</v>
      </c>
    </row>
    <row r="4465" spans="1:8" ht="15.75" customHeight="1" x14ac:dyDescent="0.25">
      <c r="A4465" t="s">
        <v>4078</v>
      </c>
      <c r="B4465" t="s">
        <v>4117</v>
      </c>
      <c r="C4465" t="s">
        <v>611</v>
      </c>
      <c r="D4465" t="s">
        <v>598</v>
      </c>
      <c r="E4465" t="s">
        <v>68</v>
      </c>
      <c r="F4465" t="s">
        <v>142</v>
      </c>
      <c r="G4465" t="s">
        <v>612</v>
      </c>
      <c r="H4465" t="s">
        <v>547</v>
      </c>
    </row>
    <row r="4466" spans="1:8" ht="15.75" customHeight="1" x14ac:dyDescent="0.25">
      <c r="A4466" t="s">
        <v>4078</v>
      </c>
      <c r="B4466" t="s">
        <v>4117</v>
      </c>
      <c r="C4466" t="s">
        <v>607</v>
      </c>
      <c r="D4466" t="s">
        <v>598</v>
      </c>
      <c r="E4466" t="s">
        <v>68</v>
      </c>
      <c r="F4466" t="s">
        <v>608</v>
      </c>
      <c r="G4466" t="s">
        <v>609</v>
      </c>
    </row>
    <row r="4467" spans="1:8" ht="15.75" customHeight="1" x14ac:dyDescent="0.25">
      <c r="A4467" t="s">
        <v>4078</v>
      </c>
      <c r="B4467" t="s">
        <v>4117</v>
      </c>
      <c r="C4467" t="s">
        <v>723</v>
      </c>
      <c r="D4467" t="s">
        <v>613</v>
      </c>
      <c r="E4467" t="s">
        <v>68</v>
      </c>
      <c r="F4467" t="s">
        <v>608</v>
      </c>
      <c r="G4467" t="s">
        <v>724</v>
      </c>
      <c r="H4467" t="s">
        <v>725</v>
      </c>
    </row>
    <row r="4468" spans="1:8" ht="15.75" customHeight="1" x14ac:dyDescent="0.25">
      <c r="A4468" t="s">
        <v>4078</v>
      </c>
      <c r="B4468" t="s">
        <v>4117</v>
      </c>
      <c r="C4468" t="s">
        <v>1076</v>
      </c>
      <c r="D4468" t="s">
        <v>627</v>
      </c>
      <c r="E4468" t="s">
        <v>81</v>
      </c>
      <c r="F4468" t="s">
        <v>608</v>
      </c>
      <c r="G4468" t="s">
        <v>1077</v>
      </c>
      <c r="H4468" t="s">
        <v>1078</v>
      </c>
    </row>
    <row r="4469" spans="1:8" ht="15.75" customHeight="1" x14ac:dyDescent="0.25">
      <c r="A4469" t="s">
        <v>4078</v>
      </c>
      <c r="B4469" t="s">
        <v>4117</v>
      </c>
      <c r="C4469" t="s">
        <v>1372</v>
      </c>
      <c r="D4469" t="s">
        <v>627</v>
      </c>
      <c r="E4469" t="s">
        <v>81</v>
      </c>
      <c r="F4469" t="s">
        <v>608</v>
      </c>
      <c r="G4469" t="s">
        <v>1373</v>
      </c>
    </row>
    <row r="4470" spans="1:8" ht="15.75" customHeight="1" x14ac:dyDescent="0.25">
      <c r="A4470" t="s">
        <v>4078</v>
      </c>
      <c r="B4470" t="s">
        <v>4118</v>
      </c>
      <c r="C4470" t="s">
        <v>909</v>
      </c>
      <c r="D4470" t="s">
        <v>613</v>
      </c>
      <c r="E4470" t="s">
        <v>81</v>
      </c>
      <c r="F4470" t="s">
        <v>608</v>
      </c>
      <c r="G4470" t="s">
        <v>910</v>
      </c>
    </row>
    <row r="4471" spans="1:8" ht="15.75" customHeight="1" x14ac:dyDescent="0.25">
      <c r="A4471" t="s">
        <v>4078</v>
      </c>
      <c r="B4471" t="s">
        <v>4118</v>
      </c>
      <c r="C4471" t="s">
        <v>695</v>
      </c>
      <c r="D4471" t="s">
        <v>613</v>
      </c>
      <c r="E4471" t="s">
        <v>68</v>
      </c>
      <c r="F4471" t="s">
        <v>608</v>
      </c>
      <c r="G4471" t="s">
        <v>696</v>
      </c>
    </row>
    <row r="4472" spans="1:8" ht="15.75" customHeight="1" x14ac:dyDescent="0.25">
      <c r="A4472" t="s">
        <v>4078</v>
      </c>
      <c r="B4472" t="s">
        <v>4118</v>
      </c>
      <c r="C4472" t="s">
        <v>2015</v>
      </c>
      <c r="D4472" t="s">
        <v>613</v>
      </c>
      <c r="E4472" t="s">
        <v>68</v>
      </c>
      <c r="F4472" t="s">
        <v>608</v>
      </c>
      <c r="G4472" t="s">
        <v>741</v>
      </c>
    </row>
    <row r="4473" spans="1:8" ht="15.75" customHeight="1" x14ac:dyDescent="0.25">
      <c r="A4473" t="s">
        <v>4078</v>
      </c>
      <c r="B4473" t="s">
        <v>4118</v>
      </c>
      <c r="C4473" t="s">
        <v>603</v>
      </c>
      <c r="D4473" t="s">
        <v>598</v>
      </c>
      <c r="E4473" t="s">
        <v>68</v>
      </c>
      <c r="F4473" t="s">
        <v>49</v>
      </c>
      <c r="G4473" t="s">
        <v>604</v>
      </c>
      <c r="H4473" t="s">
        <v>605</v>
      </c>
    </row>
    <row r="4474" spans="1:8" ht="15.75" customHeight="1" x14ac:dyDescent="0.25">
      <c r="A4474" t="s">
        <v>4078</v>
      </c>
      <c r="B4474" t="s">
        <v>4118</v>
      </c>
      <c r="C4474" t="s">
        <v>723</v>
      </c>
      <c r="D4474" t="s">
        <v>613</v>
      </c>
      <c r="E4474" t="s">
        <v>68</v>
      </c>
      <c r="F4474" t="s">
        <v>608</v>
      </c>
      <c r="G4474" t="s">
        <v>724</v>
      </c>
      <c r="H4474" t="s">
        <v>725</v>
      </c>
    </row>
    <row r="4475" spans="1:8" ht="15.75" customHeight="1" x14ac:dyDescent="0.25">
      <c r="A4475" t="s">
        <v>4078</v>
      </c>
      <c r="B4475" t="s">
        <v>4118</v>
      </c>
      <c r="C4475" t="s">
        <v>689</v>
      </c>
      <c r="D4475" t="s">
        <v>613</v>
      </c>
      <c r="E4475" t="s">
        <v>68</v>
      </c>
      <c r="F4475" t="s">
        <v>608</v>
      </c>
      <c r="G4475" t="s">
        <v>690</v>
      </c>
      <c r="H4475" t="s">
        <v>691</v>
      </c>
    </row>
    <row r="4476" spans="1:8" ht="15.75" customHeight="1" x14ac:dyDescent="0.25">
      <c r="A4476" t="s">
        <v>4078</v>
      </c>
      <c r="B4476" t="s">
        <v>4118</v>
      </c>
      <c r="C4476" t="s">
        <v>649</v>
      </c>
      <c r="D4476" t="s">
        <v>627</v>
      </c>
      <c r="E4476" t="s">
        <v>68</v>
      </c>
      <c r="F4476" t="s">
        <v>608</v>
      </c>
      <c r="G4476" t="s">
        <v>651</v>
      </c>
      <c r="H4476" t="s">
        <v>652</v>
      </c>
    </row>
    <row r="4477" spans="1:8" ht="15.75" customHeight="1" x14ac:dyDescent="0.25">
      <c r="A4477" t="s">
        <v>4078</v>
      </c>
      <c r="B4477" t="s">
        <v>4118</v>
      </c>
      <c r="C4477" t="s">
        <v>963</v>
      </c>
      <c r="D4477" t="s">
        <v>650</v>
      </c>
      <c r="E4477" t="s">
        <v>102</v>
      </c>
      <c r="F4477" t="s">
        <v>608</v>
      </c>
      <c r="G4477" t="s">
        <v>869</v>
      </c>
    </row>
    <row r="4478" spans="1:8" ht="15.75" customHeight="1" x14ac:dyDescent="0.25">
      <c r="A4478" t="s">
        <v>4078</v>
      </c>
      <c r="B4478" t="s">
        <v>4118</v>
      </c>
      <c r="C4478" t="s">
        <v>923</v>
      </c>
      <c r="D4478" t="s">
        <v>613</v>
      </c>
      <c r="E4478" t="s">
        <v>68</v>
      </c>
      <c r="F4478" t="s">
        <v>608</v>
      </c>
      <c r="G4478" t="s">
        <v>924</v>
      </c>
      <c r="H4478" t="s">
        <v>925</v>
      </c>
    </row>
    <row r="4479" spans="1:8" ht="15.75" customHeight="1" x14ac:dyDescent="0.25">
      <c r="A4479" t="s">
        <v>4078</v>
      </c>
      <c r="B4479" t="s">
        <v>4118</v>
      </c>
      <c r="C4479" t="s">
        <v>611</v>
      </c>
      <c r="D4479" t="s">
        <v>598</v>
      </c>
      <c r="E4479" t="s">
        <v>68</v>
      </c>
      <c r="F4479" t="s">
        <v>142</v>
      </c>
      <c r="G4479" t="s">
        <v>612</v>
      </c>
      <c r="H4479" t="s">
        <v>547</v>
      </c>
    </row>
    <row r="4480" spans="1:8" ht="15.75" customHeight="1" x14ac:dyDescent="0.25">
      <c r="A4480" t="s">
        <v>4078</v>
      </c>
      <c r="B4480" t="s">
        <v>4118</v>
      </c>
      <c r="C4480" t="s">
        <v>607</v>
      </c>
      <c r="D4480" t="s">
        <v>598</v>
      </c>
      <c r="E4480" t="s">
        <v>68</v>
      </c>
      <c r="F4480" t="s">
        <v>608</v>
      </c>
      <c r="G4480" t="s">
        <v>609</v>
      </c>
    </row>
    <row r="4481" spans="1:11" ht="15.75" customHeight="1" x14ac:dyDescent="0.25">
      <c r="A4481" t="s">
        <v>4078</v>
      </c>
      <c r="B4481" t="s">
        <v>4119</v>
      </c>
      <c r="C4481" t="s">
        <v>611</v>
      </c>
      <c r="D4481" t="s">
        <v>598</v>
      </c>
      <c r="E4481" t="s">
        <v>68</v>
      </c>
      <c r="F4481" t="s">
        <v>142</v>
      </c>
      <c r="G4481" t="s">
        <v>612</v>
      </c>
      <c r="H4481" t="s">
        <v>547</v>
      </c>
    </row>
    <row r="4482" spans="1:11" ht="15.75" customHeight="1" x14ac:dyDescent="0.25">
      <c r="A4482" t="s">
        <v>4078</v>
      </c>
      <c r="B4482" t="s">
        <v>4119</v>
      </c>
      <c r="C4482" t="s">
        <v>603</v>
      </c>
      <c r="D4482" t="s">
        <v>598</v>
      </c>
      <c r="E4482" t="s">
        <v>68</v>
      </c>
      <c r="F4482" t="s">
        <v>49</v>
      </c>
      <c r="G4482" t="s">
        <v>604</v>
      </c>
      <c r="H4482" t="s">
        <v>605</v>
      </c>
    </row>
    <row r="4483" spans="1:11" ht="15.75" customHeight="1" x14ac:dyDescent="0.25">
      <c r="A4483" t="s">
        <v>4078</v>
      </c>
      <c r="B4483" t="s">
        <v>4119</v>
      </c>
      <c r="C4483" t="s">
        <v>607</v>
      </c>
      <c r="D4483" t="s">
        <v>598</v>
      </c>
      <c r="E4483" t="s">
        <v>68</v>
      </c>
      <c r="F4483" t="s">
        <v>608</v>
      </c>
      <c r="G4483" t="s">
        <v>609</v>
      </c>
    </row>
    <row r="4484" spans="1:11" ht="15.75" customHeight="1" x14ac:dyDescent="0.25">
      <c r="A4484" t="s">
        <v>4078</v>
      </c>
      <c r="B4484" t="s">
        <v>1732</v>
      </c>
      <c r="C4484" t="s">
        <v>695</v>
      </c>
      <c r="D4484" t="s">
        <v>613</v>
      </c>
      <c r="E4484" t="s">
        <v>68</v>
      </c>
      <c r="F4484" t="s">
        <v>608</v>
      </c>
      <c r="G4484" t="s">
        <v>696</v>
      </c>
    </row>
    <row r="4485" spans="1:11" ht="15.75" customHeight="1" x14ac:dyDescent="0.25">
      <c r="A4485" t="s">
        <v>4078</v>
      </c>
      <c r="B4485" t="s">
        <v>1732</v>
      </c>
      <c r="C4485" t="s">
        <v>723</v>
      </c>
      <c r="D4485" t="s">
        <v>613</v>
      </c>
      <c r="E4485" t="s">
        <v>68</v>
      </c>
      <c r="F4485" t="s">
        <v>608</v>
      </c>
      <c r="G4485" t="s">
        <v>724</v>
      </c>
      <c r="H4485" t="s">
        <v>725</v>
      </c>
    </row>
    <row r="4486" spans="1:11" ht="15.75" customHeight="1" x14ac:dyDescent="0.25">
      <c r="A4486" t="s">
        <v>4078</v>
      </c>
      <c r="B4486" t="s">
        <v>1732</v>
      </c>
      <c r="C4486" t="s">
        <v>649</v>
      </c>
      <c r="D4486" t="s">
        <v>650</v>
      </c>
      <c r="E4486" t="s">
        <v>102</v>
      </c>
      <c r="F4486" t="s">
        <v>608</v>
      </c>
      <c r="G4486" t="s">
        <v>651</v>
      </c>
      <c r="H4486" t="s">
        <v>652</v>
      </c>
    </row>
    <row r="4487" spans="1:11" ht="15.75" customHeight="1" x14ac:dyDescent="0.25">
      <c r="A4487" t="s">
        <v>4078</v>
      </c>
      <c r="B4487" t="s">
        <v>1732</v>
      </c>
      <c r="C4487" t="s">
        <v>603</v>
      </c>
      <c r="D4487" t="s">
        <v>598</v>
      </c>
      <c r="E4487" t="s">
        <v>68</v>
      </c>
      <c r="F4487" t="s">
        <v>49</v>
      </c>
      <c r="G4487" t="s">
        <v>604</v>
      </c>
      <c r="H4487" t="s">
        <v>605</v>
      </c>
    </row>
    <row r="4488" spans="1:11" ht="15.75" customHeight="1" x14ac:dyDescent="0.25">
      <c r="A4488" t="s">
        <v>4078</v>
      </c>
      <c r="B4488" t="s">
        <v>1732</v>
      </c>
      <c r="C4488" t="s">
        <v>607</v>
      </c>
      <c r="D4488" t="s">
        <v>598</v>
      </c>
      <c r="E4488" t="s">
        <v>68</v>
      </c>
      <c r="F4488" t="s">
        <v>608</v>
      </c>
      <c r="G4488" t="s">
        <v>609</v>
      </c>
    </row>
    <row r="4489" spans="1:11" ht="15.75" customHeight="1" x14ac:dyDescent="0.25">
      <c r="A4489" t="s">
        <v>4078</v>
      </c>
      <c r="B4489" t="s">
        <v>1732</v>
      </c>
      <c r="C4489" t="s">
        <v>923</v>
      </c>
      <c r="D4489" t="s">
        <v>613</v>
      </c>
      <c r="E4489" t="s">
        <v>68</v>
      </c>
      <c r="F4489" t="s">
        <v>608</v>
      </c>
      <c r="G4489" t="s">
        <v>924</v>
      </c>
      <c r="H4489" t="s">
        <v>925</v>
      </c>
    </row>
    <row r="4490" spans="1:11" ht="15.75" customHeight="1" x14ac:dyDescent="0.25">
      <c r="A4490" t="s">
        <v>4078</v>
      </c>
      <c r="B4490" t="s">
        <v>1732</v>
      </c>
      <c r="C4490" t="s">
        <v>611</v>
      </c>
      <c r="D4490" t="s">
        <v>598</v>
      </c>
      <c r="E4490" t="s">
        <v>68</v>
      </c>
      <c r="F4490" t="s">
        <v>142</v>
      </c>
      <c r="G4490" t="s">
        <v>612</v>
      </c>
      <c r="H4490" t="s">
        <v>547</v>
      </c>
    </row>
    <row r="4491" spans="1:11" ht="15.75" customHeight="1" x14ac:dyDescent="0.25">
      <c r="A4491" t="s">
        <v>4078</v>
      </c>
      <c r="B4491" t="s">
        <v>1732</v>
      </c>
      <c r="C4491" t="s">
        <v>689</v>
      </c>
      <c r="D4491" t="s">
        <v>613</v>
      </c>
      <c r="E4491" t="s">
        <v>68</v>
      </c>
      <c r="F4491" t="s">
        <v>608</v>
      </c>
      <c r="G4491" t="s">
        <v>690</v>
      </c>
      <c r="H4491" t="s">
        <v>691</v>
      </c>
    </row>
    <row r="4492" spans="1:11" ht="15.75" customHeight="1" x14ac:dyDescent="0.25">
      <c r="A4492" t="s">
        <v>4078</v>
      </c>
      <c r="B4492" t="s">
        <v>1732</v>
      </c>
      <c r="C4492" t="s">
        <v>714</v>
      </c>
      <c r="D4492" t="s">
        <v>650</v>
      </c>
      <c r="E4492" t="s">
        <v>102</v>
      </c>
      <c r="F4492" t="s">
        <v>608</v>
      </c>
      <c r="G4492" t="s">
        <v>715</v>
      </c>
      <c r="H4492" t="s">
        <v>1067</v>
      </c>
    </row>
    <row r="4493" spans="1:11" ht="15.75" customHeight="1" x14ac:dyDescent="0.25">
      <c r="A4493" t="s">
        <v>4120</v>
      </c>
      <c r="C4493" t="s">
        <v>603</v>
      </c>
      <c r="D4493" t="s">
        <v>598</v>
      </c>
      <c r="E4493" t="s">
        <v>68</v>
      </c>
      <c r="F4493" t="s">
        <v>49</v>
      </c>
      <c r="G4493" t="s">
        <v>604</v>
      </c>
      <c r="H4493" t="s">
        <v>605</v>
      </c>
      <c r="I4493" s="137" t="s">
        <v>4121</v>
      </c>
      <c r="J4493" t="s">
        <v>4122</v>
      </c>
      <c r="K4493" t="s">
        <v>84</v>
      </c>
    </row>
    <row r="4494" spans="1:11" ht="15.75" customHeight="1" x14ac:dyDescent="0.25">
      <c r="A4494" t="s">
        <v>4120</v>
      </c>
      <c r="C4494" t="s">
        <v>607</v>
      </c>
      <c r="D4494" t="s">
        <v>598</v>
      </c>
      <c r="E4494" t="s">
        <v>68</v>
      </c>
      <c r="F4494" t="s">
        <v>608</v>
      </c>
      <c r="G4494" t="s">
        <v>609</v>
      </c>
      <c r="I4494" s="137" t="s">
        <v>4121</v>
      </c>
      <c r="J4494" t="s">
        <v>4123</v>
      </c>
      <c r="K4494" t="s">
        <v>84</v>
      </c>
    </row>
    <row r="4495" spans="1:11" ht="15.75" customHeight="1" x14ac:dyDescent="0.25">
      <c r="A4495" t="s">
        <v>4120</v>
      </c>
      <c r="C4495" t="s">
        <v>611</v>
      </c>
      <c r="D4495" t="s">
        <v>598</v>
      </c>
      <c r="E4495" t="s">
        <v>68</v>
      </c>
      <c r="F4495" t="s">
        <v>142</v>
      </c>
      <c r="G4495" t="s">
        <v>612</v>
      </c>
      <c r="H4495" t="s">
        <v>547</v>
      </c>
      <c r="I4495" s="137" t="s">
        <v>4124</v>
      </c>
      <c r="J4495">
        <v>41115724</v>
      </c>
      <c r="K4495" t="s">
        <v>84</v>
      </c>
    </row>
    <row r="4496" spans="1:11" ht="15.75" customHeight="1" x14ac:dyDescent="0.25">
      <c r="A4496" t="s">
        <v>4120</v>
      </c>
      <c r="C4496" t="s">
        <v>2673</v>
      </c>
      <c r="D4496" t="s">
        <v>613</v>
      </c>
      <c r="E4496" t="s">
        <v>68</v>
      </c>
      <c r="F4496" t="s">
        <v>608</v>
      </c>
      <c r="G4496" t="s">
        <v>1424</v>
      </c>
      <c r="H4496" t="s">
        <v>2674</v>
      </c>
      <c r="I4496" s="137"/>
      <c r="J4496"/>
    </row>
    <row r="4497" spans="1:13" ht="15.75" customHeight="1" x14ac:dyDescent="0.25">
      <c r="A4497" t="s">
        <v>4120</v>
      </c>
      <c r="C4497" t="s">
        <v>1613</v>
      </c>
      <c r="D4497" t="s">
        <v>613</v>
      </c>
      <c r="E4497" t="s">
        <v>68</v>
      </c>
      <c r="F4497" t="s">
        <v>608</v>
      </c>
      <c r="G4497" t="s">
        <v>741</v>
      </c>
      <c r="H4497" t="s">
        <v>1614</v>
      </c>
      <c r="I4497" s="137" t="s">
        <v>4124</v>
      </c>
      <c r="J4497" t="s">
        <v>4125</v>
      </c>
      <c r="K4497" t="s">
        <v>71</v>
      </c>
      <c r="L4497" t="s">
        <v>2247</v>
      </c>
      <c r="M4497" t="s">
        <v>2248</v>
      </c>
    </row>
    <row r="4498" spans="1:13" ht="15.75" customHeight="1" x14ac:dyDescent="0.25">
      <c r="A4498" t="s">
        <v>4120</v>
      </c>
      <c r="C4498" t="s">
        <v>723</v>
      </c>
      <c r="D4498" t="s">
        <v>613</v>
      </c>
      <c r="E4498" t="s">
        <v>68</v>
      </c>
      <c r="F4498" t="s">
        <v>608</v>
      </c>
      <c r="G4498" t="s">
        <v>724</v>
      </c>
      <c r="H4498" t="s">
        <v>725</v>
      </c>
      <c r="I4498" t="s">
        <v>4124</v>
      </c>
      <c r="J4498" t="s">
        <v>4126</v>
      </c>
      <c r="K4498" t="s">
        <v>524</v>
      </c>
    </row>
    <row r="4499" spans="1:13" ht="15.75" customHeight="1" x14ac:dyDescent="0.25">
      <c r="A4499" t="s">
        <v>4120</v>
      </c>
      <c r="C4499" t="s">
        <v>754</v>
      </c>
      <c r="D4499" t="s">
        <v>613</v>
      </c>
      <c r="E4499" t="s">
        <v>68</v>
      </c>
      <c r="F4499" t="s">
        <v>608</v>
      </c>
      <c r="G4499" t="s">
        <v>755</v>
      </c>
      <c r="I4499" t="s">
        <v>4124</v>
      </c>
      <c r="J4499" t="s">
        <v>4127</v>
      </c>
      <c r="K4499" t="s">
        <v>84</v>
      </c>
    </row>
    <row r="4500" spans="1:13" ht="15.75" customHeight="1" x14ac:dyDescent="0.25">
      <c r="A4500" t="s">
        <v>4120</v>
      </c>
      <c r="C4500" t="s">
        <v>3371</v>
      </c>
      <c r="D4500" t="s">
        <v>613</v>
      </c>
      <c r="E4500" t="s">
        <v>68</v>
      </c>
      <c r="F4500" t="s">
        <v>608</v>
      </c>
      <c r="G4500" t="s">
        <v>2496</v>
      </c>
      <c r="H4500" t="s">
        <v>3372</v>
      </c>
      <c r="I4500" s="137" t="s">
        <v>4121</v>
      </c>
      <c r="J4500" t="s">
        <v>4128</v>
      </c>
      <c r="K4500" t="s">
        <v>71</v>
      </c>
    </row>
    <row r="4501" spans="1:13" ht="15.75" customHeight="1" x14ac:dyDescent="0.25">
      <c r="A4501" t="s">
        <v>4120</v>
      </c>
      <c r="C4501" t="s">
        <v>689</v>
      </c>
      <c r="D4501" t="s">
        <v>650</v>
      </c>
      <c r="E4501" t="s">
        <v>102</v>
      </c>
      <c r="F4501" t="s">
        <v>608</v>
      </c>
      <c r="G4501" t="s">
        <v>690</v>
      </c>
      <c r="H4501" t="s">
        <v>691</v>
      </c>
      <c r="I4501" s="137" t="s">
        <v>4121</v>
      </c>
      <c r="J4501" t="s">
        <v>4123</v>
      </c>
      <c r="K4501" t="s">
        <v>71</v>
      </c>
      <c r="L4501" t="s">
        <v>689</v>
      </c>
    </row>
    <row r="4502" spans="1:13" ht="15.75" customHeight="1" x14ac:dyDescent="0.25">
      <c r="A4502" t="s">
        <v>4129</v>
      </c>
      <c r="C4502" t="s">
        <v>597</v>
      </c>
      <c r="D4502" t="s">
        <v>598</v>
      </c>
      <c r="E4502" t="s">
        <v>68</v>
      </c>
      <c r="F4502" t="s">
        <v>599</v>
      </c>
      <c r="G4502" t="s">
        <v>600</v>
      </c>
      <c r="H4502" t="s">
        <v>601</v>
      </c>
      <c r="I4502" s="137">
        <v>92940</v>
      </c>
      <c r="J4502" t="s">
        <v>4130</v>
      </c>
      <c r="K4502" t="s">
        <v>84</v>
      </c>
    </row>
    <row r="4503" spans="1:13" ht="15.75" customHeight="1" x14ac:dyDescent="0.25">
      <c r="A4503" t="s">
        <v>4129</v>
      </c>
      <c r="C4503" t="s">
        <v>603</v>
      </c>
      <c r="D4503" t="s">
        <v>598</v>
      </c>
      <c r="E4503" t="s">
        <v>68</v>
      </c>
      <c r="F4503" t="s">
        <v>49</v>
      </c>
      <c r="G4503" t="s">
        <v>604</v>
      </c>
      <c r="H4503" t="s">
        <v>605</v>
      </c>
      <c r="I4503">
        <v>92940</v>
      </c>
      <c r="J4503" t="s">
        <v>4131</v>
      </c>
      <c r="K4503" t="s">
        <v>84</v>
      </c>
    </row>
    <row r="4504" spans="1:13" ht="15.75" customHeight="1" x14ac:dyDescent="0.25">
      <c r="A4504" t="s">
        <v>4129</v>
      </c>
      <c r="C4504" t="s">
        <v>607</v>
      </c>
      <c r="D4504" t="s">
        <v>598</v>
      </c>
      <c r="E4504" t="s">
        <v>68</v>
      </c>
      <c r="F4504" t="s">
        <v>608</v>
      </c>
      <c r="G4504" t="s">
        <v>609</v>
      </c>
      <c r="I4504" s="137">
        <v>92940</v>
      </c>
      <c r="J4504" t="s">
        <v>4132</v>
      </c>
      <c r="K4504" t="s">
        <v>84</v>
      </c>
    </row>
    <row r="4505" spans="1:13" ht="15.75" customHeight="1" x14ac:dyDescent="0.25">
      <c r="A4505" t="s">
        <v>4129</v>
      </c>
      <c r="C4505" t="s">
        <v>611</v>
      </c>
      <c r="D4505" t="s">
        <v>598</v>
      </c>
      <c r="E4505" t="s">
        <v>68</v>
      </c>
      <c r="F4505" t="s">
        <v>142</v>
      </c>
      <c r="G4505" t="s">
        <v>612</v>
      </c>
      <c r="H4505" t="s">
        <v>547</v>
      </c>
      <c r="I4505" s="137">
        <v>83253</v>
      </c>
      <c r="J4505">
        <v>12000000</v>
      </c>
      <c r="K4505" t="s">
        <v>84</v>
      </c>
    </row>
    <row r="4506" spans="1:13" ht="15.75" customHeight="1" x14ac:dyDescent="0.25">
      <c r="A4506" t="s">
        <v>4129</v>
      </c>
      <c r="C4506" t="s">
        <v>626</v>
      </c>
      <c r="D4506" t="s">
        <v>613</v>
      </c>
      <c r="E4506" t="s">
        <v>68</v>
      </c>
      <c r="F4506" t="s">
        <v>608</v>
      </c>
      <c r="G4506" t="s">
        <v>628</v>
      </c>
      <c r="I4506" s="137">
        <v>92940</v>
      </c>
      <c r="J4506" t="s">
        <v>1347</v>
      </c>
      <c r="K4506" t="s">
        <v>71</v>
      </c>
      <c r="L4506" t="s">
        <v>630</v>
      </c>
    </row>
    <row r="4507" spans="1:13" ht="15.75" customHeight="1" x14ac:dyDescent="0.25">
      <c r="A4507" t="s">
        <v>4129</v>
      </c>
      <c r="C4507" t="s">
        <v>93</v>
      </c>
      <c r="D4507" t="s">
        <v>613</v>
      </c>
      <c r="E4507" t="s">
        <v>68</v>
      </c>
      <c r="F4507" t="s">
        <v>608</v>
      </c>
      <c r="G4507" t="s">
        <v>616</v>
      </c>
      <c r="I4507" s="137">
        <v>92940</v>
      </c>
      <c r="J4507" t="s">
        <v>617</v>
      </c>
      <c r="K4507" t="s">
        <v>71</v>
      </c>
      <c r="L4507" t="s">
        <v>618</v>
      </c>
    </row>
    <row r="4508" spans="1:13" ht="15.75" customHeight="1" x14ac:dyDescent="0.25">
      <c r="A4508" t="s">
        <v>4129</v>
      </c>
      <c r="C4508" t="s">
        <v>620</v>
      </c>
      <c r="D4508" t="s">
        <v>613</v>
      </c>
      <c r="E4508" t="s">
        <v>68</v>
      </c>
      <c r="F4508" t="s">
        <v>608</v>
      </c>
      <c r="G4508" t="s">
        <v>621</v>
      </c>
      <c r="H4508" t="s">
        <v>622</v>
      </c>
      <c r="I4508" s="137">
        <v>83253</v>
      </c>
      <c r="J4508" t="s">
        <v>4133</v>
      </c>
      <c r="K4508" t="s">
        <v>71</v>
      </c>
      <c r="L4508" t="s">
        <v>620</v>
      </c>
    </row>
    <row r="4509" spans="1:13" ht="15.75" customHeight="1" x14ac:dyDescent="0.25">
      <c r="A4509" t="s">
        <v>4129</v>
      </c>
      <c r="C4509" t="s">
        <v>791</v>
      </c>
      <c r="D4509" t="s">
        <v>627</v>
      </c>
      <c r="E4509" t="s">
        <v>81</v>
      </c>
      <c r="F4509" t="s">
        <v>608</v>
      </c>
      <c r="G4509" t="s">
        <v>792</v>
      </c>
      <c r="I4509" s="137">
        <v>132306</v>
      </c>
      <c r="J4509" t="s">
        <v>4134</v>
      </c>
      <c r="K4509" t="s">
        <v>524</v>
      </c>
      <c r="L4509" t="s">
        <v>791</v>
      </c>
    </row>
    <row r="4510" spans="1:13" ht="15.75" customHeight="1" x14ac:dyDescent="0.25">
      <c r="A4510" t="s">
        <v>4129</v>
      </c>
      <c r="C4510" t="s">
        <v>80</v>
      </c>
      <c r="D4510" t="s">
        <v>627</v>
      </c>
      <c r="E4510" t="s">
        <v>81</v>
      </c>
      <c r="F4510" t="s">
        <v>608</v>
      </c>
      <c r="G4510" t="s">
        <v>614</v>
      </c>
      <c r="I4510" s="137">
        <v>83253</v>
      </c>
      <c r="J4510" t="s">
        <v>4135</v>
      </c>
      <c r="K4510" t="s">
        <v>84</v>
      </c>
    </row>
    <row r="4511" spans="1:13" ht="15.75" customHeight="1" x14ac:dyDescent="0.25">
      <c r="A4511" t="s">
        <v>4129</v>
      </c>
      <c r="C4511" t="s">
        <v>666</v>
      </c>
      <c r="D4511" t="s">
        <v>627</v>
      </c>
      <c r="E4511" t="s">
        <v>81</v>
      </c>
      <c r="F4511" t="s">
        <v>608</v>
      </c>
      <c r="G4511" t="s">
        <v>667</v>
      </c>
      <c r="I4511" s="137">
        <v>83253</v>
      </c>
      <c r="J4511" t="s">
        <v>4136</v>
      </c>
      <c r="K4511" t="s">
        <v>84</v>
      </c>
    </row>
    <row r="4512" spans="1:13" ht="15.75" customHeight="1" x14ac:dyDescent="0.25">
      <c r="A4512" t="s">
        <v>4129</v>
      </c>
      <c r="C4512" t="s">
        <v>631</v>
      </c>
      <c r="D4512" t="s">
        <v>627</v>
      </c>
      <c r="E4512" t="s">
        <v>81</v>
      </c>
      <c r="F4512" t="s">
        <v>142</v>
      </c>
      <c r="G4512" t="s">
        <v>632</v>
      </c>
      <c r="H4512" t="s">
        <v>601</v>
      </c>
      <c r="I4512" s="137">
        <v>92940</v>
      </c>
      <c r="J4512" t="s">
        <v>4137</v>
      </c>
      <c r="K4512" t="s">
        <v>84</v>
      </c>
    </row>
    <row r="4513" spans="1:12" ht="15.75" customHeight="1" x14ac:dyDescent="0.25">
      <c r="A4513" t="s">
        <v>4129</v>
      </c>
      <c r="C4513" t="s">
        <v>634</v>
      </c>
      <c r="D4513" t="s">
        <v>627</v>
      </c>
      <c r="E4513" t="s">
        <v>81</v>
      </c>
      <c r="F4513" t="s">
        <v>142</v>
      </c>
      <c r="G4513" t="s">
        <v>635</v>
      </c>
      <c r="H4513" t="s">
        <v>601</v>
      </c>
      <c r="I4513" s="137">
        <v>92940</v>
      </c>
      <c r="J4513" t="s">
        <v>4138</v>
      </c>
      <c r="K4513" t="s">
        <v>84</v>
      </c>
    </row>
    <row r="4514" spans="1:12" ht="15.75" customHeight="1" x14ac:dyDescent="0.25">
      <c r="A4514" t="s">
        <v>4129</v>
      </c>
      <c r="C4514" t="s">
        <v>672</v>
      </c>
      <c r="D4514" t="s">
        <v>627</v>
      </c>
      <c r="E4514" t="s">
        <v>81</v>
      </c>
      <c r="F4514" t="s">
        <v>608</v>
      </c>
      <c r="G4514" t="s">
        <v>673</v>
      </c>
      <c r="I4514" s="137">
        <v>92940</v>
      </c>
      <c r="J4514" t="s">
        <v>4139</v>
      </c>
      <c r="K4514" t="s">
        <v>71</v>
      </c>
      <c r="L4514" t="s">
        <v>672</v>
      </c>
    </row>
    <row r="4515" spans="1:12" ht="15.75" customHeight="1" x14ac:dyDescent="0.25">
      <c r="A4515" t="s">
        <v>4129</v>
      </c>
      <c r="C4515" t="s">
        <v>640</v>
      </c>
      <c r="D4515" t="s">
        <v>627</v>
      </c>
      <c r="E4515" t="s">
        <v>81</v>
      </c>
      <c r="F4515" t="s">
        <v>142</v>
      </c>
      <c r="G4515" t="s">
        <v>641</v>
      </c>
      <c r="H4515" t="s">
        <v>642</v>
      </c>
      <c r="I4515" s="137">
        <v>92940</v>
      </c>
      <c r="J4515" t="s">
        <v>4140</v>
      </c>
      <c r="K4515" t="s">
        <v>84</v>
      </c>
    </row>
    <row r="4516" spans="1:12" ht="15.75" customHeight="1" x14ac:dyDescent="0.25">
      <c r="A4516" t="s">
        <v>4129</v>
      </c>
      <c r="C4516" t="s">
        <v>129</v>
      </c>
      <c r="D4516" t="s">
        <v>627</v>
      </c>
      <c r="E4516" t="s">
        <v>81</v>
      </c>
      <c r="F4516" t="s">
        <v>608</v>
      </c>
      <c r="G4516" t="s">
        <v>647</v>
      </c>
      <c r="I4516" s="137">
        <v>83253</v>
      </c>
      <c r="J4516" t="s">
        <v>856</v>
      </c>
      <c r="K4516" t="s">
        <v>84</v>
      </c>
    </row>
    <row r="4517" spans="1:12" ht="15.75" customHeight="1" x14ac:dyDescent="0.25">
      <c r="A4517" t="s">
        <v>4129</v>
      </c>
      <c r="C4517" t="s">
        <v>659</v>
      </c>
      <c r="D4517" t="s">
        <v>650</v>
      </c>
      <c r="E4517" t="s">
        <v>102</v>
      </c>
      <c r="F4517" t="s">
        <v>608</v>
      </c>
      <c r="G4517" t="s">
        <v>660</v>
      </c>
      <c r="I4517" s="137">
        <v>92940</v>
      </c>
      <c r="J4517" t="s">
        <v>4141</v>
      </c>
      <c r="K4517" t="s">
        <v>71</v>
      </c>
      <c r="L4517" t="s">
        <v>662</v>
      </c>
    </row>
    <row r="4518" spans="1:12" ht="15.75" customHeight="1" x14ac:dyDescent="0.25">
      <c r="A4518" t="s">
        <v>4129</v>
      </c>
      <c r="C4518" t="s">
        <v>669</v>
      </c>
      <c r="D4518" t="s">
        <v>650</v>
      </c>
      <c r="E4518" t="s">
        <v>102</v>
      </c>
      <c r="F4518" t="s">
        <v>608</v>
      </c>
      <c r="G4518" t="s">
        <v>670</v>
      </c>
      <c r="I4518" s="137">
        <v>52360</v>
      </c>
      <c r="J4518" t="s">
        <v>4142</v>
      </c>
      <c r="K4518" t="s">
        <v>84</v>
      </c>
    </row>
    <row r="4519" spans="1:12" ht="15.75" customHeight="1" x14ac:dyDescent="0.25">
      <c r="A4519" t="s">
        <v>4129</v>
      </c>
      <c r="C4519" t="s">
        <v>675</v>
      </c>
      <c r="D4519" t="s">
        <v>650</v>
      </c>
      <c r="E4519" t="s">
        <v>102</v>
      </c>
      <c r="F4519" t="s">
        <v>608</v>
      </c>
      <c r="G4519" t="s">
        <v>676</v>
      </c>
      <c r="I4519" s="137">
        <v>759414</v>
      </c>
      <c r="J4519" t="s">
        <v>4143</v>
      </c>
      <c r="K4519" t="s">
        <v>84</v>
      </c>
    </row>
    <row r="4520" spans="1:12" ht="15.75" customHeight="1" x14ac:dyDescent="0.25">
      <c r="A4520" t="s">
        <v>4129</v>
      </c>
      <c r="C4520" t="s">
        <v>678</v>
      </c>
      <c r="D4520" t="s">
        <v>650</v>
      </c>
      <c r="E4520" t="s">
        <v>102</v>
      </c>
      <c r="F4520" t="s">
        <v>608</v>
      </c>
      <c r="G4520" t="s">
        <v>679</v>
      </c>
      <c r="I4520" s="137">
        <v>69875</v>
      </c>
      <c r="J4520" t="s">
        <v>4144</v>
      </c>
      <c r="K4520" t="s">
        <v>84</v>
      </c>
    </row>
    <row r="4521" spans="1:12" ht="15.75" customHeight="1" x14ac:dyDescent="0.25">
      <c r="A4521" t="s">
        <v>4129</v>
      </c>
      <c r="C4521" t="s">
        <v>681</v>
      </c>
      <c r="D4521" t="s">
        <v>650</v>
      </c>
      <c r="E4521" t="s">
        <v>102</v>
      </c>
      <c r="F4521" t="s">
        <v>608</v>
      </c>
      <c r="G4521" t="s">
        <v>682</v>
      </c>
      <c r="I4521" s="137">
        <v>68215</v>
      </c>
      <c r="J4521" t="s">
        <v>4145</v>
      </c>
      <c r="K4521" t="s">
        <v>84</v>
      </c>
    </row>
    <row r="4522" spans="1:12" ht="15.75" customHeight="1" x14ac:dyDescent="0.25">
      <c r="A4522" t="s">
        <v>4146</v>
      </c>
      <c r="C4522" t="s">
        <v>597</v>
      </c>
      <c r="D4522" t="s">
        <v>598</v>
      </c>
      <c r="E4522" t="s">
        <v>68</v>
      </c>
      <c r="F4522" t="s">
        <v>599</v>
      </c>
      <c r="G4522" t="s">
        <v>600</v>
      </c>
      <c r="H4522" t="s">
        <v>601</v>
      </c>
      <c r="I4522" s="137">
        <v>92732</v>
      </c>
      <c r="J4522" t="s">
        <v>4147</v>
      </c>
    </row>
    <row r="4523" spans="1:12" ht="15.75" customHeight="1" x14ac:dyDescent="0.25">
      <c r="A4523" t="s">
        <v>4146</v>
      </c>
      <c r="C4523" t="s">
        <v>603</v>
      </c>
      <c r="D4523" t="s">
        <v>598</v>
      </c>
      <c r="E4523" t="s">
        <v>68</v>
      </c>
      <c r="F4523" t="s">
        <v>49</v>
      </c>
      <c r="G4523" t="s">
        <v>604</v>
      </c>
      <c r="H4523" t="s">
        <v>605</v>
      </c>
      <c r="I4523" s="137">
        <v>1.02596</v>
      </c>
      <c r="J4523" t="s">
        <v>4148</v>
      </c>
    </row>
    <row r="4524" spans="1:12" ht="15.75" customHeight="1" x14ac:dyDescent="0.25">
      <c r="A4524" t="s">
        <v>4146</v>
      </c>
      <c r="C4524" t="s">
        <v>607</v>
      </c>
      <c r="D4524" t="s">
        <v>598</v>
      </c>
      <c r="E4524" t="s">
        <v>68</v>
      </c>
      <c r="F4524" t="s">
        <v>608</v>
      </c>
      <c r="G4524" t="s">
        <v>609</v>
      </c>
      <c r="I4524" s="137">
        <v>1.02596</v>
      </c>
      <c r="J4524" t="s">
        <v>4149</v>
      </c>
    </row>
    <row r="4525" spans="1:12" ht="15.75" customHeight="1" x14ac:dyDescent="0.25">
      <c r="A4525" t="s">
        <v>4146</v>
      </c>
      <c r="C4525" t="s">
        <v>611</v>
      </c>
      <c r="D4525" t="s">
        <v>598</v>
      </c>
      <c r="E4525" t="s">
        <v>68</v>
      </c>
      <c r="F4525" t="s">
        <v>142</v>
      </c>
      <c r="G4525" t="s">
        <v>612</v>
      </c>
      <c r="H4525" t="s">
        <v>547</v>
      </c>
      <c r="I4525" s="137">
        <v>1.1453800000000001</v>
      </c>
      <c r="J4525">
        <v>41116116</v>
      </c>
    </row>
    <row r="4526" spans="1:12" ht="15.75" customHeight="1" x14ac:dyDescent="0.25">
      <c r="A4526" t="s">
        <v>4146</v>
      </c>
      <c r="C4526" t="s">
        <v>909</v>
      </c>
      <c r="D4526" t="s">
        <v>613</v>
      </c>
      <c r="E4526" t="s">
        <v>68</v>
      </c>
      <c r="F4526" t="s">
        <v>608</v>
      </c>
      <c r="G4526" t="s">
        <v>910</v>
      </c>
      <c r="I4526" s="137"/>
      <c r="J4526"/>
    </row>
    <row r="4527" spans="1:12" ht="15.75" customHeight="1" x14ac:dyDescent="0.25">
      <c r="A4527" t="s">
        <v>4146</v>
      </c>
      <c r="C4527" t="s">
        <v>626</v>
      </c>
      <c r="D4527" t="s">
        <v>613</v>
      </c>
      <c r="E4527" t="s">
        <v>68</v>
      </c>
      <c r="F4527" t="s">
        <v>608</v>
      </c>
      <c r="G4527" t="s">
        <v>628</v>
      </c>
      <c r="I4527" s="137"/>
      <c r="J4527"/>
    </row>
    <row r="4528" spans="1:12" ht="15.75" customHeight="1" x14ac:dyDescent="0.25">
      <c r="A4528" t="s">
        <v>4146</v>
      </c>
      <c r="C4528" t="s">
        <v>80</v>
      </c>
      <c r="D4528" t="s">
        <v>613</v>
      </c>
      <c r="E4528" t="s">
        <v>68</v>
      </c>
      <c r="F4528" t="s">
        <v>608</v>
      </c>
      <c r="G4528" t="s">
        <v>614</v>
      </c>
      <c r="I4528" s="137">
        <v>92732</v>
      </c>
      <c r="J4528" t="s">
        <v>4150</v>
      </c>
    </row>
    <row r="4529" spans="1:11" ht="15.75" customHeight="1" x14ac:dyDescent="0.25">
      <c r="A4529" t="s">
        <v>4146</v>
      </c>
      <c r="C4529" t="s">
        <v>93</v>
      </c>
      <c r="D4529" t="s">
        <v>613</v>
      </c>
      <c r="E4529" t="s">
        <v>68</v>
      </c>
      <c r="F4529" t="s">
        <v>608</v>
      </c>
      <c r="G4529" t="s">
        <v>616</v>
      </c>
      <c r="I4529" s="137">
        <v>92732</v>
      </c>
      <c r="J4529" t="s">
        <v>95</v>
      </c>
    </row>
    <row r="4530" spans="1:11" ht="15.75" customHeight="1" x14ac:dyDescent="0.25">
      <c r="A4530" t="s">
        <v>4146</v>
      </c>
      <c r="C4530" t="s">
        <v>620</v>
      </c>
      <c r="D4530" t="s">
        <v>613</v>
      </c>
      <c r="E4530" t="s">
        <v>68</v>
      </c>
      <c r="F4530" t="s">
        <v>608</v>
      </c>
      <c r="G4530" t="s">
        <v>621</v>
      </c>
      <c r="H4530" t="s">
        <v>622</v>
      </c>
      <c r="I4530" s="137">
        <v>92732</v>
      </c>
      <c r="J4530" t="s">
        <v>4133</v>
      </c>
    </row>
    <row r="4531" spans="1:11" ht="15.75" customHeight="1" x14ac:dyDescent="0.25">
      <c r="A4531" t="s">
        <v>4146</v>
      </c>
      <c r="C4531" t="s">
        <v>131</v>
      </c>
      <c r="D4531" t="s">
        <v>613</v>
      </c>
      <c r="E4531" t="s">
        <v>68</v>
      </c>
      <c r="F4531" t="s">
        <v>608</v>
      </c>
      <c r="G4531" t="s">
        <v>760</v>
      </c>
      <c r="H4531" t="s">
        <v>761</v>
      </c>
      <c r="I4531" s="137">
        <v>92732</v>
      </c>
      <c r="J4531" t="s">
        <v>2680</v>
      </c>
    </row>
    <row r="4532" spans="1:11" ht="15.75" customHeight="1" x14ac:dyDescent="0.25">
      <c r="A4532" t="s">
        <v>4146</v>
      </c>
      <c r="C4532" t="s">
        <v>631</v>
      </c>
      <c r="D4532" t="s">
        <v>627</v>
      </c>
      <c r="E4532" t="s">
        <v>81</v>
      </c>
      <c r="F4532" t="s">
        <v>142</v>
      </c>
      <c r="G4532" t="s">
        <v>632</v>
      </c>
      <c r="H4532" t="s">
        <v>601</v>
      </c>
      <c r="I4532" s="137">
        <v>92732</v>
      </c>
      <c r="J4532" t="s">
        <v>4151</v>
      </c>
    </row>
    <row r="4533" spans="1:11" ht="15.75" customHeight="1" x14ac:dyDescent="0.25">
      <c r="A4533" t="s">
        <v>4146</v>
      </c>
      <c r="C4533" t="s">
        <v>634</v>
      </c>
      <c r="D4533" t="s">
        <v>627</v>
      </c>
      <c r="E4533" t="s">
        <v>81</v>
      </c>
      <c r="F4533" t="s">
        <v>142</v>
      </c>
      <c r="G4533" t="s">
        <v>635</v>
      </c>
      <c r="H4533" t="s">
        <v>601</v>
      </c>
      <c r="I4533" s="137">
        <v>92732</v>
      </c>
      <c r="J4533" t="s">
        <v>4152</v>
      </c>
    </row>
    <row r="4534" spans="1:11" ht="15.75" customHeight="1" x14ac:dyDescent="0.25">
      <c r="A4534" t="s">
        <v>4146</v>
      </c>
      <c r="C4534" t="s">
        <v>640</v>
      </c>
      <c r="D4534" t="s">
        <v>627</v>
      </c>
      <c r="E4534" t="s">
        <v>81</v>
      </c>
      <c r="F4534" t="s">
        <v>142</v>
      </c>
      <c r="G4534" t="s">
        <v>641</v>
      </c>
      <c r="H4534" t="s">
        <v>642</v>
      </c>
      <c r="I4534" s="137">
        <v>92732</v>
      </c>
      <c r="J4534" t="s">
        <v>4153</v>
      </c>
    </row>
    <row r="4535" spans="1:11" ht="15.75" customHeight="1" x14ac:dyDescent="0.25">
      <c r="A4535" t="s">
        <v>4146</v>
      </c>
      <c r="C4535" t="s">
        <v>659</v>
      </c>
      <c r="D4535" t="s">
        <v>650</v>
      </c>
      <c r="E4535" t="s">
        <v>102</v>
      </c>
      <c r="F4535" t="s">
        <v>608</v>
      </c>
      <c r="G4535" t="s">
        <v>660</v>
      </c>
      <c r="I4535" s="137">
        <v>1.02596</v>
      </c>
      <c r="J4535" t="s">
        <v>3982</v>
      </c>
    </row>
    <row r="4536" spans="1:11" ht="15.75" customHeight="1" x14ac:dyDescent="0.25">
      <c r="A4536" t="s">
        <v>4146</v>
      </c>
      <c r="C4536" t="s">
        <v>666</v>
      </c>
      <c r="D4536" t="s">
        <v>650</v>
      </c>
      <c r="E4536" t="s">
        <v>102</v>
      </c>
      <c r="F4536" t="s">
        <v>608</v>
      </c>
      <c r="G4536" t="s">
        <v>667</v>
      </c>
      <c r="I4536" s="137">
        <v>1.02596</v>
      </c>
      <c r="J4536" t="s">
        <v>4154</v>
      </c>
    </row>
    <row r="4537" spans="1:11" ht="15.75" customHeight="1" x14ac:dyDescent="0.25">
      <c r="A4537" t="s">
        <v>4146</v>
      </c>
      <c r="C4537" t="s">
        <v>669</v>
      </c>
      <c r="D4537" t="s">
        <v>650</v>
      </c>
      <c r="E4537" t="s">
        <v>102</v>
      </c>
      <c r="F4537" t="s">
        <v>608</v>
      </c>
      <c r="G4537" t="s">
        <v>670</v>
      </c>
      <c r="I4537" s="137">
        <v>1708</v>
      </c>
      <c r="J4537" t="s">
        <v>4155</v>
      </c>
    </row>
    <row r="4538" spans="1:11" ht="15.75" customHeight="1" x14ac:dyDescent="0.25">
      <c r="A4538" t="s">
        <v>4146</v>
      </c>
      <c r="C4538" t="s">
        <v>672</v>
      </c>
      <c r="D4538" t="s">
        <v>650</v>
      </c>
      <c r="E4538" t="s">
        <v>102</v>
      </c>
      <c r="F4538" t="s">
        <v>608</v>
      </c>
      <c r="G4538" t="s">
        <v>673</v>
      </c>
      <c r="I4538" s="137"/>
      <c r="J4538"/>
    </row>
    <row r="4539" spans="1:11" ht="15.75" customHeight="1" x14ac:dyDescent="0.25">
      <c r="A4539" t="s">
        <v>4146</v>
      </c>
      <c r="C4539" t="s">
        <v>637</v>
      </c>
      <c r="D4539" t="s">
        <v>650</v>
      </c>
      <c r="E4539" t="s">
        <v>102</v>
      </c>
      <c r="F4539" t="s">
        <v>608</v>
      </c>
      <c r="G4539" t="s">
        <v>638</v>
      </c>
      <c r="I4539" s="137">
        <v>1.1453800000000001</v>
      </c>
      <c r="J4539" t="s">
        <v>4156</v>
      </c>
    </row>
    <row r="4540" spans="1:11" ht="15.75" customHeight="1" x14ac:dyDescent="0.25">
      <c r="A4540" t="s">
        <v>4146</v>
      </c>
      <c r="C4540" t="s">
        <v>675</v>
      </c>
      <c r="D4540" t="s">
        <v>650</v>
      </c>
      <c r="E4540" t="s">
        <v>102</v>
      </c>
      <c r="F4540" t="s">
        <v>608</v>
      </c>
      <c r="G4540" t="s">
        <v>676</v>
      </c>
      <c r="I4540" s="137"/>
      <c r="J4540"/>
    </row>
    <row r="4541" spans="1:11" ht="15.75" customHeight="1" x14ac:dyDescent="0.25">
      <c r="A4541" t="s">
        <v>4146</v>
      </c>
      <c r="C4541" t="s">
        <v>644</v>
      </c>
      <c r="D4541" t="s">
        <v>650</v>
      </c>
      <c r="E4541" t="s">
        <v>102</v>
      </c>
      <c r="F4541" t="s">
        <v>608</v>
      </c>
      <c r="G4541" t="s">
        <v>645</v>
      </c>
      <c r="I4541" s="137"/>
      <c r="J4541"/>
    </row>
    <row r="4542" spans="1:11" ht="15.75" customHeight="1" x14ac:dyDescent="0.25">
      <c r="A4542" t="s">
        <v>4146</v>
      </c>
      <c r="C4542" t="s">
        <v>1871</v>
      </c>
      <c r="D4542" t="s">
        <v>650</v>
      </c>
      <c r="E4542" t="s">
        <v>102</v>
      </c>
      <c r="F4542" t="s">
        <v>608</v>
      </c>
      <c r="G4542" t="s">
        <v>1872</v>
      </c>
      <c r="I4542" s="137"/>
      <c r="J4542"/>
    </row>
    <row r="4543" spans="1:11" ht="15.75" customHeight="1" x14ac:dyDescent="0.25">
      <c r="A4543" t="s">
        <v>4146</v>
      </c>
      <c r="C4543" t="s">
        <v>1596</v>
      </c>
      <c r="D4543" t="s">
        <v>650</v>
      </c>
      <c r="E4543" t="s">
        <v>102</v>
      </c>
      <c r="F4543" t="s">
        <v>608</v>
      </c>
      <c r="G4543" t="s">
        <v>1597</v>
      </c>
      <c r="I4543"/>
      <c r="J4543"/>
    </row>
    <row r="4544" spans="1:11" ht="15.75" customHeight="1" x14ac:dyDescent="0.25">
      <c r="A4544" t="s">
        <v>4157</v>
      </c>
      <c r="C4544" t="s">
        <v>597</v>
      </c>
      <c r="D4544" t="s">
        <v>598</v>
      </c>
      <c r="E4544" t="s">
        <v>68</v>
      </c>
      <c r="F4544" t="s">
        <v>599</v>
      </c>
      <c r="G4544" t="s">
        <v>600</v>
      </c>
      <c r="H4544" t="s">
        <v>601</v>
      </c>
      <c r="I4544">
        <v>1.00993</v>
      </c>
      <c r="J4544" t="s">
        <v>4158</v>
      </c>
      <c r="K4544" t="s">
        <v>84</v>
      </c>
    </row>
    <row r="4545" spans="1:14" ht="15.75" customHeight="1" x14ac:dyDescent="0.25">
      <c r="A4545" t="s">
        <v>4157</v>
      </c>
      <c r="C4545" t="s">
        <v>603</v>
      </c>
      <c r="D4545" t="s">
        <v>598</v>
      </c>
      <c r="E4545" t="s">
        <v>68</v>
      </c>
      <c r="F4545" t="s">
        <v>49</v>
      </c>
      <c r="G4545" t="s">
        <v>604</v>
      </c>
      <c r="H4545" t="s">
        <v>605</v>
      </c>
      <c r="I4545" s="137">
        <v>1.00993</v>
      </c>
      <c r="J4545" t="s">
        <v>4159</v>
      </c>
      <c r="K4545" t="s">
        <v>84</v>
      </c>
    </row>
    <row r="4546" spans="1:14" ht="15.75" customHeight="1" x14ac:dyDescent="0.25">
      <c r="A4546" t="s">
        <v>4157</v>
      </c>
      <c r="C4546" t="s">
        <v>607</v>
      </c>
      <c r="D4546" t="s">
        <v>598</v>
      </c>
      <c r="E4546" t="s">
        <v>68</v>
      </c>
      <c r="F4546" t="s">
        <v>608</v>
      </c>
      <c r="G4546" t="s">
        <v>609</v>
      </c>
      <c r="I4546" s="137">
        <v>1.00993</v>
      </c>
      <c r="J4546" t="s">
        <v>4160</v>
      </c>
      <c r="K4546" t="s">
        <v>84</v>
      </c>
    </row>
    <row r="4547" spans="1:14" ht="15.75" customHeight="1" x14ac:dyDescent="0.25">
      <c r="A4547" t="s">
        <v>4157</v>
      </c>
      <c r="C4547" t="s">
        <v>611</v>
      </c>
      <c r="D4547" t="s">
        <v>598</v>
      </c>
      <c r="E4547" t="s">
        <v>68</v>
      </c>
      <c r="F4547" t="s">
        <v>142</v>
      </c>
      <c r="G4547" t="s">
        <v>612</v>
      </c>
      <c r="H4547" t="s">
        <v>547</v>
      </c>
      <c r="I4547" s="137">
        <v>8.0175599999999996</v>
      </c>
      <c r="J4547">
        <v>12352114</v>
      </c>
      <c r="K4547" t="s">
        <v>84</v>
      </c>
    </row>
    <row r="4548" spans="1:14" ht="15.75" customHeight="1" x14ac:dyDescent="0.25">
      <c r="A4548" t="s">
        <v>4157</v>
      </c>
      <c r="C4548" t="s">
        <v>909</v>
      </c>
      <c r="D4548" t="s">
        <v>613</v>
      </c>
      <c r="E4548" t="s">
        <v>68</v>
      </c>
      <c r="F4548" t="s">
        <v>608</v>
      </c>
      <c r="G4548" t="s">
        <v>910</v>
      </c>
      <c r="I4548" s="137"/>
      <c r="J4548"/>
      <c r="K4548" t="s">
        <v>71</v>
      </c>
      <c r="L4548" t="s">
        <v>164</v>
      </c>
    </row>
    <row r="4549" spans="1:14" ht="15.75" customHeight="1" x14ac:dyDescent="0.25">
      <c r="A4549" t="s">
        <v>4157</v>
      </c>
      <c r="C4549" t="s">
        <v>626</v>
      </c>
      <c r="D4549" t="s">
        <v>613</v>
      </c>
      <c r="E4549" t="s">
        <v>68</v>
      </c>
      <c r="F4549" t="s">
        <v>608</v>
      </c>
      <c r="G4549" t="s">
        <v>628</v>
      </c>
      <c r="I4549">
        <v>1.00993</v>
      </c>
      <c r="J4549" t="s">
        <v>4161</v>
      </c>
      <c r="K4549" t="s">
        <v>71</v>
      </c>
      <c r="L4549" t="s">
        <v>630</v>
      </c>
    </row>
    <row r="4550" spans="1:14" ht="15.75" customHeight="1" x14ac:dyDescent="0.25">
      <c r="A4550" t="s">
        <v>4157</v>
      </c>
      <c r="C4550" t="s">
        <v>93</v>
      </c>
      <c r="D4550" t="s">
        <v>613</v>
      </c>
      <c r="E4550" t="s">
        <v>68</v>
      </c>
      <c r="F4550" t="s">
        <v>608</v>
      </c>
      <c r="G4550" t="s">
        <v>616</v>
      </c>
      <c r="I4550" s="137">
        <v>1.00993</v>
      </c>
      <c r="J4550" t="s">
        <v>95</v>
      </c>
      <c r="K4550" t="s">
        <v>71</v>
      </c>
      <c r="L4550" t="s">
        <v>618</v>
      </c>
    </row>
    <row r="4551" spans="1:14" ht="15.75" customHeight="1" x14ac:dyDescent="0.25">
      <c r="A4551" t="s">
        <v>4157</v>
      </c>
      <c r="C4551" t="s">
        <v>620</v>
      </c>
      <c r="D4551" t="s">
        <v>613</v>
      </c>
      <c r="E4551" t="s">
        <v>68</v>
      </c>
      <c r="F4551" t="s">
        <v>608</v>
      </c>
      <c r="G4551" t="s">
        <v>621</v>
      </c>
      <c r="H4551" t="s">
        <v>622</v>
      </c>
      <c r="I4551" s="137">
        <v>1.00997</v>
      </c>
      <c r="J4551" t="s">
        <v>623</v>
      </c>
      <c r="K4551" t="s">
        <v>71</v>
      </c>
      <c r="L4551" t="s">
        <v>620</v>
      </c>
    </row>
    <row r="4552" spans="1:14" ht="15.75" customHeight="1" x14ac:dyDescent="0.25">
      <c r="A4552" t="s">
        <v>4157</v>
      </c>
      <c r="C4552" t="s">
        <v>131</v>
      </c>
      <c r="D4552" t="s">
        <v>613</v>
      </c>
      <c r="E4552" t="s">
        <v>68</v>
      </c>
      <c r="F4552" t="s">
        <v>608</v>
      </c>
      <c r="G4552" t="s">
        <v>760</v>
      </c>
      <c r="H4552" t="s">
        <v>761</v>
      </c>
      <c r="I4552" s="137">
        <v>1.0104</v>
      </c>
      <c r="J4552" t="s">
        <v>3001</v>
      </c>
      <c r="K4552" t="s">
        <v>71</v>
      </c>
      <c r="L4552" t="s">
        <v>762</v>
      </c>
      <c r="M4552" t="s">
        <v>763</v>
      </c>
      <c r="N4552" t="s">
        <v>763</v>
      </c>
    </row>
    <row r="4553" spans="1:14" ht="15.75" customHeight="1" x14ac:dyDescent="0.25">
      <c r="A4553" t="s">
        <v>4157</v>
      </c>
      <c r="C4553" t="s">
        <v>631</v>
      </c>
      <c r="D4553" t="s">
        <v>627</v>
      </c>
      <c r="E4553" t="s">
        <v>81</v>
      </c>
      <c r="F4553" t="s">
        <v>142</v>
      </c>
      <c r="G4553" t="s">
        <v>632</v>
      </c>
      <c r="H4553" t="s">
        <v>601</v>
      </c>
      <c r="I4553" s="137">
        <v>1.00993</v>
      </c>
      <c r="J4553" t="s">
        <v>4162</v>
      </c>
      <c r="K4553" t="s">
        <v>84</v>
      </c>
    </row>
    <row r="4554" spans="1:14" ht="15.75" customHeight="1" x14ac:dyDescent="0.25">
      <c r="A4554" t="s">
        <v>4157</v>
      </c>
      <c r="C4554" t="s">
        <v>634</v>
      </c>
      <c r="D4554" t="s">
        <v>627</v>
      </c>
      <c r="E4554" t="s">
        <v>81</v>
      </c>
      <c r="F4554" t="s">
        <v>142</v>
      </c>
      <c r="G4554" t="s">
        <v>635</v>
      </c>
      <c r="H4554" t="s">
        <v>601</v>
      </c>
      <c r="I4554" s="137">
        <v>1.00993</v>
      </c>
      <c r="J4554" t="s">
        <v>4163</v>
      </c>
      <c r="K4554" t="s">
        <v>84</v>
      </c>
    </row>
    <row r="4555" spans="1:14" ht="15.75" customHeight="1" x14ac:dyDescent="0.25">
      <c r="A4555" t="s">
        <v>4157</v>
      </c>
      <c r="C4555" t="s">
        <v>640</v>
      </c>
      <c r="D4555" t="s">
        <v>627</v>
      </c>
      <c r="E4555" t="s">
        <v>81</v>
      </c>
      <c r="F4555" t="s">
        <v>142</v>
      </c>
      <c r="G4555" t="s">
        <v>641</v>
      </c>
      <c r="H4555" t="s">
        <v>642</v>
      </c>
      <c r="I4555" s="137">
        <v>1.00993</v>
      </c>
      <c r="J4555" t="s">
        <v>4164</v>
      </c>
      <c r="K4555" t="s">
        <v>84</v>
      </c>
    </row>
    <row r="4556" spans="1:14" ht="15.75" customHeight="1" x14ac:dyDescent="0.25">
      <c r="A4556" t="s">
        <v>4157</v>
      </c>
      <c r="C4556" t="s">
        <v>798</v>
      </c>
      <c r="D4556" t="s">
        <v>650</v>
      </c>
      <c r="E4556" t="s">
        <v>102</v>
      </c>
      <c r="F4556" t="s">
        <v>608</v>
      </c>
      <c r="G4556" t="s">
        <v>799</v>
      </c>
      <c r="H4556" t="s">
        <v>601</v>
      </c>
      <c r="I4556" s="137">
        <v>1.00993</v>
      </c>
      <c r="J4556" t="s">
        <v>4165</v>
      </c>
      <c r="K4556" t="s">
        <v>84</v>
      </c>
    </row>
    <row r="4557" spans="1:14" ht="15.75" customHeight="1" x14ac:dyDescent="0.25">
      <c r="A4557" t="s">
        <v>4157</v>
      </c>
      <c r="C4557" t="s">
        <v>659</v>
      </c>
      <c r="D4557" t="s">
        <v>650</v>
      </c>
      <c r="E4557" t="s">
        <v>102</v>
      </c>
      <c r="F4557" t="s">
        <v>608</v>
      </c>
      <c r="G4557" t="s">
        <v>660</v>
      </c>
      <c r="I4557" s="137">
        <v>1.00993</v>
      </c>
      <c r="J4557" t="s">
        <v>2476</v>
      </c>
      <c r="K4557" t="s">
        <v>71</v>
      </c>
      <c r="L4557" t="s">
        <v>662</v>
      </c>
    </row>
    <row r="4558" spans="1:14" ht="15.75" customHeight="1" x14ac:dyDescent="0.25">
      <c r="A4558" t="s">
        <v>4157</v>
      </c>
      <c r="C4558" t="s">
        <v>663</v>
      </c>
      <c r="D4558" t="s">
        <v>650</v>
      </c>
      <c r="E4558" t="s">
        <v>102</v>
      </c>
      <c r="F4558" t="s">
        <v>608</v>
      </c>
      <c r="G4558" t="s">
        <v>664</v>
      </c>
      <c r="I4558" s="137">
        <v>4401</v>
      </c>
      <c r="J4558" t="s">
        <v>4166</v>
      </c>
      <c r="K4558" t="s">
        <v>84</v>
      </c>
    </row>
    <row r="4559" spans="1:14" ht="15.75" customHeight="1" x14ac:dyDescent="0.25">
      <c r="A4559" t="s">
        <v>4157</v>
      </c>
      <c r="C4559" t="s">
        <v>666</v>
      </c>
      <c r="D4559" t="s">
        <v>650</v>
      </c>
      <c r="E4559" t="s">
        <v>102</v>
      </c>
      <c r="F4559" t="s">
        <v>608</v>
      </c>
      <c r="G4559" t="s">
        <v>667</v>
      </c>
      <c r="I4559" s="137">
        <v>1.00993</v>
      </c>
      <c r="J4559" t="s">
        <v>4167</v>
      </c>
      <c r="K4559" t="s">
        <v>84</v>
      </c>
    </row>
    <row r="4560" spans="1:14" ht="15.75" customHeight="1" x14ac:dyDescent="0.25">
      <c r="A4560" t="s">
        <v>4157</v>
      </c>
      <c r="C4560" t="s">
        <v>4168</v>
      </c>
      <c r="D4560" t="s">
        <v>650</v>
      </c>
      <c r="E4560" t="s">
        <v>102</v>
      </c>
      <c r="F4560" t="s">
        <v>608</v>
      </c>
      <c r="G4560" t="s">
        <v>4169</v>
      </c>
      <c r="I4560" s="137">
        <v>8.0175599999999996</v>
      </c>
      <c r="J4560" t="s">
        <v>4170</v>
      </c>
      <c r="K4560" t="s">
        <v>84</v>
      </c>
    </row>
    <row r="4561" spans="1:12" ht="15.75" customHeight="1" x14ac:dyDescent="0.25">
      <c r="A4561" t="s">
        <v>4157</v>
      </c>
      <c r="C4561" t="s">
        <v>669</v>
      </c>
      <c r="D4561" t="s">
        <v>650</v>
      </c>
      <c r="E4561" t="s">
        <v>102</v>
      </c>
      <c r="F4561" t="s">
        <v>608</v>
      </c>
      <c r="G4561" t="s">
        <v>670</v>
      </c>
      <c r="I4561" s="137">
        <v>1.00993</v>
      </c>
      <c r="J4561" t="s">
        <v>4171</v>
      </c>
      <c r="K4561" t="s">
        <v>84</v>
      </c>
    </row>
    <row r="4562" spans="1:12" ht="15.75" customHeight="1" x14ac:dyDescent="0.25">
      <c r="A4562" t="s">
        <v>4157</v>
      </c>
      <c r="C4562" t="s">
        <v>672</v>
      </c>
      <c r="D4562" t="s">
        <v>650</v>
      </c>
      <c r="E4562" t="s">
        <v>102</v>
      </c>
      <c r="F4562" t="s">
        <v>608</v>
      </c>
      <c r="G4562" t="s">
        <v>673</v>
      </c>
      <c r="I4562" s="137">
        <v>1.00993</v>
      </c>
      <c r="J4562" t="s">
        <v>2484</v>
      </c>
      <c r="K4562" t="s">
        <v>71</v>
      </c>
      <c r="L4562" t="s">
        <v>672</v>
      </c>
    </row>
    <row r="4563" spans="1:12" ht="15.75" customHeight="1" x14ac:dyDescent="0.25">
      <c r="A4563" t="s">
        <v>4157</v>
      </c>
      <c r="C4563" t="s">
        <v>637</v>
      </c>
      <c r="D4563" t="s">
        <v>650</v>
      </c>
      <c r="E4563" t="s">
        <v>102</v>
      </c>
      <c r="F4563" t="s">
        <v>608</v>
      </c>
      <c r="G4563" t="s">
        <v>638</v>
      </c>
      <c r="I4563" s="137">
        <v>1.00993</v>
      </c>
      <c r="J4563" t="s">
        <v>4172</v>
      </c>
      <c r="K4563" t="s">
        <v>71</v>
      </c>
      <c r="L4563" t="s">
        <v>637</v>
      </c>
    </row>
    <row r="4564" spans="1:12" ht="15.75" customHeight="1" x14ac:dyDescent="0.25">
      <c r="A4564" t="s">
        <v>4157</v>
      </c>
      <c r="C4564" t="s">
        <v>675</v>
      </c>
      <c r="D4564" t="s">
        <v>650</v>
      </c>
      <c r="E4564" t="s">
        <v>102</v>
      </c>
      <c r="F4564" t="s">
        <v>608</v>
      </c>
      <c r="G4564" t="s">
        <v>676</v>
      </c>
      <c r="I4564" s="137">
        <v>1.00993</v>
      </c>
      <c r="J4564" t="s">
        <v>4173</v>
      </c>
      <c r="K4564" t="s">
        <v>84</v>
      </c>
    </row>
    <row r="4565" spans="1:12" ht="15.75" customHeight="1" x14ac:dyDescent="0.25">
      <c r="A4565" t="s">
        <v>4157</v>
      </c>
      <c r="C4565" t="s">
        <v>644</v>
      </c>
      <c r="D4565" t="s">
        <v>650</v>
      </c>
      <c r="E4565" t="s">
        <v>102</v>
      </c>
      <c r="F4565" t="s">
        <v>608</v>
      </c>
      <c r="G4565" t="s">
        <v>645</v>
      </c>
      <c r="I4565" s="137">
        <v>8.0175599999999996</v>
      </c>
      <c r="J4565" t="s">
        <v>4174</v>
      </c>
      <c r="K4565" t="s">
        <v>84</v>
      </c>
    </row>
    <row r="4566" spans="1:12" ht="15.75" customHeight="1" x14ac:dyDescent="0.25">
      <c r="A4566" t="s">
        <v>4157</v>
      </c>
      <c r="C4566" t="s">
        <v>1871</v>
      </c>
      <c r="D4566" t="s">
        <v>650</v>
      </c>
      <c r="E4566" t="s">
        <v>102</v>
      </c>
      <c r="F4566" t="s">
        <v>608</v>
      </c>
      <c r="G4566" t="s">
        <v>1872</v>
      </c>
      <c r="I4566" s="137">
        <v>1.00993</v>
      </c>
      <c r="J4566" t="s">
        <v>4175</v>
      </c>
      <c r="K4566" t="s">
        <v>84</v>
      </c>
    </row>
    <row r="4567" spans="1:12" ht="15.75" customHeight="1" x14ac:dyDescent="0.25">
      <c r="A4567" t="s">
        <v>4157</v>
      </c>
      <c r="C4567" t="s">
        <v>1596</v>
      </c>
      <c r="D4567" t="s">
        <v>650</v>
      </c>
      <c r="E4567" t="s">
        <v>102</v>
      </c>
      <c r="F4567" t="s">
        <v>608</v>
      </c>
      <c r="G4567" t="s">
        <v>1597</v>
      </c>
      <c r="I4567" s="137">
        <v>1.00993</v>
      </c>
      <c r="J4567" t="s">
        <v>4176</v>
      </c>
      <c r="K4567" t="s">
        <v>84</v>
      </c>
    </row>
    <row r="4568" spans="1:12" ht="15.75" customHeight="1" x14ac:dyDescent="0.25">
      <c r="A4568" t="s">
        <v>4157</v>
      </c>
      <c r="C4568" t="s">
        <v>678</v>
      </c>
      <c r="D4568" t="s">
        <v>650</v>
      </c>
      <c r="E4568" t="s">
        <v>102</v>
      </c>
      <c r="F4568" t="s">
        <v>608</v>
      </c>
      <c r="G4568" t="s">
        <v>679</v>
      </c>
      <c r="I4568" s="137">
        <v>1.00993</v>
      </c>
      <c r="J4568" t="s">
        <v>2486</v>
      </c>
      <c r="K4568" t="s">
        <v>84</v>
      </c>
    </row>
    <row r="4569" spans="1:12" ht="15.75" customHeight="1" x14ac:dyDescent="0.25">
      <c r="A4569" t="s">
        <v>4157</v>
      </c>
      <c r="C4569" t="s">
        <v>681</v>
      </c>
      <c r="D4569" t="s">
        <v>650</v>
      </c>
      <c r="E4569" t="s">
        <v>102</v>
      </c>
      <c r="F4569" t="s">
        <v>608</v>
      </c>
      <c r="G4569" t="s">
        <v>682</v>
      </c>
      <c r="I4569" s="137">
        <v>1.00993</v>
      </c>
      <c r="J4569" t="s">
        <v>4177</v>
      </c>
      <c r="K4569" t="s">
        <v>84</v>
      </c>
    </row>
    <row r="4570" spans="1:12" ht="15.75" customHeight="1" x14ac:dyDescent="0.25">
      <c r="A4570" t="s">
        <v>4178</v>
      </c>
      <c r="C4570" t="s">
        <v>603</v>
      </c>
      <c r="D4570" t="s">
        <v>598</v>
      </c>
      <c r="E4570" t="s">
        <v>68</v>
      </c>
      <c r="F4570" t="s">
        <v>49</v>
      </c>
      <c r="G4570" t="s">
        <v>604</v>
      </c>
      <c r="H4570" t="s">
        <v>605</v>
      </c>
      <c r="I4570" s="137"/>
      <c r="J4570"/>
    </row>
    <row r="4571" spans="1:12" ht="15.75" customHeight="1" x14ac:dyDescent="0.25">
      <c r="A4571" t="s">
        <v>4178</v>
      </c>
      <c r="C4571" t="s">
        <v>607</v>
      </c>
      <c r="D4571" t="s">
        <v>598</v>
      </c>
      <c r="E4571" t="s">
        <v>68</v>
      </c>
      <c r="F4571" t="s">
        <v>608</v>
      </c>
      <c r="G4571" t="s">
        <v>609</v>
      </c>
      <c r="I4571" s="137"/>
      <c r="J4571"/>
    </row>
    <row r="4572" spans="1:12" ht="15.75" customHeight="1" x14ac:dyDescent="0.25">
      <c r="A4572" t="s">
        <v>4178</v>
      </c>
      <c r="C4572" t="s">
        <v>611</v>
      </c>
      <c r="D4572" t="s">
        <v>598</v>
      </c>
      <c r="E4572" t="s">
        <v>68</v>
      </c>
      <c r="F4572" t="s">
        <v>142</v>
      </c>
      <c r="G4572" t="s">
        <v>612</v>
      </c>
      <c r="H4572" t="s">
        <v>547</v>
      </c>
      <c r="I4572" s="137"/>
      <c r="J4572"/>
    </row>
    <row r="4573" spans="1:12" ht="15.75" customHeight="1" x14ac:dyDescent="0.25">
      <c r="A4573" t="s">
        <v>4178</v>
      </c>
      <c r="C4573" t="s">
        <v>109</v>
      </c>
      <c r="D4573" t="s">
        <v>613</v>
      </c>
      <c r="E4573" t="s">
        <v>68</v>
      </c>
      <c r="F4573" t="s">
        <v>608</v>
      </c>
      <c r="G4573" t="s">
        <v>734</v>
      </c>
      <c r="H4573" t="s">
        <v>735</v>
      </c>
      <c r="I4573" s="137"/>
      <c r="J4573"/>
    </row>
    <row r="4574" spans="1:12" ht="15.75" customHeight="1" x14ac:dyDescent="0.25">
      <c r="A4574" t="s">
        <v>4178</v>
      </c>
      <c r="C4574" t="s">
        <v>723</v>
      </c>
      <c r="D4574" t="s">
        <v>613</v>
      </c>
      <c r="E4574" t="s">
        <v>68</v>
      </c>
      <c r="F4574" t="s">
        <v>608</v>
      </c>
      <c r="G4574" t="s">
        <v>724</v>
      </c>
      <c r="H4574" t="s">
        <v>725</v>
      </c>
      <c r="I4574" s="137"/>
      <c r="J4574"/>
    </row>
    <row r="4575" spans="1:12" ht="15.75" customHeight="1" x14ac:dyDescent="0.25">
      <c r="A4575" t="s">
        <v>4178</v>
      </c>
      <c r="C4575" t="s">
        <v>2488</v>
      </c>
      <c r="D4575" t="s">
        <v>613</v>
      </c>
      <c r="E4575" t="s">
        <v>68</v>
      </c>
      <c r="F4575" t="s">
        <v>608</v>
      </c>
      <c r="G4575" t="s">
        <v>741</v>
      </c>
      <c r="H4575" t="s">
        <v>2489</v>
      </c>
      <c r="I4575" s="137"/>
      <c r="J4575"/>
    </row>
    <row r="4576" spans="1:12" ht="15.75" customHeight="1" x14ac:dyDescent="0.25">
      <c r="A4576" t="s">
        <v>4178</v>
      </c>
      <c r="C4576" t="s">
        <v>727</v>
      </c>
      <c r="D4576" t="s">
        <v>627</v>
      </c>
      <c r="E4576" t="s">
        <v>68</v>
      </c>
      <c r="F4576" t="s">
        <v>608</v>
      </c>
      <c r="G4576" t="s">
        <v>728</v>
      </c>
      <c r="H4576" t="s">
        <v>729</v>
      </c>
      <c r="I4576" s="137"/>
      <c r="J4576"/>
    </row>
    <row r="4577" spans="1:14" ht="15.75" customHeight="1" x14ac:dyDescent="0.25">
      <c r="A4577" t="s">
        <v>4178</v>
      </c>
      <c r="C4577" t="s">
        <v>1072</v>
      </c>
      <c r="D4577" t="s">
        <v>627</v>
      </c>
      <c r="E4577" t="s">
        <v>68</v>
      </c>
      <c r="F4577" t="s">
        <v>608</v>
      </c>
      <c r="G4577" t="s">
        <v>1073</v>
      </c>
      <c r="I4577" s="137"/>
      <c r="J4577"/>
    </row>
    <row r="4578" spans="1:14" ht="15.75" customHeight="1" x14ac:dyDescent="0.25">
      <c r="A4578" t="s">
        <v>4178</v>
      </c>
      <c r="C4578" t="s">
        <v>114</v>
      </c>
      <c r="D4578" t="s">
        <v>650</v>
      </c>
      <c r="E4578" t="s">
        <v>102</v>
      </c>
      <c r="F4578" t="s">
        <v>608</v>
      </c>
      <c r="G4578" t="s">
        <v>700</v>
      </c>
      <c r="H4578" t="s">
        <v>701</v>
      </c>
      <c r="I4578" s="137"/>
      <c r="J4578"/>
    </row>
    <row r="4579" spans="1:14" ht="15.75" customHeight="1" x14ac:dyDescent="0.25">
      <c r="A4579" t="s">
        <v>4179</v>
      </c>
      <c r="B4579" t="s">
        <v>4180</v>
      </c>
      <c r="C4579" t="s">
        <v>603</v>
      </c>
      <c r="D4579" t="s">
        <v>598</v>
      </c>
      <c r="E4579" t="s">
        <v>68</v>
      </c>
      <c r="F4579" t="s">
        <v>49</v>
      </c>
      <c r="G4579" t="s">
        <v>604</v>
      </c>
      <c r="H4579" t="s">
        <v>605</v>
      </c>
      <c r="I4579" s="137">
        <v>57172</v>
      </c>
      <c r="J4579" t="s">
        <v>4181</v>
      </c>
      <c r="K4579" t="s">
        <v>84</v>
      </c>
    </row>
    <row r="4580" spans="1:14" ht="15.75" customHeight="1" x14ac:dyDescent="0.25">
      <c r="A4580" t="s">
        <v>4179</v>
      </c>
      <c r="B4580" t="s">
        <v>4180</v>
      </c>
      <c r="C4580" t="s">
        <v>607</v>
      </c>
      <c r="D4580" t="s">
        <v>598</v>
      </c>
      <c r="E4580" t="s">
        <v>68</v>
      </c>
      <c r="F4580" t="s">
        <v>608</v>
      </c>
      <c r="G4580" t="s">
        <v>609</v>
      </c>
      <c r="I4580" s="137">
        <v>57172</v>
      </c>
      <c r="J4580" t="s">
        <v>4182</v>
      </c>
      <c r="K4580" t="s">
        <v>84</v>
      </c>
    </row>
    <row r="4581" spans="1:14" ht="15.75" customHeight="1" x14ac:dyDescent="0.25">
      <c r="A4581" t="s">
        <v>4179</v>
      </c>
      <c r="B4581" t="s">
        <v>4180</v>
      </c>
      <c r="C4581" t="s">
        <v>611</v>
      </c>
      <c r="D4581" t="s">
        <v>598</v>
      </c>
      <c r="E4581" t="s">
        <v>68</v>
      </c>
      <c r="F4581" t="s">
        <v>142</v>
      </c>
      <c r="G4581" t="s">
        <v>612</v>
      </c>
      <c r="H4581" t="s">
        <v>547</v>
      </c>
      <c r="I4581" s="137">
        <v>57172</v>
      </c>
      <c r="J4581">
        <v>41115712</v>
      </c>
      <c r="K4581" t="s">
        <v>84</v>
      </c>
    </row>
    <row r="4582" spans="1:14" ht="15.75" customHeight="1" x14ac:dyDescent="0.25">
      <c r="A4582" t="s">
        <v>4179</v>
      </c>
      <c r="B4582" t="s">
        <v>4180</v>
      </c>
      <c r="C4582" t="s">
        <v>779</v>
      </c>
      <c r="D4582" t="s">
        <v>613</v>
      </c>
      <c r="E4582" t="s">
        <v>68</v>
      </c>
      <c r="F4582" t="s">
        <v>608</v>
      </c>
      <c r="G4582" t="s">
        <v>741</v>
      </c>
      <c r="H4582" t="s">
        <v>780</v>
      </c>
      <c r="I4582" s="137">
        <v>57172</v>
      </c>
      <c r="J4582" t="s">
        <v>4183</v>
      </c>
      <c r="K4582" t="s">
        <v>71</v>
      </c>
      <c r="L4582" t="s">
        <v>782</v>
      </c>
      <c r="M4582" t="s">
        <v>783</v>
      </c>
    </row>
    <row r="4583" spans="1:14" ht="15.75" customHeight="1" x14ac:dyDescent="0.25">
      <c r="A4583" t="s">
        <v>4179</v>
      </c>
      <c r="B4583" t="s">
        <v>4180</v>
      </c>
      <c r="C4583" t="s">
        <v>754</v>
      </c>
      <c r="D4583" t="s">
        <v>613</v>
      </c>
      <c r="E4583" t="s">
        <v>68</v>
      </c>
      <c r="F4583" t="s">
        <v>608</v>
      </c>
      <c r="G4583" t="s">
        <v>755</v>
      </c>
      <c r="I4583" s="137" t="s">
        <v>4184</v>
      </c>
      <c r="J4583" t="s">
        <v>4185</v>
      </c>
      <c r="K4583" t="s">
        <v>84</v>
      </c>
    </row>
    <row r="4584" spans="1:14" ht="15.75" customHeight="1" x14ac:dyDescent="0.25">
      <c r="A4584" t="s">
        <v>4179</v>
      </c>
      <c r="B4584" t="s">
        <v>4180</v>
      </c>
      <c r="C4584" t="s">
        <v>4186</v>
      </c>
      <c r="D4584" t="s">
        <v>613</v>
      </c>
      <c r="E4584" t="s">
        <v>68</v>
      </c>
      <c r="F4584" t="s">
        <v>608</v>
      </c>
      <c r="G4584" t="s">
        <v>741</v>
      </c>
      <c r="H4584" t="s">
        <v>4187</v>
      </c>
      <c r="I4584" s="137" t="s">
        <v>4184</v>
      </c>
      <c r="J4584" t="s">
        <v>4188</v>
      </c>
      <c r="K4584" t="s">
        <v>71</v>
      </c>
    </row>
    <row r="4585" spans="1:14" ht="15.75" customHeight="1" x14ac:dyDescent="0.25">
      <c r="A4585" t="s">
        <v>4179</v>
      </c>
      <c r="B4585" t="s">
        <v>4180</v>
      </c>
      <c r="C4585" t="s">
        <v>764</v>
      </c>
      <c r="D4585" t="s">
        <v>613</v>
      </c>
      <c r="E4585" t="s">
        <v>68</v>
      </c>
      <c r="F4585" t="s">
        <v>608</v>
      </c>
      <c r="G4585" t="s">
        <v>765</v>
      </c>
      <c r="H4585" t="s">
        <v>766</v>
      </c>
      <c r="I4585" s="137" t="s">
        <v>4184</v>
      </c>
      <c r="J4585" t="s">
        <v>4189</v>
      </c>
      <c r="K4585" t="s">
        <v>524</v>
      </c>
      <c r="L4585" t="s">
        <v>767</v>
      </c>
      <c r="M4585" t="s">
        <v>768</v>
      </c>
    </row>
    <row r="4586" spans="1:14" ht="15.75" customHeight="1" x14ac:dyDescent="0.25">
      <c r="A4586" t="s">
        <v>4179</v>
      </c>
      <c r="B4586" t="s">
        <v>4180</v>
      </c>
      <c r="C4586" t="s">
        <v>704</v>
      </c>
      <c r="D4586" t="s">
        <v>613</v>
      </c>
      <c r="E4586" t="s">
        <v>68</v>
      </c>
      <c r="F4586" t="s">
        <v>608</v>
      </c>
      <c r="G4586" t="s">
        <v>705</v>
      </c>
      <c r="I4586" s="137" t="s">
        <v>4184</v>
      </c>
      <c r="J4586" t="s">
        <v>4190</v>
      </c>
      <c r="K4586" t="s">
        <v>71</v>
      </c>
      <c r="L4586" t="s">
        <v>707</v>
      </c>
      <c r="M4586" t="s">
        <v>708</v>
      </c>
    </row>
    <row r="4587" spans="1:14" ht="15.75" customHeight="1" x14ac:dyDescent="0.25">
      <c r="A4587" t="s">
        <v>4179</v>
      </c>
      <c r="B4587" t="s">
        <v>4180</v>
      </c>
      <c r="C4587" t="s">
        <v>756</v>
      </c>
      <c r="D4587" t="s">
        <v>613</v>
      </c>
      <c r="E4587" t="s">
        <v>68</v>
      </c>
      <c r="F4587" t="s">
        <v>608</v>
      </c>
      <c r="G4587" t="s">
        <v>757</v>
      </c>
      <c r="H4587" t="s">
        <v>758</v>
      </c>
      <c r="I4587" s="137">
        <v>57172</v>
      </c>
      <c r="J4587" t="s">
        <v>759</v>
      </c>
      <c r="K4587" t="s">
        <v>71</v>
      </c>
      <c r="L4587" t="s">
        <v>756</v>
      </c>
    </row>
    <row r="4588" spans="1:14" ht="15.75" customHeight="1" x14ac:dyDescent="0.25">
      <c r="A4588" t="s">
        <v>4179</v>
      </c>
      <c r="B4588" t="s">
        <v>4180</v>
      </c>
      <c r="C4588" t="s">
        <v>769</v>
      </c>
      <c r="D4588" t="s">
        <v>613</v>
      </c>
      <c r="E4588" t="s">
        <v>68</v>
      </c>
      <c r="F4588" t="s">
        <v>608</v>
      </c>
      <c r="G4588" t="s">
        <v>741</v>
      </c>
      <c r="H4588" t="s">
        <v>771</v>
      </c>
      <c r="I4588" s="137" t="s">
        <v>4184</v>
      </c>
      <c r="J4588" t="s">
        <v>3006</v>
      </c>
      <c r="K4588" t="s">
        <v>84</v>
      </c>
      <c r="M4588" t="s">
        <v>2418</v>
      </c>
    </row>
    <row r="4589" spans="1:14" ht="15.75" customHeight="1" x14ac:dyDescent="0.25">
      <c r="A4589" t="s">
        <v>4179</v>
      </c>
      <c r="B4589" t="s">
        <v>4180</v>
      </c>
      <c r="C4589" t="s">
        <v>909</v>
      </c>
      <c r="D4589" t="s">
        <v>627</v>
      </c>
      <c r="E4589" t="s">
        <v>81</v>
      </c>
      <c r="F4589" t="s">
        <v>608</v>
      </c>
      <c r="G4589" t="s">
        <v>910</v>
      </c>
      <c r="I4589" s="137">
        <v>57172</v>
      </c>
      <c r="J4589" t="s">
        <v>3167</v>
      </c>
      <c r="K4589" t="s">
        <v>71</v>
      </c>
      <c r="L4589" t="s">
        <v>164</v>
      </c>
    </row>
    <row r="4590" spans="1:14" ht="15.75" customHeight="1" x14ac:dyDescent="0.25">
      <c r="A4590" t="s">
        <v>4179</v>
      </c>
      <c r="B4590" t="s">
        <v>4180</v>
      </c>
      <c r="C4590" t="s">
        <v>723</v>
      </c>
      <c r="D4590" t="s">
        <v>627</v>
      </c>
      <c r="E4590" t="s">
        <v>81</v>
      </c>
      <c r="F4590" t="s">
        <v>608</v>
      </c>
      <c r="G4590" t="s">
        <v>724</v>
      </c>
      <c r="H4590" t="s">
        <v>725</v>
      </c>
      <c r="I4590" s="137" t="s">
        <v>4191</v>
      </c>
      <c r="J4590" t="s">
        <v>4192</v>
      </c>
      <c r="K4590" t="s">
        <v>524</v>
      </c>
    </row>
    <row r="4591" spans="1:14" ht="15.75" customHeight="1" x14ac:dyDescent="0.25">
      <c r="A4591" t="s">
        <v>4179</v>
      </c>
      <c r="B4591" t="s">
        <v>4180</v>
      </c>
      <c r="C4591" t="s">
        <v>114</v>
      </c>
      <c r="D4591" t="s">
        <v>627</v>
      </c>
      <c r="E4591" t="s">
        <v>81</v>
      </c>
      <c r="F4591" t="s">
        <v>608</v>
      </c>
      <c r="G4591" t="s">
        <v>700</v>
      </c>
      <c r="H4591" t="s">
        <v>701</v>
      </c>
      <c r="I4591" s="137" t="s">
        <v>4184</v>
      </c>
      <c r="J4591" t="s">
        <v>4193</v>
      </c>
      <c r="K4591" t="s">
        <v>71</v>
      </c>
      <c r="L4591" t="s">
        <v>114</v>
      </c>
      <c r="M4591" t="s">
        <v>703</v>
      </c>
      <c r="N4591" t="s">
        <v>703</v>
      </c>
    </row>
    <row r="4592" spans="1:14" ht="15.75" customHeight="1" x14ac:dyDescent="0.25">
      <c r="A4592" t="s">
        <v>4179</v>
      </c>
      <c r="B4592" t="s">
        <v>4180</v>
      </c>
      <c r="C4592" t="s">
        <v>109</v>
      </c>
      <c r="D4592" t="s">
        <v>650</v>
      </c>
      <c r="E4592" t="s">
        <v>102</v>
      </c>
      <c r="F4592" t="s">
        <v>608</v>
      </c>
      <c r="G4592" t="s">
        <v>734</v>
      </c>
      <c r="H4592" t="s">
        <v>735</v>
      </c>
      <c r="I4592" s="137" t="s">
        <v>4191</v>
      </c>
      <c r="J4592" t="s">
        <v>4194</v>
      </c>
      <c r="K4592" t="s">
        <v>71</v>
      </c>
      <c r="L4592" t="s">
        <v>738</v>
      </c>
      <c r="M4592" t="s">
        <v>739</v>
      </c>
      <c r="N4592" t="s">
        <v>739</v>
      </c>
    </row>
    <row r="4593" spans="1:14" ht="15.75" customHeight="1" x14ac:dyDescent="0.25">
      <c r="A4593" t="s">
        <v>4179</v>
      </c>
      <c r="B4593" t="s">
        <v>2027</v>
      </c>
      <c r="C4593" t="s">
        <v>603</v>
      </c>
      <c r="D4593" t="s">
        <v>598</v>
      </c>
      <c r="E4593" t="s">
        <v>68</v>
      </c>
      <c r="F4593" t="s">
        <v>49</v>
      </c>
      <c r="G4593" t="s">
        <v>604</v>
      </c>
      <c r="H4593" t="s">
        <v>605</v>
      </c>
      <c r="I4593" s="137" t="s">
        <v>4195</v>
      </c>
      <c r="J4593" t="s">
        <v>4196</v>
      </c>
      <c r="K4593" t="s">
        <v>84</v>
      </c>
    </row>
    <row r="4594" spans="1:14" ht="15.75" customHeight="1" x14ac:dyDescent="0.25">
      <c r="A4594" t="s">
        <v>4179</v>
      </c>
      <c r="B4594" t="s">
        <v>2027</v>
      </c>
      <c r="C4594" t="s">
        <v>607</v>
      </c>
      <c r="D4594" t="s">
        <v>598</v>
      </c>
      <c r="E4594" t="s">
        <v>68</v>
      </c>
      <c r="F4594" t="s">
        <v>608</v>
      </c>
      <c r="G4594" t="s">
        <v>609</v>
      </c>
      <c r="I4594" s="137" t="s">
        <v>4195</v>
      </c>
      <c r="J4594" t="s">
        <v>4197</v>
      </c>
      <c r="K4594" t="s">
        <v>84</v>
      </c>
    </row>
    <row r="4595" spans="1:14" ht="15.75" customHeight="1" x14ac:dyDescent="0.25">
      <c r="A4595" t="s">
        <v>4179</v>
      </c>
      <c r="B4595" t="s">
        <v>2027</v>
      </c>
      <c r="C4595" t="s">
        <v>611</v>
      </c>
      <c r="D4595" t="s">
        <v>598</v>
      </c>
      <c r="E4595" t="s">
        <v>68</v>
      </c>
      <c r="F4595" t="s">
        <v>142</v>
      </c>
      <c r="G4595" t="s">
        <v>612</v>
      </c>
      <c r="H4595" t="s">
        <v>547</v>
      </c>
      <c r="I4595" s="137" t="s">
        <v>4198</v>
      </c>
      <c r="J4595">
        <v>41104018</v>
      </c>
      <c r="K4595" t="s">
        <v>84</v>
      </c>
    </row>
    <row r="4596" spans="1:14" ht="15.75" customHeight="1" x14ac:dyDescent="0.25">
      <c r="A4596" t="s">
        <v>4179</v>
      </c>
      <c r="B4596" t="s">
        <v>2027</v>
      </c>
      <c r="C4596" t="s">
        <v>909</v>
      </c>
      <c r="D4596" t="s">
        <v>613</v>
      </c>
      <c r="E4596" t="s">
        <v>68</v>
      </c>
      <c r="F4596" t="s">
        <v>608</v>
      </c>
      <c r="G4596" t="s">
        <v>910</v>
      </c>
      <c r="I4596" s="137"/>
      <c r="J4596"/>
      <c r="K4596" t="s">
        <v>71</v>
      </c>
      <c r="L4596" t="s">
        <v>164</v>
      </c>
    </row>
    <row r="4597" spans="1:14" ht="15.75" customHeight="1" x14ac:dyDescent="0.25">
      <c r="A4597" t="s">
        <v>4179</v>
      </c>
      <c r="B4597" t="s">
        <v>2027</v>
      </c>
      <c r="C4597" t="s">
        <v>791</v>
      </c>
      <c r="D4597" t="s">
        <v>613</v>
      </c>
      <c r="E4597" t="s">
        <v>68</v>
      </c>
      <c r="F4597" t="s">
        <v>608</v>
      </c>
      <c r="G4597" t="s">
        <v>792</v>
      </c>
      <c r="I4597" s="137" t="s">
        <v>4195</v>
      </c>
      <c r="J4597" t="s">
        <v>4199</v>
      </c>
      <c r="K4597" t="s">
        <v>524</v>
      </c>
      <c r="L4597" t="s">
        <v>791</v>
      </c>
    </row>
    <row r="4598" spans="1:14" ht="15.75" customHeight="1" x14ac:dyDescent="0.25">
      <c r="A4598" t="s">
        <v>4179</v>
      </c>
      <c r="B4598" t="s">
        <v>2027</v>
      </c>
      <c r="C4598" t="s">
        <v>723</v>
      </c>
      <c r="D4598" t="s">
        <v>613</v>
      </c>
      <c r="E4598" t="s">
        <v>68</v>
      </c>
      <c r="F4598" t="s">
        <v>608</v>
      </c>
      <c r="G4598" t="s">
        <v>724</v>
      </c>
      <c r="H4598" t="s">
        <v>725</v>
      </c>
      <c r="I4598" s="137" t="s">
        <v>4200</v>
      </c>
      <c r="J4598" t="s">
        <v>4201</v>
      </c>
      <c r="K4598" t="s">
        <v>524</v>
      </c>
    </row>
    <row r="4599" spans="1:14" ht="15.75" customHeight="1" x14ac:dyDescent="0.25">
      <c r="A4599" t="s">
        <v>4179</v>
      </c>
      <c r="B4599" t="s">
        <v>2027</v>
      </c>
      <c r="C4599" t="s">
        <v>754</v>
      </c>
      <c r="D4599" t="s">
        <v>613</v>
      </c>
      <c r="E4599" t="s">
        <v>68</v>
      </c>
      <c r="F4599" t="s">
        <v>608</v>
      </c>
      <c r="G4599" t="s">
        <v>755</v>
      </c>
      <c r="I4599" s="137" t="s">
        <v>4195</v>
      </c>
      <c r="J4599" t="s">
        <v>4202</v>
      </c>
      <c r="K4599" t="s">
        <v>84</v>
      </c>
    </row>
    <row r="4600" spans="1:14" ht="15.75" customHeight="1" x14ac:dyDescent="0.25">
      <c r="A4600" t="s">
        <v>4179</v>
      </c>
      <c r="B4600" t="s">
        <v>2027</v>
      </c>
      <c r="C4600" t="s">
        <v>764</v>
      </c>
      <c r="D4600" t="s">
        <v>613</v>
      </c>
      <c r="E4600" t="s">
        <v>68</v>
      </c>
      <c r="F4600" t="s">
        <v>608</v>
      </c>
      <c r="G4600" t="s">
        <v>765</v>
      </c>
      <c r="H4600" t="s">
        <v>766</v>
      </c>
      <c r="I4600" s="137" t="s">
        <v>4200</v>
      </c>
      <c r="J4600" t="s">
        <v>4203</v>
      </c>
      <c r="K4600" t="s">
        <v>71</v>
      </c>
      <c r="L4600" t="s">
        <v>767</v>
      </c>
      <c r="M4600" t="s">
        <v>768</v>
      </c>
    </row>
    <row r="4601" spans="1:14" ht="15.75" customHeight="1" x14ac:dyDescent="0.25">
      <c r="A4601" t="s">
        <v>4179</v>
      </c>
      <c r="B4601" t="s">
        <v>2027</v>
      </c>
      <c r="C4601" t="s">
        <v>704</v>
      </c>
      <c r="D4601" t="s">
        <v>613</v>
      </c>
      <c r="E4601" t="s">
        <v>68</v>
      </c>
      <c r="F4601" t="s">
        <v>608</v>
      </c>
      <c r="G4601" t="s">
        <v>705</v>
      </c>
      <c r="I4601" s="137" t="s">
        <v>4200</v>
      </c>
      <c r="J4601" t="s">
        <v>4204</v>
      </c>
      <c r="K4601" t="s">
        <v>71</v>
      </c>
      <c r="L4601" t="s">
        <v>707</v>
      </c>
      <c r="M4601" t="s">
        <v>708</v>
      </c>
    </row>
    <row r="4602" spans="1:14" ht="15.75" customHeight="1" x14ac:dyDescent="0.25">
      <c r="A4602" t="s">
        <v>4179</v>
      </c>
      <c r="B4602" t="s">
        <v>2027</v>
      </c>
      <c r="C4602" t="s">
        <v>756</v>
      </c>
      <c r="D4602" t="s">
        <v>613</v>
      </c>
      <c r="E4602" t="s">
        <v>68</v>
      </c>
      <c r="F4602" t="s">
        <v>608</v>
      </c>
      <c r="G4602" t="s">
        <v>757</v>
      </c>
      <c r="H4602" t="s">
        <v>758</v>
      </c>
      <c r="I4602" s="137" t="s">
        <v>4198</v>
      </c>
      <c r="J4602" t="s">
        <v>759</v>
      </c>
      <c r="K4602" t="s">
        <v>71</v>
      </c>
      <c r="L4602" t="s">
        <v>756</v>
      </c>
    </row>
    <row r="4603" spans="1:14" ht="15.75" customHeight="1" x14ac:dyDescent="0.25">
      <c r="A4603" t="s">
        <v>4179</v>
      </c>
      <c r="B4603" t="s">
        <v>2027</v>
      </c>
      <c r="C4603" t="s">
        <v>769</v>
      </c>
      <c r="D4603" t="s">
        <v>613</v>
      </c>
      <c r="E4603" t="s">
        <v>68</v>
      </c>
      <c r="F4603" t="s">
        <v>608</v>
      </c>
      <c r="G4603" t="s">
        <v>741</v>
      </c>
      <c r="H4603" t="s">
        <v>771</v>
      </c>
      <c r="I4603" s="137" t="s">
        <v>4198</v>
      </c>
      <c r="J4603" t="s">
        <v>4205</v>
      </c>
      <c r="K4603" t="s">
        <v>84</v>
      </c>
      <c r="M4603" t="s">
        <v>2418</v>
      </c>
    </row>
    <row r="4604" spans="1:14" ht="15.75" customHeight="1" x14ac:dyDescent="0.25">
      <c r="A4604" t="s">
        <v>4179</v>
      </c>
      <c r="B4604" t="s">
        <v>2027</v>
      </c>
      <c r="C4604" t="s">
        <v>131</v>
      </c>
      <c r="D4604" t="s">
        <v>613</v>
      </c>
      <c r="E4604" t="s">
        <v>68</v>
      </c>
      <c r="F4604" t="s">
        <v>608</v>
      </c>
      <c r="G4604" t="s">
        <v>760</v>
      </c>
      <c r="H4604" t="s">
        <v>761</v>
      </c>
      <c r="I4604" s="137" t="s">
        <v>4198</v>
      </c>
      <c r="J4604" t="s">
        <v>4206</v>
      </c>
      <c r="K4604" t="s">
        <v>71</v>
      </c>
      <c r="L4604" t="s">
        <v>762</v>
      </c>
      <c r="M4604" t="s">
        <v>763</v>
      </c>
      <c r="N4604" t="s">
        <v>763</v>
      </c>
    </row>
    <row r="4605" spans="1:14" ht="15.75" customHeight="1" x14ac:dyDescent="0.25">
      <c r="A4605" t="s">
        <v>4179</v>
      </c>
      <c r="B4605" t="s">
        <v>2027</v>
      </c>
      <c r="C4605" t="s">
        <v>1764</v>
      </c>
      <c r="D4605" t="s">
        <v>613</v>
      </c>
      <c r="E4605" t="s">
        <v>68</v>
      </c>
      <c r="F4605" t="s">
        <v>608</v>
      </c>
      <c r="G4605" t="s">
        <v>741</v>
      </c>
      <c r="H4605" t="s">
        <v>1765</v>
      </c>
      <c r="I4605" s="137" t="s">
        <v>4195</v>
      </c>
      <c r="J4605" t="s">
        <v>4207</v>
      </c>
      <c r="K4605" t="s">
        <v>71</v>
      </c>
      <c r="L4605" t="s">
        <v>839</v>
      </c>
      <c r="M4605" t="s">
        <v>840</v>
      </c>
    </row>
    <row r="4606" spans="1:14" ht="15.75" customHeight="1" x14ac:dyDescent="0.25">
      <c r="A4606" t="s">
        <v>4179</v>
      </c>
      <c r="B4606" t="s">
        <v>2027</v>
      </c>
      <c r="C4606" t="s">
        <v>714</v>
      </c>
      <c r="D4606" t="s">
        <v>627</v>
      </c>
      <c r="E4606" t="s">
        <v>81</v>
      </c>
      <c r="F4606" t="s">
        <v>608</v>
      </c>
      <c r="G4606" t="s">
        <v>715</v>
      </c>
      <c r="H4606" t="s">
        <v>1067</v>
      </c>
      <c r="I4606" s="137" t="s">
        <v>4200</v>
      </c>
      <c r="J4606" t="s">
        <v>4208</v>
      </c>
      <c r="K4606" t="s">
        <v>84</v>
      </c>
    </row>
    <row r="4607" spans="1:14" ht="15.75" customHeight="1" x14ac:dyDescent="0.25">
      <c r="A4607" t="s">
        <v>4179</v>
      </c>
      <c r="B4607" t="s">
        <v>2027</v>
      </c>
      <c r="C4607" t="s">
        <v>109</v>
      </c>
      <c r="D4607" t="s">
        <v>627</v>
      </c>
      <c r="E4607" t="s">
        <v>81</v>
      </c>
      <c r="F4607" t="s">
        <v>608</v>
      </c>
      <c r="G4607" t="s">
        <v>734</v>
      </c>
      <c r="H4607" t="s">
        <v>735</v>
      </c>
      <c r="I4607" s="137" t="s">
        <v>4200</v>
      </c>
      <c r="J4607" t="s">
        <v>4209</v>
      </c>
      <c r="K4607" t="s">
        <v>71</v>
      </c>
      <c r="L4607" t="s">
        <v>738</v>
      </c>
      <c r="M4607" t="s">
        <v>739</v>
      </c>
      <c r="N4607" t="s">
        <v>739</v>
      </c>
    </row>
    <row r="4608" spans="1:14" ht="15.75" customHeight="1" x14ac:dyDescent="0.25">
      <c r="A4608" t="s">
        <v>4179</v>
      </c>
      <c r="B4608" t="s">
        <v>2027</v>
      </c>
      <c r="C4608" t="s">
        <v>751</v>
      </c>
      <c r="D4608" t="s">
        <v>627</v>
      </c>
      <c r="E4608" t="s">
        <v>81</v>
      </c>
      <c r="F4608" t="s">
        <v>608</v>
      </c>
      <c r="G4608" t="s">
        <v>752</v>
      </c>
      <c r="I4608" s="137" t="s">
        <v>4210</v>
      </c>
      <c r="J4608" t="s">
        <v>4211</v>
      </c>
      <c r="K4608" t="s">
        <v>84</v>
      </c>
    </row>
    <row r="4609" spans="1:14" ht="15.75" customHeight="1" x14ac:dyDescent="0.25">
      <c r="A4609" t="s">
        <v>4179</v>
      </c>
      <c r="B4609" t="s">
        <v>2027</v>
      </c>
      <c r="C4609" t="s">
        <v>114</v>
      </c>
      <c r="D4609" t="s">
        <v>627</v>
      </c>
      <c r="E4609" t="s">
        <v>81</v>
      </c>
      <c r="F4609" t="s">
        <v>608</v>
      </c>
      <c r="G4609" t="s">
        <v>700</v>
      </c>
      <c r="H4609" t="s">
        <v>701</v>
      </c>
      <c r="I4609" s="137" t="s">
        <v>4195</v>
      </c>
      <c r="J4609" t="s">
        <v>4193</v>
      </c>
      <c r="K4609" t="s">
        <v>71</v>
      </c>
      <c r="L4609" t="s">
        <v>114</v>
      </c>
      <c r="M4609" t="s">
        <v>703</v>
      </c>
      <c r="N4609" t="s">
        <v>703</v>
      </c>
    </row>
    <row r="4610" spans="1:14" ht="15.75" customHeight="1" x14ac:dyDescent="0.25">
      <c r="A4610" t="s">
        <v>4179</v>
      </c>
      <c r="B4610" t="s">
        <v>4212</v>
      </c>
      <c r="C4610" t="s">
        <v>603</v>
      </c>
      <c r="D4610" t="s">
        <v>598</v>
      </c>
      <c r="E4610" t="s">
        <v>68</v>
      </c>
      <c r="F4610" t="s">
        <v>49</v>
      </c>
      <c r="G4610" t="s">
        <v>604</v>
      </c>
      <c r="H4610" t="s">
        <v>605</v>
      </c>
      <c r="I4610" s="137">
        <v>57202</v>
      </c>
      <c r="J4610" t="s">
        <v>4213</v>
      </c>
      <c r="K4610" t="s">
        <v>84</v>
      </c>
    </row>
    <row r="4611" spans="1:14" ht="15.75" customHeight="1" x14ac:dyDescent="0.25">
      <c r="A4611" t="s">
        <v>4179</v>
      </c>
      <c r="B4611" t="s">
        <v>4212</v>
      </c>
      <c r="C4611" t="s">
        <v>607</v>
      </c>
      <c r="D4611" t="s">
        <v>598</v>
      </c>
      <c r="E4611" t="s">
        <v>68</v>
      </c>
      <c r="F4611" t="s">
        <v>608</v>
      </c>
      <c r="G4611" t="s">
        <v>609</v>
      </c>
      <c r="I4611" s="137">
        <v>57202</v>
      </c>
      <c r="J4611" t="s">
        <v>4214</v>
      </c>
      <c r="K4611" t="s">
        <v>84</v>
      </c>
    </row>
    <row r="4612" spans="1:14" ht="15.75" customHeight="1" x14ac:dyDescent="0.25">
      <c r="A4612" t="s">
        <v>4179</v>
      </c>
      <c r="B4612" t="s">
        <v>4212</v>
      </c>
      <c r="C4612" t="s">
        <v>611</v>
      </c>
      <c r="D4612" t="s">
        <v>598</v>
      </c>
      <c r="E4612" t="s">
        <v>68</v>
      </c>
      <c r="F4612" t="s">
        <v>142</v>
      </c>
      <c r="G4612" t="s">
        <v>612</v>
      </c>
      <c r="H4612" t="s">
        <v>547</v>
      </c>
      <c r="I4612" s="137">
        <v>57202</v>
      </c>
      <c r="J4612">
        <v>41115712</v>
      </c>
      <c r="K4612" t="s">
        <v>84</v>
      </c>
    </row>
    <row r="4613" spans="1:14" ht="15.75" customHeight="1" x14ac:dyDescent="0.25">
      <c r="A4613" t="s">
        <v>4179</v>
      </c>
      <c r="B4613" t="s">
        <v>4212</v>
      </c>
      <c r="C4613" t="s">
        <v>909</v>
      </c>
      <c r="D4613" t="s">
        <v>613</v>
      </c>
      <c r="E4613" t="s">
        <v>68</v>
      </c>
      <c r="F4613" t="s">
        <v>608</v>
      </c>
      <c r="G4613" t="s">
        <v>910</v>
      </c>
      <c r="I4613" s="137"/>
      <c r="J4613"/>
      <c r="K4613" t="s">
        <v>71</v>
      </c>
      <c r="L4613" t="s">
        <v>164</v>
      </c>
    </row>
    <row r="4614" spans="1:14" ht="15.75" customHeight="1" x14ac:dyDescent="0.25">
      <c r="A4614" t="s">
        <v>4179</v>
      </c>
      <c r="B4614" t="s">
        <v>4212</v>
      </c>
      <c r="C4614" t="s">
        <v>751</v>
      </c>
      <c r="D4614" t="s">
        <v>613</v>
      </c>
      <c r="E4614" t="s">
        <v>68</v>
      </c>
      <c r="F4614" t="s">
        <v>608</v>
      </c>
      <c r="G4614" t="s">
        <v>752</v>
      </c>
      <c r="I4614" s="137">
        <v>57202</v>
      </c>
      <c r="J4614" t="s">
        <v>4215</v>
      </c>
      <c r="K4614" t="s">
        <v>84</v>
      </c>
    </row>
    <row r="4615" spans="1:14" ht="15.75" customHeight="1" x14ac:dyDescent="0.25">
      <c r="A4615" t="s">
        <v>4179</v>
      </c>
      <c r="B4615" t="s">
        <v>4212</v>
      </c>
      <c r="C4615" t="s">
        <v>754</v>
      </c>
      <c r="D4615" t="s">
        <v>613</v>
      </c>
      <c r="E4615" t="s">
        <v>68</v>
      </c>
      <c r="F4615" t="s">
        <v>608</v>
      </c>
      <c r="G4615" t="s">
        <v>755</v>
      </c>
      <c r="I4615" s="137">
        <v>57202</v>
      </c>
      <c r="J4615" t="s">
        <v>4216</v>
      </c>
      <c r="K4615" t="s">
        <v>84</v>
      </c>
    </row>
    <row r="4616" spans="1:14" ht="15.75" customHeight="1" x14ac:dyDescent="0.25">
      <c r="A4616" t="s">
        <v>4179</v>
      </c>
      <c r="B4616" t="s">
        <v>4212</v>
      </c>
      <c r="C4616" t="s">
        <v>764</v>
      </c>
      <c r="D4616" t="s">
        <v>613</v>
      </c>
      <c r="E4616" t="s">
        <v>68</v>
      </c>
      <c r="F4616" t="s">
        <v>608</v>
      </c>
      <c r="G4616" t="s">
        <v>765</v>
      </c>
      <c r="H4616" t="s">
        <v>766</v>
      </c>
      <c r="I4616" s="137">
        <v>57202</v>
      </c>
      <c r="J4616" t="s">
        <v>4217</v>
      </c>
      <c r="K4616" t="s">
        <v>71</v>
      </c>
      <c r="L4616" t="s">
        <v>767</v>
      </c>
      <c r="M4616" t="s">
        <v>768</v>
      </c>
    </row>
    <row r="4617" spans="1:14" ht="15.75" customHeight="1" x14ac:dyDescent="0.25">
      <c r="A4617" t="s">
        <v>4179</v>
      </c>
      <c r="B4617" t="s">
        <v>4212</v>
      </c>
      <c r="C4617" t="s">
        <v>704</v>
      </c>
      <c r="D4617" t="s">
        <v>613</v>
      </c>
      <c r="E4617" t="s">
        <v>68</v>
      </c>
      <c r="F4617" t="s">
        <v>608</v>
      </c>
      <c r="G4617" t="s">
        <v>705</v>
      </c>
      <c r="I4617" s="137">
        <v>57202</v>
      </c>
      <c r="J4617" t="s">
        <v>4204</v>
      </c>
      <c r="K4617" t="s">
        <v>71</v>
      </c>
      <c r="L4617" t="s">
        <v>707</v>
      </c>
      <c r="M4617" t="s">
        <v>708</v>
      </c>
    </row>
    <row r="4618" spans="1:14" ht="15.75" customHeight="1" x14ac:dyDescent="0.25">
      <c r="A4618" t="s">
        <v>4179</v>
      </c>
      <c r="B4618" t="s">
        <v>4212</v>
      </c>
      <c r="C4618" t="s">
        <v>756</v>
      </c>
      <c r="D4618" t="s">
        <v>613</v>
      </c>
      <c r="E4618" t="s">
        <v>68</v>
      </c>
      <c r="F4618" t="s">
        <v>608</v>
      </c>
      <c r="G4618" t="s">
        <v>757</v>
      </c>
      <c r="H4618" t="s">
        <v>758</v>
      </c>
      <c r="I4618" s="137">
        <v>57202</v>
      </c>
      <c r="J4618" t="s">
        <v>759</v>
      </c>
      <c r="K4618" t="s">
        <v>71</v>
      </c>
      <c r="L4618" t="s">
        <v>756</v>
      </c>
    </row>
    <row r="4619" spans="1:14" ht="15.75" customHeight="1" x14ac:dyDescent="0.25">
      <c r="A4619" t="s">
        <v>4179</v>
      </c>
      <c r="B4619" t="s">
        <v>4212</v>
      </c>
      <c r="C4619" t="s">
        <v>114</v>
      </c>
      <c r="D4619" t="s">
        <v>627</v>
      </c>
      <c r="E4619" t="s">
        <v>81</v>
      </c>
      <c r="F4619" t="s">
        <v>608</v>
      </c>
      <c r="G4619" t="s">
        <v>700</v>
      </c>
      <c r="H4619" t="s">
        <v>701</v>
      </c>
      <c r="I4619" s="137">
        <v>57202</v>
      </c>
      <c r="J4619" t="s">
        <v>4214</v>
      </c>
      <c r="K4619" t="s">
        <v>71</v>
      </c>
      <c r="L4619" t="s">
        <v>114</v>
      </c>
      <c r="M4619" t="s">
        <v>703</v>
      </c>
      <c r="N4619" t="s">
        <v>703</v>
      </c>
    </row>
    <row r="4620" spans="1:14" ht="15.75" customHeight="1" x14ac:dyDescent="0.25">
      <c r="A4620" t="s">
        <v>4179</v>
      </c>
      <c r="B4620" t="s">
        <v>4218</v>
      </c>
      <c r="C4620" t="s">
        <v>603</v>
      </c>
      <c r="D4620" t="s">
        <v>598</v>
      </c>
      <c r="E4620" t="s">
        <v>68</v>
      </c>
      <c r="F4620" t="s">
        <v>49</v>
      </c>
      <c r="G4620" t="s">
        <v>604</v>
      </c>
      <c r="H4620" t="s">
        <v>605</v>
      </c>
      <c r="I4620" s="137" t="s">
        <v>4219</v>
      </c>
      <c r="J4620" t="s">
        <v>4220</v>
      </c>
      <c r="K4620" t="s">
        <v>84</v>
      </c>
    </row>
    <row r="4621" spans="1:14" ht="15.75" customHeight="1" x14ac:dyDescent="0.25">
      <c r="A4621" t="s">
        <v>4179</v>
      </c>
      <c r="B4621" t="s">
        <v>4218</v>
      </c>
      <c r="C4621" t="s">
        <v>607</v>
      </c>
      <c r="D4621" t="s">
        <v>598</v>
      </c>
      <c r="E4621" t="s">
        <v>68</v>
      </c>
      <c r="F4621" t="s">
        <v>608</v>
      </c>
      <c r="G4621" t="s">
        <v>609</v>
      </c>
      <c r="I4621" s="137" t="s">
        <v>4219</v>
      </c>
      <c r="J4621" t="s">
        <v>4221</v>
      </c>
      <c r="K4621" t="s">
        <v>84</v>
      </c>
    </row>
    <row r="4622" spans="1:14" ht="15.75" customHeight="1" x14ac:dyDescent="0.25">
      <c r="A4622" t="s">
        <v>4179</v>
      </c>
      <c r="B4622" t="s">
        <v>4218</v>
      </c>
      <c r="C4622" t="s">
        <v>611</v>
      </c>
      <c r="D4622" t="s">
        <v>598</v>
      </c>
      <c r="E4622" t="s">
        <v>68</v>
      </c>
      <c r="F4622" t="s">
        <v>142</v>
      </c>
      <c r="G4622" t="s">
        <v>612</v>
      </c>
      <c r="H4622" t="s">
        <v>547</v>
      </c>
      <c r="I4622" s="137" t="s">
        <v>4219</v>
      </c>
      <c r="J4622">
        <v>41121800</v>
      </c>
      <c r="K4622" t="s">
        <v>84</v>
      </c>
    </row>
    <row r="4623" spans="1:14" ht="15.75" customHeight="1" x14ac:dyDescent="0.25">
      <c r="A4623" t="s">
        <v>4179</v>
      </c>
      <c r="B4623" t="s">
        <v>4218</v>
      </c>
      <c r="C4623" t="s">
        <v>909</v>
      </c>
      <c r="D4623" t="s">
        <v>613</v>
      </c>
      <c r="E4623" t="s">
        <v>68</v>
      </c>
      <c r="F4623" t="s">
        <v>608</v>
      </c>
      <c r="G4623" t="s">
        <v>910</v>
      </c>
      <c r="I4623" s="137"/>
      <c r="J4623"/>
      <c r="K4623" t="s">
        <v>71</v>
      </c>
      <c r="L4623" t="s">
        <v>164</v>
      </c>
    </row>
    <row r="4624" spans="1:14" ht="15.75" customHeight="1" x14ac:dyDescent="0.25">
      <c r="A4624" t="s">
        <v>4179</v>
      </c>
      <c r="B4624" t="s">
        <v>4218</v>
      </c>
      <c r="C4624" t="s">
        <v>1341</v>
      </c>
      <c r="D4624" t="s">
        <v>613</v>
      </c>
      <c r="E4624" t="s">
        <v>68</v>
      </c>
      <c r="F4624" t="s">
        <v>608</v>
      </c>
      <c r="G4624" t="s">
        <v>1342</v>
      </c>
      <c r="I4624" s="137" t="s">
        <v>4222</v>
      </c>
      <c r="J4624" t="s">
        <v>4223</v>
      </c>
      <c r="K4624" t="s">
        <v>84</v>
      </c>
    </row>
    <row r="4625" spans="1:14" ht="15.75" customHeight="1" x14ac:dyDescent="0.25">
      <c r="A4625" t="s">
        <v>4179</v>
      </c>
      <c r="B4625" t="s">
        <v>4218</v>
      </c>
      <c r="C4625" t="s">
        <v>723</v>
      </c>
      <c r="D4625" t="s">
        <v>613</v>
      </c>
      <c r="E4625" t="s">
        <v>68</v>
      </c>
      <c r="F4625" t="s">
        <v>608</v>
      </c>
      <c r="G4625" t="s">
        <v>724</v>
      </c>
      <c r="H4625" t="s">
        <v>725</v>
      </c>
      <c r="I4625" s="137" t="s">
        <v>4219</v>
      </c>
      <c r="J4625" t="s">
        <v>4224</v>
      </c>
      <c r="K4625" t="s">
        <v>524</v>
      </c>
    </row>
    <row r="4626" spans="1:14" ht="15.75" customHeight="1" x14ac:dyDescent="0.25">
      <c r="A4626" t="s">
        <v>4179</v>
      </c>
      <c r="B4626" t="s">
        <v>4218</v>
      </c>
      <c r="C4626" t="s">
        <v>751</v>
      </c>
      <c r="D4626" t="s">
        <v>613</v>
      </c>
      <c r="E4626" t="s">
        <v>68</v>
      </c>
      <c r="F4626" t="s">
        <v>608</v>
      </c>
      <c r="G4626" t="s">
        <v>752</v>
      </c>
      <c r="I4626" s="137" t="s">
        <v>4219</v>
      </c>
      <c r="J4626" t="s">
        <v>4225</v>
      </c>
      <c r="K4626" t="s">
        <v>84</v>
      </c>
    </row>
    <row r="4627" spans="1:14" ht="15.75" customHeight="1" x14ac:dyDescent="0.25">
      <c r="A4627" t="s">
        <v>4179</v>
      </c>
      <c r="B4627" t="s">
        <v>4218</v>
      </c>
      <c r="C4627" t="s">
        <v>754</v>
      </c>
      <c r="D4627" t="s">
        <v>613</v>
      </c>
      <c r="E4627" t="s">
        <v>68</v>
      </c>
      <c r="F4627" t="s">
        <v>608</v>
      </c>
      <c r="G4627" t="s">
        <v>755</v>
      </c>
      <c r="I4627" s="137" t="s">
        <v>4219</v>
      </c>
      <c r="J4627" t="s">
        <v>4226</v>
      </c>
      <c r="K4627" t="s">
        <v>84</v>
      </c>
    </row>
    <row r="4628" spans="1:14" ht="15.75" customHeight="1" x14ac:dyDescent="0.25">
      <c r="A4628" t="s">
        <v>4179</v>
      </c>
      <c r="B4628" t="s">
        <v>4218</v>
      </c>
      <c r="C4628" t="s">
        <v>764</v>
      </c>
      <c r="D4628" t="s">
        <v>613</v>
      </c>
      <c r="E4628" t="s">
        <v>68</v>
      </c>
      <c r="F4628" t="s">
        <v>608</v>
      </c>
      <c r="G4628" t="s">
        <v>765</v>
      </c>
      <c r="H4628" t="s">
        <v>766</v>
      </c>
      <c r="I4628" s="137" t="s">
        <v>4219</v>
      </c>
      <c r="J4628" t="s">
        <v>4203</v>
      </c>
      <c r="K4628" t="s">
        <v>71</v>
      </c>
      <c r="L4628" t="s">
        <v>767</v>
      </c>
      <c r="M4628" t="s">
        <v>768</v>
      </c>
    </row>
    <row r="4629" spans="1:14" ht="15.75" customHeight="1" x14ac:dyDescent="0.25">
      <c r="A4629" t="s">
        <v>4179</v>
      </c>
      <c r="B4629" t="s">
        <v>4218</v>
      </c>
      <c r="C4629" t="s">
        <v>704</v>
      </c>
      <c r="D4629" t="s">
        <v>613</v>
      </c>
      <c r="E4629" t="s">
        <v>68</v>
      </c>
      <c r="F4629" t="s">
        <v>608</v>
      </c>
      <c r="G4629" t="s">
        <v>705</v>
      </c>
      <c r="I4629" s="137" t="s">
        <v>4219</v>
      </c>
      <c r="J4629" t="s">
        <v>4227</v>
      </c>
      <c r="K4629" t="s">
        <v>71</v>
      </c>
      <c r="L4629" t="s">
        <v>707</v>
      </c>
      <c r="M4629" t="s">
        <v>708</v>
      </c>
    </row>
    <row r="4630" spans="1:14" ht="15.75" customHeight="1" x14ac:dyDescent="0.25">
      <c r="A4630" t="s">
        <v>4179</v>
      </c>
      <c r="B4630" t="s">
        <v>4218</v>
      </c>
      <c r="C4630" t="s">
        <v>756</v>
      </c>
      <c r="D4630" t="s">
        <v>613</v>
      </c>
      <c r="E4630" t="s">
        <v>68</v>
      </c>
      <c r="F4630" t="s">
        <v>608</v>
      </c>
      <c r="G4630" t="s">
        <v>757</v>
      </c>
      <c r="H4630" t="s">
        <v>758</v>
      </c>
      <c r="I4630" s="137" t="s">
        <v>4219</v>
      </c>
      <c r="J4630" t="s">
        <v>4228</v>
      </c>
      <c r="K4630" t="s">
        <v>71</v>
      </c>
      <c r="L4630" t="s">
        <v>756</v>
      </c>
    </row>
    <row r="4631" spans="1:14" ht="15.75" customHeight="1" x14ac:dyDescent="0.25">
      <c r="A4631" t="s">
        <v>4179</v>
      </c>
      <c r="B4631" t="s">
        <v>4218</v>
      </c>
      <c r="C4631" t="s">
        <v>769</v>
      </c>
      <c r="D4631" t="s">
        <v>613</v>
      </c>
      <c r="E4631" t="s">
        <v>68</v>
      </c>
      <c r="F4631" t="s">
        <v>608</v>
      </c>
      <c r="G4631" t="s">
        <v>741</v>
      </c>
      <c r="H4631" t="s">
        <v>771</v>
      </c>
      <c r="I4631" s="137" t="s">
        <v>4219</v>
      </c>
      <c r="J4631" t="s">
        <v>4205</v>
      </c>
      <c r="K4631" t="s">
        <v>84</v>
      </c>
      <c r="M4631" t="s">
        <v>2418</v>
      </c>
    </row>
    <row r="4632" spans="1:14" ht="15.75" customHeight="1" x14ac:dyDescent="0.25">
      <c r="A4632" t="s">
        <v>4179</v>
      </c>
      <c r="B4632" t="s">
        <v>4218</v>
      </c>
      <c r="C4632" t="s">
        <v>836</v>
      </c>
      <c r="D4632" t="s">
        <v>613</v>
      </c>
      <c r="E4632" t="s">
        <v>68</v>
      </c>
      <c r="F4632" t="s">
        <v>608</v>
      </c>
      <c r="G4632" t="s">
        <v>741</v>
      </c>
      <c r="H4632" t="s">
        <v>837</v>
      </c>
      <c r="I4632" s="137" t="s">
        <v>4219</v>
      </c>
      <c r="J4632" t="s">
        <v>4229</v>
      </c>
      <c r="K4632" t="s">
        <v>71</v>
      </c>
      <c r="L4632" t="s">
        <v>839</v>
      </c>
      <c r="M4632" t="s">
        <v>840</v>
      </c>
    </row>
    <row r="4633" spans="1:14" ht="15.75" customHeight="1" x14ac:dyDescent="0.25">
      <c r="A4633" t="s">
        <v>4179</v>
      </c>
      <c r="B4633" t="s">
        <v>4218</v>
      </c>
      <c r="C4633" t="s">
        <v>689</v>
      </c>
      <c r="D4633" t="s">
        <v>627</v>
      </c>
      <c r="E4633" t="s">
        <v>81</v>
      </c>
      <c r="F4633" t="s">
        <v>608</v>
      </c>
      <c r="G4633" t="s">
        <v>690</v>
      </c>
      <c r="H4633" t="s">
        <v>691</v>
      </c>
      <c r="I4633" s="137" t="s">
        <v>4219</v>
      </c>
      <c r="J4633" t="s">
        <v>4230</v>
      </c>
      <c r="K4633" t="s">
        <v>71</v>
      </c>
      <c r="L4633" t="s">
        <v>689</v>
      </c>
    </row>
    <row r="4634" spans="1:14" ht="15.75" customHeight="1" x14ac:dyDescent="0.25">
      <c r="A4634" t="s">
        <v>4179</v>
      </c>
      <c r="B4634" t="s">
        <v>4218</v>
      </c>
      <c r="C4634" t="s">
        <v>791</v>
      </c>
      <c r="D4634" t="s">
        <v>627</v>
      </c>
      <c r="E4634" t="s">
        <v>81</v>
      </c>
      <c r="F4634" t="s">
        <v>608</v>
      </c>
      <c r="G4634" t="s">
        <v>792</v>
      </c>
      <c r="I4634" s="137" t="s">
        <v>4222</v>
      </c>
      <c r="J4634" t="s">
        <v>4231</v>
      </c>
      <c r="K4634" t="s">
        <v>524</v>
      </c>
      <c r="L4634" t="s">
        <v>791</v>
      </c>
    </row>
    <row r="4635" spans="1:14" ht="15.75" customHeight="1" x14ac:dyDescent="0.25">
      <c r="A4635" t="s">
        <v>4179</v>
      </c>
      <c r="B4635" t="s">
        <v>4218</v>
      </c>
      <c r="C4635" t="s">
        <v>714</v>
      </c>
      <c r="D4635" t="s">
        <v>627</v>
      </c>
      <c r="E4635" t="s">
        <v>81</v>
      </c>
      <c r="F4635" t="s">
        <v>608</v>
      </c>
      <c r="G4635" t="s">
        <v>715</v>
      </c>
      <c r="H4635" t="s">
        <v>1067</v>
      </c>
      <c r="I4635" s="137"/>
      <c r="J4635"/>
      <c r="K4635" t="s">
        <v>84</v>
      </c>
    </row>
    <row r="4636" spans="1:14" ht="15.75" customHeight="1" x14ac:dyDescent="0.25">
      <c r="A4636" t="s">
        <v>4179</v>
      </c>
      <c r="B4636" t="s">
        <v>4218</v>
      </c>
      <c r="C4636" t="s">
        <v>114</v>
      </c>
      <c r="D4636" t="s">
        <v>650</v>
      </c>
      <c r="E4636" t="s">
        <v>102</v>
      </c>
      <c r="F4636" t="s">
        <v>608</v>
      </c>
      <c r="G4636" t="s">
        <v>700</v>
      </c>
      <c r="H4636" t="s">
        <v>701</v>
      </c>
      <c r="I4636" s="137" t="s">
        <v>4219</v>
      </c>
      <c r="J4636" t="s">
        <v>4232</v>
      </c>
      <c r="K4636" t="s">
        <v>71</v>
      </c>
      <c r="L4636" t="s">
        <v>114</v>
      </c>
      <c r="M4636" t="s">
        <v>703</v>
      </c>
      <c r="N4636" t="s">
        <v>703</v>
      </c>
    </row>
    <row r="4637" spans="1:14" ht="15.75" customHeight="1" x14ac:dyDescent="0.25">
      <c r="A4637" t="s">
        <v>4179</v>
      </c>
      <c r="C4637" t="s">
        <v>603</v>
      </c>
      <c r="D4637" t="s">
        <v>598</v>
      </c>
      <c r="E4637" t="s">
        <v>68</v>
      </c>
      <c r="F4637" t="s">
        <v>49</v>
      </c>
      <c r="G4637" t="s">
        <v>604</v>
      </c>
      <c r="H4637" t="s">
        <v>605</v>
      </c>
      <c r="I4637" s="137" t="s">
        <v>4233</v>
      </c>
      <c r="J4637" t="s">
        <v>4234</v>
      </c>
      <c r="K4637" t="s">
        <v>84</v>
      </c>
    </row>
    <row r="4638" spans="1:14" ht="15.75" customHeight="1" x14ac:dyDescent="0.25">
      <c r="A4638" t="s">
        <v>4179</v>
      </c>
      <c r="C4638" t="s">
        <v>607</v>
      </c>
      <c r="D4638" t="s">
        <v>598</v>
      </c>
      <c r="E4638" t="s">
        <v>68</v>
      </c>
      <c r="F4638" t="s">
        <v>608</v>
      </c>
      <c r="G4638" t="s">
        <v>609</v>
      </c>
      <c r="I4638" s="137" t="s">
        <v>4233</v>
      </c>
      <c r="J4638" t="s">
        <v>4235</v>
      </c>
      <c r="K4638" t="s">
        <v>84</v>
      </c>
    </row>
    <row r="4639" spans="1:14" ht="15.75" customHeight="1" x14ac:dyDescent="0.25">
      <c r="A4639" t="s">
        <v>4179</v>
      </c>
      <c r="C4639" t="s">
        <v>611</v>
      </c>
      <c r="D4639" t="s">
        <v>598</v>
      </c>
      <c r="E4639" t="s">
        <v>68</v>
      </c>
      <c r="F4639" t="s">
        <v>142</v>
      </c>
      <c r="G4639" t="s">
        <v>612</v>
      </c>
      <c r="H4639" t="s">
        <v>547</v>
      </c>
      <c r="I4639" s="137" t="s">
        <v>4233</v>
      </c>
      <c r="J4639">
        <v>41115712</v>
      </c>
      <c r="K4639" t="s">
        <v>84</v>
      </c>
    </row>
    <row r="4640" spans="1:14" ht="15.75" customHeight="1" x14ac:dyDescent="0.25">
      <c r="A4640" t="s">
        <v>4179</v>
      </c>
      <c r="C4640" t="s">
        <v>909</v>
      </c>
      <c r="D4640" t="s">
        <v>613</v>
      </c>
      <c r="E4640" t="s">
        <v>68</v>
      </c>
      <c r="F4640" t="s">
        <v>608</v>
      </c>
      <c r="G4640" t="s">
        <v>910</v>
      </c>
      <c r="I4640" s="137"/>
      <c r="J4640"/>
      <c r="K4640" t="s">
        <v>71</v>
      </c>
      <c r="L4640" t="s">
        <v>164</v>
      </c>
    </row>
    <row r="4641" spans="1:14" ht="15.75" customHeight="1" x14ac:dyDescent="0.25">
      <c r="A4641" t="s">
        <v>4179</v>
      </c>
      <c r="C4641" t="s">
        <v>689</v>
      </c>
      <c r="D4641" t="s">
        <v>613</v>
      </c>
      <c r="E4641" t="s">
        <v>68</v>
      </c>
      <c r="F4641" t="s">
        <v>608</v>
      </c>
      <c r="G4641" t="s">
        <v>690</v>
      </c>
      <c r="H4641" t="s">
        <v>691</v>
      </c>
      <c r="I4641" s="137" t="s">
        <v>4236</v>
      </c>
      <c r="J4641" t="s">
        <v>4237</v>
      </c>
      <c r="K4641" t="s">
        <v>71</v>
      </c>
      <c r="L4641" t="s">
        <v>689</v>
      </c>
    </row>
    <row r="4642" spans="1:14" ht="15.75" customHeight="1" x14ac:dyDescent="0.25">
      <c r="A4642" t="s">
        <v>4179</v>
      </c>
      <c r="C4642" t="s">
        <v>754</v>
      </c>
      <c r="D4642" t="s">
        <v>613</v>
      </c>
      <c r="E4642" t="s">
        <v>68</v>
      </c>
      <c r="F4642" t="s">
        <v>608</v>
      </c>
      <c r="G4642" t="s">
        <v>755</v>
      </c>
      <c r="I4642" s="137" t="s">
        <v>4233</v>
      </c>
      <c r="J4642" t="s">
        <v>4238</v>
      </c>
      <c r="K4642" t="s">
        <v>84</v>
      </c>
    </row>
    <row r="4643" spans="1:14" ht="15.75" customHeight="1" x14ac:dyDescent="0.25">
      <c r="A4643" t="s">
        <v>4179</v>
      </c>
      <c r="C4643" t="s">
        <v>131</v>
      </c>
      <c r="D4643" t="s">
        <v>613</v>
      </c>
      <c r="E4643" t="s">
        <v>68</v>
      </c>
      <c r="F4643" t="s">
        <v>608</v>
      </c>
      <c r="G4643" t="s">
        <v>760</v>
      </c>
      <c r="H4643" t="s">
        <v>761</v>
      </c>
      <c r="I4643" s="137" t="s">
        <v>4233</v>
      </c>
      <c r="J4643" t="s">
        <v>4206</v>
      </c>
      <c r="K4643" t="s">
        <v>71</v>
      </c>
      <c r="L4643" t="s">
        <v>762</v>
      </c>
      <c r="M4643" t="s">
        <v>763</v>
      </c>
      <c r="N4643" t="s">
        <v>763</v>
      </c>
    </row>
    <row r="4644" spans="1:14" ht="15.75" customHeight="1" x14ac:dyDescent="0.25">
      <c r="A4644" t="s">
        <v>4179</v>
      </c>
      <c r="C4644" t="s">
        <v>723</v>
      </c>
      <c r="D4644" t="s">
        <v>627</v>
      </c>
      <c r="E4644" t="s">
        <v>81</v>
      </c>
      <c r="F4644" t="s">
        <v>608</v>
      </c>
      <c r="G4644" t="s">
        <v>724</v>
      </c>
      <c r="H4644" t="s">
        <v>725</v>
      </c>
      <c r="I4644" s="137" t="s">
        <v>4236</v>
      </c>
      <c r="J4644" t="s">
        <v>4239</v>
      </c>
      <c r="K4644" t="s">
        <v>524</v>
      </c>
    </row>
    <row r="4645" spans="1:14" ht="15.75" customHeight="1" x14ac:dyDescent="0.25">
      <c r="A4645" t="s">
        <v>4179</v>
      </c>
      <c r="C4645" t="s">
        <v>114</v>
      </c>
      <c r="D4645" t="s">
        <v>627</v>
      </c>
      <c r="E4645" t="s">
        <v>81</v>
      </c>
      <c r="F4645" t="s">
        <v>608</v>
      </c>
      <c r="G4645" t="s">
        <v>700</v>
      </c>
      <c r="H4645" t="s">
        <v>701</v>
      </c>
      <c r="I4645" s="137" t="s">
        <v>4233</v>
      </c>
      <c r="J4645" t="s">
        <v>4240</v>
      </c>
      <c r="K4645" t="s">
        <v>71</v>
      </c>
      <c r="L4645" t="s">
        <v>114</v>
      </c>
      <c r="M4645" t="s">
        <v>703</v>
      </c>
      <c r="N4645" t="s">
        <v>703</v>
      </c>
    </row>
    <row r="4646" spans="1:14" ht="15.75" customHeight="1" x14ac:dyDescent="0.25">
      <c r="A4646" t="s">
        <v>4241</v>
      </c>
      <c r="C4646" t="s">
        <v>597</v>
      </c>
      <c r="D4646" t="s">
        <v>598</v>
      </c>
      <c r="E4646" t="s">
        <v>68</v>
      </c>
      <c r="F4646" t="s">
        <v>599</v>
      </c>
      <c r="G4646" t="s">
        <v>600</v>
      </c>
      <c r="H4646" t="s">
        <v>601</v>
      </c>
      <c r="I4646" s="137">
        <v>434558</v>
      </c>
      <c r="J4646" t="s">
        <v>4242</v>
      </c>
      <c r="K4646" t="s">
        <v>84</v>
      </c>
    </row>
    <row r="4647" spans="1:14" ht="15.75" customHeight="1" x14ac:dyDescent="0.25">
      <c r="A4647" t="s">
        <v>4241</v>
      </c>
      <c r="C4647" t="s">
        <v>603</v>
      </c>
      <c r="D4647" t="s">
        <v>598</v>
      </c>
      <c r="E4647" t="s">
        <v>68</v>
      </c>
      <c r="F4647" t="s">
        <v>49</v>
      </c>
      <c r="G4647" t="s">
        <v>604</v>
      </c>
      <c r="H4647" t="s">
        <v>605</v>
      </c>
      <c r="I4647" s="137" t="s">
        <v>4243</v>
      </c>
      <c r="J4647" t="s">
        <v>4244</v>
      </c>
      <c r="K4647" t="s">
        <v>84</v>
      </c>
    </row>
    <row r="4648" spans="1:14" ht="15.75" customHeight="1" x14ac:dyDescent="0.25">
      <c r="A4648" t="s">
        <v>4241</v>
      </c>
      <c r="C4648" t="s">
        <v>607</v>
      </c>
      <c r="D4648" t="s">
        <v>598</v>
      </c>
      <c r="E4648" t="s">
        <v>68</v>
      </c>
      <c r="F4648" t="s">
        <v>608</v>
      </c>
      <c r="G4648" t="s">
        <v>609</v>
      </c>
      <c r="I4648" s="137" t="s">
        <v>4243</v>
      </c>
      <c r="J4648" t="s">
        <v>4245</v>
      </c>
      <c r="K4648" t="s">
        <v>84</v>
      </c>
    </row>
    <row r="4649" spans="1:14" ht="15.75" customHeight="1" x14ac:dyDescent="0.25">
      <c r="A4649" t="s">
        <v>4241</v>
      </c>
      <c r="C4649" t="s">
        <v>611</v>
      </c>
      <c r="D4649" t="s">
        <v>598</v>
      </c>
      <c r="E4649" t="s">
        <v>68</v>
      </c>
      <c r="F4649" t="s">
        <v>142</v>
      </c>
      <c r="G4649" t="s">
        <v>612</v>
      </c>
      <c r="H4649" t="s">
        <v>547</v>
      </c>
      <c r="I4649" s="137" t="s">
        <v>4243</v>
      </c>
      <c r="J4649">
        <v>12352100</v>
      </c>
      <c r="K4649" t="s">
        <v>84</v>
      </c>
    </row>
    <row r="4650" spans="1:14" ht="15.75" customHeight="1" x14ac:dyDescent="0.25">
      <c r="A4650" t="s">
        <v>4241</v>
      </c>
      <c r="C4650" t="s">
        <v>4246</v>
      </c>
      <c r="D4650" t="s">
        <v>613</v>
      </c>
      <c r="E4650" t="s">
        <v>68</v>
      </c>
      <c r="F4650" t="s">
        <v>608</v>
      </c>
      <c r="G4650" t="s">
        <v>741</v>
      </c>
      <c r="H4650" t="s">
        <v>4247</v>
      </c>
      <c r="I4650" s="137" t="s">
        <v>4248</v>
      </c>
      <c r="J4650" t="s">
        <v>4249</v>
      </c>
      <c r="K4650" t="s">
        <v>71</v>
      </c>
      <c r="L4650" t="s">
        <v>843</v>
      </c>
      <c r="M4650" t="s">
        <v>844</v>
      </c>
    </row>
    <row r="4651" spans="1:14" ht="15.75" customHeight="1" x14ac:dyDescent="0.25">
      <c r="A4651" t="s">
        <v>4241</v>
      </c>
      <c r="C4651" t="s">
        <v>779</v>
      </c>
      <c r="D4651" t="s">
        <v>613</v>
      </c>
      <c r="E4651" t="s">
        <v>68</v>
      </c>
      <c r="F4651" t="s">
        <v>608</v>
      </c>
      <c r="G4651" t="s">
        <v>741</v>
      </c>
      <c r="H4651" t="s">
        <v>780</v>
      </c>
      <c r="I4651" s="137" t="s">
        <v>4250</v>
      </c>
      <c r="J4651" t="s">
        <v>4251</v>
      </c>
      <c r="K4651" t="s">
        <v>71</v>
      </c>
    </row>
    <row r="4652" spans="1:14" ht="15.75" customHeight="1" x14ac:dyDescent="0.25">
      <c r="A4652" t="s">
        <v>4241</v>
      </c>
      <c r="C4652" t="s">
        <v>93</v>
      </c>
      <c r="D4652" t="s">
        <v>613</v>
      </c>
      <c r="E4652" t="s">
        <v>68</v>
      </c>
      <c r="F4652" t="s">
        <v>608</v>
      </c>
      <c r="G4652" t="s">
        <v>616</v>
      </c>
      <c r="I4652" s="137" t="s">
        <v>4243</v>
      </c>
      <c r="J4652" t="s">
        <v>4252</v>
      </c>
      <c r="K4652" t="s">
        <v>71</v>
      </c>
      <c r="L4652" t="s">
        <v>618</v>
      </c>
    </row>
    <row r="4653" spans="1:14" ht="15.75" customHeight="1" x14ac:dyDescent="0.25">
      <c r="A4653" t="s">
        <v>4241</v>
      </c>
      <c r="C4653" t="s">
        <v>1613</v>
      </c>
      <c r="D4653" t="s">
        <v>613</v>
      </c>
      <c r="E4653" t="s">
        <v>68</v>
      </c>
      <c r="F4653" t="s">
        <v>608</v>
      </c>
      <c r="G4653" t="s">
        <v>741</v>
      </c>
      <c r="H4653" t="s">
        <v>1614</v>
      </c>
      <c r="I4653" s="137" t="s">
        <v>4253</v>
      </c>
      <c r="J4653" t="s">
        <v>4254</v>
      </c>
      <c r="K4653" t="s">
        <v>71</v>
      </c>
      <c r="L4653" t="s">
        <v>2247</v>
      </c>
      <c r="M4653" t="s">
        <v>2248</v>
      </c>
    </row>
    <row r="4654" spans="1:14" ht="15.75" customHeight="1" x14ac:dyDescent="0.25">
      <c r="A4654" t="s">
        <v>4241</v>
      </c>
      <c r="C4654" t="s">
        <v>1079</v>
      </c>
      <c r="D4654" t="s">
        <v>613</v>
      </c>
      <c r="E4654" t="s">
        <v>68</v>
      </c>
      <c r="F4654" t="s">
        <v>608</v>
      </c>
      <c r="G4654" t="s">
        <v>741</v>
      </c>
      <c r="H4654" t="s">
        <v>1080</v>
      </c>
      <c r="I4654" s="137" t="s">
        <v>4243</v>
      </c>
      <c r="J4654" t="s">
        <v>4255</v>
      </c>
      <c r="K4654" t="s">
        <v>71</v>
      </c>
    </row>
    <row r="4655" spans="1:14" ht="15.75" customHeight="1" x14ac:dyDescent="0.25">
      <c r="A4655" t="s">
        <v>4241</v>
      </c>
      <c r="C4655" t="s">
        <v>109</v>
      </c>
      <c r="D4655" t="s">
        <v>627</v>
      </c>
      <c r="E4655" t="s">
        <v>81</v>
      </c>
      <c r="F4655" t="s">
        <v>608</v>
      </c>
      <c r="G4655" t="s">
        <v>734</v>
      </c>
      <c r="H4655" t="s">
        <v>735</v>
      </c>
      <c r="I4655" s="137" t="s">
        <v>4243</v>
      </c>
      <c r="J4655" t="s">
        <v>4256</v>
      </c>
      <c r="K4655" t="s">
        <v>71</v>
      </c>
      <c r="L4655" t="s">
        <v>738</v>
      </c>
      <c r="M4655" t="s">
        <v>739</v>
      </c>
      <c r="N4655" t="s">
        <v>739</v>
      </c>
    </row>
    <row r="4656" spans="1:14" ht="15.75" customHeight="1" x14ac:dyDescent="0.25">
      <c r="A4656" t="s">
        <v>4241</v>
      </c>
      <c r="C4656" t="s">
        <v>129</v>
      </c>
      <c r="D4656" t="s">
        <v>627</v>
      </c>
      <c r="E4656" t="s">
        <v>81</v>
      </c>
      <c r="F4656" t="s">
        <v>608</v>
      </c>
      <c r="G4656" t="s">
        <v>647</v>
      </c>
      <c r="I4656" s="137">
        <v>1.37069</v>
      </c>
      <c r="J4656" t="s">
        <v>648</v>
      </c>
      <c r="K4656" t="s">
        <v>84</v>
      </c>
    </row>
    <row r="4657" spans="1:12" ht="15.75" customHeight="1" x14ac:dyDescent="0.25">
      <c r="A4657" t="s">
        <v>4241</v>
      </c>
      <c r="C4657" t="s">
        <v>666</v>
      </c>
      <c r="D4657" t="s">
        <v>650</v>
      </c>
      <c r="E4657" t="s">
        <v>102</v>
      </c>
      <c r="F4657" t="s">
        <v>608</v>
      </c>
      <c r="G4657" t="s">
        <v>667</v>
      </c>
      <c r="I4657" s="137">
        <v>181501</v>
      </c>
      <c r="J4657" t="s">
        <v>4257</v>
      </c>
      <c r="K4657" t="s">
        <v>84</v>
      </c>
    </row>
    <row r="4658" spans="1:12" ht="15.75" customHeight="1" x14ac:dyDescent="0.25">
      <c r="A4658" t="s">
        <v>4241</v>
      </c>
      <c r="C4658" t="s">
        <v>631</v>
      </c>
      <c r="D4658" t="s">
        <v>650</v>
      </c>
      <c r="E4658" t="s">
        <v>102</v>
      </c>
      <c r="F4658" t="s">
        <v>142</v>
      </c>
      <c r="G4658" t="s">
        <v>632</v>
      </c>
      <c r="H4658" t="s">
        <v>601</v>
      </c>
      <c r="I4658" s="137">
        <v>181501</v>
      </c>
      <c r="J4658" t="s">
        <v>4258</v>
      </c>
      <c r="K4658" t="s">
        <v>84</v>
      </c>
    </row>
    <row r="4659" spans="1:12" ht="15.75" customHeight="1" x14ac:dyDescent="0.25">
      <c r="A4659" t="s">
        <v>4241</v>
      </c>
      <c r="C4659" t="s">
        <v>634</v>
      </c>
      <c r="D4659" t="s">
        <v>650</v>
      </c>
      <c r="E4659" t="s">
        <v>102</v>
      </c>
      <c r="F4659" t="s">
        <v>142</v>
      </c>
      <c r="G4659" t="s">
        <v>635</v>
      </c>
      <c r="H4659" t="s">
        <v>601</v>
      </c>
      <c r="I4659" s="137">
        <v>181501</v>
      </c>
      <c r="J4659" t="s">
        <v>4259</v>
      </c>
      <c r="K4659" t="s">
        <v>84</v>
      </c>
    </row>
    <row r="4660" spans="1:12" ht="15.75" customHeight="1" x14ac:dyDescent="0.25">
      <c r="A4660" t="s">
        <v>4241</v>
      </c>
      <c r="C4660" t="s">
        <v>672</v>
      </c>
      <c r="D4660" t="s">
        <v>650</v>
      </c>
      <c r="E4660" t="s">
        <v>102</v>
      </c>
      <c r="F4660" t="s">
        <v>608</v>
      </c>
      <c r="G4660" t="s">
        <v>673</v>
      </c>
      <c r="I4660" s="137">
        <v>345296</v>
      </c>
      <c r="J4660" t="s">
        <v>4260</v>
      </c>
      <c r="K4660" t="s">
        <v>71</v>
      </c>
      <c r="L4660" t="s">
        <v>672</v>
      </c>
    </row>
    <row r="4661" spans="1:12" ht="15.75" customHeight="1" x14ac:dyDescent="0.25">
      <c r="A4661" t="s">
        <v>4241</v>
      </c>
      <c r="C4661" t="s">
        <v>675</v>
      </c>
      <c r="D4661" t="s">
        <v>650</v>
      </c>
      <c r="E4661" t="s">
        <v>102</v>
      </c>
      <c r="F4661" t="s">
        <v>608</v>
      </c>
      <c r="G4661" t="s">
        <v>676</v>
      </c>
      <c r="I4661" s="137">
        <v>181463</v>
      </c>
      <c r="J4661" t="s">
        <v>4261</v>
      </c>
      <c r="K4661" t="s">
        <v>84</v>
      </c>
    </row>
    <row r="4662" spans="1:12" ht="15.75" customHeight="1" x14ac:dyDescent="0.25">
      <c r="A4662" t="s">
        <v>4241</v>
      </c>
      <c r="C4662" t="s">
        <v>640</v>
      </c>
      <c r="D4662" t="s">
        <v>650</v>
      </c>
      <c r="E4662" t="s">
        <v>102</v>
      </c>
      <c r="F4662" t="s">
        <v>142</v>
      </c>
      <c r="G4662" t="s">
        <v>641</v>
      </c>
      <c r="H4662" t="s">
        <v>642</v>
      </c>
      <c r="I4662" s="137">
        <v>181501</v>
      </c>
      <c r="J4662" t="s">
        <v>4262</v>
      </c>
      <c r="K4662" t="s">
        <v>84</v>
      </c>
    </row>
    <row r="4663" spans="1:12" ht="15.75" customHeight="1" x14ac:dyDescent="0.25">
      <c r="A4663" t="s">
        <v>4241</v>
      </c>
      <c r="C4663" t="s">
        <v>1871</v>
      </c>
      <c r="D4663" t="s">
        <v>650</v>
      </c>
      <c r="E4663" t="s">
        <v>102</v>
      </c>
      <c r="F4663" t="s">
        <v>608</v>
      </c>
      <c r="G4663" t="s">
        <v>1872</v>
      </c>
      <c r="I4663" s="137">
        <v>181501</v>
      </c>
      <c r="J4663" t="s">
        <v>4263</v>
      </c>
      <c r="K4663" t="s">
        <v>84</v>
      </c>
    </row>
    <row r="4664" spans="1:12" ht="15.75" customHeight="1" x14ac:dyDescent="0.25">
      <c r="A4664" t="s">
        <v>4241</v>
      </c>
      <c r="C4664" t="s">
        <v>1102</v>
      </c>
      <c r="D4664" t="s">
        <v>650</v>
      </c>
      <c r="E4664" t="s">
        <v>102</v>
      </c>
      <c r="F4664" t="s">
        <v>608</v>
      </c>
      <c r="G4664" t="s">
        <v>1103</v>
      </c>
      <c r="I4664" s="137">
        <v>181374</v>
      </c>
      <c r="J4664" t="s">
        <v>4264</v>
      </c>
      <c r="K4664" t="s">
        <v>84</v>
      </c>
    </row>
    <row r="4665" spans="1:12" ht="15.75" customHeight="1" x14ac:dyDescent="0.25">
      <c r="A4665" t="s">
        <v>4265</v>
      </c>
      <c r="C4665" t="s">
        <v>603</v>
      </c>
      <c r="D4665" t="s">
        <v>598</v>
      </c>
      <c r="E4665" t="s">
        <v>68</v>
      </c>
      <c r="F4665" t="s">
        <v>49</v>
      </c>
      <c r="G4665" t="s">
        <v>604</v>
      </c>
      <c r="H4665" t="s">
        <v>605</v>
      </c>
      <c r="I4665" s="137"/>
      <c r="J4665"/>
    </row>
    <row r="4666" spans="1:12" ht="15.75" customHeight="1" x14ac:dyDescent="0.25">
      <c r="A4666" t="s">
        <v>4265</v>
      </c>
      <c r="C4666" t="s">
        <v>607</v>
      </c>
      <c r="D4666" t="s">
        <v>598</v>
      </c>
      <c r="E4666" t="s">
        <v>68</v>
      </c>
      <c r="F4666" t="s">
        <v>608</v>
      </c>
      <c r="G4666" t="s">
        <v>609</v>
      </c>
      <c r="I4666" s="137"/>
      <c r="J4666"/>
    </row>
    <row r="4667" spans="1:12" ht="15.75" customHeight="1" x14ac:dyDescent="0.25">
      <c r="A4667" t="s">
        <v>4265</v>
      </c>
      <c r="C4667" t="s">
        <v>611</v>
      </c>
      <c r="D4667" t="s">
        <v>598</v>
      </c>
      <c r="E4667" t="s">
        <v>68</v>
      </c>
      <c r="F4667" t="s">
        <v>142</v>
      </c>
      <c r="G4667" t="s">
        <v>612</v>
      </c>
      <c r="H4667" t="s">
        <v>547</v>
      </c>
      <c r="I4667" s="137"/>
      <c r="J4667"/>
    </row>
    <row r="4668" spans="1:12" ht="15.75" customHeight="1" x14ac:dyDescent="0.25">
      <c r="A4668" t="s">
        <v>4265</v>
      </c>
      <c r="C4668" t="s">
        <v>909</v>
      </c>
      <c r="D4668" t="s">
        <v>613</v>
      </c>
      <c r="E4668" t="s">
        <v>68</v>
      </c>
      <c r="F4668" t="s">
        <v>608</v>
      </c>
      <c r="G4668" t="s">
        <v>910</v>
      </c>
      <c r="I4668" s="137"/>
      <c r="J4668"/>
    </row>
    <row r="4669" spans="1:12" ht="15.75" customHeight="1" x14ac:dyDescent="0.25">
      <c r="A4669" t="s">
        <v>4265</v>
      </c>
      <c r="C4669" t="s">
        <v>1613</v>
      </c>
      <c r="D4669" t="s">
        <v>613</v>
      </c>
      <c r="E4669" t="s">
        <v>68</v>
      </c>
      <c r="F4669" t="s">
        <v>608</v>
      </c>
      <c r="G4669" t="s">
        <v>741</v>
      </c>
      <c r="H4669" t="s">
        <v>1614</v>
      </c>
      <c r="I4669" s="137"/>
      <c r="J4669"/>
    </row>
    <row r="4670" spans="1:12" ht="15.75" customHeight="1" x14ac:dyDescent="0.25">
      <c r="A4670" t="s">
        <v>4265</v>
      </c>
      <c r="C4670" t="s">
        <v>723</v>
      </c>
      <c r="D4670" t="s">
        <v>613</v>
      </c>
      <c r="E4670" t="s">
        <v>68</v>
      </c>
      <c r="F4670" t="s">
        <v>608</v>
      </c>
      <c r="G4670" t="s">
        <v>724</v>
      </c>
      <c r="H4670" t="s">
        <v>725</v>
      </c>
      <c r="I4670" s="137"/>
      <c r="J4670"/>
    </row>
    <row r="4671" spans="1:12" ht="15.75" customHeight="1" x14ac:dyDescent="0.25">
      <c r="A4671" t="s">
        <v>4266</v>
      </c>
      <c r="B4671" t="s">
        <v>215</v>
      </c>
      <c r="C4671" t="s">
        <v>597</v>
      </c>
      <c r="D4671" t="s">
        <v>598</v>
      </c>
      <c r="E4671" t="s">
        <v>68</v>
      </c>
      <c r="F4671" t="s">
        <v>599</v>
      </c>
      <c r="G4671" t="s">
        <v>600</v>
      </c>
      <c r="H4671" t="s">
        <v>601</v>
      </c>
      <c r="I4671" s="137">
        <v>151866</v>
      </c>
      <c r="J4671" t="s">
        <v>4267</v>
      </c>
      <c r="K4671" t="s">
        <v>84</v>
      </c>
    </row>
    <row r="4672" spans="1:12" ht="15.75" customHeight="1" x14ac:dyDescent="0.25">
      <c r="A4672" t="s">
        <v>4266</v>
      </c>
      <c r="B4672" t="s">
        <v>215</v>
      </c>
      <c r="C4672" t="s">
        <v>603</v>
      </c>
      <c r="D4672" t="s">
        <v>598</v>
      </c>
      <c r="E4672" t="s">
        <v>68</v>
      </c>
      <c r="F4672" t="s">
        <v>49</v>
      </c>
      <c r="G4672" t="s">
        <v>604</v>
      </c>
      <c r="H4672" t="s">
        <v>605</v>
      </c>
      <c r="I4672" s="137">
        <v>151866</v>
      </c>
      <c r="J4672" t="s">
        <v>4268</v>
      </c>
      <c r="K4672" t="s">
        <v>84</v>
      </c>
    </row>
    <row r="4673" spans="1:14" ht="15.75" customHeight="1" x14ac:dyDescent="0.25">
      <c r="A4673" t="s">
        <v>4266</v>
      </c>
      <c r="B4673" t="s">
        <v>215</v>
      </c>
      <c r="C4673" t="s">
        <v>607</v>
      </c>
      <c r="D4673" t="s">
        <v>598</v>
      </c>
      <c r="E4673" t="s">
        <v>68</v>
      </c>
      <c r="F4673" t="s">
        <v>608</v>
      </c>
      <c r="G4673" t="s">
        <v>609</v>
      </c>
      <c r="I4673" s="137">
        <v>151866</v>
      </c>
      <c r="J4673" t="s">
        <v>4269</v>
      </c>
      <c r="K4673" t="s">
        <v>84</v>
      </c>
    </row>
    <row r="4674" spans="1:14" ht="15.75" customHeight="1" x14ac:dyDescent="0.25">
      <c r="A4674" t="s">
        <v>4266</v>
      </c>
      <c r="B4674" t="s">
        <v>215</v>
      </c>
      <c r="C4674" t="s">
        <v>611</v>
      </c>
      <c r="D4674" t="s">
        <v>598</v>
      </c>
      <c r="E4674" t="s">
        <v>68</v>
      </c>
      <c r="F4674" t="s">
        <v>142</v>
      </c>
      <c r="G4674" t="s">
        <v>612</v>
      </c>
      <c r="H4674" t="s">
        <v>547</v>
      </c>
      <c r="I4674" s="137">
        <v>151866</v>
      </c>
      <c r="J4674">
        <v>12142201</v>
      </c>
      <c r="K4674" t="s">
        <v>84</v>
      </c>
    </row>
    <row r="4675" spans="1:14" ht="15.75" customHeight="1" x14ac:dyDescent="0.25">
      <c r="A4675" t="s">
        <v>4266</v>
      </c>
      <c r="B4675" t="s">
        <v>215</v>
      </c>
      <c r="C4675" t="s">
        <v>626</v>
      </c>
      <c r="D4675" t="s">
        <v>613</v>
      </c>
      <c r="E4675" t="s">
        <v>68</v>
      </c>
      <c r="F4675" t="s">
        <v>608</v>
      </c>
      <c r="G4675" t="s">
        <v>628</v>
      </c>
      <c r="I4675" s="137">
        <v>151866</v>
      </c>
      <c r="J4675" t="s">
        <v>4270</v>
      </c>
      <c r="K4675" t="s">
        <v>71</v>
      </c>
      <c r="L4675" t="s">
        <v>630</v>
      </c>
    </row>
    <row r="4676" spans="1:14" ht="15.75" customHeight="1" x14ac:dyDescent="0.25">
      <c r="A4676" t="s">
        <v>4266</v>
      </c>
      <c r="B4676" t="s">
        <v>215</v>
      </c>
      <c r="C4676" t="s">
        <v>93</v>
      </c>
      <c r="D4676" t="s">
        <v>613</v>
      </c>
      <c r="E4676" t="s">
        <v>68</v>
      </c>
      <c r="F4676" t="s">
        <v>608</v>
      </c>
      <c r="G4676" t="s">
        <v>616</v>
      </c>
      <c r="I4676" s="137">
        <v>151866</v>
      </c>
      <c r="J4676" t="s">
        <v>95</v>
      </c>
      <c r="K4676" t="s">
        <v>71</v>
      </c>
      <c r="L4676" t="s">
        <v>618</v>
      </c>
    </row>
    <row r="4677" spans="1:14" ht="15.75" customHeight="1" x14ac:dyDescent="0.25">
      <c r="A4677" t="s">
        <v>4266</v>
      </c>
      <c r="B4677" t="s">
        <v>215</v>
      </c>
      <c r="C4677" t="s">
        <v>620</v>
      </c>
      <c r="D4677" t="s">
        <v>613</v>
      </c>
      <c r="E4677" t="s">
        <v>68</v>
      </c>
      <c r="F4677" t="s">
        <v>608</v>
      </c>
      <c r="G4677" t="s">
        <v>621</v>
      </c>
      <c r="H4677" t="s">
        <v>622</v>
      </c>
      <c r="I4677" s="137">
        <v>154784</v>
      </c>
      <c r="J4677" t="s">
        <v>4271</v>
      </c>
      <c r="K4677" t="s">
        <v>71</v>
      </c>
      <c r="L4677" t="s">
        <v>620</v>
      </c>
    </row>
    <row r="4678" spans="1:14" ht="15.75" customHeight="1" x14ac:dyDescent="0.25">
      <c r="A4678" t="s">
        <v>4266</v>
      </c>
      <c r="B4678" t="s">
        <v>215</v>
      </c>
      <c r="C4678" t="s">
        <v>4272</v>
      </c>
      <c r="D4678" t="s">
        <v>613</v>
      </c>
      <c r="E4678" t="s">
        <v>68</v>
      </c>
      <c r="F4678" t="s">
        <v>608</v>
      </c>
      <c r="G4678" t="s">
        <v>4273</v>
      </c>
      <c r="I4678" s="137">
        <v>151866</v>
      </c>
      <c r="J4678" t="s">
        <v>4274</v>
      </c>
      <c r="K4678" t="s">
        <v>71</v>
      </c>
      <c r="L4678" t="s">
        <v>4275</v>
      </c>
    </row>
    <row r="4679" spans="1:14" ht="15.75" customHeight="1" x14ac:dyDescent="0.25">
      <c r="A4679" t="s">
        <v>4266</v>
      </c>
      <c r="B4679" t="s">
        <v>215</v>
      </c>
      <c r="C4679" t="s">
        <v>4276</v>
      </c>
      <c r="D4679" t="s">
        <v>613</v>
      </c>
      <c r="E4679" t="s">
        <v>68</v>
      </c>
      <c r="F4679" t="s">
        <v>608</v>
      </c>
      <c r="G4679" t="s">
        <v>4277</v>
      </c>
      <c r="I4679" s="137">
        <v>151866</v>
      </c>
      <c r="J4679" t="s">
        <v>4278</v>
      </c>
      <c r="K4679" t="s">
        <v>71</v>
      </c>
      <c r="L4679" t="s">
        <v>4276</v>
      </c>
    </row>
    <row r="4680" spans="1:14" ht="15.75" customHeight="1" x14ac:dyDescent="0.25">
      <c r="A4680" t="s">
        <v>4266</v>
      </c>
      <c r="B4680" t="s">
        <v>215</v>
      </c>
      <c r="C4680" t="s">
        <v>131</v>
      </c>
      <c r="D4680" t="s">
        <v>613</v>
      </c>
      <c r="E4680" t="s">
        <v>68</v>
      </c>
      <c r="F4680" t="s">
        <v>608</v>
      </c>
      <c r="G4680" t="s">
        <v>760</v>
      </c>
      <c r="H4680" t="s">
        <v>761</v>
      </c>
      <c r="I4680" s="137">
        <v>151866</v>
      </c>
      <c r="J4680" t="s">
        <v>4279</v>
      </c>
      <c r="K4680" t="s">
        <v>71</v>
      </c>
      <c r="L4680" t="s">
        <v>762</v>
      </c>
      <c r="M4680" t="s">
        <v>763</v>
      </c>
      <c r="N4680" t="s">
        <v>763</v>
      </c>
    </row>
    <row r="4681" spans="1:14" ht="15.75" customHeight="1" x14ac:dyDescent="0.25">
      <c r="A4681" t="s">
        <v>4266</v>
      </c>
      <c r="B4681" t="s">
        <v>215</v>
      </c>
      <c r="C4681" t="s">
        <v>659</v>
      </c>
      <c r="D4681" t="s">
        <v>627</v>
      </c>
      <c r="E4681" t="s">
        <v>81</v>
      </c>
      <c r="F4681" t="s">
        <v>608</v>
      </c>
      <c r="G4681" t="s">
        <v>660</v>
      </c>
      <c r="I4681" s="137">
        <v>151866</v>
      </c>
      <c r="J4681" t="s">
        <v>4280</v>
      </c>
      <c r="K4681" t="s">
        <v>71</v>
      </c>
      <c r="L4681" t="s">
        <v>662</v>
      </c>
    </row>
    <row r="4682" spans="1:14" ht="15.75" customHeight="1" x14ac:dyDescent="0.25">
      <c r="A4682" t="s">
        <v>4266</v>
      </c>
      <c r="B4682" t="s">
        <v>215</v>
      </c>
      <c r="C4682" t="s">
        <v>80</v>
      </c>
      <c r="D4682" t="s">
        <v>627</v>
      </c>
      <c r="E4682" t="s">
        <v>81</v>
      </c>
      <c r="F4682" t="s">
        <v>608</v>
      </c>
      <c r="G4682" t="s">
        <v>614</v>
      </c>
      <c r="I4682" s="137">
        <v>176680</v>
      </c>
      <c r="J4682" t="s">
        <v>4281</v>
      </c>
      <c r="K4682" t="s">
        <v>84</v>
      </c>
    </row>
    <row r="4683" spans="1:14" ht="15.75" customHeight="1" x14ac:dyDescent="0.25">
      <c r="A4683" t="s">
        <v>4266</v>
      </c>
      <c r="B4683" t="s">
        <v>215</v>
      </c>
      <c r="C4683" t="s">
        <v>666</v>
      </c>
      <c r="D4683" t="s">
        <v>627</v>
      </c>
      <c r="E4683" t="s">
        <v>81</v>
      </c>
      <c r="F4683" t="s">
        <v>608</v>
      </c>
      <c r="G4683" t="s">
        <v>667</v>
      </c>
      <c r="I4683" s="137">
        <v>151866</v>
      </c>
      <c r="J4683" t="s">
        <v>4282</v>
      </c>
      <c r="K4683" t="s">
        <v>84</v>
      </c>
    </row>
    <row r="4684" spans="1:14" ht="15.75" customHeight="1" x14ac:dyDescent="0.25">
      <c r="A4684" t="s">
        <v>4266</v>
      </c>
      <c r="B4684" t="s">
        <v>215</v>
      </c>
      <c r="C4684" t="s">
        <v>669</v>
      </c>
      <c r="D4684" t="s">
        <v>627</v>
      </c>
      <c r="E4684" t="s">
        <v>81</v>
      </c>
      <c r="F4684" t="s">
        <v>608</v>
      </c>
      <c r="G4684" t="s">
        <v>670</v>
      </c>
      <c r="I4684" s="137">
        <v>151793</v>
      </c>
      <c r="J4684" t="s">
        <v>4283</v>
      </c>
      <c r="K4684" t="s">
        <v>84</v>
      </c>
    </row>
    <row r="4685" spans="1:14" ht="15.75" customHeight="1" x14ac:dyDescent="0.25">
      <c r="A4685" t="s">
        <v>4266</v>
      </c>
      <c r="B4685" t="s">
        <v>215</v>
      </c>
      <c r="C4685" t="s">
        <v>631</v>
      </c>
      <c r="D4685" t="s">
        <v>627</v>
      </c>
      <c r="E4685" t="s">
        <v>81</v>
      </c>
      <c r="F4685" t="s">
        <v>142</v>
      </c>
      <c r="G4685" t="s">
        <v>632</v>
      </c>
      <c r="H4685" t="s">
        <v>601</v>
      </c>
      <c r="I4685" s="137">
        <v>151866</v>
      </c>
      <c r="J4685" t="s">
        <v>4284</v>
      </c>
      <c r="K4685" t="s">
        <v>84</v>
      </c>
    </row>
    <row r="4686" spans="1:14" ht="15.75" customHeight="1" x14ac:dyDescent="0.25">
      <c r="A4686" t="s">
        <v>4266</v>
      </c>
      <c r="B4686" t="s">
        <v>215</v>
      </c>
      <c r="C4686" t="s">
        <v>634</v>
      </c>
      <c r="D4686" t="s">
        <v>627</v>
      </c>
      <c r="E4686" t="s">
        <v>81</v>
      </c>
      <c r="F4686" t="s">
        <v>142</v>
      </c>
      <c r="G4686" t="s">
        <v>635</v>
      </c>
      <c r="H4686" t="s">
        <v>601</v>
      </c>
      <c r="I4686" s="137">
        <v>151866</v>
      </c>
      <c r="J4686" t="s">
        <v>4285</v>
      </c>
      <c r="K4686" t="s">
        <v>84</v>
      </c>
    </row>
    <row r="4687" spans="1:14" ht="15.75" customHeight="1" x14ac:dyDescent="0.25">
      <c r="A4687" t="s">
        <v>4266</v>
      </c>
      <c r="B4687" t="s">
        <v>215</v>
      </c>
      <c r="C4687" t="s">
        <v>672</v>
      </c>
      <c r="D4687" t="s">
        <v>627</v>
      </c>
      <c r="E4687" t="s">
        <v>81</v>
      </c>
      <c r="F4687" t="s">
        <v>608</v>
      </c>
      <c r="G4687" t="s">
        <v>673</v>
      </c>
      <c r="I4687" s="137">
        <v>151866</v>
      </c>
      <c r="J4687" t="s">
        <v>4286</v>
      </c>
      <c r="K4687" t="s">
        <v>71</v>
      </c>
      <c r="L4687" t="s">
        <v>672</v>
      </c>
    </row>
    <row r="4688" spans="1:14" ht="15.75" customHeight="1" x14ac:dyDescent="0.25">
      <c r="A4688" t="s">
        <v>4266</v>
      </c>
      <c r="B4688" t="s">
        <v>215</v>
      </c>
      <c r="C4688" t="s">
        <v>114</v>
      </c>
      <c r="D4688" t="s">
        <v>627</v>
      </c>
      <c r="E4688" t="s">
        <v>81</v>
      </c>
      <c r="F4688" t="s">
        <v>608</v>
      </c>
      <c r="G4688" t="s">
        <v>700</v>
      </c>
      <c r="H4688" t="s">
        <v>701</v>
      </c>
      <c r="I4688" s="137">
        <v>151793</v>
      </c>
      <c r="J4688" t="s">
        <v>4287</v>
      </c>
      <c r="K4688" t="s">
        <v>71</v>
      </c>
      <c r="L4688" t="s">
        <v>114</v>
      </c>
      <c r="M4688" t="s">
        <v>703</v>
      </c>
      <c r="N4688" t="s">
        <v>703</v>
      </c>
    </row>
    <row r="4689" spans="1:12" ht="15.75" customHeight="1" x14ac:dyDescent="0.25">
      <c r="A4689" t="s">
        <v>4266</v>
      </c>
      <c r="B4689" t="s">
        <v>215</v>
      </c>
      <c r="C4689" t="s">
        <v>675</v>
      </c>
      <c r="D4689" t="s">
        <v>627</v>
      </c>
      <c r="E4689" t="s">
        <v>81</v>
      </c>
      <c r="F4689" t="s">
        <v>608</v>
      </c>
      <c r="G4689" t="s">
        <v>676</v>
      </c>
      <c r="I4689" s="137">
        <v>151866</v>
      </c>
      <c r="J4689" t="s">
        <v>4288</v>
      </c>
      <c r="K4689" t="s">
        <v>84</v>
      </c>
    </row>
    <row r="4690" spans="1:12" ht="15.75" customHeight="1" x14ac:dyDescent="0.25">
      <c r="A4690" t="s">
        <v>4266</v>
      </c>
      <c r="B4690" t="s">
        <v>215</v>
      </c>
      <c r="C4690" t="s">
        <v>640</v>
      </c>
      <c r="D4690" t="s">
        <v>627</v>
      </c>
      <c r="E4690" t="s">
        <v>81</v>
      </c>
      <c r="F4690" t="s">
        <v>142</v>
      </c>
      <c r="G4690" t="s">
        <v>641</v>
      </c>
      <c r="H4690" t="s">
        <v>642</v>
      </c>
      <c r="I4690" s="137">
        <v>151866</v>
      </c>
      <c r="J4690" t="s">
        <v>4289</v>
      </c>
      <c r="K4690" t="s">
        <v>84</v>
      </c>
    </row>
    <row r="4691" spans="1:12" ht="15.75" customHeight="1" x14ac:dyDescent="0.25">
      <c r="A4691" t="s">
        <v>4266</v>
      </c>
      <c r="B4691" t="s">
        <v>215</v>
      </c>
      <c r="C4691" t="s">
        <v>129</v>
      </c>
      <c r="D4691" t="s">
        <v>627</v>
      </c>
      <c r="E4691" t="s">
        <v>81</v>
      </c>
      <c r="F4691" t="s">
        <v>608</v>
      </c>
      <c r="G4691" t="s">
        <v>647</v>
      </c>
      <c r="I4691" s="137">
        <v>1.03643</v>
      </c>
      <c r="J4691" t="s">
        <v>1274</v>
      </c>
      <c r="K4691" t="s">
        <v>84</v>
      </c>
    </row>
    <row r="4692" spans="1:12" ht="15.75" customHeight="1" x14ac:dyDescent="0.25">
      <c r="A4692" t="s">
        <v>4266</v>
      </c>
      <c r="B4692" t="s">
        <v>215</v>
      </c>
      <c r="C4692" t="s">
        <v>798</v>
      </c>
      <c r="D4692" t="s">
        <v>650</v>
      </c>
      <c r="E4692" t="s">
        <v>102</v>
      </c>
      <c r="F4692" t="s">
        <v>608</v>
      </c>
      <c r="G4692" t="s">
        <v>799</v>
      </c>
      <c r="H4692" t="s">
        <v>601</v>
      </c>
      <c r="I4692" s="137">
        <v>1.03643</v>
      </c>
      <c r="J4692" t="s">
        <v>4290</v>
      </c>
      <c r="K4692" t="s">
        <v>84</v>
      </c>
    </row>
    <row r="4693" spans="1:12" ht="15.75" customHeight="1" x14ac:dyDescent="0.25">
      <c r="A4693" t="s">
        <v>4266</v>
      </c>
      <c r="B4693" t="s">
        <v>215</v>
      </c>
      <c r="C4693" t="s">
        <v>3679</v>
      </c>
      <c r="D4693" t="s">
        <v>650</v>
      </c>
      <c r="E4693" t="s">
        <v>102</v>
      </c>
      <c r="F4693" t="s">
        <v>608</v>
      </c>
      <c r="G4693" t="s">
        <v>3680</v>
      </c>
      <c r="I4693" s="137">
        <v>176036</v>
      </c>
      <c r="J4693" t="s">
        <v>4291</v>
      </c>
      <c r="K4693" t="s">
        <v>84</v>
      </c>
    </row>
    <row r="4694" spans="1:12" ht="15.75" customHeight="1" x14ac:dyDescent="0.25">
      <c r="A4694" t="s">
        <v>4266</v>
      </c>
      <c r="B4694" t="s">
        <v>215</v>
      </c>
      <c r="C4694" t="s">
        <v>4168</v>
      </c>
      <c r="D4694" t="s">
        <v>650</v>
      </c>
      <c r="E4694" t="s">
        <v>102</v>
      </c>
      <c r="F4694" t="s">
        <v>608</v>
      </c>
      <c r="G4694" t="s">
        <v>4169</v>
      </c>
      <c r="I4694" s="137">
        <v>151866</v>
      </c>
      <c r="J4694" t="s">
        <v>4292</v>
      </c>
      <c r="K4694" t="s">
        <v>84</v>
      </c>
    </row>
    <row r="4695" spans="1:12" ht="15.75" customHeight="1" x14ac:dyDescent="0.25">
      <c r="A4695" t="s">
        <v>4266</v>
      </c>
      <c r="B4695" t="s">
        <v>215</v>
      </c>
      <c r="C4695" t="s">
        <v>678</v>
      </c>
      <c r="D4695" t="s">
        <v>650</v>
      </c>
      <c r="E4695" t="s">
        <v>102</v>
      </c>
      <c r="F4695" t="s">
        <v>608</v>
      </c>
      <c r="G4695" t="s">
        <v>679</v>
      </c>
      <c r="I4695" s="137">
        <v>151793</v>
      </c>
      <c r="J4695" t="s">
        <v>4293</v>
      </c>
      <c r="K4695" t="s">
        <v>84</v>
      </c>
    </row>
    <row r="4696" spans="1:12" ht="15.75" customHeight="1" x14ac:dyDescent="0.25">
      <c r="A4696" t="s">
        <v>4266</v>
      </c>
      <c r="B4696" t="s">
        <v>215</v>
      </c>
      <c r="C4696" t="s">
        <v>681</v>
      </c>
      <c r="D4696" t="s">
        <v>650</v>
      </c>
      <c r="E4696" t="s">
        <v>102</v>
      </c>
      <c r="F4696" t="s">
        <v>608</v>
      </c>
      <c r="G4696" t="s">
        <v>682</v>
      </c>
      <c r="I4696" s="137">
        <v>151793</v>
      </c>
      <c r="J4696" t="s">
        <v>4294</v>
      </c>
      <c r="K4696" t="s">
        <v>84</v>
      </c>
    </row>
    <row r="4697" spans="1:12" ht="15.75" customHeight="1" x14ac:dyDescent="0.25">
      <c r="A4697" t="s">
        <v>4295</v>
      </c>
      <c r="C4697" t="s">
        <v>597</v>
      </c>
      <c r="D4697" t="s">
        <v>598</v>
      </c>
      <c r="E4697" t="s">
        <v>68</v>
      </c>
      <c r="F4697" t="s">
        <v>599</v>
      </c>
      <c r="G4697" t="s">
        <v>600</v>
      </c>
      <c r="H4697" t="s">
        <v>601</v>
      </c>
      <c r="I4697" s="137">
        <v>301108</v>
      </c>
      <c r="J4697" t="s">
        <v>4296</v>
      </c>
      <c r="K4697" t="s">
        <v>84</v>
      </c>
    </row>
    <row r="4698" spans="1:12" ht="15.75" customHeight="1" x14ac:dyDescent="0.25">
      <c r="A4698" t="s">
        <v>4295</v>
      </c>
      <c r="C4698" t="s">
        <v>603</v>
      </c>
      <c r="D4698" t="s">
        <v>598</v>
      </c>
      <c r="E4698" t="s">
        <v>68</v>
      </c>
      <c r="F4698" t="s">
        <v>49</v>
      </c>
      <c r="G4698" t="s">
        <v>604</v>
      </c>
      <c r="H4698" t="s">
        <v>605</v>
      </c>
      <c r="I4698" s="137">
        <v>1.0522800000000001</v>
      </c>
      <c r="J4698" t="s">
        <v>4297</v>
      </c>
      <c r="K4698" t="s">
        <v>84</v>
      </c>
    </row>
    <row r="4699" spans="1:12" ht="15.75" customHeight="1" x14ac:dyDescent="0.25">
      <c r="A4699" t="s">
        <v>4295</v>
      </c>
      <c r="C4699" t="s">
        <v>607</v>
      </c>
      <c r="D4699" t="s">
        <v>598</v>
      </c>
      <c r="E4699" t="s">
        <v>68</v>
      </c>
      <c r="F4699" t="s">
        <v>608</v>
      </c>
      <c r="G4699" t="s">
        <v>609</v>
      </c>
      <c r="I4699" s="137">
        <v>1.0522800000000001</v>
      </c>
      <c r="J4699" t="s">
        <v>4298</v>
      </c>
      <c r="K4699" t="s">
        <v>84</v>
      </c>
    </row>
    <row r="4700" spans="1:12" ht="15.75" customHeight="1" x14ac:dyDescent="0.25">
      <c r="A4700" t="s">
        <v>4295</v>
      </c>
      <c r="C4700" t="s">
        <v>611</v>
      </c>
      <c r="D4700" t="s">
        <v>598</v>
      </c>
      <c r="E4700" t="s">
        <v>68</v>
      </c>
      <c r="F4700" t="s">
        <v>142</v>
      </c>
      <c r="G4700" t="s">
        <v>612</v>
      </c>
      <c r="H4700" t="s">
        <v>547</v>
      </c>
      <c r="I4700" s="137">
        <v>18909</v>
      </c>
      <c r="J4700">
        <v>12171500</v>
      </c>
      <c r="K4700" t="s">
        <v>84</v>
      </c>
    </row>
    <row r="4701" spans="1:12" ht="15.75" customHeight="1" x14ac:dyDescent="0.25">
      <c r="A4701" t="s">
        <v>4295</v>
      </c>
      <c r="C4701" t="s">
        <v>909</v>
      </c>
      <c r="D4701" t="s">
        <v>613</v>
      </c>
      <c r="E4701" t="s">
        <v>68</v>
      </c>
      <c r="F4701" t="s">
        <v>608</v>
      </c>
      <c r="G4701" t="s">
        <v>910</v>
      </c>
      <c r="I4701" s="137"/>
      <c r="J4701"/>
      <c r="K4701" t="s">
        <v>71</v>
      </c>
      <c r="L4701" t="s">
        <v>164</v>
      </c>
    </row>
    <row r="4702" spans="1:12" ht="15.75" customHeight="1" x14ac:dyDescent="0.25">
      <c r="A4702" t="s">
        <v>4295</v>
      </c>
      <c r="C4702" t="s">
        <v>93</v>
      </c>
      <c r="D4702" t="s">
        <v>613</v>
      </c>
      <c r="E4702" t="s">
        <v>68</v>
      </c>
      <c r="F4702" t="s">
        <v>608</v>
      </c>
      <c r="G4702" t="s">
        <v>616</v>
      </c>
      <c r="I4702" s="137">
        <v>1.0522800000000001</v>
      </c>
      <c r="J4702" t="s">
        <v>95</v>
      </c>
      <c r="K4702" t="s">
        <v>71</v>
      </c>
      <c r="L4702" t="s">
        <v>618</v>
      </c>
    </row>
    <row r="4703" spans="1:12" ht="15.75" customHeight="1" x14ac:dyDescent="0.25">
      <c r="A4703" t="s">
        <v>4295</v>
      </c>
      <c r="C4703" t="s">
        <v>620</v>
      </c>
      <c r="D4703" t="s">
        <v>613</v>
      </c>
      <c r="E4703" t="s">
        <v>68</v>
      </c>
      <c r="F4703" t="s">
        <v>608</v>
      </c>
      <c r="G4703" t="s">
        <v>621</v>
      </c>
      <c r="H4703" t="s">
        <v>622</v>
      </c>
      <c r="I4703" s="137">
        <v>66011</v>
      </c>
      <c r="J4703" t="s">
        <v>3169</v>
      </c>
      <c r="K4703" t="s">
        <v>71</v>
      </c>
      <c r="L4703" t="s">
        <v>620</v>
      </c>
    </row>
    <row r="4704" spans="1:12" ht="15.75" customHeight="1" x14ac:dyDescent="0.25">
      <c r="A4704" t="s">
        <v>4295</v>
      </c>
      <c r="C4704" t="s">
        <v>644</v>
      </c>
      <c r="D4704" t="s">
        <v>613</v>
      </c>
      <c r="E4704" t="s">
        <v>68</v>
      </c>
      <c r="F4704" t="s">
        <v>608</v>
      </c>
      <c r="G4704" t="s">
        <v>645</v>
      </c>
      <c r="I4704" s="137">
        <v>292648</v>
      </c>
      <c r="J4704" t="s">
        <v>4299</v>
      </c>
      <c r="K4704" t="s">
        <v>84</v>
      </c>
    </row>
    <row r="4705" spans="1:14" ht="15.75" customHeight="1" x14ac:dyDescent="0.25">
      <c r="A4705" t="s">
        <v>4295</v>
      </c>
      <c r="C4705" t="s">
        <v>904</v>
      </c>
      <c r="D4705" t="s">
        <v>613</v>
      </c>
      <c r="E4705" t="s">
        <v>68</v>
      </c>
      <c r="F4705" t="s">
        <v>608</v>
      </c>
      <c r="G4705" t="s">
        <v>905</v>
      </c>
      <c r="I4705" s="137">
        <v>9260</v>
      </c>
      <c r="J4705" t="s">
        <v>2077</v>
      </c>
      <c r="K4705" t="s">
        <v>84</v>
      </c>
    </row>
    <row r="4706" spans="1:14" ht="15.75" customHeight="1" x14ac:dyDescent="0.25">
      <c r="A4706" t="s">
        <v>4295</v>
      </c>
      <c r="C4706" t="s">
        <v>131</v>
      </c>
      <c r="D4706" t="s">
        <v>613</v>
      </c>
      <c r="E4706" t="s">
        <v>68</v>
      </c>
      <c r="F4706" t="s">
        <v>608</v>
      </c>
      <c r="G4706" t="s">
        <v>760</v>
      </c>
      <c r="H4706" t="s">
        <v>761</v>
      </c>
      <c r="I4706" s="137">
        <v>18909</v>
      </c>
      <c r="J4706" t="s">
        <v>4300</v>
      </c>
      <c r="K4706" t="s">
        <v>71</v>
      </c>
      <c r="L4706" t="s">
        <v>762</v>
      </c>
      <c r="M4706" t="s">
        <v>763</v>
      </c>
      <c r="N4706" t="s">
        <v>763</v>
      </c>
    </row>
    <row r="4707" spans="1:14" ht="15.75" customHeight="1" x14ac:dyDescent="0.25">
      <c r="A4707" t="s">
        <v>4295</v>
      </c>
      <c r="C4707" t="s">
        <v>626</v>
      </c>
      <c r="D4707" t="s">
        <v>627</v>
      </c>
      <c r="E4707" t="s">
        <v>81</v>
      </c>
      <c r="F4707" t="s">
        <v>608</v>
      </c>
      <c r="G4707" t="s">
        <v>628</v>
      </c>
      <c r="I4707" s="137">
        <v>301108</v>
      </c>
      <c r="J4707">
        <v>0.97</v>
      </c>
      <c r="K4707" t="s">
        <v>71</v>
      </c>
      <c r="L4707" t="s">
        <v>630</v>
      </c>
    </row>
    <row r="4708" spans="1:14" ht="15.75" customHeight="1" x14ac:dyDescent="0.25">
      <c r="A4708" t="s">
        <v>4295</v>
      </c>
      <c r="C4708" t="s">
        <v>858</v>
      </c>
      <c r="D4708" t="s">
        <v>627</v>
      </c>
      <c r="E4708" t="s">
        <v>81</v>
      </c>
      <c r="F4708" t="s">
        <v>608</v>
      </c>
      <c r="G4708" t="s">
        <v>859</v>
      </c>
      <c r="I4708" s="137">
        <v>1.0522800000000001</v>
      </c>
      <c r="J4708" t="s">
        <v>4301</v>
      </c>
      <c r="K4708" t="s">
        <v>71</v>
      </c>
      <c r="L4708" t="s">
        <v>861</v>
      </c>
    </row>
    <row r="4709" spans="1:14" ht="15.75" customHeight="1" x14ac:dyDescent="0.25">
      <c r="A4709" t="s">
        <v>4295</v>
      </c>
      <c r="C4709" t="s">
        <v>791</v>
      </c>
      <c r="D4709" t="s">
        <v>627</v>
      </c>
      <c r="E4709" t="s">
        <v>81</v>
      </c>
      <c r="F4709" t="s">
        <v>608</v>
      </c>
      <c r="G4709" t="s">
        <v>792</v>
      </c>
      <c r="I4709" s="137">
        <v>302619</v>
      </c>
      <c r="J4709" t="s">
        <v>4302</v>
      </c>
      <c r="K4709" t="s">
        <v>524</v>
      </c>
      <c r="L4709" t="s">
        <v>791</v>
      </c>
    </row>
    <row r="4710" spans="1:14" ht="15.75" customHeight="1" x14ac:dyDescent="0.25">
      <c r="A4710" t="s">
        <v>4295</v>
      </c>
      <c r="C4710" t="s">
        <v>80</v>
      </c>
      <c r="D4710" t="s">
        <v>627</v>
      </c>
      <c r="E4710" t="s">
        <v>81</v>
      </c>
      <c r="F4710" t="s">
        <v>608</v>
      </c>
      <c r="G4710" t="s">
        <v>614</v>
      </c>
      <c r="I4710" s="137">
        <v>318906</v>
      </c>
      <c r="J4710" t="s">
        <v>4303</v>
      </c>
      <c r="K4710" t="s">
        <v>84</v>
      </c>
    </row>
    <row r="4711" spans="1:14" ht="15.75" customHeight="1" x14ac:dyDescent="0.25">
      <c r="A4711" t="s">
        <v>4295</v>
      </c>
      <c r="C4711" t="s">
        <v>2079</v>
      </c>
      <c r="D4711" t="s">
        <v>627</v>
      </c>
      <c r="E4711" t="s">
        <v>81</v>
      </c>
      <c r="F4711" t="s">
        <v>608</v>
      </c>
      <c r="G4711" t="s">
        <v>1300</v>
      </c>
      <c r="I4711" s="137">
        <v>292648</v>
      </c>
      <c r="J4711" t="s">
        <v>4304</v>
      </c>
      <c r="K4711" t="s">
        <v>84</v>
      </c>
    </row>
    <row r="4712" spans="1:14" ht="15.75" customHeight="1" x14ac:dyDescent="0.25">
      <c r="A4712" t="s">
        <v>4295</v>
      </c>
      <c r="C4712" t="s">
        <v>631</v>
      </c>
      <c r="D4712" t="s">
        <v>627</v>
      </c>
      <c r="E4712" t="s">
        <v>81</v>
      </c>
      <c r="F4712" t="s">
        <v>142</v>
      </c>
      <c r="G4712" t="s">
        <v>632</v>
      </c>
      <c r="H4712" t="s">
        <v>601</v>
      </c>
      <c r="I4712" s="137">
        <v>1.0522800000000001</v>
      </c>
      <c r="J4712" t="s">
        <v>4305</v>
      </c>
      <c r="K4712" t="s">
        <v>84</v>
      </c>
    </row>
    <row r="4713" spans="1:14" ht="15.75" customHeight="1" x14ac:dyDescent="0.25">
      <c r="A4713" t="s">
        <v>4295</v>
      </c>
      <c r="C4713" t="s">
        <v>634</v>
      </c>
      <c r="D4713" t="s">
        <v>627</v>
      </c>
      <c r="E4713" t="s">
        <v>81</v>
      </c>
      <c r="F4713" t="s">
        <v>142</v>
      </c>
      <c r="G4713" t="s">
        <v>635</v>
      </c>
      <c r="H4713" t="s">
        <v>601</v>
      </c>
      <c r="I4713" s="137">
        <v>1.0522800000000001</v>
      </c>
      <c r="J4713" t="s">
        <v>4306</v>
      </c>
      <c r="K4713" t="s">
        <v>84</v>
      </c>
    </row>
    <row r="4714" spans="1:14" ht="15.75" customHeight="1" x14ac:dyDescent="0.25">
      <c r="A4714" t="s">
        <v>4295</v>
      </c>
      <c r="C4714" t="s">
        <v>530</v>
      </c>
      <c r="D4714" t="s">
        <v>627</v>
      </c>
      <c r="E4714" t="s">
        <v>81</v>
      </c>
      <c r="F4714" t="s">
        <v>608</v>
      </c>
      <c r="G4714" t="s">
        <v>4307</v>
      </c>
      <c r="H4714" t="s">
        <v>4308</v>
      </c>
      <c r="I4714" s="137">
        <v>1.0921700000000001</v>
      </c>
      <c r="J4714" t="s">
        <v>530</v>
      </c>
      <c r="K4714" t="s">
        <v>84</v>
      </c>
    </row>
    <row r="4715" spans="1:14" ht="15.75" customHeight="1" x14ac:dyDescent="0.25">
      <c r="A4715" t="s">
        <v>4295</v>
      </c>
      <c r="C4715" t="s">
        <v>1267</v>
      </c>
      <c r="D4715" t="s">
        <v>627</v>
      </c>
      <c r="E4715" t="s">
        <v>81</v>
      </c>
      <c r="F4715" t="s">
        <v>608</v>
      </c>
      <c r="G4715" t="s">
        <v>1268</v>
      </c>
      <c r="I4715" s="137">
        <v>1363</v>
      </c>
      <c r="J4715" t="s">
        <v>1790</v>
      </c>
      <c r="K4715" t="s">
        <v>84</v>
      </c>
    </row>
    <row r="4716" spans="1:14" ht="15.75" customHeight="1" x14ac:dyDescent="0.25">
      <c r="A4716" t="s">
        <v>4295</v>
      </c>
      <c r="C4716" t="s">
        <v>123</v>
      </c>
      <c r="D4716" t="s">
        <v>627</v>
      </c>
      <c r="E4716" t="s">
        <v>81</v>
      </c>
      <c r="F4716" t="s">
        <v>608</v>
      </c>
      <c r="G4716" t="s">
        <v>709</v>
      </c>
      <c r="I4716" s="137">
        <v>623</v>
      </c>
      <c r="J4716" t="s">
        <v>1665</v>
      </c>
      <c r="K4716" t="s">
        <v>84</v>
      </c>
    </row>
    <row r="4717" spans="1:14" ht="15.75" customHeight="1" x14ac:dyDescent="0.25">
      <c r="A4717" t="s">
        <v>4295</v>
      </c>
      <c r="C4717" t="s">
        <v>640</v>
      </c>
      <c r="D4717" t="s">
        <v>627</v>
      </c>
      <c r="E4717" t="s">
        <v>81</v>
      </c>
      <c r="F4717" t="s">
        <v>142</v>
      </c>
      <c r="G4717" t="s">
        <v>641</v>
      </c>
      <c r="H4717" t="s">
        <v>642</v>
      </c>
      <c r="I4717" s="137">
        <v>307122</v>
      </c>
      <c r="J4717" t="s">
        <v>4309</v>
      </c>
      <c r="K4717" t="s">
        <v>84</v>
      </c>
    </row>
    <row r="4718" spans="1:14" ht="15.75" customHeight="1" x14ac:dyDescent="0.25">
      <c r="A4718" t="s">
        <v>4295</v>
      </c>
      <c r="C4718" t="s">
        <v>129</v>
      </c>
      <c r="D4718" t="s">
        <v>627</v>
      </c>
      <c r="E4718" t="s">
        <v>81</v>
      </c>
      <c r="F4718" t="s">
        <v>608</v>
      </c>
      <c r="G4718" t="s">
        <v>647</v>
      </c>
      <c r="I4718" s="137">
        <v>1.0522800000000001</v>
      </c>
      <c r="J4718" t="s">
        <v>1274</v>
      </c>
      <c r="K4718" t="s">
        <v>84</v>
      </c>
    </row>
    <row r="4719" spans="1:14" ht="15.75" customHeight="1" x14ac:dyDescent="0.25">
      <c r="A4719" t="s">
        <v>4295</v>
      </c>
      <c r="C4719" t="s">
        <v>4310</v>
      </c>
      <c r="D4719" t="s">
        <v>627</v>
      </c>
      <c r="E4719" t="s">
        <v>81</v>
      </c>
      <c r="F4719" t="s">
        <v>608</v>
      </c>
      <c r="G4719" t="s">
        <v>4311</v>
      </c>
      <c r="I4719" s="137">
        <v>307122</v>
      </c>
      <c r="J4719" t="s">
        <v>4312</v>
      </c>
      <c r="K4719" t="s">
        <v>84</v>
      </c>
    </row>
    <row r="4720" spans="1:14" ht="15.75" customHeight="1" x14ac:dyDescent="0.25">
      <c r="A4720" t="s">
        <v>4295</v>
      </c>
      <c r="C4720" t="s">
        <v>1299</v>
      </c>
      <c r="D4720" t="s">
        <v>627</v>
      </c>
      <c r="E4720" t="s">
        <v>81</v>
      </c>
      <c r="F4720" t="s">
        <v>608</v>
      </c>
      <c r="G4720" t="s">
        <v>1300</v>
      </c>
      <c r="I4720" s="137">
        <v>307122</v>
      </c>
      <c r="J4720" t="s">
        <v>4313</v>
      </c>
      <c r="K4720" t="s">
        <v>84</v>
      </c>
    </row>
    <row r="4721" spans="1:14" ht="15.75" customHeight="1" x14ac:dyDescent="0.25">
      <c r="A4721" t="s">
        <v>4295</v>
      </c>
      <c r="C4721" t="s">
        <v>666</v>
      </c>
      <c r="D4721" t="s">
        <v>650</v>
      </c>
      <c r="E4721" t="s">
        <v>102</v>
      </c>
      <c r="F4721" t="s">
        <v>608</v>
      </c>
      <c r="G4721" t="s">
        <v>667</v>
      </c>
      <c r="I4721" s="137">
        <v>1.0522800000000001</v>
      </c>
      <c r="J4721" t="s">
        <v>4314</v>
      </c>
      <c r="K4721" t="s">
        <v>84</v>
      </c>
    </row>
    <row r="4722" spans="1:14" ht="15.75" customHeight="1" x14ac:dyDescent="0.25">
      <c r="A4722" t="s">
        <v>4295</v>
      </c>
      <c r="C4722" t="s">
        <v>672</v>
      </c>
      <c r="D4722" t="s">
        <v>650</v>
      </c>
      <c r="E4722" t="s">
        <v>102</v>
      </c>
      <c r="F4722" t="s">
        <v>608</v>
      </c>
      <c r="G4722" t="s">
        <v>673</v>
      </c>
      <c r="I4722" s="137">
        <v>307122</v>
      </c>
      <c r="J4722" t="s">
        <v>4315</v>
      </c>
      <c r="K4722" t="s">
        <v>71</v>
      </c>
      <c r="L4722" t="s">
        <v>672</v>
      </c>
    </row>
    <row r="4723" spans="1:14" ht="15.75" customHeight="1" x14ac:dyDescent="0.25">
      <c r="A4723" t="s">
        <v>4295</v>
      </c>
      <c r="C4723" t="s">
        <v>637</v>
      </c>
      <c r="D4723" t="s">
        <v>650</v>
      </c>
      <c r="E4723" t="s">
        <v>102</v>
      </c>
      <c r="F4723" t="s">
        <v>608</v>
      </c>
      <c r="G4723" t="s">
        <v>638</v>
      </c>
      <c r="I4723" s="137" t="s">
        <v>4316</v>
      </c>
      <c r="J4723">
        <v>8.5</v>
      </c>
      <c r="K4723" t="s">
        <v>71</v>
      </c>
      <c r="L4723" t="s">
        <v>637</v>
      </c>
    </row>
    <row r="4724" spans="1:14" ht="15.75" customHeight="1" x14ac:dyDescent="0.25">
      <c r="A4724" t="s">
        <v>4295</v>
      </c>
      <c r="C4724" t="s">
        <v>117</v>
      </c>
      <c r="D4724" t="s">
        <v>650</v>
      </c>
      <c r="E4724" t="s">
        <v>102</v>
      </c>
      <c r="F4724" t="s">
        <v>608</v>
      </c>
      <c r="G4724" t="s">
        <v>869</v>
      </c>
      <c r="I4724" s="137">
        <v>4971</v>
      </c>
      <c r="J4724" t="s">
        <v>939</v>
      </c>
      <c r="K4724" t="s">
        <v>71</v>
      </c>
      <c r="L4724" t="s">
        <v>117</v>
      </c>
    </row>
    <row r="4725" spans="1:14" ht="15.75" customHeight="1" x14ac:dyDescent="0.25">
      <c r="A4725" t="s">
        <v>4317</v>
      </c>
      <c r="B4725" t="s">
        <v>2908</v>
      </c>
      <c r="C4725" t="s">
        <v>603</v>
      </c>
      <c r="D4725" t="s">
        <v>598</v>
      </c>
      <c r="E4725" t="s">
        <v>68</v>
      </c>
      <c r="F4725" t="s">
        <v>49</v>
      </c>
      <c r="G4725" t="s">
        <v>604</v>
      </c>
      <c r="H4725" t="s">
        <v>605</v>
      </c>
      <c r="I4725" s="137" t="s">
        <v>4318</v>
      </c>
      <c r="J4725" t="s">
        <v>4319</v>
      </c>
      <c r="K4725" t="s">
        <v>84</v>
      </c>
    </row>
    <row r="4726" spans="1:14" ht="15.75" customHeight="1" x14ac:dyDescent="0.25">
      <c r="A4726" t="s">
        <v>4317</v>
      </c>
      <c r="B4726" t="s">
        <v>2908</v>
      </c>
      <c r="C4726" t="s">
        <v>607</v>
      </c>
      <c r="D4726" t="s">
        <v>598</v>
      </c>
      <c r="E4726" t="s">
        <v>68</v>
      </c>
      <c r="F4726" t="s">
        <v>608</v>
      </c>
      <c r="G4726" t="s">
        <v>609</v>
      </c>
      <c r="I4726" s="137" t="s">
        <v>4318</v>
      </c>
      <c r="J4726" t="s">
        <v>4320</v>
      </c>
      <c r="K4726" t="s">
        <v>84</v>
      </c>
    </row>
    <row r="4727" spans="1:14" ht="15.75" customHeight="1" x14ac:dyDescent="0.25">
      <c r="A4727" t="s">
        <v>4317</v>
      </c>
      <c r="B4727" t="s">
        <v>2908</v>
      </c>
      <c r="C4727" t="s">
        <v>611</v>
      </c>
      <c r="D4727" t="s">
        <v>598</v>
      </c>
      <c r="E4727" t="s">
        <v>68</v>
      </c>
      <c r="F4727" t="s">
        <v>142</v>
      </c>
      <c r="G4727" t="s">
        <v>612</v>
      </c>
      <c r="H4727" t="s">
        <v>547</v>
      </c>
      <c r="I4727" s="137" t="s">
        <v>4318</v>
      </c>
      <c r="J4727">
        <v>41102405</v>
      </c>
      <c r="K4727" t="s">
        <v>84</v>
      </c>
    </row>
    <row r="4728" spans="1:14" ht="15.75" customHeight="1" x14ac:dyDescent="0.25">
      <c r="A4728" t="s">
        <v>4317</v>
      </c>
      <c r="B4728" t="s">
        <v>2908</v>
      </c>
      <c r="C4728" t="s">
        <v>1561</v>
      </c>
      <c r="D4728" t="s">
        <v>613</v>
      </c>
      <c r="E4728" t="s">
        <v>68</v>
      </c>
      <c r="F4728" t="s">
        <v>608</v>
      </c>
      <c r="G4728" t="s">
        <v>1562</v>
      </c>
      <c r="I4728" s="137" t="s">
        <v>4318</v>
      </c>
      <c r="J4728" t="s">
        <v>4321</v>
      </c>
      <c r="K4728" t="s">
        <v>71</v>
      </c>
      <c r="L4728" t="s">
        <v>1565</v>
      </c>
    </row>
    <row r="4729" spans="1:14" ht="15.75" customHeight="1" x14ac:dyDescent="0.25">
      <c r="A4729" t="s">
        <v>4317</v>
      </c>
      <c r="B4729" t="s">
        <v>2908</v>
      </c>
      <c r="C4729" t="s">
        <v>109</v>
      </c>
      <c r="D4729" t="s">
        <v>613</v>
      </c>
      <c r="E4729" t="s">
        <v>68</v>
      </c>
      <c r="F4729" t="s">
        <v>608</v>
      </c>
      <c r="G4729" t="s">
        <v>734</v>
      </c>
      <c r="H4729" t="s">
        <v>735</v>
      </c>
      <c r="I4729" s="137" t="s">
        <v>4318</v>
      </c>
      <c r="J4729" t="s">
        <v>4322</v>
      </c>
      <c r="K4729" t="s">
        <v>71</v>
      </c>
      <c r="L4729" t="s">
        <v>738</v>
      </c>
      <c r="M4729" t="s">
        <v>739</v>
      </c>
      <c r="N4729" t="s">
        <v>739</v>
      </c>
    </row>
    <row r="4730" spans="1:14" ht="15.75" customHeight="1" x14ac:dyDescent="0.25">
      <c r="A4730" t="s">
        <v>4317</v>
      </c>
      <c r="B4730" t="s">
        <v>2908</v>
      </c>
      <c r="C4730" t="s">
        <v>817</v>
      </c>
      <c r="D4730" t="s">
        <v>613</v>
      </c>
      <c r="E4730" t="s">
        <v>68</v>
      </c>
      <c r="F4730" t="s">
        <v>608</v>
      </c>
      <c r="G4730" t="s">
        <v>818</v>
      </c>
      <c r="I4730" s="137" t="s">
        <v>4318</v>
      </c>
      <c r="J4730" t="s">
        <v>4323</v>
      </c>
      <c r="K4730" t="s">
        <v>84</v>
      </c>
    </row>
    <row r="4731" spans="1:14" ht="15.75" customHeight="1" x14ac:dyDescent="0.25">
      <c r="A4731" t="s">
        <v>4317</v>
      </c>
      <c r="B4731" t="s">
        <v>2908</v>
      </c>
      <c r="C4731" t="s">
        <v>1072</v>
      </c>
      <c r="D4731" t="s">
        <v>627</v>
      </c>
      <c r="E4731" t="s">
        <v>81</v>
      </c>
      <c r="F4731" t="s">
        <v>608</v>
      </c>
      <c r="G4731" t="s">
        <v>1073</v>
      </c>
      <c r="I4731" s="137"/>
      <c r="J4731"/>
      <c r="K4731" t="s">
        <v>71</v>
      </c>
      <c r="L4731" t="s">
        <v>1130</v>
      </c>
    </row>
    <row r="4732" spans="1:14" ht="15.75" customHeight="1" x14ac:dyDescent="0.25">
      <c r="A4732" t="s">
        <v>4317</v>
      </c>
      <c r="B4732" t="s">
        <v>2908</v>
      </c>
      <c r="C4732" t="s">
        <v>714</v>
      </c>
      <c r="D4732" t="s">
        <v>650</v>
      </c>
      <c r="E4732" t="s">
        <v>102</v>
      </c>
      <c r="F4732" t="s">
        <v>608</v>
      </c>
      <c r="G4732" t="s">
        <v>715</v>
      </c>
      <c r="H4732" t="s">
        <v>4324</v>
      </c>
      <c r="I4732" s="137" t="s">
        <v>4318</v>
      </c>
      <c r="J4732" t="s">
        <v>1973</v>
      </c>
      <c r="K4732" t="s">
        <v>84</v>
      </c>
    </row>
    <row r="4733" spans="1:14" ht="15.75" customHeight="1" x14ac:dyDescent="0.25">
      <c r="A4733" t="s">
        <v>4317</v>
      </c>
      <c r="B4733" t="s">
        <v>4076</v>
      </c>
      <c r="C4733" t="s">
        <v>603</v>
      </c>
      <c r="D4733" t="s">
        <v>598</v>
      </c>
      <c r="E4733" t="s">
        <v>68</v>
      </c>
      <c r="F4733" t="s">
        <v>49</v>
      </c>
      <c r="G4733" t="s">
        <v>604</v>
      </c>
      <c r="H4733" t="s">
        <v>605</v>
      </c>
      <c r="I4733" s="137" t="s">
        <v>4325</v>
      </c>
      <c r="J4733" t="s">
        <v>4326</v>
      </c>
      <c r="K4733" t="s">
        <v>84</v>
      </c>
    </row>
    <row r="4734" spans="1:14" ht="15.75" customHeight="1" x14ac:dyDescent="0.25">
      <c r="A4734" t="s">
        <v>4317</v>
      </c>
      <c r="B4734" t="s">
        <v>4076</v>
      </c>
      <c r="C4734" t="s">
        <v>607</v>
      </c>
      <c r="D4734" t="s">
        <v>598</v>
      </c>
      <c r="E4734" t="s">
        <v>68</v>
      </c>
      <c r="F4734" t="s">
        <v>608</v>
      </c>
      <c r="G4734" t="s">
        <v>609</v>
      </c>
      <c r="I4734" s="137" t="s">
        <v>4325</v>
      </c>
      <c r="J4734" t="s">
        <v>4327</v>
      </c>
      <c r="K4734" t="s">
        <v>84</v>
      </c>
    </row>
    <row r="4735" spans="1:14" ht="15.75" customHeight="1" x14ac:dyDescent="0.25">
      <c r="A4735" t="s">
        <v>4317</v>
      </c>
      <c r="B4735" t="s">
        <v>4076</v>
      </c>
      <c r="C4735" t="s">
        <v>611</v>
      </c>
      <c r="D4735" t="s">
        <v>598</v>
      </c>
      <c r="E4735" t="s">
        <v>68</v>
      </c>
      <c r="F4735" t="s">
        <v>142</v>
      </c>
      <c r="G4735" t="s">
        <v>612</v>
      </c>
      <c r="H4735" t="s">
        <v>547</v>
      </c>
      <c r="I4735" s="137" t="s">
        <v>4325</v>
      </c>
      <c r="J4735">
        <v>41103801</v>
      </c>
      <c r="K4735" t="s">
        <v>84</v>
      </c>
    </row>
    <row r="4736" spans="1:14" ht="15.75" customHeight="1" x14ac:dyDescent="0.25">
      <c r="A4736" t="s">
        <v>4317</v>
      </c>
      <c r="B4736" t="s">
        <v>4076</v>
      </c>
      <c r="C4736" t="s">
        <v>1561</v>
      </c>
      <c r="D4736" t="s">
        <v>613</v>
      </c>
      <c r="E4736" t="s">
        <v>68</v>
      </c>
      <c r="F4736" t="s">
        <v>608</v>
      </c>
      <c r="G4736" t="s">
        <v>1562</v>
      </c>
      <c r="I4736" s="137" t="s">
        <v>4325</v>
      </c>
      <c r="J4736" t="s">
        <v>4321</v>
      </c>
      <c r="K4736" t="s">
        <v>71</v>
      </c>
      <c r="L4736" t="s">
        <v>1565</v>
      </c>
    </row>
    <row r="4737" spans="1:14" ht="15.75" customHeight="1" x14ac:dyDescent="0.25">
      <c r="A4737" t="s">
        <v>4317</v>
      </c>
      <c r="B4737" t="s">
        <v>4076</v>
      </c>
      <c r="C4737" t="s">
        <v>109</v>
      </c>
      <c r="D4737" t="s">
        <v>613</v>
      </c>
      <c r="E4737" t="s">
        <v>68</v>
      </c>
      <c r="F4737" t="s">
        <v>608</v>
      </c>
      <c r="G4737" t="s">
        <v>734</v>
      </c>
      <c r="H4737" t="s">
        <v>735</v>
      </c>
      <c r="I4737" s="137" t="s">
        <v>4325</v>
      </c>
      <c r="J4737" t="s">
        <v>4328</v>
      </c>
      <c r="K4737" t="s">
        <v>71</v>
      </c>
      <c r="L4737" t="s">
        <v>738</v>
      </c>
      <c r="M4737" t="s">
        <v>739</v>
      </c>
      <c r="N4737" t="s">
        <v>739</v>
      </c>
    </row>
    <row r="4738" spans="1:14" ht="15.75" customHeight="1" x14ac:dyDescent="0.25">
      <c r="A4738" t="s">
        <v>4317</v>
      </c>
      <c r="B4738" t="s">
        <v>4076</v>
      </c>
      <c r="C4738" t="s">
        <v>1072</v>
      </c>
      <c r="D4738" t="s">
        <v>627</v>
      </c>
      <c r="E4738" t="s">
        <v>81</v>
      </c>
      <c r="F4738" t="s">
        <v>608</v>
      </c>
      <c r="G4738" t="s">
        <v>1073</v>
      </c>
      <c r="I4738" s="137"/>
      <c r="J4738"/>
      <c r="K4738" t="s">
        <v>71</v>
      </c>
      <c r="L4738" t="s">
        <v>1130</v>
      </c>
    </row>
    <row r="4739" spans="1:14" ht="15.75" customHeight="1" x14ac:dyDescent="0.25">
      <c r="A4739" t="s">
        <v>4317</v>
      </c>
      <c r="B4739" t="s">
        <v>4076</v>
      </c>
      <c r="C4739" t="s">
        <v>714</v>
      </c>
      <c r="D4739" t="s">
        <v>650</v>
      </c>
      <c r="E4739" t="s">
        <v>102</v>
      </c>
      <c r="F4739" t="s">
        <v>608</v>
      </c>
      <c r="G4739" t="s">
        <v>715</v>
      </c>
      <c r="H4739" t="s">
        <v>1067</v>
      </c>
      <c r="I4739" s="137" t="s">
        <v>4329</v>
      </c>
      <c r="J4739" t="s">
        <v>4330</v>
      </c>
      <c r="K4739" t="s">
        <v>84</v>
      </c>
    </row>
    <row r="4740" spans="1:14" ht="15.75" customHeight="1" x14ac:dyDescent="0.25">
      <c r="A4740" t="s">
        <v>4317</v>
      </c>
      <c r="B4740" t="s">
        <v>4331</v>
      </c>
      <c r="C4740" t="s">
        <v>603</v>
      </c>
      <c r="D4740" t="s">
        <v>598</v>
      </c>
      <c r="E4740" t="s">
        <v>68</v>
      </c>
      <c r="F4740" t="s">
        <v>49</v>
      </c>
      <c r="G4740" t="s">
        <v>604</v>
      </c>
      <c r="H4740" t="s">
        <v>605</v>
      </c>
      <c r="I4740" s="137" t="s">
        <v>4332</v>
      </c>
      <c r="J4740" t="s">
        <v>4333</v>
      </c>
      <c r="K4740" t="s">
        <v>84</v>
      </c>
    </row>
    <row r="4741" spans="1:14" ht="15.75" customHeight="1" x14ac:dyDescent="0.25">
      <c r="A4741" t="s">
        <v>4317</v>
      </c>
      <c r="B4741" t="s">
        <v>4331</v>
      </c>
      <c r="C4741" t="s">
        <v>607</v>
      </c>
      <c r="D4741" t="s">
        <v>598</v>
      </c>
      <c r="E4741" t="s">
        <v>68</v>
      </c>
      <c r="F4741" t="s">
        <v>608</v>
      </c>
      <c r="G4741" t="s">
        <v>609</v>
      </c>
      <c r="I4741" s="137" t="s">
        <v>4332</v>
      </c>
      <c r="J4741" t="s">
        <v>4334</v>
      </c>
      <c r="K4741" t="s">
        <v>84</v>
      </c>
    </row>
    <row r="4742" spans="1:14" ht="15.75" customHeight="1" x14ac:dyDescent="0.25">
      <c r="A4742" t="s">
        <v>4317</v>
      </c>
      <c r="B4742" t="s">
        <v>4331</v>
      </c>
      <c r="C4742" t="s">
        <v>611</v>
      </c>
      <c r="D4742" t="s">
        <v>598</v>
      </c>
      <c r="E4742" t="s">
        <v>68</v>
      </c>
      <c r="F4742" t="s">
        <v>142</v>
      </c>
      <c r="G4742" t="s">
        <v>612</v>
      </c>
      <c r="H4742" t="s">
        <v>547</v>
      </c>
      <c r="I4742" s="137" t="s">
        <v>4332</v>
      </c>
      <c r="J4742">
        <v>41102406</v>
      </c>
      <c r="K4742" t="s">
        <v>84</v>
      </c>
    </row>
    <row r="4743" spans="1:14" ht="15.75" customHeight="1" x14ac:dyDescent="0.25">
      <c r="A4743" t="s">
        <v>4317</v>
      </c>
      <c r="B4743" t="s">
        <v>4331</v>
      </c>
      <c r="C4743" t="s">
        <v>1561</v>
      </c>
      <c r="D4743" t="s">
        <v>613</v>
      </c>
      <c r="E4743" t="s">
        <v>68</v>
      </c>
      <c r="F4743" t="s">
        <v>608</v>
      </c>
      <c r="G4743" t="s">
        <v>1562</v>
      </c>
      <c r="I4743" s="137" t="s">
        <v>4332</v>
      </c>
      <c r="J4743" t="s">
        <v>4335</v>
      </c>
      <c r="K4743" t="s">
        <v>71</v>
      </c>
      <c r="L4743" t="s">
        <v>1565</v>
      </c>
    </row>
    <row r="4744" spans="1:14" ht="15.75" customHeight="1" x14ac:dyDescent="0.25">
      <c r="A4744" t="s">
        <v>4317</v>
      </c>
      <c r="B4744" t="s">
        <v>4331</v>
      </c>
      <c r="C4744" t="s">
        <v>109</v>
      </c>
      <c r="D4744" t="s">
        <v>613</v>
      </c>
      <c r="E4744" t="s">
        <v>68</v>
      </c>
      <c r="F4744" t="s">
        <v>608</v>
      </c>
      <c r="G4744" t="s">
        <v>734</v>
      </c>
      <c r="H4744" t="s">
        <v>735</v>
      </c>
      <c r="I4744" s="137" t="s">
        <v>4332</v>
      </c>
      <c r="J4744" t="s">
        <v>4336</v>
      </c>
      <c r="K4744" t="s">
        <v>71</v>
      </c>
      <c r="L4744" t="s">
        <v>738</v>
      </c>
      <c r="M4744" t="s">
        <v>739</v>
      </c>
      <c r="N4744" t="s">
        <v>739</v>
      </c>
    </row>
    <row r="4745" spans="1:14" ht="15.75" customHeight="1" x14ac:dyDescent="0.25">
      <c r="A4745" t="s">
        <v>4317</v>
      </c>
      <c r="B4745" t="s">
        <v>4331</v>
      </c>
      <c r="C4745" t="s">
        <v>817</v>
      </c>
      <c r="D4745" t="s">
        <v>613</v>
      </c>
      <c r="E4745" t="s">
        <v>68</v>
      </c>
      <c r="F4745" t="s">
        <v>608</v>
      </c>
      <c r="G4745" t="s">
        <v>818</v>
      </c>
      <c r="I4745" s="137" t="s">
        <v>4332</v>
      </c>
      <c r="J4745" t="s">
        <v>4337</v>
      </c>
      <c r="K4745" t="s">
        <v>84</v>
      </c>
    </row>
    <row r="4746" spans="1:14" ht="15.75" customHeight="1" x14ac:dyDescent="0.25">
      <c r="A4746" t="s">
        <v>4317</v>
      </c>
      <c r="B4746" t="s">
        <v>4331</v>
      </c>
      <c r="C4746" t="s">
        <v>723</v>
      </c>
      <c r="D4746" t="s">
        <v>627</v>
      </c>
      <c r="E4746" t="s">
        <v>81</v>
      </c>
      <c r="F4746" t="s">
        <v>608</v>
      </c>
      <c r="G4746" t="s">
        <v>724</v>
      </c>
      <c r="H4746" t="s">
        <v>725</v>
      </c>
      <c r="I4746" s="137" t="s">
        <v>4332</v>
      </c>
      <c r="J4746" t="s">
        <v>2824</v>
      </c>
      <c r="K4746" t="s">
        <v>524</v>
      </c>
    </row>
    <row r="4747" spans="1:14" ht="15.75" customHeight="1" x14ac:dyDescent="0.25">
      <c r="A4747" t="s">
        <v>4317</v>
      </c>
      <c r="B4747" t="s">
        <v>4331</v>
      </c>
      <c r="C4747" t="s">
        <v>4338</v>
      </c>
      <c r="D4747" t="s">
        <v>627</v>
      </c>
      <c r="E4747" t="s">
        <v>81</v>
      </c>
      <c r="F4747" t="s">
        <v>608</v>
      </c>
      <c r="G4747" t="s">
        <v>741</v>
      </c>
      <c r="H4747" t="s">
        <v>4339</v>
      </c>
      <c r="I4747" s="137" t="s">
        <v>4332</v>
      </c>
      <c r="J4747" t="s">
        <v>4340</v>
      </c>
      <c r="K4747" t="s">
        <v>84</v>
      </c>
      <c r="L4747" t="s">
        <v>4341</v>
      </c>
      <c r="M4747" t="s">
        <v>4342</v>
      </c>
    </row>
    <row r="4748" spans="1:14" ht="15.75" customHeight="1" x14ac:dyDescent="0.25">
      <c r="A4748" t="s">
        <v>4317</v>
      </c>
      <c r="B4748" t="s">
        <v>4331</v>
      </c>
      <c r="C4748" t="s">
        <v>1072</v>
      </c>
      <c r="D4748" t="s">
        <v>627</v>
      </c>
      <c r="E4748" t="s">
        <v>81</v>
      </c>
      <c r="F4748" t="s">
        <v>608</v>
      </c>
      <c r="G4748" t="s">
        <v>1073</v>
      </c>
      <c r="I4748" s="137"/>
      <c r="J4748"/>
      <c r="K4748" t="s">
        <v>71</v>
      </c>
      <c r="L4748" t="s">
        <v>1130</v>
      </c>
    </row>
    <row r="4749" spans="1:14" ht="15.75" customHeight="1" x14ac:dyDescent="0.25">
      <c r="A4749" t="s">
        <v>4317</v>
      </c>
      <c r="B4749" t="s">
        <v>4331</v>
      </c>
      <c r="C4749" t="s">
        <v>714</v>
      </c>
      <c r="D4749" t="s">
        <v>650</v>
      </c>
      <c r="E4749" t="s">
        <v>102</v>
      </c>
      <c r="F4749" t="s">
        <v>608</v>
      </c>
      <c r="G4749" t="s">
        <v>715</v>
      </c>
      <c r="H4749" t="s">
        <v>4343</v>
      </c>
      <c r="I4749" s="137" t="s">
        <v>4332</v>
      </c>
      <c r="J4749" t="s">
        <v>4344</v>
      </c>
      <c r="K4749" t="s">
        <v>84</v>
      </c>
    </row>
    <row r="4750" spans="1:14" ht="15.75" customHeight="1" x14ac:dyDescent="0.25">
      <c r="A4750" t="s">
        <v>4317</v>
      </c>
      <c r="B4750" t="s">
        <v>4345</v>
      </c>
      <c r="C4750" t="s">
        <v>603</v>
      </c>
      <c r="D4750" t="s">
        <v>598</v>
      </c>
      <c r="E4750" t="s">
        <v>68</v>
      </c>
      <c r="F4750" t="s">
        <v>49</v>
      </c>
      <c r="G4750" t="s">
        <v>604</v>
      </c>
      <c r="H4750" t="s">
        <v>605</v>
      </c>
      <c r="I4750" s="137" t="s">
        <v>4346</v>
      </c>
      <c r="J4750" t="s">
        <v>4347</v>
      </c>
      <c r="K4750" t="s">
        <v>84</v>
      </c>
    </row>
    <row r="4751" spans="1:14" ht="15.75" customHeight="1" x14ac:dyDescent="0.25">
      <c r="A4751" t="s">
        <v>4317</v>
      </c>
      <c r="B4751" t="s">
        <v>4345</v>
      </c>
      <c r="C4751" t="s">
        <v>607</v>
      </c>
      <c r="D4751" t="s">
        <v>598</v>
      </c>
      <c r="E4751" t="s">
        <v>68</v>
      </c>
      <c r="F4751" t="s">
        <v>608</v>
      </c>
      <c r="G4751" t="s">
        <v>609</v>
      </c>
      <c r="I4751" s="137" t="s">
        <v>4346</v>
      </c>
      <c r="J4751" t="s">
        <v>4348</v>
      </c>
      <c r="K4751" t="s">
        <v>84</v>
      </c>
    </row>
    <row r="4752" spans="1:14" ht="15.75" customHeight="1" x14ac:dyDescent="0.25">
      <c r="A4752" t="s">
        <v>4317</v>
      </c>
      <c r="B4752" t="s">
        <v>4345</v>
      </c>
      <c r="C4752" t="s">
        <v>611</v>
      </c>
      <c r="D4752" t="s">
        <v>598</v>
      </c>
      <c r="E4752" t="s">
        <v>68</v>
      </c>
      <c r="F4752" t="s">
        <v>142</v>
      </c>
      <c r="G4752" t="s">
        <v>612</v>
      </c>
      <c r="H4752" t="s">
        <v>547</v>
      </c>
      <c r="I4752" s="137" t="s">
        <v>4346</v>
      </c>
      <c r="J4752">
        <v>41100000</v>
      </c>
      <c r="K4752" t="s">
        <v>84</v>
      </c>
    </row>
    <row r="4753" spans="1:14" ht="15.75" customHeight="1" x14ac:dyDescent="0.25">
      <c r="A4753" t="s">
        <v>4317</v>
      </c>
      <c r="B4753" t="s">
        <v>4345</v>
      </c>
      <c r="C4753" t="s">
        <v>109</v>
      </c>
      <c r="D4753" t="s">
        <v>613</v>
      </c>
      <c r="E4753" t="s">
        <v>68</v>
      </c>
      <c r="F4753" t="s">
        <v>608</v>
      </c>
      <c r="G4753" t="s">
        <v>734</v>
      </c>
      <c r="H4753" t="s">
        <v>735</v>
      </c>
      <c r="I4753" s="137" t="s">
        <v>4346</v>
      </c>
      <c r="J4753" t="s">
        <v>4349</v>
      </c>
      <c r="K4753" t="s">
        <v>71</v>
      </c>
      <c r="L4753" t="s">
        <v>738</v>
      </c>
      <c r="M4753" t="s">
        <v>739</v>
      </c>
      <c r="N4753" t="s">
        <v>739</v>
      </c>
    </row>
    <row r="4754" spans="1:14" ht="15.75" customHeight="1" x14ac:dyDescent="0.25">
      <c r="A4754" t="s">
        <v>4317</v>
      </c>
      <c r="B4754" t="s">
        <v>4345</v>
      </c>
      <c r="C4754" t="s">
        <v>3285</v>
      </c>
      <c r="D4754" t="s">
        <v>627</v>
      </c>
      <c r="E4754" t="s">
        <v>81</v>
      </c>
      <c r="F4754" t="s">
        <v>608</v>
      </c>
      <c r="G4754" t="s">
        <v>741</v>
      </c>
      <c r="H4754" t="s">
        <v>3286</v>
      </c>
      <c r="I4754" s="137" t="s">
        <v>4346</v>
      </c>
      <c r="J4754" t="s">
        <v>4350</v>
      </c>
      <c r="K4754" t="s">
        <v>71</v>
      </c>
      <c r="L4754" t="s">
        <v>1387</v>
      </c>
      <c r="M4754" t="s">
        <v>1388</v>
      </c>
    </row>
    <row r="4755" spans="1:14" ht="15.75" customHeight="1" x14ac:dyDescent="0.25">
      <c r="A4755" t="s">
        <v>4317</v>
      </c>
      <c r="B4755" t="s">
        <v>4345</v>
      </c>
      <c r="C4755" t="s">
        <v>723</v>
      </c>
      <c r="D4755" t="s">
        <v>627</v>
      </c>
      <c r="E4755" t="s">
        <v>81</v>
      </c>
      <c r="F4755" t="s">
        <v>608</v>
      </c>
      <c r="G4755" t="s">
        <v>724</v>
      </c>
      <c r="H4755" t="s">
        <v>725</v>
      </c>
      <c r="I4755" s="137" t="s">
        <v>4346</v>
      </c>
      <c r="J4755" t="s">
        <v>1738</v>
      </c>
      <c r="K4755" t="s">
        <v>524</v>
      </c>
    </row>
    <row r="4756" spans="1:14" ht="15.75" customHeight="1" x14ac:dyDescent="0.25">
      <c r="A4756" t="s">
        <v>4317</v>
      </c>
      <c r="B4756" t="s">
        <v>4345</v>
      </c>
      <c r="C4756" t="s">
        <v>1072</v>
      </c>
      <c r="D4756" t="s">
        <v>627</v>
      </c>
      <c r="E4756" t="s">
        <v>81</v>
      </c>
      <c r="F4756" t="s">
        <v>608</v>
      </c>
      <c r="G4756" t="s">
        <v>1073</v>
      </c>
      <c r="I4756" s="137"/>
      <c r="J4756"/>
      <c r="K4756" t="s">
        <v>71</v>
      </c>
      <c r="L4756" t="s">
        <v>1130</v>
      </c>
    </row>
    <row r="4757" spans="1:14" ht="15.75" customHeight="1" x14ac:dyDescent="0.25">
      <c r="A4757" t="s">
        <v>4317</v>
      </c>
      <c r="B4757" t="s">
        <v>4351</v>
      </c>
      <c r="C4757" t="s">
        <v>603</v>
      </c>
      <c r="D4757" t="s">
        <v>598</v>
      </c>
      <c r="E4757" t="s">
        <v>68</v>
      </c>
      <c r="F4757" t="s">
        <v>49</v>
      </c>
      <c r="G4757" t="s">
        <v>604</v>
      </c>
      <c r="H4757" t="s">
        <v>605</v>
      </c>
      <c r="I4757" s="137" t="s">
        <v>4352</v>
      </c>
      <c r="J4757" t="s">
        <v>4353</v>
      </c>
      <c r="K4757" t="s">
        <v>84</v>
      </c>
    </row>
    <row r="4758" spans="1:14" ht="15.75" customHeight="1" x14ac:dyDescent="0.25">
      <c r="A4758" t="s">
        <v>4317</v>
      </c>
      <c r="B4758" t="s">
        <v>4351</v>
      </c>
      <c r="C4758" t="s">
        <v>607</v>
      </c>
      <c r="D4758" t="s">
        <v>598</v>
      </c>
      <c r="E4758" t="s">
        <v>68</v>
      </c>
      <c r="F4758" t="s">
        <v>608</v>
      </c>
      <c r="G4758" t="s">
        <v>609</v>
      </c>
      <c r="I4758" s="137" t="s">
        <v>4352</v>
      </c>
      <c r="J4758" t="s">
        <v>4354</v>
      </c>
      <c r="K4758" t="s">
        <v>84</v>
      </c>
    </row>
    <row r="4759" spans="1:14" ht="15.75" customHeight="1" x14ac:dyDescent="0.25">
      <c r="A4759" t="s">
        <v>4317</v>
      </c>
      <c r="B4759" t="s">
        <v>4351</v>
      </c>
      <c r="C4759" t="s">
        <v>611</v>
      </c>
      <c r="D4759" t="s">
        <v>598</v>
      </c>
      <c r="E4759" t="s">
        <v>68</v>
      </c>
      <c r="F4759" t="s">
        <v>142</v>
      </c>
      <c r="G4759" t="s">
        <v>612</v>
      </c>
      <c r="H4759" t="s">
        <v>547</v>
      </c>
      <c r="I4759" s="137" t="s">
        <v>4352</v>
      </c>
      <c r="J4759">
        <v>41103800</v>
      </c>
      <c r="K4759" t="s">
        <v>84</v>
      </c>
    </row>
    <row r="4760" spans="1:14" ht="15.75" customHeight="1" x14ac:dyDescent="0.25">
      <c r="A4760" t="s">
        <v>4317</v>
      </c>
      <c r="B4760" t="s">
        <v>4351</v>
      </c>
      <c r="C4760" t="s">
        <v>109</v>
      </c>
      <c r="D4760" t="s">
        <v>613</v>
      </c>
      <c r="E4760" t="s">
        <v>68</v>
      </c>
      <c r="F4760" t="s">
        <v>608</v>
      </c>
      <c r="G4760" t="s">
        <v>734</v>
      </c>
      <c r="H4760" t="s">
        <v>735</v>
      </c>
      <c r="I4760" s="137" t="s">
        <v>4352</v>
      </c>
      <c r="J4760" t="s">
        <v>4355</v>
      </c>
      <c r="K4760" t="s">
        <v>71</v>
      </c>
      <c r="L4760" t="s">
        <v>738</v>
      </c>
      <c r="M4760" t="s">
        <v>739</v>
      </c>
      <c r="N4760" t="s">
        <v>739</v>
      </c>
    </row>
    <row r="4761" spans="1:14" ht="15.75" customHeight="1" x14ac:dyDescent="0.25">
      <c r="A4761" t="s">
        <v>4317</v>
      </c>
      <c r="B4761" t="s">
        <v>4351</v>
      </c>
      <c r="C4761" t="s">
        <v>1072</v>
      </c>
      <c r="D4761" t="s">
        <v>627</v>
      </c>
      <c r="E4761" t="s">
        <v>81</v>
      </c>
      <c r="F4761" t="s">
        <v>608</v>
      </c>
      <c r="G4761" t="s">
        <v>1073</v>
      </c>
      <c r="I4761" s="137"/>
      <c r="J4761"/>
      <c r="K4761" t="s">
        <v>71</v>
      </c>
      <c r="L4761" t="s">
        <v>1130</v>
      </c>
    </row>
    <row r="4762" spans="1:14" ht="15.75" customHeight="1" x14ac:dyDescent="0.25">
      <c r="A4762" t="s">
        <v>4356</v>
      </c>
      <c r="C4762" t="s">
        <v>603</v>
      </c>
      <c r="D4762" t="s">
        <v>598</v>
      </c>
      <c r="E4762" t="s">
        <v>68</v>
      </c>
      <c r="F4762" t="s">
        <v>49</v>
      </c>
      <c r="G4762" t="s">
        <v>604</v>
      </c>
      <c r="H4762" t="s">
        <v>605</v>
      </c>
      <c r="I4762" s="137">
        <v>1.1509199999999999</v>
      </c>
      <c r="J4762" t="s">
        <v>4357</v>
      </c>
      <c r="K4762" t="s">
        <v>84</v>
      </c>
    </row>
    <row r="4763" spans="1:14" ht="15.75" customHeight="1" x14ac:dyDescent="0.25">
      <c r="A4763" t="s">
        <v>4356</v>
      </c>
      <c r="C4763" t="s">
        <v>607</v>
      </c>
      <c r="D4763" t="s">
        <v>598</v>
      </c>
      <c r="E4763" t="s">
        <v>68</v>
      </c>
      <c r="F4763" t="s">
        <v>608</v>
      </c>
      <c r="G4763" t="s">
        <v>609</v>
      </c>
      <c r="I4763" s="137">
        <v>1.1509199999999999</v>
      </c>
      <c r="J4763" t="s">
        <v>4358</v>
      </c>
      <c r="K4763" t="s">
        <v>84</v>
      </c>
    </row>
    <row r="4764" spans="1:14" ht="15.75" customHeight="1" x14ac:dyDescent="0.25">
      <c r="A4764" t="s">
        <v>4356</v>
      </c>
      <c r="C4764" t="s">
        <v>611</v>
      </c>
      <c r="D4764" t="s">
        <v>598</v>
      </c>
      <c r="E4764" t="s">
        <v>68</v>
      </c>
      <c r="F4764" t="s">
        <v>142</v>
      </c>
      <c r="G4764" t="s">
        <v>612</v>
      </c>
      <c r="H4764" t="s">
        <v>547</v>
      </c>
      <c r="I4764" s="137">
        <v>1.1509199999999999</v>
      </c>
      <c r="J4764">
        <v>41115711</v>
      </c>
      <c r="K4764" t="s">
        <v>84</v>
      </c>
    </row>
    <row r="4765" spans="1:14" ht="15.75" customHeight="1" x14ac:dyDescent="0.25">
      <c r="A4765" t="s">
        <v>4356</v>
      </c>
      <c r="C4765" t="s">
        <v>131</v>
      </c>
      <c r="D4765" t="s">
        <v>627</v>
      </c>
      <c r="E4765" t="s">
        <v>81</v>
      </c>
      <c r="F4765" t="s">
        <v>608</v>
      </c>
      <c r="G4765" t="s">
        <v>760</v>
      </c>
      <c r="H4765" t="s">
        <v>761</v>
      </c>
      <c r="I4765" s="137">
        <v>1.1509199999999999</v>
      </c>
      <c r="J4765" t="s">
        <v>4359</v>
      </c>
      <c r="K4765" t="s">
        <v>71</v>
      </c>
      <c r="L4765" t="s">
        <v>762</v>
      </c>
      <c r="M4765" t="s">
        <v>763</v>
      </c>
      <c r="N4765" t="s">
        <v>763</v>
      </c>
    </row>
    <row r="4766" spans="1:14" ht="15.75" customHeight="1" x14ac:dyDescent="0.25">
      <c r="A4766" t="s">
        <v>4356</v>
      </c>
      <c r="C4766" t="s">
        <v>836</v>
      </c>
      <c r="D4766" t="s">
        <v>627</v>
      </c>
      <c r="E4766" t="s">
        <v>81</v>
      </c>
      <c r="F4766" t="s">
        <v>608</v>
      </c>
      <c r="G4766" t="s">
        <v>741</v>
      </c>
      <c r="H4766" t="s">
        <v>837</v>
      </c>
      <c r="I4766" s="137"/>
      <c r="J4766"/>
      <c r="K4766" t="s">
        <v>71</v>
      </c>
      <c r="L4766" t="s">
        <v>839</v>
      </c>
      <c r="M4766" t="s">
        <v>840</v>
      </c>
    </row>
    <row r="4767" spans="1:14" ht="15.75" customHeight="1" x14ac:dyDescent="0.25">
      <c r="A4767" t="s">
        <v>4360</v>
      </c>
      <c r="B4767" t="s">
        <v>4361</v>
      </c>
      <c r="C4767" t="s">
        <v>603</v>
      </c>
      <c r="D4767" t="s">
        <v>598</v>
      </c>
      <c r="E4767" t="s">
        <v>68</v>
      </c>
      <c r="F4767" t="s">
        <v>49</v>
      </c>
      <c r="G4767" t="s">
        <v>604</v>
      </c>
      <c r="H4767" t="s">
        <v>605</v>
      </c>
      <c r="I4767" s="137"/>
      <c r="J4767"/>
    </row>
    <row r="4768" spans="1:14" ht="15.75" customHeight="1" x14ac:dyDescent="0.25">
      <c r="A4768" t="s">
        <v>4360</v>
      </c>
      <c r="B4768" t="s">
        <v>4361</v>
      </c>
      <c r="C4768" t="s">
        <v>607</v>
      </c>
      <c r="D4768" t="s">
        <v>598</v>
      </c>
      <c r="E4768" t="s">
        <v>68</v>
      </c>
      <c r="F4768" t="s">
        <v>608</v>
      </c>
      <c r="G4768" t="s">
        <v>609</v>
      </c>
      <c r="I4768" s="137"/>
      <c r="J4768"/>
    </row>
    <row r="4769" spans="1:10" ht="15.75" customHeight="1" x14ac:dyDescent="0.25">
      <c r="A4769" t="s">
        <v>4360</v>
      </c>
      <c r="B4769" t="s">
        <v>4361</v>
      </c>
      <c r="C4769" t="s">
        <v>1107</v>
      </c>
      <c r="D4769" t="s">
        <v>598</v>
      </c>
      <c r="E4769" t="s">
        <v>68</v>
      </c>
      <c r="F4769" t="s">
        <v>608</v>
      </c>
      <c r="G4769" t="s">
        <v>1108</v>
      </c>
      <c r="I4769" s="137"/>
      <c r="J4769"/>
    </row>
    <row r="4770" spans="1:10" ht="15.75" customHeight="1" x14ac:dyDescent="0.25">
      <c r="A4770" t="s">
        <v>4360</v>
      </c>
      <c r="B4770" t="s">
        <v>4361</v>
      </c>
      <c r="C4770" t="s">
        <v>611</v>
      </c>
      <c r="D4770" t="s">
        <v>598</v>
      </c>
      <c r="E4770" t="s">
        <v>68</v>
      </c>
      <c r="F4770" t="s">
        <v>142</v>
      </c>
      <c r="G4770" t="s">
        <v>612</v>
      </c>
      <c r="H4770" t="s">
        <v>547</v>
      </c>
      <c r="I4770" s="137"/>
      <c r="J4770"/>
    </row>
    <row r="4771" spans="1:10" ht="15.75" customHeight="1" x14ac:dyDescent="0.25">
      <c r="A4771" t="s">
        <v>4360</v>
      </c>
      <c r="B4771" t="s">
        <v>4361</v>
      </c>
      <c r="C4771" t="s">
        <v>4362</v>
      </c>
      <c r="D4771" t="s">
        <v>598</v>
      </c>
      <c r="E4771" t="s">
        <v>81</v>
      </c>
      <c r="F4771" t="s">
        <v>608</v>
      </c>
      <c r="G4771" t="s">
        <v>4363</v>
      </c>
      <c r="I4771" s="137"/>
      <c r="J4771"/>
    </row>
    <row r="4772" spans="1:10" ht="15.75" customHeight="1" x14ac:dyDescent="0.25">
      <c r="A4772" t="s">
        <v>4360</v>
      </c>
      <c r="B4772" t="s">
        <v>4361</v>
      </c>
      <c r="C4772" t="s">
        <v>723</v>
      </c>
      <c r="D4772" t="s">
        <v>598</v>
      </c>
      <c r="E4772" t="s">
        <v>81</v>
      </c>
      <c r="F4772" t="s">
        <v>608</v>
      </c>
      <c r="G4772" t="s">
        <v>724</v>
      </c>
      <c r="H4772" t="s">
        <v>725</v>
      </c>
      <c r="I4772" s="137"/>
      <c r="J4772"/>
    </row>
    <row r="4773" spans="1:10" ht="15.75" customHeight="1" x14ac:dyDescent="0.25">
      <c r="A4773" t="s">
        <v>4360</v>
      </c>
      <c r="B4773" t="s">
        <v>4361</v>
      </c>
      <c r="C4773" t="s">
        <v>1076</v>
      </c>
      <c r="D4773" t="s">
        <v>598</v>
      </c>
      <c r="E4773" t="s">
        <v>81</v>
      </c>
      <c r="F4773" t="s">
        <v>608</v>
      </c>
      <c r="G4773" t="s">
        <v>1077</v>
      </c>
      <c r="H4773" t="s">
        <v>1078</v>
      </c>
      <c r="I4773" s="137"/>
      <c r="J4773"/>
    </row>
    <row r="4774" spans="1:10" ht="15.75" customHeight="1" x14ac:dyDescent="0.25">
      <c r="A4774" t="s">
        <v>4360</v>
      </c>
      <c r="B4774" t="s">
        <v>4361</v>
      </c>
      <c r="C4774" t="s">
        <v>129</v>
      </c>
      <c r="D4774" t="s">
        <v>650</v>
      </c>
      <c r="E4774" t="s">
        <v>102</v>
      </c>
      <c r="F4774" t="s">
        <v>608</v>
      </c>
      <c r="G4774" t="s">
        <v>647</v>
      </c>
      <c r="I4774" s="137"/>
      <c r="J4774"/>
    </row>
    <row r="4775" spans="1:10" ht="15.75" customHeight="1" x14ac:dyDescent="0.25">
      <c r="A4775" t="s">
        <v>4360</v>
      </c>
      <c r="B4775" t="s">
        <v>4364</v>
      </c>
      <c r="C4775" t="s">
        <v>603</v>
      </c>
      <c r="D4775" t="s">
        <v>598</v>
      </c>
      <c r="E4775" t="s">
        <v>68</v>
      </c>
      <c r="F4775" t="s">
        <v>49</v>
      </c>
      <c r="G4775" t="s">
        <v>604</v>
      </c>
      <c r="H4775" t="s">
        <v>605</v>
      </c>
      <c r="I4775" s="137"/>
      <c r="J4775"/>
    </row>
    <row r="4776" spans="1:10" ht="15.75" customHeight="1" x14ac:dyDescent="0.25">
      <c r="A4776" t="s">
        <v>4360</v>
      </c>
      <c r="B4776" t="s">
        <v>4364</v>
      </c>
      <c r="C4776" t="s">
        <v>607</v>
      </c>
      <c r="D4776" t="s">
        <v>598</v>
      </c>
      <c r="E4776" t="s">
        <v>68</v>
      </c>
      <c r="F4776" t="s">
        <v>608</v>
      </c>
      <c r="G4776" t="s">
        <v>609</v>
      </c>
      <c r="I4776" s="137"/>
      <c r="J4776"/>
    </row>
    <row r="4777" spans="1:10" ht="15.75" customHeight="1" x14ac:dyDescent="0.25">
      <c r="A4777" t="s">
        <v>4360</v>
      </c>
      <c r="B4777" t="s">
        <v>4364</v>
      </c>
      <c r="C4777" t="s">
        <v>1107</v>
      </c>
      <c r="D4777" t="s">
        <v>598</v>
      </c>
      <c r="E4777" t="s">
        <v>68</v>
      </c>
      <c r="F4777" t="s">
        <v>608</v>
      </c>
      <c r="G4777" t="s">
        <v>1108</v>
      </c>
      <c r="I4777" s="137"/>
      <c r="J4777"/>
    </row>
    <row r="4778" spans="1:10" ht="15.75" customHeight="1" x14ac:dyDescent="0.25">
      <c r="A4778" t="s">
        <v>4360</v>
      </c>
      <c r="B4778" t="s">
        <v>4364</v>
      </c>
      <c r="C4778" t="s">
        <v>611</v>
      </c>
      <c r="D4778" t="s">
        <v>598</v>
      </c>
      <c r="E4778" t="s">
        <v>68</v>
      </c>
      <c r="F4778" t="s">
        <v>142</v>
      </c>
      <c r="G4778" t="s">
        <v>612</v>
      </c>
      <c r="H4778" t="s">
        <v>547</v>
      </c>
      <c r="I4778" s="137"/>
      <c r="J4778"/>
    </row>
    <row r="4779" spans="1:10" ht="15.75" customHeight="1" x14ac:dyDescent="0.25">
      <c r="A4779" t="s">
        <v>4360</v>
      </c>
      <c r="B4779" t="s">
        <v>4364</v>
      </c>
      <c r="C4779" t="s">
        <v>689</v>
      </c>
      <c r="D4779" t="s">
        <v>627</v>
      </c>
      <c r="E4779" t="s">
        <v>81</v>
      </c>
      <c r="F4779" t="s">
        <v>608</v>
      </c>
      <c r="G4779" t="s">
        <v>690</v>
      </c>
      <c r="H4779" t="s">
        <v>691</v>
      </c>
      <c r="I4779" s="137"/>
      <c r="J4779"/>
    </row>
    <row r="4780" spans="1:10" ht="15.75" customHeight="1" x14ac:dyDescent="0.25">
      <c r="A4780" t="s">
        <v>4360</v>
      </c>
      <c r="B4780" t="s">
        <v>4364</v>
      </c>
      <c r="C4780" t="s">
        <v>852</v>
      </c>
      <c r="D4780" t="s">
        <v>627</v>
      </c>
      <c r="E4780" t="s">
        <v>81</v>
      </c>
      <c r="F4780" t="s">
        <v>608</v>
      </c>
      <c r="G4780" t="s">
        <v>853</v>
      </c>
      <c r="I4780" s="137"/>
      <c r="J4780"/>
    </row>
    <row r="4781" spans="1:10" ht="15.75" customHeight="1" x14ac:dyDescent="0.25">
      <c r="A4781" t="s">
        <v>4360</v>
      </c>
      <c r="B4781" t="s">
        <v>4364</v>
      </c>
      <c r="C4781" t="s">
        <v>2010</v>
      </c>
      <c r="D4781" t="s">
        <v>102</v>
      </c>
      <c r="E4781" t="s">
        <v>102</v>
      </c>
      <c r="F4781" t="s">
        <v>608</v>
      </c>
      <c r="G4781" t="s">
        <v>2011</v>
      </c>
      <c r="I4781" s="137"/>
      <c r="J4781"/>
    </row>
    <row r="4782" spans="1:10" ht="15.75" customHeight="1" x14ac:dyDescent="0.25">
      <c r="A4782" t="s">
        <v>4365</v>
      </c>
      <c r="C4782" t="s">
        <v>603</v>
      </c>
      <c r="D4782" t="s">
        <v>598</v>
      </c>
      <c r="E4782" t="s">
        <v>68</v>
      </c>
      <c r="F4782" t="s">
        <v>49</v>
      </c>
      <c r="G4782" t="s">
        <v>604</v>
      </c>
      <c r="H4782" t="s">
        <v>605</v>
      </c>
      <c r="I4782" s="137"/>
      <c r="J4782"/>
    </row>
    <row r="4783" spans="1:10" ht="15.75" customHeight="1" x14ac:dyDescent="0.25">
      <c r="A4783" t="s">
        <v>4365</v>
      </c>
      <c r="C4783" t="s">
        <v>607</v>
      </c>
      <c r="D4783" t="s">
        <v>598</v>
      </c>
      <c r="E4783" t="s">
        <v>68</v>
      </c>
      <c r="F4783" t="s">
        <v>608</v>
      </c>
      <c r="G4783" t="s">
        <v>609</v>
      </c>
      <c r="I4783" s="137"/>
      <c r="J4783"/>
    </row>
    <row r="4784" spans="1:10" ht="15.75" customHeight="1" x14ac:dyDescent="0.25">
      <c r="A4784" t="s">
        <v>4365</v>
      </c>
      <c r="C4784" t="s">
        <v>1107</v>
      </c>
      <c r="D4784" t="s">
        <v>598</v>
      </c>
      <c r="E4784" t="s">
        <v>68</v>
      </c>
      <c r="F4784" t="s">
        <v>608</v>
      </c>
      <c r="G4784" t="s">
        <v>1108</v>
      </c>
      <c r="I4784" s="137"/>
      <c r="J4784"/>
    </row>
    <row r="4785" spans="1:12" ht="15.75" customHeight="1" x14ac:dyDescent="0.25">
      <c r="A4785" t="s">
        <v>4365</v>
      </c>
      <c r="C4785" t="s">
        <v>1076</v>
      </c>
      <c r="D4785" t="s">
        <v>598</v>
      </c>
      <c r="E4785" t="s">
        <v>68</v>
      </c>
      <c r="F4785" t="s">
        <v>608</v>
      </c>
      <c r="G4785" t="s">
        <v>1077</v>
      </c>
      <c r="H4785" t="s">
        <v>1078</v>
      </c>
      <c r="I4785" s="137"/>
      <c r="J4785"/>
    </row>
    <row r="4786" spans="1:12" ht="15.75" customHeight="1" x14ac:dyDescent="0.25">
      <c r="A4786" t="s">
        <v>4365</v>
      </c>
      <c r="C4786" t="s">
        <v>611</v>
      </c>
      <c r="D4786" t="s">
        <v>598</v>
      </c>
      <c r="E4786" t="s">
        <v>68</v>
      </c>
      <c r="F4786" t="s">
        <v>142</v>
      </c>
      <c r="G4786" t="s">
        <v>612</v>
      </c>
      <c r="H4786" t="s">
        <v>547</v>
      </c>
      <c r="I4786" s="137"/>
      <c r="J4786"/>
    </row>
    <row r="4787" spans="1:12" ht="15.75" customHeight="1" x14ac:dyDescent="0.25">
      <c r="A4787" t="s">
        <v>4365</v>
      </c>
      <c r="C4787" t="s">
        <v>909</v>
      </c>
      <c r="D4787" t="s">
        <v>627</v>
      </c>
      <c r="E4787" t="s">
        <v>81</v>
      </c>
      <c r="F4787" t="s">
        <v>608</v>
      </c>
      <c r="G4787" t="s">
        <v>910</v>
      </c>
      <c r="I4787" s="137"/>
      <c r="J4787"/>
    </row>
    <row r="4788" spans="1:12" ht="15.75" customHeight="1" x14ac:dyDescent="0.25">
      <c r="A4788" t="s">
        <v>4365</v>
      </c>
      <c r="C4788" t="s">
        <v>852</v>
      </c>
      <c r="D4788" t="s">
        <v>627</v>
      </c>
      <c r="E4788" t="s">
        <v>81</v>
      </c>
      <c r="F4788" t="s">
        <v>608</v>
      </c>
      <c r="G4788" t="s">
        <v>853</v>
      </c>
      <c r="I4788" s="137"/>
      <c r="J4788"/>
    </row>
    <row r="4789" spans="1:12" ht="15.75" customHeight="1" x14ac:dyDescent="0.25">
      <c r="A4789" t="s">
        <v>4365</v>
      </c>
      <c r="C4789" t="s">
        <v>117</v>
      </c>
      <c r="D4789" t="s">
        <v>627</v>
      </c>
      <c r="E4789" t="s">
        <v>81</v>
      </c>
      <c r="F4789" t="s">
        <v>608</v>
      </c>
      <c r="G4789" t="s">
        <v>869</v>
      </c>
      <c r="I4789" s="137"/>
      <c r="J4789"/>
    </row>
    <row r="4790" spans="1:12" ht="15.75" customHeight="1" x14ac:dyDescent="0.25">
      <c r="A4790" t="s">
        <v>4365</v>
      </c>
      <c r="C4790" t="s">
        <v>93</v>
      </c>
      <c r="D4790" t="s">
        <v>650</v>
      </c>
      <c r="E4790" t="s">
        <v>102</v>
      </c>
      <c r="F4790" t="s">
        <v>608</v>
      </c>
      <c r="G4790" t="s">
        <v>616</v>
      </c>
      <c r="I4790" s="137"/>
      <c r="J4790"/>
    </row>
    <row r="4791" spans="1:12" ht="15.75" customHeight="1" x14ac:dyDescent="0.25">
      <c r="A4791" t="s">
        <v>4365</v>
      </c>
      <c r="C4791" t="s">
        <v>129</v>
      </c>
      <c r="D4791" t="s">
        <v>650</v>
      </c>
      <c r="E4791" t="s">
        <v>102</v>
      </c>
      <c r="F4791" t="s">
        <v>608</v>
      </c>
      <c r="G4791" t="s">
        <v>647</v>
      </c>
      <c r="I4791" s="137"/>
      <c r="J4791"/>
    </row>
    <row r="4792" spans="1:12" ht="15.75" customHeight="1" x14ac:dyDescent="0.25">
      <c r="A4792" t="s">
        <v>4366</v>
      </c>
      <c r="C4792" t="s">
        <v>603</v>
      </c>
      <c r="D4792" t="s">
        <v>598</v>
      </c>
      <c r="E4792" t="s">
        <v>68</v>
      </c>
      <c r="F4792" t="s">
        <v>49</v>
      </c>
      <c r="G4792" t="s">
        <v>604</v>
      </c>
      <c r="H4792" t="s">
        <v>605</v>
      </c>
      <c r="I4792" s="137" t="s">
        <v>4367</v>
      </c>
      <c r="J4792" t="s">
        <v>4368</v>
      </c>
      <c r="K4792" t="s">
        <v>84</v>
      </c>
    </row>
    <row r="4793" spans="1:12" ht="15.75" customHeight="1" x14ac:dyDescent="0.25">
      <c r="A4793" t="s">
        <v>4366</v>
      </c>
      <c r="C4793" t="s">
        <v>607</v>
      </c>
      <c r="D4793" t="s">
        <v>598</v>
      </c>
      <c r="E4793" t="s">
        <v>68</v>
      </c>
      <c r="F4793" t="s">
        <v>608</v>
      </c>
      <c r="G4793" t="s">
        <v>609</v>
      </c>
      <c r="I4793" s="137" t="s">
        <v>4367</v>
      </c>
      <c r="J4793" t="s">
        <v>4369</v>
      </c>
      <c r="K4793" t="s">
        <v>84</v>
      </c>
    </row>
    <row r="4794" spans="1:12" ht="15.75" customHeight="1" x14ac:dyDescent="0.25">
      <c r="A4794" t="s">
        <v>4366</v>
      </c>
      <c r="C4794" t="s">
        <v>611</v>
      </c>
      <c r="D4794" t="s">
        <v>598</v>
      </c>
      <c r="E4794" t="s">
        <v>68</v>
      </c>
      <c r="F4794" t="s">
        <v>142</v>
      </c>
      <c r="G4794" t="s">
        <v>612</v>
      </c>
      <c r="H4794" t="s">
        <v>547</v>
      </c>
      <c r="I4794" s="137" t="s">
        <v>4370</v>
      </c>
      <c r="J4794">
        <v>12352200</v>
      </c>
      <c r="K4794" t="s">
        <v>84</v>
      </c>
    </row>
    <row r="4795" spans="1:12" ht="15.75" customHeight="1" x14ac:dyDescent="0.25">
      <c r="A4795" t="s">
        <v>4366</v>
      </c>
      <c r="C4795" t="s">
        <v>2720</v>
      </c>
      <c r="D4795" t="s">
        <v>627</v>
      </c>
      <c r="E4795" t="s">
        <v>81</v>
      </c>
      <c r="F4795" t="s">
        <v>608</v>
      </c>
      <c r="G4795" t="s">
        <v>969</v>
      </c>
      <c r="I4795" s="137" t="s">
        <v>4367</v>
      </c>
      <c r="J4795" t="s">
        <v>4371</v>
      </c>
      <c r="K4795" t="s">
        <v>84</v>
      </c>
    </row>
    <row r="4796" spans="1:12" ht="15.75" customHeight="1" x14ac:dyDescent="0.25">
      <c r="A4796" t="s">
        <v>4366</v>
      </c>
      <c r="C4796" t="s">
        <v>2730</v>
      </c>
      <c r="D4796" t="s">
        <v>627</v>
      </c>
      <c r="E4796" t="s">
        <v>81</v>
      </c>
      <c r="F4796" t="s">
        <v>608</v>
      </c>
      <c r="G4796" t="s">
        <v>962</v>
      </c>
      <c r="H4796" t="s">
        <v>1012</v>
      </c>
      <c r="I4796" s="137" t="s">
        <v>4367</v>
      </c>
      <c r="J4796" t="s">
        <v>4372</v>
      </c>
      <c r="K4796" t="s">
        <v>84</v>
      </c>
    </row>
    <row r="4797" spans="1:12" ht="15.75" customHeight="1" x14ac:dyDescent="0.25">
      <c r="A4797" t="s">
        <v>4366</v>
      </c>
      <c r="C4797" t="s">
        <v>117</v>
      </c>
      <c r="D4797" t="s">
        <v>627</v>
      </c>
      <c r="E4797" t="s">
        <v>81</v>
      </c>
      <c r="F4797" t="s">
        <v>608</v>
      </c>
      <c r="G4797" t="s">
        <v>869</v>
      </c>
      <c r="I4797" s="137" t="s">
        <v>4367</v>
      </c>
      <c r="J4797" t="s">
        <v>2139</v>
      </c>
      <c r="K4797" t="s">
        <v>71</v>
      </c>
      <c r="L4797" t="s">
        <v>117</v>
      </c>
    </row>
    <row r="4798" spans="1:12" ht="15.75" customHeight="1" x14ac:dyDescent="0.25">
      <c r="A4798" t="s">
        <v>4366</v>
      </c>
      <c r="C4798" t="s">
        <v>2722</v>
      </c>
      <c r="D4798" t="s">
        <v>627</v>
      </c>
      <c r="E4798" t="s">
        <v>81</v>
      </c>
      <c r="F4798" t="s">
        <v>608</v>
      </c>
      <c r="G4798" t="s">
        <v>962</v>
      </c>
      <c r="H4798" t="s">
        <v>1012</v>
      </c>
      <c r="I4798" s="137" t="s">
        <v>4367</v>
      </c>
      <c r="J4798" t="s">
        <v>4373</v>
      </c>
      <c r="K4798" t="s">
        <v>84</v>
      </c>
    </row>
    <row r="4799" spans="1:12" ht="15.75" customHeight="1" x14ac:dyDescent="0.25">
      <c r="A4799" t="s">
        <v>4366</v>
      </c>
      <c r="C4799" t="s">
        <v>2724</v>
      </c>
      <c r="D4799" t="s">
        <v>627</v>
      </c>
      <c r="E4799" t="s">
        <v>81</v>
      </c>
      <c r="F4799" t="s">
        <v>608</v>
      </c>
      <c r="G4799" t="s">
        <v>962</v>
      </c>
      <c r="H4799" t="s">
        <v>1012</v>
      </c>
      <c r="I4799" s="137" t="s">
        <v>4370</v>
      </c>
      <c r="J4799" t="s">
        <v>4374</v>
      </c>
      <c r="K4799" t="s">
        <v>84</v>
      </c>
    </row>
    <row r="4800" spans="1:12" ht="15.75" customHeight="1" x14ac:dyDescent="0.25">
      <c r="A4800" t="s">
        <v>4366</v>
      </c>
      <c r="C4800" t="s">
        <v>129</v>
      </c>
      <c r="D4800" t="s">
        <v>627</v>
      </c>
      <c r="E4800" t="s">
        <v>81</v>
      </c>
      <c r="F4800" t="s">
        <v>608</v>
      </c>
      <c r="G4800" t="s">
        <v>647</v>
      </c>
      <c r="I4800" s="137" t="s">
        <v>4367</v>
      </c>
      <c r="J4800" t="s">
        <v>130</v>
      </c>
      <c r="K4800" t="s">
        <v>84</v>
      </c>
    </row>
    <row r="4801" spans="1:14" ht="15.75" customHeight="1" x14ac:dyDescent="0.25">
      <c r="A4801" t="s">
        <v>2158</v>
      </c>
      <c r="B4801" t="s">
        <v>4375</v>
      </c>
      <c r="C4801" t="s">
        <v>603</v>
      </c>
      <c r="D4801" t="s">
        <v>598</v>
      </c>
      <c r="E4801" t="s">
        <v>68</v>
      </c>
      <c r="F4801" t="s">
        <v>49</v>
      </c>
      <c r="G4801" t="s">
        <v>604</v>
      </c>
      <c r="H4801" t="s">
        <v>605</v>
      </c>
      <c r="I4801" s="137">
        <v>20753</v>
      </c>
      <c r="J4801" t="s">
        <v>4376</v>
      </c>
      <c r="K4801" t="s">
        <v>84</v>
      </c>
    </row>
    <row r="4802" spans="1:14" ht="15.75" customHeight="1" x14ac:dyDescent="0.25">
      <c r="A4802" t="s">
        <v>2158</v>
      </c>
      <c r="B4802" t="s">
        <v>4375</v>
      </c>
      <c r="C4802" t="s">
        <v>607</v>
      </c>
      <c r="D4802" t="s">
        <v>598</v>
      </c>
      <c r="E4802" t="s">
        <v>68</v>
      </c>
      <c r="F4802" t="s">
        <v>608</v>
      </c>
      <c r="G4802" t="s">
        <v>609</v>
      </c>
      <c r="I4802" s="137">
        <v>20753</v>
      </c>
      <c r="J4802" t="s">
        <v>4377</v>
      </c>
      <c r="K4802" t="s">
        <v>84</v>
      </c>
    </row>
    <row r="4803" spans="1:14" ht="15.75" customHeight="1" x14ac:dyDescent="0.25">
      <c r="A4803" t="s">
        <v>2158</v>
      </c>
      <c r="B4803" t="s">
        <v>4375</v>
      </c>
      <c r="C4803" t="s">
        <v>611</v>
      </c>
      <c r="D4803" t="s">
        <v>598</v>
      </c>
      <c r="E4803" t="s">
        <v>68</v>
      </c>
      <c r="F4803" t="s">
        <v>142</v>
      </c>
      <c r="G4803" t="s">
        <v>612</v>
      </c>
      <c r="H4803" t="s">
        <v>547</v>
      </c>
      <c r="I4803" s="137">
        <v>20753</v>
      </c>
      <c r="J4803">
        <v>41122001</v>
      </c>
      <c r="K4803" t="s">
        <v>84</v>
      </c>
    </row>
    <row r="4804" spans="1:14" ht="15.75" customHeight="1" x14ac:dyDescent="0.25">
      <c r="A4804" t="s">
        <v>2158</v>
      </c>
      <c r="B4804" t="s">
        <v>4375</v>
      </c>
      <c r="C4804" t="s">
        <v>109</v>
      </c>
      <c r="D4804" t="s">
        <v>613</v>
      </c>
      <c r="E4804" t="s">
        <v>68</v>
      </c>
      <c r="F4804" t="s">
        <v>608</v>
      </c>
      <c r="G4804" t="s">
        <v>734</v>
      </c>
      <c r="H4804" t="s">
        <v>735</v>
      </c>
      <c r="I4804" s="137">
        <v>20753</v>
      </c>
      <c r="J4804" t="s">
        <v>4378</v>
      </c>
      <c r="K4804" t="s">
        <v>71</v>
      </c>
      <c r="L4804" t="s">
        <v>738</v>
      </c>
      <c r="M4804" t="s">
        <v>739</v>
      </c>
      <c r="N4804" t="s">
        <v>739</v>
      </c>
    </row>
    <row r="4805" spans="1:14" ht="15.75" customHeight="1" x14ac:dyDescent="0.25">
      <c r="A4805" t="s">
        <v>2158</v>
      </c>
      <c r="B4805" t="s">
        <v>4375</v>
      </c>
      <c r="C4805" t="s">
        <v>3371</v>
      </c>
      <c r="D4805" t="s">
        <v>613</v>
      </c>
      <c r="E4805" t="s">
        <v>68</v>
      </c>
      <c r="F4805" t="s">
        <v>608</v>
      </c>
      <c r="G4805" t="s">
        <v>2496</v>
      </c>
      <c r="H4805" t="s">
        <v>3372</v>
      </c>
      <c r="I4805" s="137">
        <v>20753</v>
      </c>
      <c r="J4805" t="s">
        <v>4379</v>
      </c>
      <c r="K4805" t="s">
        <v>71</v>
      </c>
    </row>
    <row r="4806" spans="1:14" ht="15.75" customHeight="1" x14ac:dyDescent="0.25">
      <c r="A4806" t="s">
        <v>2158</v>
      </c>
      <c r="B4806" t="s">
        <v>4375</v>
      </c>
      <c r="C4806" t="s">
        <v>836</v>
      </c>
      <c r="D4806" t="s">
        <v>613</v>
      </c>
      <c r="E4806" t="s">
        <v>68</v>
      </c>
      <c r="F4806" t="s">
        <v>608</v>
      </c>
      <c r="G4806" t="s">
        <v>741</v>
      </c>
      <c r="H4806" t="s">
        <v>837</v>
      </c>
      <c r="I4806" s="137">
        <v>20753</v>
      </c>
      <c r="J4806" t="s">
        <v>4380</v>
      </c>
      <c r="K4806" t="s">
        <v>71</v>
      </c>
      <c r="L4806" t="s">
        <v>839</v>
      </c>
      <c r="M4806" t="s">
        <v>840</v>
      </c>
    </row>
    <row r="4807" spans="1:14" ht="15.75" customHeight="1" x14ac:dyDescent="0.25">
      <c r="A4807" t="s">
        <v>2158</v>
      </c>
      <c r="B4807" t="s">
        <v>4375</v>
      </c>
      <c r="C4807" t="s">
        <v>723</v>
      </c>
      <c r="D4807" t="s">
        <v>627</v>
      </c>
      <c r="E4807" t="s">
        <v>81</v>
      </c>
      <c r="F4807" t="s">
        <v>608</v>
      </c>
      <c r="G4807" t="s">
        <v>724</v>
      </c>
      <c r="H4807" t="s">
        <v>725</v>
      </c>
      <c r="I4807" s="137">
        <v>20753</v>
      </c>
      <c r="J4807" t="s">
        <v>4381</v>
      </c>
      <c r="K4807" t="s">
        <v>524</v>
      </c>
    </row>
    <row r="4808" spans="1:14" ht="15.75" customHeight="1" x14ac:dyDescent="0.25">
      <c r="A4808" t="s">
        <v>2158</v>
      </c>
      <c r="B4808" t="s">
        <v>4375</v>
      </c>
      <c r="C4808" t="s">
        <v>114</v>
      </c>
      <c r="D4808" t="s">
        <v>627</v>
      </c>
      <c r="E4808" t="s">
        <v>81</v>
      </c>
      <c r="F4808" t="s">
        <v>608</v>
      </c>
      <c r="G4808" t="s">
        <v>700</v>
      </c>
      <c r="H4808" t="s">
        <v>701</v>
      </c>
      <c r="I4808" s="137">
        <v>20753</v>
      </c>
      <c r="J4808" t="s">
        <v>746</v>
      </c>
      <c r="K4808" t="s">
        <v>71</v>
      </c>
      <c r="L4808" t="s">
        <v>114</v>
      </c>
      <c r="M4808" t="s">
        <v>703</v>
      </c>
      <c r="N4808" t="s">
        <v>703</v>
      </c>
    </row>
    <row r="4809" spans="1:14" ht="15.75" customHeight="1" x14ac:dyDescent="0.25">
      <c r="A4809" t="s">
        <v>2158</v>
      </c>
      <c r="B4809" t="s">
        <v>4375</v>
      </c>
      <c r="C4809" t="s">
        <v>695</v>
      </c>
      <c r="D4809" t="s">
        <v>650</v>
      </c>
      <c r="E4809" t="s">
        <v>102</v>
      </c>
      <c r="F4809" t="s">
        <v>608</v>
      </c>
      <c r="G4809" t="s">
        <v>696</v>
      </c>
      <c r="I4809" s="137"/>
      <c r="J4809"/>
      <c r="K4809" t="s">
        <v>524</v>
      </c>
      <c r="M4809" t="s">
        <v>698</v>
      </c>
      <c r="N4809" t="s">
        <v>699</v>
      </c>
    </row>
    <row r="4810" spans="1:14" ht="15.75" customHeight="1" x14ac:dyDescent="0.25">
      <c r="A4810" t="s">
        <v>2158</v>
      </c>
      <c r="C4810" t="s">
        <v>603</v>
      </c>
      <c r="D4810" t="s">
        <v>598</v>
      </c>
      <c r="E4810" t="s">
        <v>68</v>
      </c>
      <c r="F4810" t="s">
        <v>49</v>
      </c>
      <c r="G4810" t="s">
        <v>604</v>
      </c>
      <c r="H4810" t="s">
        <v>605</v>
      </c>
      <c r="I4810" s="137">
        <v>20705</v>
      </c>
      <c r="J4810" t="s">
        <v>4382</v>
      </c>
      <c r="K4810" t="s">
        <v>84</v>
      </c>
    </row>
    <row r="4811" spans="1:14" ht="15.75" customHeight="1" x14ac:dyDescent="0.25">
      <c r="A4811" t="s">
        <v>2158</v>
      </c>
      <c r="C4811" t="s">
        <v>607</v>
      </c>
      <c r="D4811" t="s">
        <v>598</v>
      </c>
      <c r="E4811" t="s">
        <v>68</v>
      </c>
      <c r="F4811" t="s">
        <v>608</v>
      </c>
      <c r="G4811" t="s">
        <v>609</v>
      </c>
      <c r="I4811" s="137">
        <v>20705</v>
      </c>
      <c r="J4811" t="s">
        <v>4383</v>
      </c>
      <c r="K4811" t="s">
        <v>84</v>
      </c>
    </row>
    <row r="4812" spans="1:14" ht="15.75" customHeight="1" x14ac:dyDescent="0.25">
      <c r="A4812" t="s">
        <v>2158</v>
      </c>
      <c r="C4812" t="s">
        <v>611</v>
      </c>
      <c r="D4812" t="s">
        <v>598</v>
      </c>
      <c r="E4812" t="s">
        <v>68</v>
      </c>
      <c r="F4812" t="s">
        <v>142</v>
      </c>
      <c r="G4812" t="s">
        <v>612</v>
      </c>
      <c r="H4812" t="s">
        <v>547</v>
      </c>
      <c r="I4812" s="137">
        <v>20705</v>
      </c>
      <c r="J4812">
        <v>41122001</v>
      </c>
      <c r="K4812" t="s">
        <v>84</v>
      </c>
    </row>
    <row r="4813" spans="1:14" ht="15.75" customHeight="1" x14ac:dyDescent="0.25">
      <c r="A4813" t="s">
        <v>2158</v>
      </c>
      <c r="C4813" t="s">
        <v>695</v>
      </c>
      <c r="D4813" t="s">
        <v>613</v>
      </c>
      <c r="E4813" t="s">
        <v>68</v>
      </c>
      <c r="F4813" t="s">
        <v>608</v>
      </c>
      <c r="G4813" t="s">
        <v>696</v>
      </c>
      <c r="I4813" s="137"/>
      <c r="J4813"/>
      <c r="K4813" t="s">
        <v>524</v>
      </c>
      <c r="M4813" t="s">
        <v>698</v>
      </c>
      <c r="N4813" t="s">
        <v>699</v>
      </c>
    </row>
    <row r="4814" spans="1:14" ht="15.75" customHeight="1" x14ac:dyDescent="0.25">
      <c r="A4814" t="s">
        <v>2158</v>
      </c>
      <c r="C4814" t="s">
        <v>723</v>
      </c>
      <c r="D4814" t="s">
        <v>613</v>
      </c>
      <c r="E4814" t="s">
        <v>68</v>
      </c>
      <c r="F4814" t="s">
        <v>608</v>
      </c>
      <c r="G4814" t="s">
        <v>724</v>
      </c>
      <c r="H4814" t="s">
        <v>725</v>
      </c>
      <c r="I4814" s="137">
        <v>20705</v>
      </c>
      <c r="J4814" t="s">
        <v>4384</v>
      </c>
      <c r="K4814" t="s">
        <v>524</v>
      </c>
    </row>
    <row r="4815" spans="1:14" ht="15.75" customHeight="1" x14ac:dyDescent="0.25">
      <c r="A4815" t="s">
        <v>2158</v>
      </c>
      <c r="C4815" t="s">
        <v>3371</v>
      </c>
      <c r="D4815" t="s">
        <v>627</v>
      </c>
      <c r="E4815" t="s">
        <v>81</v>
      </c>
      <c r="F4815" t="s">
        <v>608</v>
      </c>
      <c r="G4815" t="s">
        <v>2496</v>
      </c>
      <c r="H4815" t="s">
        <v>3372</v>
      </c>
      <c r="I4815" s="137">
        <v>20705</v>
      </c>
      <c r="J4815" t="s">
        <v>4385</v>
      </c>
      <c r="K4815" t="s">
        <v>71</v>
      </c>
      <c r="L4815" t="s">
        <v>4386</v>
      </c>
      <c r="N4815" t="s">
        <v>3375</v>
      </c>
    </row>
    <row r="4816" spans="1:14" ht="15.75" customHeight="1" x14ac:dyDescent="0.25">
      <c r="A4816" t="s">
        <v>2158</v>
      </c>
      <c r="C4816" t="s">
        <v>923</v>
      </c>
      <c r="D4816" t="s">
        <v>627</v>
      </c>
      <c r="E4816" t="s">
        <v>81</v>
      </c>
      <c r="F4816" t="s">
        <v>608</v>
      </c>
      <c r="G4816" t="s">
        <v>924</v>
      </c>
      <c r="H4816" t="s">
        <v>925</v>
      </c>
      <c r="K4816" t="s">
        <v>71</v>
      </c>
      <c r="L4816" t="s">
        <v>927</v>
      </c>
    </row>
    <row r="4817" spans="1:14" ht="15.75" customHeight="1" x14ac:dyDescent="0.25">
      <c r="A4817" t="s">
        <v>2158</v>
      </c>
      <c r="C4817" t="s">
        <v>114</v>
      </c>
      <c r="D4817" t="s">
        <v>650</v>
      </c>
      <c r="E4817" t="s">
        <v>102</v>
      </c>
      <c r="F4817" t="s">
        <v>608</v>
      </c>
      <c r="G4817" t="s">
        <v>700</v>
      </c>
      <c r="H4817" t="s">
        <v>701</v>
      </c>
      <c r="I4817" s="135">
        <v>20705</v>
      </c>
      <c r="J4817" s="106" t="s">
        <v>746</v>
      </c>
      <c r="K4817" t="s">
        <v>71</v>
      </c>
      <c r="L4817" t="s">
        <v>114</v>
      </c>
      <c r="M4817" t="s">
        <v>703</v>
      </c>
      <c r="N4817" t="s">
        <v>703</v>
      </c>
    </row>
    <row r="4818" spans="1:14" ht="15.75" customHeight="1" x14ac:dyDescent="0.25">
      <c r="A4818" t="s">
        <v>4387</v>
      </c>
      <c r="B4818" t="s">
        <v>3646</v>
      </c>
      <c r="C4818" t="s">
        <v>603</v>
      </c>
      <c r="D4818" t="s">
        <v>598</v>
      </c>
      <c r="E4818" t="s">
        <v>68</v>
      </c>
      <c r="F4818" t="s">
        <v>49</v>
      </c>
      <c r="G4818" t="s">
        <v>604</v>
      </c>
      <c r="H4818" t="s">
        <v>605</v>
      </c>
    </row>
    <row r="4819" spans="1:14" ht="15.75" customHeight="1" x14ac:dyDescent="0.25">
      <c r="A4819" t="s">
        <v>4387</v>
      </c>
      <c r="B4819" t="s">
        <v>3646</v>
      </c>
      <c r="C4819" t="s">
        <v>607</v>
      </c>
      <c r="D4819" t="s">
        <v>598</v>
      </c>
      <c r="E4819" t="s">
        <v>68</v>
      </c>
      <c r="F4819" t="s">
        <v>608</v>
      </c>
      <c r="G4819" t="s">
        <v>609</v>
      </c>
    </row>
    <row r="4820" spans="1:14" ht="15.75" customHeight="1" x14ac:dyDescent="0.25">
      <c r="A4820" t="s">
        <v>4387</v>
      </c>
      <c r="B4820" t="s">
        <v>3646</v>
      </c>
      <c r="C4820" t="s">
        <v>611</v>
      </c>
      <c r="D4820" t="s">
        <v>598</v>
      </c>
      <c r="E4820" t="s">
        <v>68</v>
      </c>
      <c r="F4820" t="s">
        <v>142</v>
      </c>
      <c r="G4820" t="s">
        <v>612</v>
      </c>
      <c r="H4820" t="s">
        <v>547</v>
      </c>
    </row>
    <row r="4821" spans="1:14" ht="15.75" customHeight="1" x14ac:dyDescent="0.25">
      <c r="A4821" t="s">
        <v>4387</v>
      </c>
      <c r="B4821" t="s">
        <v>3646</v>
      </c>
      <c r="C4821" t="s">
        <v>727</v>
      </c>
      <c r="D4821" t="s">
        <v>613</v>
      </c>
      <c r="E4821" t="s">
        <v>68</v>
      </c>
      <c r="F4821" t="s">
        <v>608</v>
      </c>
      <c r="G4821" t="s">
        <v>728</v>
      </c>
      <c r="H4821" t="s">
        <v>729</v>
      </c>
    </row>
    <row r="4822" spans="1:14" ht="15.75" customHeight="1" x14ac:dyDescent="0.25">
      <c r="A4822" t="s">
        <v>4387</v>
      </c>
      <c r="B4822" t="s">
        <v>3646</v>
      </c>
      <c r="C4822" t="s">
        <v>117</v>
      </c>
      <c r="D4822" t="s">
        <v>613</v>
      </c>
      <c r="E4822" t="s">
        <v>68</v>
      </c>
      <c r="F4822" t="s">
        <v>608</v>
      </c>
      <c r="G4822" t="s">
        <v>869</v>
      </c>
    </row>
    <row r="4823" spans="1:14" ht="15.75" customHeight="1" x14ac:dyDescent="0.25">
      <c r="A4823" t="s">
        <v>4387</v>
      </c>
      <c r="B4823" t="s">
        <v>3646</v>
      </c>
      <c r="C4823" t="s">
        <v>131</v>
      </c>
      <c r="D4823" t="s">
        <v>613</v>
      </c>
      <c r="E4823" t="s">
        <v>68</v>
      </c>
      <c r="F4823" t="s">
        <v>608</v>
      </c>
      <c r="G4823" t="s">
        <v>760</v>
      </c>
      <c r="H4823" t="s">
        <v>761</v>
      </c>
    </row>
    <row r="4824" spans="1:14" ht="15.75" customHeight="1" x14ac:dyDescent="0.25">
      <c r="A4824" t="s">
        <v>4387</v>
      </c>
      <c r="B4824" t="s">
        <v>3646</v>
      </c>
      <c r="C4824" t="s">
        <v>4388</v>
      </c>
      <c r="D4824" t="s">
        <v>627</v>
      </c>
      <c r="E4824" t="s">
        <v>81</v>
      </c>
      <c r="F4824" t="s">
        <v>608</v>
      </c>
      <c r="G4824" t="s">
        <v>2703</v>
      </c>
    </row>
    <row r="4825" spans="1:14" ht="15.75" customHeight="1" x14ac:dyDescent="0.25">
      <c r="A4825" t="s">
        <v>4387</v>
      </c>
      <c r="B4825" t="s">
        <v>3646</v>
      </c>
      <c r="C4825" t="s">
        <v>4389</v>
      </c>
      <c r="D4825" t="s">
        <v>627</v>
      </c>
      <c r="E4825" t="s">
        <v>81</v>
      </c>
      <c r="F4825" t="s">
        <v>608</v>
      </c>
      <c r="G4825" t="s">
        <v>2703</v>
      </c>
    </row>
    <row r="4826" spans="1:14" ht="15.75" customHeight="1" x14ac:dyDescent="0.25">
      <c r="A4826" t="s">
        <v>4387</v>
      </c>
      <c r="B4826" t="s">
        <v>3646</v>
      </c>
      <c r="C4826" t="s">
        <v>817</v>
      </c>
      <c r="D4826" t="s">
        <v>627</v>
      </c>
      <c r="E4826" t="s">
        <v>81</v>
      </c>
      <c r="F4826" t="s">
        <v>608</v>
      </c>
      <c r="G4826" t="s">
        <v>818</v>
      </c>
    </row>
    <row r="4827" spans="1:14" ht="15.75" customHeight="1" x14ac:dyDescent="0.25">
      <c r="A4827" t="s">
        <v>4387</v>
      </c>
      <c r="B4827" t="s">
        <v>3646</v>
      </c>
      <c r="C4827" t="s">
        <v>2028</v>
      </c>
      <c r="D4827" t="s">
        <v>650</v>
      </c>
      <c r="E4827" t="s">
        <v>102</v>
      </c>
      <c r="F4827" t="s">
        <v>608</v>
      </c>
      <c r="G4827" t="s">
        <v>741</v>
      </c>
      <c r="H4827" t="s">
        <v>1080</v>
      </c>
    </row>
    <row r="4828" spans="1:14" ht="15.75" customHeight="1" x14ac:dyDescent="0.25">
      <c r="A4828" t="s">
        <v>4390</v>
      </c>
      <c r="B4828" t="s">
        <v>4391</v>
      </c>
      <c r="C4828" t="s">
        <v>603</v>
      </c>
      <c r="D4828" t="s">
        <v>598</v>
      </c>
      <c r="E4828" t="s">
        <v>68</v>
      </c>
      <c r="F4828" t="s">
        <v>49</v>
      </c>
      <c r="G4828" t="s">
        <v>604</v>
      </c>
      <c r="H4828" t="s">
        <v>605</v>
      </c>
      <c r="I4828" s="135">
        <v>1.0373600000000001</v>
      </c>
      <c r="J4828" s="106" t="s">
        <v>4392</v>
      </c>
      <c r="K4828" t="s">
        <v>84</v>
      </c>
    </row>
    <row r="4829" spans="1:14" ht="15.75" customHeight="1" x14ac:dyDescent="0.25">
      <c r="A4829" t="s">
        <v>4390</v>
      </c>
      <c r="B4829" t="s">
        <v>4391</v>
      </c>
      <c r="C4829" t="s">
        <v>607</v>
      </c>
      <c r="D4829" t="s">
        <v>598</v>
      </c>
      <c r="E4829" t="s">
        <v>68</v>
      </c>
      <c r="F4829" t="s">
        <v>608</v>
      </c>
      <c r="G4829" t="s">
        <v>609</v>
      </c>
      <c r="I4829" s="135">
        <v>1.0373600000000001</v>
      </c>
      <c r="J4829" s="106" t="s">
        <v>4393</v>
      </c>
      <c r="K4829" t="s">
        <v>84</v>
      </c>
    </row>
    <row r="4830" spans="1:14" ht="15.75" customHeight="1" x14ac:dyDescent="0.25">
      <c r="A4830" t="s">
        <v>4390</v>
      </c>
      <c r="B4830" t="s">
        <v>4391</v>
      </c>
      <c r="C4830" t="s">
        <v>611</v>
      </c>
      <c r="D4830" t="s">
        <v>598</v>
      </c>
      <c r="E4830" t="s">
        <v>68</v>
      </c>
      <c r="F4830" t="s">
        <v>142</v>
      </c>
      <c r="G4830" t="s">
        <v>612</v>
      </c>
      <c r="H4830" t="s">
        <v>547</v>
      </c>
      <c r="I4830" s="135">
        <v>1.0373600000000001</v>
      </c>
      <c r="J4830" s="106" t="s">
        <v>4394</v>
      </c>
      <c r="K4830" t="s">
        <v>84</v>
      </c>
    </row>
    <row r="4831" spans="1:14" ht="15.75" customHeight="1" x14ac:dyDescent="0.25">
      <c r="A4831" t="s">
        <v>4390</v>
      </c>
      <c r="B4831" t="s">
        <v>4391</v>
      </c>
      <c r="C4831" t="s">
        <v>3090</v>
      </c>
      <c r="D4831" t="s">
        <v>613</v>
      </c>
      <c r="E4831" t="s">
        <v>68</v>
      </c>
      <c r="F4831" t="s">
        <v>608</v>
      </c>
      <c r="G4831" t="s">
        <v>3091</v>
      </c>
      <c r="I4831" s="135">
        <v>1.0373600000000001</v>
      </c>
      <c r="J4831" s="106" t="s">
        <v>3092</v>
      </c>
      <c r="K4831" t="s">
        <v>71</v>
      </c>
      <c r="L4831" t="s">
        <v>3093</v>
      </c>
    </row>
    <row r="4832" spans="1:14" ht="15.75" customHeight="1" x14ac:dyDescent="0.25">
      <c r="A4832" t="s">
        <v>4390</v>
      </c>
      <c r="B4832" t="s">
        <v>4391</v>
      </c>
      <c r="C4832" t="s">
        <v>689</v>
      </c>
      <c r="D4832" t="s">
        <v>650</v>
      </c>
      <c r="E4832" t="s">
        <v>102</v>
      </c>
      <c r="F4832" t="s">
        <v>608</v>
      </c>
      <c r="G4832" t="s">
        <v>690</v>
      </c>
      <c r="H4832" t="s">
        <v>691</v>
      </c>
      <c r="I4832" s="135">
        <v>1.0373600000000001</v>
      </c>
      <c r="J4832" s="106" t="s">
        <v>4395</v>
      </c>
      <c r="K4832" t="s">
        <v>71</v>
      </c>
      <c r="L4832" t="s">
        <v>689</v>
      </c>
    </row>
    <row r="4833" spans="1:13" ht="15.75" customHeight="1" x14ac:dyDescent="0.25">
      <c r="A4833" t="s">
        <v>4390</v>
      </c>
      <c r="B4833" t="s">
        <v>4391</v>
      </c>
      <c r="C4833" t="s">
        <v>714</v>
      </c>
      <c r="D4833" t="s">
        <v>650</v>
      </c>
      <c r="E4833" t="s">
        <v>102</v>
      </c>
      <c r="F4833" t="s">
        <v>608</v>
      </c>
      <c r="G4833" t="s">
        <v>715</v>
      </c>
      <c r="H4833" t="s">
        <v>4396</v>
      </c>
      <c r="I4833" s="135">
        <v>1.0802700000000001</v>
      </c>
      <c r="J4833" s="106" t="s">
        <v>4394</v>
      </c>
      <c r="K4833" t="s">
        <v>84</v>
      </c>
    </row>
    <row r="4834" spans="1:13" ht="15.75" customHeight="1" x14ac:dyDescent="0.25">
      <c r="A4834" t="s">
        <v>4390</v>
      </c>
      <c r="C4834" t="s">
        <v>603</v>
      </c>
      <c r="D4834" t="s">
        <v>598</v>
      </c>
      <c r="E4834" t="s">
        <v>68</v>
      </c>
      <c r="F4834" t="s">
        <v>49</v>
      </c>
      <c r="G4834" t="s">
        <v>604</v>
      </c>
      <c r="H4834" t="s">
        <v>605</v>
      </c>
      <c r="I4834" s="135">
        <v>1.0373300000000001</v>
      </c>
      <c r="J4834" s="106" t="s">
        <v>4392</v>
      </c>
      <c r="K4834" t="s">
        <v>84</v>
      </c>
    </row>
    <row r="4835" spans="1:13" ht="15.75" customHeight="1" x14ac:dyDescent="0.25">
      <c r="A4835" t="s">
        <v>4390</v>
      </c>
      <c r="C4835" t="s">
        <v>607</v>
      </c>
      <c r="D4835" t="s">
        <v>598</v>
      </c>
      <c r="E4835" t="s">
        <v>68</v>
      </c>
      <c r="F4835" t="s">
        <v>608</v>
      </c>
      <c r="G4835" t="s">
        <v>609</v>
      </c>
      <c r="I4835" s="135">
        <v>1.0373300000000001</v>
      </c>
      <c r="J4835" s="106" t="s">
        <v>4397</v>
      </c>
      <c r="K4835" t="s">
        <v>84</v>
      </c>
    </row>
    <row r="4836" spans="1:13" ht="15.75" customHeight="1" x14ac:dyDescent="0.25">
      <c r="A4836" t="s">
        <v>4390</v>
      </c>
      <c r="C4836" t="s">
        <v>611</v>
      </c>
      <c r="D4836" t="s">
        <v>598</v>
      </c>
      <c r="E4836" t="s">
        <v>68</v>
      </c>
      <c r="F4836" t="s">
        <v>142</v>
      </c>
      <c r="G4836" t="s">
        <v>612</v>
      </c>
      <c r="H4836" t="s">
        <v>547</v>
      </c>
      <c r="I4836" s="135">
        <v>1.0951200000000001</v>
      </c>
      <c r="J4836" s="106" t="s">
        <v>4398</v>
      </c>
      <c r="K4836" t="s">
        <v>84</v>
      </c>
    </row>
    <row r="4837" spans="1:13" ht="15.75" customHeight="1" x14ac:dyDescent="0.25">
      <c r="A4837" t="s">
        <v>4390</v>
      </c>
      <c r="C4837" t="s">
        <v>3090</v>
      </c>
      <c r="D4837" t="s">
        <v>613</v>
      </c>
      <c r="E4837" t="s">
        <v>68</v>
      </c>
      <c r="F4837" t="s">
        <v>608</v>
      </c>
      <c r="G4837" t="s">
        <v>3091</v>
      </c>
      <c r="I4837" s="135">
        <v>1.0373300000000001</v>
      </c>
      <c r="J4837" s="106" t="s">
        <v>3092</v>
      </c>
      <c r="K4837" t="s">
        <v>71</v>
      </c>
      <c r="L4837" t="s">
        <v>3093</v>
      </c>
    </row>
    <row r="4838" spans="1:13" ht="15.75" customHeight="1" x14ac:dyDescent="0.25">
      <c r="A4838" t="s">
        <v>4390</v>
      </c>
      <c r="C4838" t="s">
        <v>2012</v>
      </c>
      <c r="D4838" t="s">
        <v>613</v>
      </c>
      <c r="E4838" t="s">
        <v>68</v>
      </c>
      <c r="F4838" t="s">
        <v>608</v>
      </c>
      <c r="G4838" t="s">
        <v>2013</v>
      </c>
      <c r="I4838" s="135">
        <v>1.0373300000000001</v>
      </c>
      <c r="J4838" s="106" t="s">
        <v>4399</v>
      </c>
      <c r="K4838" t="s">
        <v>71</v>
      </c>
      <c r="L4838" t="s">
        <v>3277</v>
      </c>
    </row>
    <row r="4839" spans="1:13" ht="15.75" customHeight="1" x14ac:dyDescent="0.25">
      <c r="A4839" t="s">
        <v>4390</v>
      </c>
      <c r="C4839" t="s">
        <v>689</v>
      </c>
      <c r="D4839" t="s">
        <v>650</v>
      </c>
      <c r="E4839" t="s">
        <v>102</v>
      </c>
      <c r="F4839" t="s">
        <v>608</v>
      </c>
      <c r="G4839" t="s">
        <v>690</v>
      </c>
      <c r="H4839" t="s">
        <v>691</v>
      </c>
      <c r="I4839" s="135">
        <v>1.0373300000000001</v>
      </c>
      <c r="J4839" s="106" t="s">
        <v>4395</v>
      </c>
      <c r="K4839" t="s">
        <v>71</v>
      </c>
      <c r="L4839" t="s">
        <v>689</v>
      </c>
    </row>
    <row r="4840" spans="1:13" ht="15.75" customHeight="1" x14ac:dyDescent="0.25">
      <c r="A4840" t="s">
        <v>4390</v>
      </c>
      <c r="C4840" t="s">
        <v>1107</v>
      </c>
      <c r="D4840" t="s">
        <v>650</v>
      </c>
      <c r="E4840" t="s">
        <v>102</v>
      </c>
      <c r="F4840" t="s">
        <v>608</v>
      </c>
      <c r="G4840" t="s">
        <v>1108</v>
      </c>
      <c r="I4840" s="135">
        <v>1.0951200000000001</v>
      </c>
      <c r="J4840" s="106" t="s">
        <v>4398</v>
      </c>
      <c r="K4840" t="s">
        <v>71</v>
      </c>
      <c r="L4840" t="s">
        <v>1109</v>
      </c>
      <c r="M4840" t="s">
        <v>1110</v>
      </c>
    </row>
    <row r="4841" spans="1:13" ht="15.75" customHeight="1" x14ac:dyDescent="0.25">
      <c r="A4841" t="s">
        <v>4400</v>
      </c>
      <c r="B4841" t="s">
        <v>4401</v>
      </c>
      <c r="C4841" t="s">
        <v>603</v>
      </c>
      <c r="D4841" t="s">
        <v>598</v>
      </c>
      <c r="E4841" t="s">
        <v>68</v>
      </c>
      <c r="F4841" t="s">
        <v>49</v>
      </c>
      <c r="G4841" t="s">
        <v>604</v>
      </c>
      <c r="H4841" t="s">
        <v>605</v>
      </c>
    </row>
    <row r="4842" spans="1:13" ht="15.75" customHeight="1" x14ac:dyDescent="0.25">
      <c r="A4842" t="s">
        <v>4400</v>
      </c>
      <c r="B4842" t="s">
        <v>4401</v>
      </c>
      <c r="C4842" t="s">
        <v>607</v>
      </c>
      <c r="D4842" t="s">
        <v>598</v>
      </c>
      <c r="E4842" t="s">
        <v>68</v>
      </c>
      <c r="F4842" t="s">
        <v>608</v>
      </c>
      <c r="G4842" t="s">
        <v>609</v>
      </c>
    </row>
    <row r="4843" spans="1:13" ht="15.75" customHeight="1" x14ac:dyDescent="0.25">
      <c r="A4843" t="s">
        <v>4400</v>
      </c>
      <c r="B4843" t="s">
        <v>4401</v>
      </c>
      <c r="C4843" t="s">
        <v>611</v>
      </c>
      <c r="D4843" t="s">
        <v>598</v>
      </c>
      <c r="E4843" t="s">
        <v>68</v>
      </c>
      <c r="F4843" t="s">
        <v>142</v>
      </c>
      <c r="G4843" t="s">
        <v>612</v>
      </c>
      <c r="H4843" t="s">
        <v>547</v>
      </c>
    </row>
    <row r="4844" spans="1:13" ht="15.75" customHeight="1" x14ac:dyDescent="0.25">
      <c r="A4844" t="s">
        <v>4400</v>
      </c>
      <c r="B4844" t="s">
        <v>4401</v>
      </c>
      <c r="C4844" t="s">
        <v>109</v>
      </c>
      <c r="D4844" t="s">
        <v>613</v>
      </c>
      <c r="E4844" t="s">
        <v>68</v>
      </c>
      <c r="F4844" t="s">
        <v>608</v>
      </c>
      <c r="G4844" t="s">
        <v>734</v>
      </c>
      <c r="H4844" t="s">
        <v>735</v>
      </c>
    </row>
    <row r="4845" spans="1:13" ht="15.75" customHeight="1" x14ac:dyDescent="0.25">
      <c r="A4845" t="s">
        <v>4400</v>
      </c>
      <c r="B4845" t="s">
        <v>4401</v>
      </c>
      <c r="C4845" t="s">
        <v>2488</v>
      </c>
      <c r="D4845" t="s">
        <v>613</v>
      </c>
      <c r="E4845" t="s">
        <v>68</v>
      </c>
      <c r="F4845" t="s">
        <v>608</v>
      </c>
      <c r="G4845" t="s">
        <v>741</v>
      </c>
      <c r="H4845" t="s">
        <v>2489</v>
      </c>
    </row>
    <row r="4846" spans="1:13" ht="15.75" customHeight="1" x14ac:dyDescent="0.25">
      <c r="A4846" t="s">
        <v>4400</v>
      </c>
      <c r="B4846" t="s">
        <v>4401</v>
      </c>
      <c r="C4846" t="s">
        <v>817</v>
      </c>
      <c r="D4846" t="s">
        <v>613</v>
      </c>
      <c r="E4846" t="s">
        <v>68</v>
      </c>
      <c r="F4846" t="s">
        <v>608</v>
      </c>
      <c r="G4846" t="s">
        <v>818</v>
      </c>
    </row>
    <row r="4847" spans="1:13" ht="15.75" customHeight="1" x14ac:dyDescent="0.25">
      <c r="A4847" t="s">
        <v>4400</v>
      </c>
      <c r="B4847" t="s">
        <v>4401</v>
      </c>
      <c r="C4847" t="s">
        <v>723</v>
      </c>
      <c r="D4847" t="s">
        <v>627</v>
      </c>
      <c r="E4847" t="s">
        <v>68</v>
      </c>
      <c r="F4847" t="s">
        <v>608</v>
      </c>
      <c r="G4847" t="s">
        <v>724</v>
      </c>
      <c r="H4847" t="s">
        <v>725</v>
      </c>
    </row>
    <row r="4848" spans="1:13" ht="15.75" customHeight="1" x14ac:dyDescent="0.25">
      <c r="A4848" t="s">
        <v>4400</v>
      </c>
      <c r="B4848" t="s">
        <v>4401</v>
      </c>
      <c r="C4848" t="s">
        <v>2797</v>
      </c>
      <c r="D4848" t="s">
        <v>627</v>
      </c>
      <c r="E4848" t="s">
        <v>68</v>
      </c>
      <c r="F4848" t="s">
        <v>608</v>
      </c>
      <c r="G4848" t="s">
        <v>4402</v>
      </c>
    </row>
    <row r="4849" spans="1:11" ht="15.75" customHeight="1" x14ac:dyDescent="0.25">
      <c r="A4849" t="s">
        <v>4400</v>
      </c>
      <c r="B4849" t="s">
        <v>4401</v>
      </c>
      <c r="C4849" t="s">
        <v>1072</v>
      </c>
      <c r="D4849" t="s">
        <v>627</v>
      </c>
      <c r="E4849" t="s">
        <v>68</v>
      </c>
      <c r="F4849" t="s">
        <v>608</v>
      </c>
      <c r="G4849" t="s">
        <v>1073</v>
      </c>
    </row>
    <row r="4850" spans="1:11" ht="15.75" customHeight="1" x14ac:dyDescent="0.25">
      <c r="A4850" t="s">
        <v>4400</v>
      </c>
      <c r="B4850" t="s">
        <v>4401</v>
      </c>
      <c r="C4850" t="s">
        <v>714</v>
      </c>
      <c r="D4850" t="s">
        <v>627</v>
      </c>
      <c r="E4850" t="s">
        <v>81</v>
      </c>
      <c r="F4850" t="s">
        <v>608</v>
      </c>
      <c r="G4850" t="s">
        <v>715</v>
      </c>
      <c r="H4850" t="s">
        <v>1067</v>
      </c>
    </row>
    <row r="4851" spans="1:11" ht="15.75" customHeight="1" x14ac:dyDescent="0.25">
      <c r="A4851" t="s">
        <v>4400</v>
      </c>
      <c r="B4851" t="s">
        <v>4401</v>
      </c>
      <c r="C4851" t="s">
        <v>4403</v>
      </c>
      <c r="D4851" t="s">
        <v>650</v>
      </c>
      <c r="E4851" t="s">
        <v>102</v>
      </c>
      <c r="F4851" t="s">
        <v>608</v>
      </c>
      <c r="G4851" t="s">
        <v>4404</v>
      </c>
    </row>
    <row r="4852" spans="1:11" ht="15.75" customHeight="1" x14ac:dyDescent="0.25">
      <c r="A4852" t="s">
        <v>4400</v>
      </c>
      <c r="B4852" t="s">
        <v>4401</v>
      </c>
      <c r="C4852" t="s">
        <v>114</v>
      </c>
      <c r="D4852" t="s">
        <v>650</v>
      </c>
      <c r="E4852" t="s">
        <v>102</v>
      </c>
      <c r="F4852" t="s">
        <v>608</v>
      </c>
      <c r="G4852" t="s">
        <v>700</v>
      </c>
      <c r="H4852" t="s">
        <v>701</v>
      </c>
    </row>
    <row r="4853" spans="1:11" ht="15.75" customHeight="1" x14ac:dyDescent="0.25">
      <c r="A4853" t="s">
        <v>4400</v>
      </c>
      <c r="C4853" t="s">
        <v>603</v>
      </c>
      <c r="D4853" t="s">
        <v>598</v>
      </c>
      <c r="E4853" t="s">
        <v>68</v>
      </c>
      <c r="F4853" t="s">
        <v>49</v>
      </c>
      <c r="G4853" t="s">
        <v>604</v>
      </c>
      <c r="H4853" t="s">
        <v>605</v>
      </c>
    </row>
    <row r="4854" spans="1:11" ht="15.75" customHeight="1" x14ac:dyDescent="0.25">
      <c r="A4854" t="s">
        <v>4400</v>
      </c>
      <c r="C4854" t="s">
        <v>607</v>
      </c>
      <c r="D4854" t="s">
        <v>598</v>
      </c>
      <c r="E4854" t="s">
        <v>68</v>
      </c>
      <c r="F4854" t="s">
        <v>608</v>
      </c>
      <c r="G4854" t="s">
        <v>609</v>
      </c>
    </row>
    <row r="4855" spans="1:11" ht="15.75" customHeight="1" x14ac:dyDescent="0.25">
      <c r="A4855" t="s">
        <v>4400</v>
      </c>
      <c r="C4855" t="s">
        <v>611</v>
      </c>
      <c r="D4855" t="s">
        <v>598</v>
      </c>
      <c r="E4855" t="s">
        <v>68</v>
      </c>
      <c r="F4855" t="s">
        <v>142</v>
      </c>
      <c r="G4855" t="s">
        <v>612</v>
      </c>
      <c r="H4855" t="s">
        <v>547</v>
      </c>
    </row>
    <row r="4856" spans="1:11" ht="15.75" customHeight="1" x14ac:dyDescent="0.25">
      <c r="A4856" t="s">
        <v>4400</v>
      </c>
      <c r="C4856" t="s">
        <v>109</v>
      </c>
      <c r="D4856" t="s">
        <v>613</v>
      </c>
      <c r="E4856" t="s">
        <v>68</v>
      </c>
      <c r="F4856" t="s">
        <v>608</v>
      </c>
      <c r="G4856" t="s">
        <v>734</v>
      </c>
      <c r="H4856" t="s">
        <v>735</v>
      </c>
    </row>
    <row r="4857" spans="1:11" ht="15.75" customHeight="1" x14ac:dyDescent="0.25">
      <c r="A4857" t="s">
        <v>4400</v>
      </c>
      <c r="C4857" t="s">
        <v>2488</v>
      </c>
      <c r="D4857" t="s">
        <v>613</v>
      </c>
      <c r="E4857" t="s">
        <v>68</v>
      </c>
      <c r="F4857" t="s">
        <v>608</v>
      </c>
      <c r="G4857" t="s">
        <v>741</v>
      </c>
      <c r="H4857" t="s">
        <v>2489</v>
      </c>
    </row>
    <row r="4858" spans="1:11" ht="15.75" customHeight="1" x14ac:dyDescent="0.25">
      <c r="A4858" t="s">
        <v>4400</v>
      </c>
      <c r="C4858" t="s">
        <v>817</v>
      </c>
      <c r="D4858" t="s">
        <v>613</v>
      </c>
      <c r="E4858" t="s">
        <v>68</v>
      </c>
      <c r="F4858" t="s">
        <v>608</v>
      </c>
      <c r="G4858" t="s">
        <v>818</v>
      </c>
    </row>
    <row r="4859" spans="1:11" ht="15.75" customHeight="1" x14ac:dyDescent="0.25">
      <c r="A4859" t="s">
        <v>4400</v>
      </c>
      <c r="C4859" t="s">
        <v>714</v>
      </c>
      <c r="D4859" t="s">
        <v>627</v>
      </c>
      <c r="E4859" t="s">
        <v>68</v>
      </c>
      <c r="F4859" t="s">
        <v>608</v>
      </c>
      <c r="G4859" t="s">
        <v>715</v>
      </c>
      <c r="H4859" t="s">
        <v>1067</v>
      </c>
    </row>
    <row r="4860" spans="1:11" ht="15.75" customHeight="1" x14ac:dyDescent="0.25">
      <c r="A4860" t="s">
        <v>4400</v>
      </c>
      <c r="C4860" t="s">
        <v>2797</v>
      </c>
      <c r="D4860" t="s">
        <v>627</v>
      </c>
      <c r="E4860" t="s">
        <v>68</v>
      </c>
      <c r="F4860" t="s">
        <v>608</v>
      </c>
      <c r="G4860" t="s">
        <v>4402</v>
      </c>
    </row>
    <row r="4861" spans="1:11" ht="15.75" customHeight="1" x14ac:dyDescent="0.25">
      <c r="A4861" t="s">
        <v>4400</v>
      </c>
      <c r="C4861" t="s">
        <v>723</v>
      </c>
      <c r="D4861" t="s">
        <v>627</v>
      </c>
      <c r="E4861" t="s">
        <v>81</v>
      </c>
      <c r="F4861" t="s">
        <v>608</v>
      </c>
      <c r="G4861" t="s">
        <v>724</v>
      </c>
      <c r="H4861" t="s">
        <v>725</v>
      </c>
    </row>
    <row r="4862" spans="1:11" ht="15.75" customHeight="1" x14ac:dyDescent="0.25">
      <c r="A4862" t="s">
        <v>4400</v>
      </c>
      <c r="C4862" t="s">
        <v>114</v>
      </c>
      <c r="D4862" t="s">
        <v>650</v>
      </c>
      <c r="E4862" t="s">
        <v>102</v>
      </c>
      <c r="F4862" t="s">
        <v>608</v>
      </c>
      <c r="G4862" t="s">
        <v>700</v>
      </c>
      <c r="H4862" t="s">
        <v>701</v>
      </c>
    </row>
    <row r="4863" spans="1:11" ht="15.75" customHeight="1" x14ac:dyDescent="0.25">
      <c r="A4863" t="s">
        <v>4400</v>
      </c>
      <c r="C4863" t="s">
        <v>817</v>
      </c>
      <c r="D4863" t="s">
        <v>650</v>
      </c>
      <c r="E4863" t="s">
        <v>102</v>
      </c>
      <c r="F4863" t="s">
        <v>608</v>
      </c>
      <c r="G4863" t="s">
        <v>818</v>
      </c>
    </row>
    <row r="4864" spans="1:11" ht="15.75" customHeight="1" x14ac:dyDescent="0.25">
      <c r="A4864" t="s">
        <v>4405</v>
      </c>
      <c r="B4864" t="s">
        <v>4406</v>
      </c>
      <c r="C4864" t="s">
        <v>603</v>
      </c>
      <c r="D4864" t="s">
        <v>598</v>
      </c>
      <c r="E4864" t="s">
        <v>68</v>
      </c>
      <c r="F4864" t="s">
        <v>49</v>
      </c>
      <c r="G4864" t="s">
        <v>604</v>
      </c>
      <c r="H4864" t="s">
        <v>605</v>
      </c>
      <c r="I4864" s="135">
        <v>1.88008</v>
      </c>
      <c r="J4864" s="106" t="s">
        <v>4407</v>
      </c>
      <c r="K4864" t="s">
        <v>84</v>
      </c>
    </row>
    <row r="4865" spans="1:14" ht="15.75" customHeight="1" x14ac:dyDescent="0.25">
      <c r="A4865" t="s">
        <v>4405</v>
      </c>
      <c r="B4865" t="s">
        <v>4406</v>
      </c>
      <c r="C4865" t="s">
        <v>607</v>
      </c>
      <c r="D4865" t="s">
        <v>598</v>
      </c>
      <c r="E4865" t="s">
        <v>68</v>
      </c>
      <c r="F4865" t="s">
        <v>608</v>
      </c>
      <c r="G4865" t="s">
        <v>609</v>
      </c>
      <c r="I4865" s="135">
        <v>1.88008</v>
      </c>
      <c r="J4865" s="106" t="s">
        <v>4408</v>
      </c>
      <c r="K4865" t="s">
        <v>84</v>
      </c>
    </row>
    <row r="4866" spans="1:14" ht="15.75" customHeight="1" x14ac:dyDescent="0.25">
      <c r="A4866" t="s">
        <v>4405</v>
      </c>
      <c r="B4866" t="s">
        <v>4406</v>
      </c>
      <c r="C4866" t="s">
        <v>611</v>
      </c>
      <c r="D4866" t="s">
        <v>598</v>
      </c>
      <c r="E4866" t="s">
        <v>68</v>
      </c>
      <c r="F4866" t="s">
        <v>142</v>
      </c>
      <c r="G4866" t="s">
        <v>612</v>
      </c>
      <c r="H4866" t="s">
        <v>547</v>
      </c>
      <c r="I4866" s="135">
        <v>1.88008</v>
      </c>
      <c r="J4866" s="106">
        <v>41115601</v>
      </c>
      <c r="K4866" t="s">
        <v>84</v>
      </c>
    </row>
    <row r="4867" spans="1:14" ht="15.75" customHeight="1" x14ac:dyDescent="0.25">
      <c r="A4867" t="s">
        <v>4405</v>
      </c>
      <c r="B4867" t="s">
        <v>4406</v>
      </c>
      <c r="C4867" t="s">
        <v>3117</v>
      </c>
      <c r="D4867" t="s">
        <v>613</v>
      </c>
      <c r="E4867" t="s">
        <v>68</v>
      </c>
      <c r="F4867" t="s">
        <v>608</v>
      </c>
      <c r="G4867" t="s">
        <v>3118</v>
      </c>
      <c r="H4867" t="s">
        <v>3119</v>
      </c>
      <c r="I4867" s="135">
        <v>1.88008</v>
      </c>
      <c r="J4867" s="106" t="s">
        <v>3890</v>
      </c>
      <c r="K4867" t="s">
        <v>71</v>
      </c>
      <c r="L4867" t="s">
        <v>3499</v>
      </c>
    </row>
    <row r="4868" spans="1:14" ht="15.75" customHeight="1" x14ac:dyDescent="0.25">
      <c r="A4868" t="s">
        <v>4405</v>
      </c>
      <c r="B4868" t="s">
        <v>4406</v>
      </c>
      <c r="C4868" t="s">
        <v>1107</v>
      </c>
      <c r="D4868" t="s">
        <v>613</v>
      </c>
      <c r="E4868" t="s">
        <v>68</v>
      </c>
      <c r="F4868" t="s">
        <v>608</v>
      </c>
      <c r="G4868" t="s">
        <v>1108</v>
      </c>
      <c r="I4868" s="135">
        <v>1.88008</v>
      </c>
      <c r="J4868" s="106" t="s">
        <v>4409</v>
      </c>
      <c r="K4868" t="s">
        <v>71</v>
      </c>
      <c r="L4868" t="s">
        <v>1109</v>
      </c>
      <c r="M4868" t="s">
        <v>1110</v>
      </c>
    </row>
    <row r="4869" spans="1:14" ht="15.75" customHeight="1" x14ac:dyDescent="0.25">
      <c r="A4869" t="s">
        <v>4405</v>
      </c>
      <c r="B4869" t="s">
        <v>4406</v>
      </c>
      <c r="C4869" t="s">
        <v>131</v>
      </c>
      <c r="D4869" t="s">
        <v>627</v>
      </c>
      <c r="E4869" t="s">
        <v>81</v>
      </c>
      <c r="F4869" t="s">
        <v>608</v>
      </c>
      <c r="G4869" t="s">
        <v>760</v>
      </c>
      <c r="H4869" t="s">
        <v>761</v>
      </c>
      <c r="I4869" s="135">
        <v>1.88008</v>
      </c>
      <c r="J4869" s="106" t="s">
        <v>4410</v>
      </c>
      <c r="K4869" t="s">
        <v>71</v>
      </c>
      <c r="L4869" t="s">
        <v>762</v>
      </c>
      <c r="M4869" t="s">
        <v>763</v>
      </c>
      <c r="N4869" t="s">
        <v>763</v>
      </c>
    </row>
    <row r="4870" spans="1:14" ht="15.75" customHeight="1" x14ac:dyDescent="0.25">
      <c r="A4870" t="s">
        <v>4405</v>
      </c>
      <c r="C4870" t="s">
        <v>603</v>
      </c>
      <c r="D4870" t="s">
        <v>598</v>
      </c>
      <c r="E4870" t="s">
        <v>68</v>
      </c>
      <c r="F4870" t="s">
        <v>49</v>
      </c>
      <c r="G4870" t="s">
        <v>604</v>
      </c>
      <c r="H4870" t="s">
        <v>605</v>
      </c>
      <c r="I4870" s="135">
        <v>1.05217</v>
      </c>
      <c r="J4870" s="106" t="s">
        <v>4411</v>
      </c>
      <c r="K4870" t="s">
        <v>84</v>
      </c>
    </row>
    <row r="4871" spans="1:14" ht="15.75" customHeight="1" x14ac:dyDescent="0.25">
      <c r="A4871" t="s">
        <v>4405</v>
      </c>
      <c r="C4871" t="s">
        <v>607</v>
      </c>
      <c r="D4871" t="s">
        <v>598</v>
      </c>
      <c r="E4871" t="s">
        <v>68</v>
      </c>
      <c r="F4871" t="s">
        <v>608</v>
      </c>
      <c r="G4871" t="s">
        <v>609</v>
      </c>
      <c r="I4871" s="135">
        <v>1.05217</v>
      </c>
      <c r="J4871" s="106" t="s">
        <v>4412</v>
      </c>
      <c r="K4871" t="s">
        <v>84</v>
      </c>
    </row>
    <row r="4872" spans="1:14" ht="15.75" customHeight="1" x14ac:dyDescent="0.25">
      <c r="A4872" t="s">
        <v>4405</v>
      </c>
      <c r="C4872" t="s">
        <v>611</v>
      </c>
      <c r="D4872" t="s">
        <v>598</v>
      </c>
      <c r="E4872" t="s">
        <v>68</v>
      </c>
      <c r="F4872" t="s">
        <v>142</v>
      </c>
      <c r="G4872" t="s">
        <v>612</v>
      </c>
      <c r="H4872" t="s">
        <v>547</v>
      </c>
      <c r="I4872" s="135">
        <v>1.05217</v>
      </c>
      <c r="J4872" s="106">
        <v>12352103</v>
      </c>
      <c r="K4872" t="s">
        <v>84</v>
      </c>
    </row>
    <row r="4873" spans="1:14" ht="15.75" customHeight="1" x14ac:dyDescent="0.25">
      <c r="A4873" t="s">
        <v>4405</v>
      </c>
      <c r="C4873" t="s">
        <v>117</v>
      </c>
      <c r="D4873" t="s">
        <v>613</v>
      </c>
      <c r="E4873" t="s">
        <v>68</v>
      </c>
      <c r="F4873" t="s">
        <v>608</v>
      </c>
      <c r="G4873" t="s">
        <v>869</v>
      </c>
      <c r="I4873" s="135">
        <v>1.05217</v>
      </c>
      <c r="J4873" s="106" t="s">
        <v>4405</v>
      </c>
      <c r="K4873" t="s">
        <v>71</v>
      </c>
      <c r="L4873" t="s">
        <v>117</v>
      </c>
    </row>
    <row r="4874" spans="1:14" ht="15.75" customHeight="1" x14ac:dyDescent="0.25">
      <c r="A4874" t="s">
        <v>4405</v>
      </c>
      <c r="C4874" t="s">
        <v>1107</v>
      </c>
      <c r="D4874" t="s">
        <v>613</v>
      </c>
      <c r="E4874" t="s">
        <v>68</v>
      </c>
      <c r="F4874" t="s">
        <v>608</v>
      </c>
      <c r="G4874" t="s">
        <v>1108</v>
      </c>
      <c r="I4874" s="135">
        <v>1.05217</v>
      </c>
      <c r="J4874" s="106" t="s">
        <v>4413</v>
      </c>
      <c r="K4874" t="s">
        <v>71</v>
      </c>
      <c r="L4874" t="s">
        <v>1109</v>
      </c>
      <c r="M4874" t="s">
        <v>1110</v>
      </c>
    </row>
    <row r="4875" spans="1:14" ht="15.75" customHeight="1" x14ac:dyDescent="0.25">
      <c r="A4875" t="s">
        <v>4405</v>
      </c>
      <c r="C4875" t="s">
        <v>131</v>
      </c>
      <c r="D4875" t="s">
        <v>627</v>
      </c>
      <c r="E4875" t="s">
        <v>81</v>
      </c>
      <c r="F4875" t="s">
        <v>608</v>
      </c>
      <c r="G4875" t="s">
        <v>760</v>
      </c>
      <c r="H4875" t="s">
        <v>761</v>
      </c>
      <c r="I4875" s="135">
        <v>1.05217</v>
      </c>
      <c r="J4875" s="106" t="s">
        <v>3878</v>
      </c>
      <c r="K4875" t="s">
        <v>71</v>
      </c>
      <c r="L4875" t="s">
        <v>762</v>
      </c>
      <c r="M4875" t="s">
        <v>763</v>
      </c>
      <c r="N4875" t="s">
        <v>763</v>
      </c>
    </row>
    <row r="4876" spans="1:14" ht="15.75" customHeight="1" x14ac:dyDescent="0.25">
      <c r="A4876" t="s">
        <v>4414</v>
      </c>
      <c r="C4876" t="s">
        <v>603</v>
      </c>
      <c r="D4876" t="s">
        <v>598</v>
      </c>
      <c r="E4876" t="s">
        <v>68</v>
      </c>
      <c r="F4876" t="s">
        <v>49</v>
      </c>
      <c r="G4876" t="s">
        <v>604</v>
      </c>
      <c r="H4876" t="s">
        <v>605</v>
      </c>
      <c r="I4876" s="135">
        <v>1.05552</v>
      </c>
      <c r="J4876" s="106" t="s">
        <v>4415</v>
      </c>
      <c r="K4876" t="s">
        <v>84</v>
      </c>
    </row>
    <row r="4877" spans="1:14" ht="15.75" customHeight="1" x14ac:dyDescent="0.25">
      <c r="A4877" t="s">
        <v>4414</v>
      </c>
      <c r="C4877" t="s">
        <v>607</v>
      </c>
      <c r="D4877" t="s">
        <v>598</v>
      </c>
      <c r="E4877" t="s">
        <v>68</v>
      </c>
      <c r="F4877" t="s">
        <v>608</v>
      </c>
      <c r="G4877" t="s">
        <v>609</v>
      </c>
      <c r="I4877" s="135">
        <v>1.05552</v>
      </c>
      <c r="J4877" s="106" t="s">
        <v>4416</v>
      </c>
      <c r="K4877" t="s">
        <v>84</v>
      </c>
    </row>
    <row r="4878" spans="1:14" ht="15.75" customHeight="1" x14ac:dyDescent="0.25">
      <c r="A4878" t="s">
        <v>4414</v>
      </c>
      <c r="C4878" t="s">
        <v>611</v>
      </c>
      <c r="D4878" t="s">
        <v>598</v>
      </c>
      <c r="E4878" t="s">
        <v>68</v>
      </c>
      <c r="F4878" t="s">
        <v>142</v>
      </c>
      <c r="G4878" t="s">
        <v>612</v>
      </c>
      <c r="H4878" t="s">
        <v>547</v>
      </c>
      <c r="I4878" s="135">
        <v>1.0555300000000001</v>
      </c>
      <c r="J4878" s="106">
        <v>41115711</v>
      </c>
      <c r="K4878" t="s">
        <v>84</v>
      </c>
    </row>
    <row r="4879" spans="1:14" ht="15.75" customHeight="1" x14ac:dyDescent="0.25">
      <c r="A4879" t="s">
        <v>4414</v>
      </c>
      <c r="C4879" t="s">
        <v>714</v>
      </c>
      <c r="D4879" t="s">
        <v>613</v>
      </c>
      <c r="E4879" t="s">
        <v>68</v>
      </c>
      <c r="F4879" t="s">
        <v>608</v>
      </c>
      <c r="G4879" t="s">
        <v>715</v>
      </c>
      <c r="H4879" t="s">
        <v>773</v>
      </c>
      <c r="I4879" s="135">
        <v>1.05552</v>
      </c>
      <c r="J4879" s="106" t="s">
        <v>4417</v>
      </c>
      <c r="K4879" t="s">
        <v>71</v>
      </c>
      <c r="L4879" t="s">
        <v>774</v>
      </c>
    </row>
    <row r="4880" spans="1:14" ht="15.75" customHeight="1" x14ac:dyDescent="0.25">
      <c r="A4880" t="s">
        <v>4414</v>
      </c>
      <c r="C4880" t="s">
        <v>1613</v>
      </c>
      <c r="D4880" t="s">
        <v>613</v>
      </c>
      <c r="E4880" t="s">
        <v>68</v>
      </c>
      <c r="F4880" t="s">
        <v>608</v>
      </c>
      <c r="G4880" t="s">
        <v>741</v>
      </c>
      <c r="H4880" t="s">
        <v>1614</v>
      </c>
      <c r="I4880" s="135">
        <v>1.05552</v>
      </c>
      <c r="J4880" s="106" t="s">
        <v>4418</v>
      </c>
      <c r="K4880" t="s">
        <v>71</v>
      </c>
      <c r="L4880" t="s">
        <v>2247</v>
      </c>
      <c r="M4880" t="s">
        <v>2248</v>
      </c>
    </row>
    <row r="4881" spans="1:14" ht="15.75" customHeight="1" x14ac:dyDescent="0.25">
      <c r="A4881" t="s">
        <v>4414</v>
      </c>
      <c r="C4881" t="s">
        <v>4419</v>
      </c>
      <c r="D4881" t="s">
        <v>613</v>
      </c>
      <c r="E4881" t="s">
        <v>68</v>
      </c>
      <c r="F4881" t="s">
        <v>608</v>
      </c>
      <c r="G4881" t="s">
        <v>741</v>
      </c>
      <c r="H4881" t="s">
        <v>4420</v>
      </c>
      <c r="I4881" s="135">
        <v>1.05552</v>
      </c>
      <c r="J4881" s="106" t="s">
        <v>4421</v>
      </c>
      <c r="K4881" t="s">
        <v>71</v>
      </c>
    </row>
    <row r="4882" spans="1:14" ht="15.75" customHeight="1" x14ac:dyDescent="0.25">
      <c r="A4882" t="s">
        <v>4414</v>
      </c>
      <c r="C4882" t="s">
        <v>723</v>
      </c>
      <c r="D4882" t="s">
        <v>613</v>
      </c>
      <c r="E4882" t="s">
        <v>68</v>
      </c>
      <c r="F4882" t="s">
        <v>608</v>
      </c>
      <c r="G4882" t="s">
        <v>724</v>
      </c>
      <c r="H4882" t="s">
        <v>725</v>
      </c>
      <c r="I4882" s="135">
        <v>1.05552</v>
      </c>
      <c r="J4882" s="106" t="s">
        <v>4422</v>
      </c>
      <c r="K4882" t="s">
        <v>524</v>
      </c>
    </row>
    <row r="4883" spans="1:14" ht="15.75" customHeight="1" x14ac:dyDescent="0.25">
      <c r="A4883" t="s">
        <v>4414</v>
      </c>
      <c r="C4883" t="s">
        <v>754</v>
      </c>
      <c r="D4883" t="s">
        <v>613</v>
      </c>
      <c r="E4883" t="s">
        <v>68</v>
      </c>
      <c r="F4883" t="s">
        <v>608</v>
      </c>
      <c r="G4883" t="s">
        <v>755</v>
      </c>
      <c r="K4883" t="s">
        <v>84</v>
      </c>
    </row>
    <row r="4884" spans="1:14" ht="15.75" customHeight="1" x14ac:dyDescent="0.25">
      <c r="A4884" t="s">
        <v>4414</v>
      </c>
      <c r="C4884" t="s">
        <v>131</v>
      </c>
      <c r="D4884" t="s">
        <v>613</v>
      </c>
      <c r="E4884" t="s">
        <v>68</v>
      </c>
      <c r="F4884" t="s">
        <v>608</v>
      </c>
      <c r="G4884" t="s">
        <v>760</v>
      </c>
      <c r="H4884" t="s">
        <v>761</v>
      </c>
      <c r="I4884" s="135">
        <v>1.05552</v>
      </c>
      <c r="J4884" s="106" t="s">
        <v>4423</v>
      </c>
      <c r="K4884" t="s">
        <v>71</v>
      </c>
      <c r="L4884" t="s">
        <v>762</v>
      </c>
      <c r="M4884" t="s">
        <v>763</v>
      </c>
      <c r="N4884" t="s">
        <v>763</v>
      </c>
    </row>
    <row r="4885" spans="1:14" ht="15.75" customHeight="1" x14ac:dyDescent="0.25">
      <c r="A4885" t="s">
        <v>4414</v>
      </c>
      <c r="C4885" t="s">
        <v>841</v>
      </c>
      <c r="D4885" t="s">
        <v>613</v>
      </c>
      <c r="E4885" t="s">
        <v>68</v>
      </c>
      <c r="F4885" t="s">
        <v>608</v>
      </c>
      <c r="G4885" t="s">
        <v>741</v>
      </c>
      <c r="H4885" t="s">
        <v>842</v>
      </c>
      <c r="I4885" s="135">
        <v>1.0555300000000001</v>
      </c>
      <c r="J4885" s="106" t="s">
        <v>4418</v>
      </c>
      <c r="K4885" t="s">
        <v>71</v>
      </c>
      <c r="L4885" t="s">
        <v>843</v>
      </c>
      <c r="M4885" t="s">
        <v>844</v>
      </c>
    </row>
    <row r="4886" spans="1:14" ht="15.75" customHeight="1" x14ac:dyDescent="0.25">
      <c r="A4886" t="s">
        <v>4414</v>
      </c>
      <c r="C4886" t="s">
        <v>114</v>
      </c>
      <c r="D4886" t="s">
        <v>627</v>
      </c>
      <c r="E4886" t="s">
        <v>81</v>
      </c>
      <c r="F4886" t="s">
        <v>608</v>
      </c>
      <c r="G4886" t="s">
        <v>700</v>
      </c>
      <c r="H4886" t="s">
        <v>701</v>
      </c>
      <c r="I4886" s="135">
        <v>1.05552</v>
      </c>
      <c r="J4886" s="106" t="s">
        <v>4424</v>
      </c>
      <c r="K4886" t="s">
        <v>71</v>
      </c>
      <c r="L4886" t="s">
        <v>114</v>
      </c>
      <c r="M4886" t="s">
        <v>703</v>
      </c>
      <c r="N4886" t="s">
        <v>703</v>
      </c>
    </row>
    <row r="4887" spans="1:14" ht="15.75" customHeight="1" x14ac:dyDescent="0.25">
      <c r="A4887" t="s">
        <v>4414</v>
      </c>
      <c r="C4887" t="s">
        <v>704</v>
      </c>
      <c r="D4887" t="s">
        <v>627</v>
      </c>
      <c r="E4887" t="s">
        <v>81</v>
      </c>
      <c r="F4887" t="s">
        <v>608</v>
      </c>
      <c r="G4887" t="s">
        <v>705</v>
      </c>
      <c r="I4887" s="135">
        <v>1.0555300000000001</v>
      </c>
      <c r="J4887" s="106" t="s">
        <v>4425</v>
      </c>
      <c r="K4887" t="s">
        <v>71</v>
      </c>
      <c r="L4887" t="s">
        <v>707</v>
      </c>
      <c r="M4887" t="s">
        <v>708</v>
      </c>
    </row>
    <row r="4888" spans="1:14" ht="15.75" customHeight="1" x14ac:dyDescent="0.25">
      <c r="A4888" t="s">
        <v>4426</v>
      </c>
      <c r="C4888" t="s">
        <v>603</v>
      </c>
      <c r="D4888" t="s">
        <v>598</v>
      </c>
      <c r="E4888" t="s">
        <v>68</v>
      </c>
      <c r="F4888" t="s">
        <v>49</v>
      </c>
      <c r="G4888" t="s">
        <v>604</v>
      </c>
      <c r="H4888" t="s">
        <v>605</v>
      </c>
    </row>
    <row r="4889" spans="1:14" ht="15.75" customHeight="1" x14ac:dyDescent="0.25">
      <c r="A4889" t="s">
        <v>4426</v>
      </c>
      <c r="C4889" t="s">
        <v>607</v>
      </c>
      <c r="D4889" t="s">
        <v>598</v>
      </c>
      <c r="E4889" t="s">
        <v>68</v>
      </c>
      <c r="F4889" t="s">
        <v>608</v>
      </c>
      <c r="G4889" t="s">
        <v>609</v>
      </c>
    </row>
    <row r="4890" spans="1:14" ht="15.75" customHeight="1" x14ac:dyDescent="0.25">
      <c r="A4890" t="s">
        <v>4426</v>
      </c>
      <c r="C4890" t="s">
        <v>611</v>
      </c>
      <c r="D4890" t="s">
        <v>598</v>
      </c>
      <c r="E4890" t="s">
        <v>68</v>
      </c>
      <c r="F4890" t="s">
        <v>142</v>
      </c>
      <c r="G4890" t="s">
        <v>612</v>
      </c>
      <c r="H4890" t="s">
        <v>547</v>
      </c>
    </row>
    <row r="4891" spans="1:14" ht="15.75" customHeight="1" x14ac:dyDescent="0.25">
      <c r="A4891" t="s">
        <v>4426</v>
      </c>
      <c r="C4891" t="s">
        <v>93</v>
      </c>
      <c r="D4891" t="s">
        <v>627</v>
      </c>
      <c r="E4891" t="s">
        <v>81</v>
      </c>
      <c r="F4891" t="s">
        <v>608</v>
      </c>
      <c r="G4891" t="s">
        <v>616</v>
      </c>
    </row>
    <row r="4892" spans="1:14" ht="15.75" customHeight="1" x14ac:dyDescent="0.25">
      <c r="A4892" t="s">
        <v>4426</v>
      </c>
      <c r="C4892" t="s">
        <v>620</v>
      </c>
      <c r="D4892" t="s">
        <v>627</v>
      </c>
      <c r="E4892" t="s">
        <v>81</v>
      </c>
      <c r="F4892" t="s">
        <v>608</v>
      </c>
      <c r="G4892" t="s">
        <v>621</v>
      </c>
      <c r="H4892" t="s">
        <v>622</v>
      </c>
    </row>
    <row r="4893" spans="1:14" ht="15.75" customHeight="1" x14ac:dyDescent="0.25">
      <c r="A4893" t="s">
        <v>4426</v>
      </c>
      <c r="C4893" t="s">
        <v>129</v>
      </c>
      <c r="D4893" t="s">
        <v>627</v>
      </c>
      <c r="E4893" t="s">
        <v>81</v>
      </c>
      <c r="F4893" t="s">
        <v>608</v>
      </c>
      <c r="G4893" t="s">
        <v>647</v>
      </c>
    </row>
    <row r="4894" spans="1:14" ht="15.75" customHeight="1" x14ac:dyDescent="0.25">
      <c r="A4894" t="s">
        <v>4426</v>
      </c>
      <c r="C4894" t="s">
        <v>904</v>
      </c>
      <c r="D4894" t="s">
        <v>627</v>
      </c>
      <c r="E4894" t="s">
        <v>81</v>
      </c>
      <c r="F4894" t="s">
        <v>608</v>
      </c>
      <c r="G4894" t="s">
        <v>905</v>
      </c>
    </row>
    <row r="4895" spans="1:14" ht="15.75" customHeight="1" x14ac:dyDescent="0.25">
      <c r="A4895" t="s">
        <v>4426</v>
      </c>
      <c r="C4895" t="s">
        <v>131</v>
      </c>
      <c r="D4895" t="s">
        <v>627</v>
      </c>
      <c r="E4895" t="s">
        <v>81</v>
      </c>
      <c r="F4895" t="s">
        <v>608</v>
      </c>
      <c r="G4895" t="s">
        <v>760</v>
      </c>
      <c r="H4895" t="s">
        <v>761</v>
      </c>
    </row>
    <row r="4896" spans="1:14" ht="15.75" customHeight="1" x14ac:dyDescent="0.25">
      <c r="A4896" t="s">
        <v>4426</v>
      </c>
      <c r="C4896" t="s">
        <v>80</v>
      </c>
      <c r="D4896" t="s">
        <v>650</v>
      </c>
      <c r="E4896" t="s">
        <v>102</v>
      </c>
      <c r="F4896" t="s">
        <v>608</v>
      </c>
      <c r="G4896" t="s">
        <v>614</v>
      </c>
    </row>
    <row r="4897" spans="1:14" ht="15.75" customHeight="1" x14ac:dyDescent="0.25">
      <c r="A4897" t="s">
        <v>4218</v>
      </c>
      <c r="B4897" t="s">
        <v>2663</v>
      </c>
      <c r="C4897" t="s">
        <v>603</v>
      </c>
      <c r="D4897" t="s">
        <v>598</v>
      </c>
      <c r="E4897" t="s">
        <v>68</v>
      </c>
      <c r="F4897" t="s">
        <v>49</v>
      </c>
      <c r="G4897" t="s">
        <v>604</v>
      </c>
      <c r="H4897" t="s">
        <v>605</v>
      </c>
      <c r="I4897" s="135" t="s">
        <v>4427</v>
      </c>
      <c r="J4897" s="106" t="s">
        <v>4428</v>
      </c>
      <c r="K4897" t="s">
        <v>84</v>
      </c>
    </row>
    <row r="4898" spans="1:14" ht="15.75" customHeight="1" x14ac:dyDescent="0.25">
      <c r="A4898" t="s">
        <v>4218</v>
      </c>
      <c r="B4898" t="s">
        <v>2663</v>
      </c>
      <c r="C4898" t="s">
        <v>607</v>
      </c>
      <c r="D4898" t="s">
        <v>598</v>
      </c>
      <c r="E4898" t="s">
        <v>68</v>
      </c>
      <c r="F4898" t="s">
        <v>608</v>
      </c>
      <c r="G4898" t="s">
        <v>609</v>
      </c>
      <c r="I4898" s="135" t="s">
        <v>4427</v>
      </c>
      <c r="J4898" s="106" t="s">
        <v>4429</v>
      </c>
      <c r="K4898" t="s">
        <v>84</v>
      </c>
    </row>
    <row r="4899" spans="1:14" ht="15.75" customHeight="1" x14ac:dyDescent="0.25">
      <c r="A4899" t="s">
        <v>4218</v>
      </c>
      <c r="B4899" t="s">
        <v>2663</v>
      </c>
      <c r="C4899" t="s">
        <v>611</v>
      </c>
      <c r="D4899" t="s">
        <v>598</v>
      </c>
      <c r="E4899" t="s">
        <v>68</v>
      </c>
      <c r="F4899" t="s">
        <v>142</v>
      </c>
      <c r="G4899" t="s">
        <v>612</v>
      </c>
      <c r="H4899" t="s">
        <v>547</v>
      </c>
      <c r="I4899" s="135" t="s">
        <v>4427</v>
      </c>
      <c r="J4899" s="106">
        <v>41121500</v>
      </c>
      <c r="K4899" t="s">
        <v>84</v>
      </c>
    </row>
    <row r="4900" spans="1:14" ht="15.75" customHeight="1" x14ac:dyDescent="0.25">
      <c r="A4900" t="s">
        <v>4218</v>
      </c>
      <c r="B4900" t="s">
        <v>2663</v>
      </c>
      <c r="C4900" t="s">
        <v>714</v>
      </c>
      <c r="D4900" t="s">
        <v>613</v>
      </c>
      <c r="E4900" t="s">
        <v>68</v>
      </c>
      <c r="F4900" t="s">
        <v>608</v>
      </c>
      <c r="G4900" t="s">
        <v>715</v>
      </c>
      <c r="H4900" t="s">
        <v>1067</v>
      </c>
      <c r="I4900" s="135" t="s">
        <v>4427</v>
      </c>
      <c r="J4900" s="106" t="s">
        <v>4430</v>
      </c>
      <c r="K4900" t="s">
        <v>84</v>
      </c>
    </row>
    <row r="4901" spans="1:14" ht="15.75" customHeight="1" x14ac:dyDescent="0.25">
      <c r="A4901" t="s">
        <v>4218</v>
      </c>
      <c r="B4901" t="s">
        <v>2663</v>
      </c>
      <c r="C4901" t="s">
        <v>109</v>
      </c>
      <c r="D4901" t="s">
        <v>613</v>
      </c>
      <c r="E4901" t="s">
        <v>68</v>
      </c>
      <c r="F4901" t="s">
        <v>608</v>
      </c>
      <c r="G4901" t="s">
        <v>734</v>
      </c>
      <c r="H4901" t="s">
        <v>735</v>
      </c>
      <c r="I4901" s="135" t="s">
        <v>4427</v>
      </c>
      <c r="J4901" s="106" t="s">
        <v>4431</v>
      </c>
      <c r="K4901" t="s">
        <v>71</v>
      </c>
      <c r="L4901" t="s">
        <v>738</v>
      </c>
      <c r="M4901" t="s">
        <v>739</v>
      </c>
      <c r="N4901" t="s">
        <v>739</v>
      </c>
    </row>
    <row r="4902" spans="1:14" ht="15.75" customHeight="1" x14ac:dyDescent="0.25">
      <c r="A4902" t="s">
        <v>4218</v>
      </c>
      <c r="B4902" t="s">
        <v>2663</v>
      </c>
      <c r="C4902" t="s">
        <v>723</v>
      </c>
      <c r="D4902" t="s">
        <v>613</v>
      </c>
      <c r="E4902" t="s">
        <v>68</v>
      </c>
      <c r="F4902" t="s">
        <v>608</v>
      </c>
      <c r="G4902" t="s">
        <v>724</v>
      </c>
      <c r="H4902" t="s">
        <v>725</v>
      </c>
      <c r="I4902" s="135" t="s">
        <v>4432</v>
      </c>
      <c r="J4902" s="106" t="s">
        <v>1738</v>
      </c>
      <c r="K4902" t="s">
        <v>524</v>
      </c>
    </row>
    <row r="4903" spans="1:14" ht="15.75" customHeight="1" x14ac:dyDescent="0.25">
      <c r="A4903" t="s">
        <v>4218</v>
      </c>
      <c r="B4903" t="s">
        <v>2663</v>
      </c>
      <c r="C4903" t="s">
        <v>923</v>
      </c>
      <c r="D4903" t="s">
        <v>613</v>
      </c>
      <c r="E4903" t="s">
        <v>68</v>
      </c>
      <c r="F4903" t="s">
        <v>608</v>
      </c>
      <c r="G4903" t="s">
        <v>924</v>
      </c>
      <c r="H4903" t="s">
        <v>925</v>
      </c>
      <c r="K4903" t="s">
        <v>71</v>
      </c>
      <c r="L4903" t="s">
        <v>927</v>
      </c>
    </row>
    <row r="4904" spans="1:14" ht="15.75" customHeight="1" x14ac:dyDescent="0.25">
      <c r="A4904" t="s">
        <v>4218</v>
      </c>
      <c r="B4904" t="s">
        <v>2663</v>
      </c>
      <c r="C4904" t="s">
        <v>904</v>
      </c>
      <c r="D4904" t="s">
        <v>613</v>
      </c>
      <c r="E4904" t="s">
        <v>68</v>
      </c>
      <c r="F4904" t="s">
        <v>608</v>
      </c>
      <c r="G4904" t="s">
        <v>905</v>
      </c>
      <c r="K4904" t="s">
        <v>84</v>
      </c>
    </row>
    <row r="4905" spans="1:14" ht="15.75" customHeight="1" x14ac:dyDescent="0.25">
      <c r="A4905" t="s">
        <v>4218</v>
      </c>
      <c r="B4905" t="s">
        <v>2663</v>
      </c>
      <c r="C4905" t="s">
        <v>114</v>
      </c>
      <c r="D4905" t="s">
        <v>627</v>
      </c>
      <c r="E4905" t="s">
        <v>81</v>
      </c>
      <c r="F4905" t="s">
        <v>608</v>
      </c>
      <c r="G4905" t="s">
        <v>700</v>
      </c>
      <c r="H4905" t="s">
        <v>701</v>
      </c>
      <c r="I4905" s="135" t="s">
        <v>4427</v>
      </c>
      <c r="J4905" s="106" t="s">
        <v>4433</v>
      </c>
      <c r="K4905" t="s">
        <v>71</v>
      </c>
      <c r="L4905" t="s">
        <v>114</v>
      </c>
      <c r="M4905" t="s">
        <v>703</v>
      </c>
      <c r="N4905" t="s">
        <v>703</v>
      </c>
    </row>
    <row r="4906" spans="1:14" ht="15.75" customHeight="1" x14ac:dyDescent="0.25">
      <c r="A4906" t="s">
        <v>4218</v>
      </c>
      <c r="B4906" t="s">
        <v>2663</v>
      </c>
      <c r="C4906" t="s">
        <v>1072</v>
      </c>
      <c r="D4906" t="s">
        <v>627</v>
      </c>
      <c r="E4906" t="s">
        <v>81</v>
      </c>
      <c r="F4906" t="s">
        <v>608</v>
      </c>
      <c r="G4906" t="s">
        <v>1073</v>
      </c>
      <c r="H4906" t="s">
        <v>4434</v>
      </c>
      <c r="K4906" t="s">
        <v>71</v>
      </c>
      <c r="L4906" t="s">
        <v>1130</v>
      </c>
    </row>
    <row r="4907" spans="1:14" ht="15.75" customHeight="1" x14ac:dyDescent="0.25">
      <c r="A4907" t="s">
        <v>4218</v>
      </c>
      <c r="B4907" t="s">
        <v>2663</v>
      </c>
      <c r="C4907" t="s">
        <v>779</v>
      </c>
      <c r="D4907" t="s">
        <v>650</v>
      </c>
      <c r="E4907" t="s">
        <v>102</v>
      </c>
      <c r="F4907" t="s">
        <v>608</v>
      </c>
      <c r="G4907" t="s">
        <v>741</v>
      </c>
      <c r="H4907" t="s">
        <v>780</v>
      </c>
      <c r="K4907" t="s">
        <v>71</v>
      </c>
      <c r="L4907" t="s">
        <v>782</v>
      </c>
      <c r="M4907" t="s">
        <v>783</v>
      </c>
    </row>
    <row r="4908" spans="1:14" ht="15.75" customHeight="1" x14ac:dyDescent="0.25">
      <c r="A4908" t="s">
        <v>4218</v>
      </c>
      <c r="B4908" t="s">
        <v>2663</v>
      </c>
      <c r="C4908" t="s">
        <v>1613</v>
      </c>
      <c r="D4908" t="s">
        <v>650</v>
      </c>
      <c r="E4908" t="s">
        <v>102</v>
      </c>
      <c r="F4908" t="s">
        <v>608</v>
      </c>
      <c r="G4908" t="s">
        <v>741</v>
      </c>
      <c r="H4908" t="s">
        <v>1614</v>
      </c>
      <c r="I4908" s="135" t="s">
        <v>4427</v>
      </c>
      <c r="J4908" s="106" t="s">
        <v>4435</v>
      </c>
      <c r="K4908" t="s">
        <v>71</v>
      </c>
      <c r="L4908" t="s">
        <v>2247</v>
      </c>
      <c r="M4908" t="s">
        <v>2248</v>
      </c>
    </row>
    <row r="4909" spans="1:14" ht="15.75" customHeight="1" x14ac:dyDescent="0.25">
      <c r="A4909" t="s">
        <v>4218</v>
      </c>
      <c r="B4909" t="s">
        <v>2663</v>
      </c>
      <c r="C4909" t="s">
        <v>3438</v>
      </c>
      <c r="D4909" t="s">
        <v>650</v>
      </c>
      <c r="E4909" t="s">
        <v>102</v>
      </c>
      <c r="F4909" t="s">
        <v>608</v>
      </c>
      <c r="G4909" t="s">
        <v>741</v>
      </c>
      <c r="H4909" t="s">
        <v>1080</v>
      </c>
      <c r="K4909" t="s">
        <v>84</v>
      </c>
    </row>
    <row r="4910" spans="1:14" ht="15.75" customHeight="1" x14ac:dyDescent="0.25">
      <c r="A4910" t="s">
        <v>4218</v>
      </c>
      <c r="B4910" t="s">
        <v>1119</v>
      </c>
      <c r="C4910" t="s">
        <v>603</v>
      </c>
      <c r="D4910" t="s">
        <v>598</v>
      </c>
      <c r="E4910" t="s">
        <v>68</v>
      </c>
      <c r="F4910" t="s">
        <v>49</v>
      </c>
      <c r="G4910" t="s">
        <v>604</v>
      </c>
      <c r="H4910" t="s">
        <v>605</v>
      </c>
      <c r="I4910" s="135" t="s">
        <v>4436</v>
      </c>
      <c r="J4910" s="106" t="s">
        <v>4437</v>
      </c>
      <c r="K4910" t="s">
        <v>84</v>
      </c>
    </row>
    <row r="4911" spans="1:14" ht="15.75" customHeight="1" x14ac:dyDescent="0.25">
      <c r="A4911" t="s">
        <v>4218</v>
      </c>
      <c r="B4911" t="s">
        <v>1119</v>
      </c>
      <c r="C4911" t="s">
        <v>607</v>
      </c>
      <c r="D4911" t="s">
        <v>598</v>
      </c>
      <c r="E4911" t="s">
        <v>68</v>
      </c>
      <c r="F4911" t="s">
        <v>608</v>
      </c>
      <c r="G4911" t="s">
        <v>609</v>
      </c>
      <c r="I4911" s="135" t="s">
        <v>4436</v>
      </c>
      <c r="J4911" s="106" t="s">
        <v>4438</v>
      </c>
      <c r="K4911" t="s">
        <v>84</v>
      </c>
    </row>
    <row r="4912" spans="1:14" ht="15.75" customHeight="1" x14ac:dyDescent="0.25">
      <c r="A4912" t="s">
        <v>4218</v>
      </c>
      <c r="B4912" t="s">
        <v>1119</v>
      </c>
      <c r="C4912" t="s">
        <v>611</v>
      </c>
      <c r="D4912" t="s">
        <v>598</v>
      </c>
      <c r="E4912" t="s">
        <v>68</v>
      </c>
      <c r="F4912" t="s">
        <v>142</v>
      </c>
      <c r="G4912" t="s">
        <v>612</v>
      </c>
      <c r="H4912" t="s">
        <v>547</v>
      </c>
      <c r="I4912" s="135" t="s">
        <v>4436</v>
      </c>
      <c r="J4912" s="106">
        <v>41121703</v>
      </c>
      <c r="K4912" t="s">
        <v>84</v>
      </c>
    </row>
    <row r="4913" spans="1:14" ht="15.75" customHeight="1" x14ac:dyDescent="0.25">
      <c r="A4913" t="s">
        <v>4218</v>
      </c>
      <c r="B4913" t="s">
        <v>1119</v>
      </c>
      <c r="C4913" t="s">
        <v>109</v>
      </c>
      <c r="D4913" t="s">
        <v>613</v>
      </c>
      <c r="E4913" t="s">
        <v>68</v>
      </c>
      <c r="F4913" t="s">
        <v>608</v>
      </c>
      <c r="G4913" t="s">
        <v>734</v>
      </c>
      <c r="H4913" t="s">
        <v>735</v>
      </c>
      <c r="I4913" s="135" t="s">
        <v>4436</v>
      </c>
      <c r="J4913" s="106" t="s">
        <v>4439</v>
      </c>
      <c r="K4913" t="s">
        <v>71</v>
      </c>
      <c r="L4913" t="s">
        <v>738</v>
      </c>
      <c r="M4913" t="s">
        <v>739</v>
      </c>
      <c r="N4913" t="s">
        <v>739</v>
      </c>
    </row>
    <row r="4914" spans="1:14" ht="15.75" customHeight="1" x14ac:dyDescent="0.25">
      <c r="A4914" t="s">
        <v>4218</v>
      </c>
      <c r="B4914" t="s">
        <v>1119</v>
      </c>
      <c r="C4914" t="s">
        <v>723</v>
      </c>
      <c r="D4914" t="s">
        <v>613</v>
      </c>
      <c r="E4914" t="s">
        <v>68</v>
      </c>
      <c r="F4914" t="s">
        <v>608</v>
      </c>
      <c r="G4914" t="s">
        <v>724</v>
      </c>
      <c r="H4914" t="s">
        <v>725</v>
      </c>
      <c r="I4914" s="135" t="s">
        <v>4436</v>
      </c>
      <c r="J4914" s="106" t="s">
        <v>4440</v>
      </c>
      <c r="K4914" t="s">
        <v>524</v>
      </c>
    </row>
    <row r="4915" spans="1:14" ht="15.75" customHeight="1" x14ac:dyDescent="0.25">
      <c r="A4915" t="s">
        <v>4218</v>
      </c>
      <c r="B4915" t="s">
        <v>1119</v>
      </c>
      <c r="C4915" t="s">
        <v>817</v>
      </c>
      <c r="D4915" t="s">
        <v>613</v>
      </c>
      <c r="E4915" t="s">
        <v>68</v>
      </c>
      <c r="F4915" t="s">
        <v>608</v>
      </c>
      <c r="G4915" t="s">
        <v>818</v>
      </c>
      <c r="I4915" s="135" t="s">
        <v>4436</v>
      </c>
      <c r="J4915" s="106" t="s">
        <v>4441</v>
      </c>
      <c r="K4915" t="s">
        <v>84</v>
      </c>
    </row>
    <row r="4916" spans="1:14" ht="15.75" customHeight="1" x14ac:dyDescent="0.25">
      <c r="A4916" t="s">
        <v>4218</v>
      </c>
      <c r="B4916" t="s">
        <v>1119</v>
      </c>
      <c r="C4916" t="s">
        <v>923</v>
      </c>
      <c r="D4916" t="s">
        <v>613</v>
      </c>
      <c r="E4916" t="s">
        <v>68</v>
      </c>
      <c r="F4916" t="s">
        <v>608</v>
      </c>
      <c r="G4916" t="s">
        <v>924</v>
      </c>
      <c r="H4916" t="s">
        <v>925</v>
      </c>
      <c r="I4916" s="135" t="s">
        <v>4436</v>
      </c>
      <c r="J4916" s="106" t="s">
        <v>1053</v>
      </c>
      <c r="K4916" t="s">
        <v>71</v>
      </c>
      <c r="L4916" t="s">
        <v>927</v>
      </c>
    </row>
    <row r="4917" spans="1:14" ht="15.75" customHeight="1" x14ac:dyDescent="0.25">
      <c r="A4917" t="s">
        <v>4218</v>
      </c>
      <c r="B4917" t="s">
        <v>1119</v>
      </c>
      <c r="C4917" t="s">
        <v>904</v>
      </c>
      <c r="D4917" t="s">
        <v>613</v>
      </c>
      <c r="E4917" t="s">
        <v>68</v>
      </c>
      <c r="F4917" t="s">
        <v>608</v>
      </c>
      <c r="G4917" t="s">
        <v>905</v>
      </c>
      <c r="I4917" s="135" t="s">
        <v>4442</v>
      </c>
      <c r="J4917" s="106" t="s">
        <v>4443</v>
      </c>
      <c r="K4917" t="s">
        <v>84</v>
      </c>
    </row>
    <row r="4918" spans="1:14" ht="15.75" customHeight="1" x14ac:dyDescent="0.25">
      <c r="A4918" t="s">
        <v>4218</v>
      </c>
      <c r="B4918" t="s">
        <v>1119</v>
      </c>
      <c r="C4918" t="s">
        <v>727</v>
      </c>
      <c r="D4918" t="s">
        <v>627</v>
      </c>
      <c r="E4918" t="s">
        <v>81</v>
      </c>
      <c r="F4918" t="s">
        <v>608</v>
      </c>
      <c r="G4918" t="s">
        <v>728</v>
      </c>
      <c r="H4918" t="s">
        <v>729</v>
      </c>
      <c r="I4918" s="135" t="s">
        <v>4436</v>
      </c>
      <c r="J4918" s="106" t="s">
        <v>4444</v>
      </c>
      <c r="K4918" t="s">
        <v>71</v>
      </c>
      <c r="L4918" t="s">
        <v>732</v>
      </c>
      <c r="M4918" t="s">
        <v>2371</v>
      </c>
    </row>
    <row r="4919" spans="1:14" ht="15.75" customHeight="1" x14ac:dyDescent="0.25">
      <c r="A4919" t="s">
        <v>4218</v>
      </c>
      <c r="B4919" t="s">
        <v>1119</v>
      </c>
      <c r="C4919" t="s">
        <v>779</v>
      </c>
      <c r="D4919" t="s">
        <v>627</v>
      </c>
      <c r="E4919" t="s">
        <v>81</v>
      </c>
      <c r="F4919" t="s">
        <v>608</v>
      </c>
      <c r="G4919" t="s">
        <v>741</v>
      </c>
      <c r="H4919" t="s">
        <v>780</v>
      </c>
      <c r="I4919" s="135" t="s">
        <v>4436</v>
      </c>
      <c r="J4919" s="106" t="s">
        <v>4445</v>
      </c>
      <c r="K4919" t="s">
        <v>71</v>
      </c>
    </row>
    <row r="4920" spans="1:14" ht="15.75" customHeight="1" x14ac:dyDescent="0.25">
      <c r="A4920" t="s">
        <v>4218</v>
      </c>
      <c r="B4920" t="s">
        <v>1119</v>
      </c>
      <c r="C4920" t="s">
        <v>721</v>
      </c>
      <c r="D4920" t="s">
        <v>627</v>
      </c>
      <c r="E4920" t="s">
        <v>81</v>
      </c>
      <c r="F4920" t="s">
        <v>608</v>
      </c>
      <c r="G4920" t="s">
        <v>722</v>
      </c>
    </row>
    <row r="4921" spans="1:14" ht="15.75" customHeight="1" x14ac:dyDescent="0.25">
      <c r="A4921" t="s">
        <v>4218</v>
      </c>
      <c r="B4921" t="s">
        <v>1119</v>
      </c>
      <c r="C4921" t="s">
        <v>114</v>
      </c>
      <c r="D4921" t="s">
        <v>627</v>
      </c>
      <c r="E4921" t="s">
        <v>81</v>
      </c>
      <c r="F4921" t="s">
        <v>608</v>
      </c>
      <c r="G4921" t="s">
        <v>700</v>
      </c>
      <c r="H4921" t="s">
        <v>701</v>
      </c>
      <c r="I4921" s="135" t="s">
        <v>4436</v>
      </c>
      <c r="J4921" s="106" t="s">
        <v>2342</v>
      </c>
      <c r="K4921" t="s">
        <v>71</v>
      </c>
      <c r="L4921" t="s">
        <v>114</v>
      </c>
      <c r="M4921" t="s">
        <v>703</v>
      </c>
      <c r="N4921" t="s">
        <v>703</v>
      </c>
    </row>
    <row r="4922" spans="1:14" ht="15.75" customHeight="1" x14ac:dyDescent="0.25">
      <c r="A4922" t="s">
        <v>4218</v>
      </c>
      <c r="B4922" t="s">
        <v>1119</v>
      </c>
      <c r="C4922" t="s">
        <v>1072</v>
      </c>
      <c r="D4922" t="s">
        <v>627</v>
      </c>
      <c r="E4922" t="s">
        <v>81</v>
      </c>
      <c r="F4922" t="s">
        <v>608</v>
      </c>
      <c r="G4922" t="s">
        <v>1073</v>
      </c>
      <c r="H4922" t="s">
        <v>4434</v>
      </c>
      <c r="I4922" s="135" t="s">
        <v>4436</v>
      </c>
      <c r="J4922" s="106" t="s">
        <v>4218</v>
      </c>
      <c r="K4922" t="s">
        <v>71</v>
      </c>
      <c r="L4922" t="s">
        <v>1130</v>
      </c>
    </row>
    <row r="4923" spans="1:14" ht="15.75" customHeight="1" x14ac:dyDescent="0.25">
      <c r="A4923" t="s">
        <v>4218</v>
      </c>
      <c r="B4923" t="s">
        <v>1119</v>
      </c>
      <c r="C4923" t="s">
        <v>714</v>
      </c>
      <c r="D4923" t="s">
        <v>650</v>
      </c>
      <c r="E4923" t="s">
        <v>102</v>
      </c>
      <c r="F4923" t="s">
        <v>608</v>
      </c>
      <c r="G4923" t="s">
        <v>715</v>
      </c>
      <c r="H4923" t="s">
        <v>4446</v>
      </c>
      <c r="I4923" s="135" t="s">
        <v>4436</v>
      </c>
      <c r="J4923" s="106" t="s">
        <v>4447</v>
      </c>
      <c r="K4923" t="s">
        <v>71</v>
      </c>
      <c r="L4923" t="s">
        <v>1126</v>
      </c>
    </row>
    <row r="4924" spans="1:14" ht="15.75" customHeight="1" x14ac:dyDescent="0.25">
      <c r="A4924" t="s">
        <v>4218</v>
      </c>
      <c r="B4924" t="s">
        <v>2274</v>
      </c>
      <c r="C4924" t="s">
        <v>603</v>
      </c>
      <c r="D4924" t="s">
        <v>598</v>
      </c>
      <c r="E4924" t="s">
        <v>68</v>
      </c>
      <c r="F4924" t="s">
        <v>49</v>
      </c>
      <c r="G4924" t="s">
        <v>604</v>
      </c>
      <c r="H4924" t="s">
        <v>605</v>
      </c>
      <c r="I4924" s="135" t="s">
        <v>4448</v>
      </c>
      <c r="J4924" s="106" t="s">
        <v>4449</v>
      </c>
      <c r="K4924" t="s">
        <v>84</v>
      </c>
    </row>
    <row r="4925" spans="1:14" ht="15.75" customHeight="1" x14ac:dyDescent="0.25">
      <c r="A4925" t="s">
        <v>4218</v>
      </c>
      <c r="B4925" t="s">
        <v>2274</v>
      </c>
      <c r="C4925" t="s">
        <v>607</v>
      </c>
      <c r="D4925" t="s">
        <v>598</v>
      </c>
      <c r="E4925" t="s">
        <v>68</v>
      </c>
      <c r="F4925" t="s">
        <v>608</v>
      </c>
      <c r="G4925" t="s">
        <v>609</v>
      </c>
      <c r="I4925" s="135" t="s">
        <v>4448</v>
      </c>
      <c r="J4925" s="106" t="s">
        <v>4449</v>
      </c>
      <c r="K4925" t="s">
        <v>84</v>
      </c>
    </row>
    <row r="4926" spans="1:14" ht="15.75" customHeight="1" x14ac:dyDescent="0.25">
      <c r="A4926" t="s">
        <v>4218</v>
      </c>
      <c r="B4926" t="s">
        <v>2274</v>
      </c>
      <c r="C4926" t="s">
        <v>611</v>
      </c>
      <c r="D4926" t="s">
        <v>598</v>
      </c>
      <c r="E4926" t="s">
        <v>68</v>
      </c>
      <c r="F4926" t="s">
        <v>142</v>
      </c>
      <c r="G4926" t="s">
        <v>612</v>
      </c>
      <c r="H4926" t="s">
        <v>547</v>
      </c>
      <c r="I4926" s="135" t="s">
        <v>4448</v>
      </c>
      <c r="J4926" s="106">
        <v>23151817</v>
      </c>
      <c r="K4926" t="s">
        <v>84</v>
      </c>
    </row>
    <row r="4927" spans="1:14" ht="15.75" customHeight="1" x14ac:dyDescent="0.25">
      <c r="A4927" t="s">
        <v>4218</v>
      </c>
      <c r="B4927" t="s">
        <v>2274</v>
      </c>
      <c r="C4927" t="s">
        <v>904</v>
      </c>
      <c r="D4927" t="s">
        <v>613</v>
      </c>
      <c r="E4927" t="s">
        <v>68</v>
      </c>
      <c r="F4927" t="s">
        <v>608</v>
      </c>
      <c r="G4927" t="s">
        <v>905</v>
      </c>
      <c r="I4927" s="135" t="s">
        <v>4450</v>
      </c>
      <c r="J4927" s="106" t="s">
        <v>4451</v>
      </c>
      <c r="K4927" t="s">
        <v>84</v>
      </c>
    </row>
    <row r="4928" spans="1:14" ht="15.75" customHeight="1" x14ac:dyDescent="0.25">
      <c r="A4928" t="s">
        <v>4218</v>
      </c>
      <c r="B4928" t="s">
        <v>2274</v>
      </c>
      <c r="C4928" t="s">
        <v>779</v>
      </c>
      <c r="D4928" t="s">
        <v>627</v>
      </c>
      <c r="E4928" t="s">
        <v>81</v>
      </c>
      <c r="F4928" t="s">
        <v>608</v>
      </c>
      <c r="G4928" t="s">
        <v>741</v>
      </c>
      <c r="H4928" t="s">
        <v>780</v>
      </c>
      <c r="I4928" s="135" t="s">
        <v>4452</v>
      </c>
      <c r="J4928" s="106" t="s">
        <v>4453</v>
      </c>
      <c r="K4928" t="s">
        <v>71</v>
      </c>
      <c r="L4928" t="s">
        <v>782</v>
      </c>
      <c r="M4928" t="s">
        <v>783</v>
      </c>
    </row>
    <row r="4929" spans="1:14" ht="15.75" customHeight="1" x14ac:dyDescent="0.25">
      <c r="A4929" t="s">
        <v>4218</v>
      </c>
      <c r="B4929" t="s">
        <v>2274</v>
      </c>
      <c r="C4929" t="s">
        <v>1613</v>
      </c>
      <c r="D4929" t="s">
        <v>627</v>
      </c>
      <c r="E4929" t="s">
        <v>81</v>
      </c>
      <c r="F4929" t="s">
        <v>608</v>
      </c>
      <c r="G4929" t="s">
        <v>741</v>
      </c>
      <c r="H4929" t="s">
        <v>1614</v>
      </c>
      <c r="I4929" s="135" t="s">
        <v>4452</v>
      </c>
      <c r="J4929" s="106" t="s">
        <v>4454</v>
      </c>
      <c r="K4929" t="s">
        <v>71</v>
      </c>
      <c r="L4929" t="s">
        <v>2247</v>
      </c>
      <c r="M4929" t="s">
        <v>2248</v>
      </c>
    </row>
    <row r="4930" spans="1:14" ht="15.75" customHeight="1" x14ac:dyDescent="0.25">
      <c r="A4930" t="s">
        <v>4218</v>
      </c>
      <c r="B4930" t="s">
        <v>4455</v>
      </c>
      <c r="C4930" t="s">
        <v>603</v>
      </c>
      <c r="D4930" t="s">
        <v>598</v>
      </c>
      <c r="E4930" t="s">
        <v>68</v>
      </c>
      <c r="F4930" t="s">
        <v>49</v>
      </c>
      <c r="G4930" t="s">
        <v>604</v>
      </c>
      <c r="H4930" t="s">
        <v>605</v>
      </c>
      <c r="I4930" s="135" t="s">
        <v>4456</v>
      </c>
      <c r="J4930" s="106" t="s">
        <v>4457</v>
      </c>
      <c r="K4930" t="s">
        <v>84</v>
      </c>
    </row>
    <row r="4931" spans="1:14" ht="15.75" customHeight="1" x14ac:dyDescent="0.25">
      <c r="A4931" t="s">
        <v>4218</v>
      </c>
      <c r="B4931" t="s">
        <v>4455</v>
      </c>
      <c r="C4931" t="s">
        <v>607</v>
      </c>
      <c r="D4931" t="s">
        <v>598</v>
      </c>
      <c r="E4931" t="s">
        <v>68</v>
      </c>
      <c r="F4931" t="s">
        <v>608</v>
      </c>
      <c r="G4931" t="s">
        <v>609</v>
      </c>
      <c r="I4931" s="135" t="s">
        <v>4456</v>
      </c>
      <c r="J4931" s="106" t="s">
        <v>4458</v>
      </c>
      <c r="K4931" t="s">
        <v>84</v>
      </c>
    </row>
    <row r="4932" spans="1:14" ht="15.75" customHeight="1" x14ac:dyDescent="0.25">
      <c r="A4932" t="s">
        <v>4218</v>
      </c>
      <c r="B4932" t="s">
        <v>4455</v>
      </c>
      <c r="C4932" t="s">
        <v>611</v>
      </c>
      <c r="D4932" t="s">
        <v>598</v>
      </c>
      <c r="E4932" t="s">
        <v>68</v>
      </c>
      <c r="F4932" t="s">
        <v>142</v>
      </c>
      <c r="G4932" t="s">
        <v>612</v>
      </c>
      <c r="H4932" t="s">
        <v>547</v>
      </c>
      <c r="I4932" s="135" t="s">
        <v>4456</v>
      </c>
      <c r="J4932" s="106">
        <v>41121800</v>
      </c>
      <c r="K4932" t="s">
        <v>84</v>
      </c>
    </row>
    <row r="4933" spans="1:14" ht="15.75" customHeight="1" x14ac:dyDescent="0.25">
      <c r="A4933" t="s">
        <v>4218</v>
      </c>
      <c r="B4933" t="s">
        <v>4455</v>
      </c>
      <c r="C4933" t="s">
        <v>1225</v>
      </c>
      <c r="D4933" t="s">
        <v>613</v>
      </c>
      <c r="E4933" t="s">
        <v>68</v>
      </c>
      <c r="F4933" t="s">
        <v>608</v>
      </c>
      <c r="G4933" t="s">
        <v>1226</v>
      </c>
      <c r="I4933" s="135" t="s">
        <v>4459</v>
      </c>
      <c r="J4933" s="106" t="s">
        <v>1227</v>
      </c>
      <c r="K4933" t="s">
        <v>71</v>
      </c>
      <c r="L4933" t="s">
        <v>1225</v>
      </c>
    </row>
    <row r="4934" spans="1:14" ht="15.75" customHeight="1" x14ac:dyDescent="0.25">
      <c r="A4934" t="s">
        <v>4218</v>
      </c>
      <c r="B4934" t="s">
        <v>4455</v>
      </c>
      <c r="C4934" t="s">
        <v>109</v>
      </c>
      <c r="D4934" t="s">
        <v>613</v>
      </c>
      <c r="E4934" t="s">
        <v>68</v>
      </c>
      <c r="F4934" t="s">
        <v>608</v>
      </c>
      <c r="G4934" t="s">
        <v>734</v>
      </c>
      <c r="H4934" t="s">
        <v>735</v>
      </c>
      <c r="I4934" s="135" t="s">
        <v>4456</v>
      </c>
      <c r="J4934" s="106" t="s">
        <v>4460</v>
      </c>
      <c r="K4934" t="s">
        <v>71</v>
      </c>
      <c r="L4934" t="s">
        <v>738</v>
      </c>
      <c r="M4934" t="s">
        <v>739</v>
      </c>
      <c r="N4934" t="s">
        <v>739</v>
      </c>
    </row>
    <row r="4935" spans="1:14" ht="15.75" customHeight="1" x14ac:dyDescent="0.25">
      <c r="A4935" t="s">
        <v>4218</v>
      </c>
      <c r="B4935" t="s">
        <v>4455</v>
      </c>
      <c r="C4935" t="s">
        <v>723</v>
      </c>
      <c r="D4935" t="s">
        <v>613</v>
      </c>
      <c r="E4935" t="s">
        <v>68</v>
      </c>
      <c r="F4935" t="s">
        <v>608</v>
      </c>
      <c r="G4935" t="s">
        <v>724</v>
      </c>
      <c r="H4935" t="s">
        <v>725</v>
      </c>
      <c r="I4935" s="135" t="s">
        <v>4456</v>
      </c>
      <c r="J4935" s="106" t="s">
        <v>1216</v>
      </c>
      <c r="K4935" t="s">
        <v>524</v>
      </c>
    </row>
    <row r="4936" spans="1:14" ht="15.75" customHeight="1" x14ac:dyDescent="0.25">
      <c r="A4936" t="s">
        <v>4218</v>
      </c>
      <c r="B4936" t="s">
        <v>4455</v>
      </c>
      <c r="C4936" t="s">
        <v>923</v>
      </c>
      <c r="D4936" t="s">
        <v>613</v>
      </c>
      <c r="E4936" t="s">
        <v>68</v>
      </c>
      <c r="F4936" t="s">
        <v>608</v>
      </c>
      <c r="G4936" t="s">
        <v>924</v>
      </c>
      <c r="H4936" t="s">
        <v>925</v>
      </c>
      <c r="I4936" s="135" t="s">
        <v>4456</v>
      </c>
      <c r="J4936" s="106" t="s">
        <v>1202</v>
      </c>
      <c r="K4936" t="s">
        <v>71</v>
      </c>
      <c r="L4936" t="s">
        <v>927</v>
      </c>
    </row>
    <row r="4937" spans="1:14" ht="15.75" customHeight="1" x14ac:dyDescent="0.25">
      <c r="A4937" t="s">
        <v>4218</v>
      </c>
      <c r="B4937" t="s">
        <v>4455</v>
      </c>
      <c r="C4937" t="s">
        <v>904</v>
      </c>
      <c r="D4937" t="s">
        <v>613</v>
      </c>
      <c r="E4937" t="s">
        <v>68</v>
      </c>
      <c r="F4937" t="s">
        <v>608</v>
      </c>
      <c r="G4937" t="s">
        <v>905</v>
      </c>
      <c r="I4937" s="135" t="s">
        <v>4461</v>
      </c>
      <c r="J4937" s="106" t="s">
        <v>4462</v>
      </c>
      <c r="K4937" t="s">
        <v>84</v>
      </c>
    </row>
    <row r="4938" spans="1:14" ht="15.75" customHeight="1" x14ac:dyDescent="0.25">
      <c r="A4938" t="s">
        <v>4218</v>
      </c>
      <c r="B4938" t="s">
        <v>4455</v>
      </c>
      <c r="C4938" t="s">
        <v>114</v>
      </c>
      <c r="D4938" t="s">
        <v>627</v>
      </c>
      <c r="E4938" t="s">
        <v>81</v>
      </c>
      <c r="F4938" t="s">
        <v>608</v>
      </c>
      <c r="G4938" t="s">
        <v>700</v>
      </c>
      <c r="H4938" t="s">
        <v>701</v>
      </c>
      <c r="I4938" s="135" t="s">
        <v>4456</v>
      </c>
      <c r="J4938" s="106" t="s">
        <v>4463</v>
      </c>
      <c r="K4938" t="s">
        <v>71</v>
      </c>
      <c r="L4938" t="s">
        <v>114</v>
      </c>
      <c r="M4938" t="s">
        <v>703</v>
      </c>
      <c r="N4938" t="s">
        <v>703</v>
      </c>
    </row>
    <row r="4939" spans="1:14" ht="15.75" customHeight="1" x14ac:dyDescent="0.25">
      <c r="A4939" t="s">
        <v>4218</v>
      </c>
      <c r="B4939" t="s">
        <v>4455</v>
      </c>
      <c r="C4939" t="s">
        <v>1072</v>
      </c>
      <c r="D4939" t="s">
        <v>627</v>
      </c>
      <c r="E4939" t="s">
        <v>81</v>
      </c>
      <c r="F4939" t="s">
        <v>608</v>
      </c>
      <c r="G4939" t="s">
        <v>1073</v>
      </c>
      <c r="H4939" t="s">
        <v>4434</v>
      </c>
      <c r="I4939" s="135" t="s">
        <v>4456</v>
      </c>
      <c r="J4939" s="106" t="s">
        <v>4218</v>
      </c>
      <c r="K4939" t="s">
        <v>71</v>
      </c>
      <c r="L4939" t="s">
        <v>1130</v>
      </c>
    </row>
    <row r="4940" spans="1:14" ht="15.75" customHeight="1" x14ac:dyDescent="0.25">
      <c r="A4940" t="s">
        <v>4218</v>
      </c>
      <c r="B4940" t="s">
        <v>4455</v>
      </c>
      <c r="C4940" t="s">
        <v>727</v>
      </c>
      <c r="D4940" t="s">
        <v>650</v>
      </c>
      <c r="E4940" t="s">
        <v>102</v>
      </c>
      <c r="F4940" t="s">
        <v>608</v>
      </c>
      <c r="G4940" t="s">
        <v>728</v>
      </c>
      <c r="H4940" t="s">
        <v>729</v>
      </c>
      <c r="I4940" s="135" t="s">
        <v>4459</v>
      </c>
      <c r="J4940" s="106" t="s">
        <v>4464</v>
      </c>
      <c r="K4940" t="s">
        <v>71</v>
      </c>
      <c r="L4940" t="s">
        <v>732</v>
      </c>
      <c r="M4940" t="s">
        <v>2371</v>
      </c>
    </row>
    <row r="4941" spans="1:14" ht="15.75" customHeight="1" x14ac:dyDescent="0.25">
      <c r="A4941" t="s">
        <v>4218</v>
      </c>
      <c r="B4941" t="s">
        <v>4455</v>
      </c>
      <c r="C4941" t="s">
        <v>779</v>
      </c>
      <c r="D4941" t="s">
        <v>650</v>
      </c>
      <c r="E4941" t="s">
        <v>102</v>
      </c>
      <c r="F4941" t="s">
        <v>608</v>
      </c>
      <c r="G4941" t="s">
        <v>741</v>
      </c>
      <c r="H4941" t="s">
        <v>780</v>
      </c>
      <c r="K4941" t="s">
        <v>71</v>
      </c>
      <c r="L4941" t="s">
        <v>782</v>
      </c>
      <c r="M4941" t="s">
        <v>783</v>
      </c>
    </row>
    <row r="4942" spans="1:14" ht="15.75" customHeight="1" x14ac:dyDescent="0.25">
      <c r="A4942" t="s">
        <v>4218</v>
      </c>
      <c r="B4942" t="s">
        <v>4455</v>
      </c>
      <c r="C4942" t="s">
        <v>714</v>
      </c>
      <c r="D4942" t="s">
        <v>650</v>
      </c>
      <c r="E4942" t="s">
        <v>102</v>
      </c>
      <c r="F4942" t="s">
        <v>608</v>
      </c>
      <c r="G4942" t="s">
        <v>715</v>
      </c>
      <c r="H4942" t="s">
        <v>1067</v>
      </c>
      <c r="I4942" s="135" t="s">
        <v>4456</v>
      </c>
      <c r="J4942" s="106" t="s">
        <v>4465</v>
      </c>
      <c r="K4942" t="s">
        <v>84</v>
      </c>
    </row>
    <row r="4943" spans="1:14" ht="15.75" customHeight="1" x14ac:dyDescent="0.25">
      <c r="A4943" t="s">
        <v>4218</v>
      </c>
      <c r="B4943" t="s">
        <v>4455</v>
      </c>
      <c r="C4943" t="s">
        <v>2269</v>
      </c>
      <c r="D4943" t="s">
        <v>650</v>
      </c>
      <c r="E4943" t="s">
        <v>102</v>
      </c>
      <c r="F4943" t="s">
        <v>608</v>
      </c>
      <c r="G4943" t="s">
        <v>741</v>
      </c>
      <c r="H4943" t="s">
        <v>2270</v>
      </c>
      <c r="I4943" s="135" t="s">
        <v>4466</v>
      </c>
      <c r="J4943" s="106" t="s">
        <v>4464</v>
      </c>
      <c r="K4943" t="s">
        <v>71</v>
      </c>
      <c r="L4943" t="s">
        <v>2272</v>
      </c>
      <c r="M4943" t="s">
        <v>2273</v>
      </c>
    </row>
    <row r="4944" spans="1:14" ht="15.75" customHeight="1" x14ac:dyDescent="0.25">
      <c r="A4944" t="s">
        <v>4218</v>
      </c>
      <c r="B4944" t="s">
        <v>4467</v>
      </c>
      <c r="C4944" t="s">
        <v>603</v>
      </c>
      <c r="D4944" t="s">
        <v>598</v>
      </c>
      <c r="E4944" t="s">
        <v>68</v>
      </c>
      <c r="F4944" t="s">
        <v>49</v>
      </c>
      <c r="G4944" t="s">
        <v>604</v>
      </c>
      <c r="H4944" t="s">
        <v>605</v>
      </c>
      <c r="I4944" s="135" t="s">
        <v>4468</v>
      </c>
      <c r="J4944" s="106" t="s">
        <v>4469</v>
      </c>
      <c r="K4944" t="s">
        <v>84</v>
      </c>
    </row>
    <row r="4945" spans="1:14" ht="15.75" customHeight="1" x14ac:dyDescent="0.25">
      <c r="A4945" t="s">
        <v>4218</v>
      </c>
      <c r="B4945" t="s">
        <v>4467</v>
      </c>
      <c r="C4945" t="s">
        <v>607</v>
      </c>
      <c r="D4945" t="s">
        <v>598</v>
      </c>
      <c r="E4945" t="s">
        <v>68</v>
      </c>
      <c r="F4945" t="s">
        <v>608</v>
      </c>
      <c r="G4945" t="s">
        <v>609</v>
      </c>
      <c r="I4945" s="135" t="s">
        <v>4468</v>
      </c>
      <c r="J4945" s="106" t="s">
        <v>4470</v>
      </c>
      <c r="K4945" t="s">
        <v>84</v>
      </c>
    </row>
    <row r="4946" spans="1:14" ht="15.75" customHeight="1" x14ac:dyDescent="0.25">
      <c r="A4946" t="s">
        <v>4218</v>
      </c>
      <c r="B4946" t="s">
        <v>4467</v>
      </c>
      <c r="C4946" t="s">
        <v>611</v>
      </c>
      <c r="D4946" t="s">
        <v>598</v>
      </c>
      <c r="E4946" t="s">
        <v>68</v>
      </c>
      <c r="F4946" t="s">
        <v>142</v>
      </c>
      <c r="G4946" t="s">
        <v>612</v>
      </c>
      <c r="H4946" t="s">
        <v>547</v>
      </c>
      <c r="I4946" s="135" t="s">
        <v>4468</v>
      </c>
      <c r="J4946" s="106">
        <v>41121704</v>
      </c>
      <c r="K4946" t="s">
        <v>84</v>
      </c>
    </row>
    <row r="4947" spans="1:14" ht="15.75" customHeight="1" x14ac:dyDescent="0.25">
      <c r="A4947" t="s">
        <v>4218</v>
      </c>
      <c r="B4947" t="s">
        <v>4467</v>
      </c>
      <c r="C4947" t="s">
        <v>727</v>
      </c>
      <c r="D4947" t="s">
        <v>613</v>
      </c>
      <c r="E4947" t="s">
        <v>68</v>
      </c>
      <c r="F4947" t="s">
        <v>608</v>
      </c>
      <c r="G4947" t="s">
        <v>728</v>
      </c>
      <c r="H4947" t="s">
        <v>729</v>
      </c>
      <c r="I4947" s="135" t="s">
        <v>4468</v>
      </c>
      <c r="J4947" s="106" t="s">
        <v>4471</v>
      </c>
      <c r="K4947" t="s">
        <v>71</v>
      </c>
      <c r="L4947" t="s">
        <v>732</v>
      </c>
      <c r="M4947" t="s">
        <v>2371</v>
      </c>
    </row>
    <row r="4948" spans="1:14" ht="15.75" customHeight="1" x14ac:dyDescent="0.25">
      <c r="A4948" t="s">
        <v>4218</v>
      </c>
      <c r="B4948" t="s">
        <v>4467</v>
      </c>
      <c r="C4948" t="s">
        <v>109</v>
      </c>
      <c r="D4948" t="s">
        <v>613</v>
      </c>
      <c r="E4948" t="s">
        <v>68</v>
      </c>
      <c r="F4948" t="s">
        <v>608</v>
      </c>
      <c r="G4948" t="s">
        <v>734</v>
      </c>
      <c r="H4948" t="s">
        <v>735</v>
      </c>
      <c r="I4948" s="135" t="s">
        <v>4468</v>
      </c>
      <c r="J4948" s="106" t="s">
        <v>4472</v>
      </c>
      <c r="K4948" t="s">
        <v>71</v>
      </c>
      <c r="L4948" t="s">
        <v>738</v>
      </c>
      <c r="M4948" t="s">
        <v>739</v>
      </c>
      <c r="N4948" t="s">
        <v>739</v>
      </c>
    </row>
    <row r="4949" spans="1:14" ht="15.75" customHeight="1" x14ac:dyDescent="0.25">
      <c r="A4949" t="s">
        <v>4218</v>
      </c>
      <c r="B4949" t="s">
        <v>4467</v>
      </c>
      <c r="C4949" t="s">
        <v>723</v>
      </c>
      <c r="D4949" t="s">
        <v>613</v>
      </c>
      <c r="E4949" t="s">
        <v>68</v>
      </c>
      <c r="F4949" t="s">
        <v>608</v>
      </c>
      <c r="G4949" t="s">
        <v>724</v>
      </c>
      <c r="H4949" t="s">
        <v>725</v>
      </c>
      <c r="I4949" s="135" t="s">
        <v>4468</v>
      </c>
      <c r="J4949" s="106" t="s">
        <v>4468</v>
      </c>
      <c r="K4949" t="s">
        <v>524</v>
      </c>
    </row>
    <row r="4950" spans="1:14" ht="15.75" customHeight="1" x14ac:dyDescent="0.25">
      <c r="A4950" t="s">
        <v>4218</v>
      </c>
      <c r="B4950" t="s">
        <v>4467</v>
      </c>
      <c r="C4950" t="s">
        <v>817</v>
      </c>
      <c r="D4950" t="s">
        <v>613</v>
      </c>
      <c r="E4950" t="s">
        <v>68</v>
      </c>
      <c r="F4950" t="s">
        <v>608</v>
      </c>
      <c r="G4950" t="s">
        <v>818</v>
      </c>
      <c r="K4950" t="s">
        <v>84</v>
      </c>
    </row>
    <row r="4951" spans="1:14" ht="15.75" customHeight="1" x14ac:dyDescent="0.25">
      <c r="A4951" t="s">
        <v>4218</v>
      </c>
      <c r="B4951" t="s">
        <v>4467</v>
      </c>
      <c r="C4951" t="s">
        <v>923</v>
      </c>
      <c r="D4951" t="s">
        <v>613</v>
      </c>
      <c r="E4951" t="s">
        <v>68</v>
      </c>
      <c r="F4951" t="s">
        <v>608</v>
      </c>
      <c r="G4951" t="s">
        <v>924</v>
      </c>
      <c r="H4951" t="s">
        <v>925</v>
      </c>
      <c r="I4951" s="135" t="s">
        <v>4468</v>
      </c>
      <c r="J4951" s="106" t="s">
        <v>1053</v>
      </c>
      <c r="K4951" t="s">
        <v>71</v>
      </c>
      <c r="L4951" t="s">
        <v>927</v>
      </c>
    </row>
    <row r="4952" spans="1:14" ht="15.75" customHeight="1" x14ac:dyDescent="0.25">
      <c r="A4952" t="s">
        <v>4218</v>
      </c>
      <c r="B4952" t="s">
        <v>4467</v>
      </c>
      <c r="C4952" t="s">
        <v>904</v>
      </c>
      <c r="D4952" t="s">
        <v>613</v>
      </c>
      <c r="E4952" t="s">
        <v>68</v>
      </c>
      <c r="F4952" t="s">
        <v>608</v>
      </c>
      <c r="G4952" t="s">
        <v>905</v>
      </c>
      <c r="I4952" s="135" t="s">
        <v>4468</v>
      </c>
      <c r="J4952" s="106" t="s">
        <v>4473</v>
      </c>
      <c r="K4952" t="s">
        <v>84</v>
      </c>
    </row>
    <row r="4953" spans="1:14" ht="15.75" customHeight="1" x14ac:dyDescent="0.25">
      <c r="A4953" t="s">
        <v>4218</v>
      </c>
      <c r="B4953" t="s">
        <v>4467</v>
      </c>
      <c r="C4953" t="s">
        <v>721</v>
      </c>
      <c r="D4953" t="s">
        <v>627</v>
      </c>
      <c r="E4953" t="s">
        <v>81</v>
      </c>
      <c r="F4953" t="s">
        <v>608</v>
      </c>
      <c r="G4953" t="s">
        <v>722</v>
      </c>
    </row>
    <row r="4954" spans="1:14" ht="15.75" customHeight="1" x14ac:dyDescent="0.25">
      <c r="A4954" t="s">
        <v>4218</v>
      </c>
      <c r="B4954" t="s">
        <v>4467</v>
      </c>
      <c r="C4954" t="s">
        <v>114</v>
      </c>
      <c r="D4954" t="s">
        <v>627</v>
      </c>
      <c r="E4954" t="s">
        <v>81</v>
      </c>
      <c r="F4954" t="s">
        <v>608</v>
      </c>
      <c r="G4954" t="s">
        <v>700</v>
      </c>
      <c r="H4954" t="s">
        <v>701</v>
      </c>
      <c r="I4954" s="135" t="s">
        <v>4468</v>
      </c>
      <c r="J4954" s="106" t="s">
        <v>3644</v>
      </c>
      <c r="K4954" t="s">
        <v>71</v>
      </c>
      <c r="L4954" t="s">
        <v>114</v>
      </c>
      <c r="M4954" t="s">
        <v>703</v>
      </c>
      <c r="N4954" t="s">
        <v>703</v>
      </c>
    </row>
    <row r="4955" spans="1:14" ht="15.75" customHeight="1" x14ac:dyDescent="0.25">
      <c r="A4955" t="s">
        <v>4218</v>
      </c>
      <c r="B4955" t="s">
        <v>4467</v>
      </c>
      <c r="C4955" t="s">
        <v>1072</v>
      </c>
      <c r="D4955" t="s">
        <v>627</v>
      </c>
      <c r="E4955" t="s">
        <v>81</v>
      </c>
      <c r="F4955" t="s">
        <v>608</v>
      </c>
      <c r="G4955" t="s">
        <v>1073</v>
      </c>
      <c r="H4955" t="s">
        <v>4434</v>
      </c>
      <c r="I4955" s="135" t="s">
        <v>4468</v>
      </c>
      <c r="J4955" s="106" t="s">
        <v>4218</v>
      </c>
      <c r="K4955" t="s">
        <v>71</v>
      </c>
      <c r="L4955" t="s">
        <v>1130</v>
      </c>
    </row>
    <row r="4956" spans="1:14" ht="15.75" customHeight="1" x14ac:dyDescent="0.25">
      <c r="A4956" t="s">
        <v>4218</v>
      </c>
      <c r="B4956" t="s">
        <v>4467</v>
      </c>
      <c r="C4956" t="s">
        <v>714</v>
      </c>
      <c r="D4956" t="s">
        <v>650</v>
      </c>
      <c r="E4956" t="s">
        <v>102</v>
      </c>
      <c r="F4956" t="s">
        <v>608</v>
      </c>
      <c r="G4956" t="s">
        <v>715</v>
      </c>
      <c r="H4956" t="s">
        <v>4474</v>
      </c>
      <c r="I4956" s="135" t="s">
        <v>4468</v>
      </c>
      <c r="J4956" s="106" t="s">
        <v>4475</v>
      </c>
      <c r="K4956" t="s">
        <v>84</v>
      </c>
    </row>
    <row r="4957" spans="1:14" ht="15.75" customHeight="1" x14ac:dyDescent="0.25">
      <c r="A4957" t="s">
        <v>4218</v>
      </c>
      <c r="B4957" t="s">
        <v>2406</v>
      </c>
      <c r="C4957" t="s">
        <v>603</v>
      </c>
      <c r="D4957" t="s">
        <v>598</v>
      </c>
      <c r="E4957" t="s">
        <v>68</v>
      </c>
      <c r="F4957" t="s">
        <v>49</v>
      </c>
      <c r="G4957" t="s">
        <v>604</v>
      </c>
      <c r="H4957" t="s">
        <v>605</v>
      </c>
      <c r="I4957" s="135" t="s">
        <v>4476</v>
      </c>
      <c r="J4957" s="106" t="s">
        <v>4477</v>
      </c>
      <c r="K4957" t="s">
        <v>84</v>
      </c>
    </row>
    <row r="4958" spans="1:14" ht="15.75" customHeight="1" x14ac:dyDescent="0.25">
      <c r="A4958" t="s">
        <v>4218</v>
      </c>
      <c r="B4958" t="s">
        <v>2406</v>
      </c>
      <c r="C4958" t="s">
        <v>607</v>
      </c>
      <c r="D4958" t="s">
        <v>598</v>
      </c>
      <c r="E4958" t="s">
        <v>68</v>
      </c>
      <c r="F4958" t="s">
        <v>608</v>
      </c>
      <c r="G4958" t="s">
        <v>609</v>
      </c>
      <c r="I4958" s="135" t="s">
        <v>4476</v>
      </c>
      <c r="J4958" s="106" t="s">
        <v>4478</v>
      </c>
      <c r="K4958" t="s">
        <v>84</v>
      </c>
    </row>
    <row r="4959" spans="1:14" ht="15.75" customHeight="1" x14ac:dyDescent="0.25">
      <c r="A4959" t="s">
        <v>4218</v>
      </c>
      <c r="B4959" t="s">
        <v>2406</v>
      </c>
      <c r="C4959" t="s">
        <v>611</v>
      </c>
      <c r="D4959" t="s">
        <v>598</v>
      </c>
      <c r="E4959" t="s">
        <v>68</v>
      </c>
      <c r="F4959" t="s">
        <v>142</v>
      </c>
      <c r="G4959" t="s">
        <v>612</v>
      </c>
      <c r="H4959" t="s">
        <v>547</v>
      </c>
      <c r="I4959" s="135" t="s">
        <v>4476</v>
      </c>
      <c r="J4959" s="106">
        <v>41121706</v>
      </c>
      <c r="K4959" t="s">
        <v>84</v>
      </c>
    </row>
    <row r="4960" spans="1:14" ht="15.75" customHeight="1" x14ac:dyDescent="0.25">
      <c r="A4960" t="s">
        <v>4218</v>
      </c>
      <c r="B4960" t="s">
        <v>2406</v>
      </c>
      <c r="C4960" t="s">
        <v>109</v>
      </c>
      <c r="D4960" t="s">
        <v>613</v>
      </c>
      <c r="E4960" t="s">
        <v>68</v>
      </c>
      <c r="F4960" t="s">
        <v>608</v>
      </c>
      <c r="G4960" t="s">
        <v>734</v>
      </c>
      <c r="H4960" t="s">
        <v>735</v>
      </c>
      <c r="I4960" s="135" t="s">
        <v>4476</v>
      </c>
      <c r="J4960" s="106" t="s">
        <v>4479</v>
      </c>
      <c r="K4960" t="s">
        <v>71</v>
      </c>
      <c r="L4960" t="s">
        <v>738</v>
      </c>
      <c r="M4960" t="s">
        <v>739</v>
      </c>
      <c r="N4960" t="s">
        <v>739</v>
      </c>
    </row>
    <row r="4961" spans="1:14" ht="15.75" customHeight="1" x14ac:dyDescent="0.25">
      <c r="A4961" t="s">
        <v>4218</v>
      </c>
      <c r="B4961" t="s">
        <v>2406</v>
      </c>
      <c r="C4961" t="s">
        <v>723</v>
      </c>
      <c r="D4961" t="s">
        <v>613</v>
      </c>
      <c r="E4961" t="s">
        <v>68</v>
      </c>
      <c r="F4961" t="s">
        <v>608</v>
      </c>
      <c r="G4961" t="s">
        <v>724</v>
      </c>
      <c r="H4961" t="s">
        <v>725</v>
      </c>
      <c r="I4961" s="135" t="s">
        <v>4476</v>
      </c>
      <c r="J4961" s="106" t="s">
        <v>4480</v>
      </c>
      <c r="K4961" t="s">
        <v>524</v>
      </c>
    </row>
    <row r="4962" spans="1:14" ht="15.75" customHeight="1" x14ac:dyDescent="0.25">
      <c r="A4962" t="s">
        <v>4218</v>
      </c>
      <c r="B4962" t="s">
        <v>2406</v>
      </c>
      <c r="C4962" t="s">
        <v>923</v>
      </c>
      <c r="D4962" t="s">
        <v>613</v>
      </c>
      <c r="E4962" t="s">
        <v>68</v>
      </c>
      <c r="F4962" t="s">
        <v>608</v>
      </c>
      <c r="G4962" t="s">
        <v>924</v>
      </c>
      <c r="H4962" t="s">
        <v>925</v>
      </c>
      <c r="I4962" s="135" t="s">
        <v>4476</v>
      </c>
      <c r="J4962" s="106" t="s">
        <v>1053</v>
      </c>
      <c r="K4962" t="s">
        <v>71</v>
      </c>
      <c r="L4962" t="s">
        <v>927</v>
      </c>
    </row>
    <row r="4963" spans="1:14" ht="15.75" customHeight="1" x14ac:dyDescent="0.25">
      <c r="A4963" t="s">
        <v>4218</v>
      </c>
      <c r="B4963" t="s">
        <v>2406</v>
      </c>
      <c r="C4963" t="s">
        <v>904</v>
      </c>
      <c r="D4963" t="s">
        <v>613</v>
      </c>
      <c r="E4963" t="s">
        <v>68</v>
      </c>
      <c r="F4963" t="s">
        <v>608</v>
      </c>
      <c r="G4963" t="s">
        <v>905</v>
      </c>
      <c r="I4963" s="135" t="s">
        <v>4481</v>
      </c>
      <c r="J4963" s="106" t="s">
        <v>4482</v>
      </c>
      <c r="K4963" t="s">
        <v>84</v>
      </c>
    </row>
    <row r="4964" spans="1:14" ht="15.75" customHeight="1" x14ac:dyDescent="0.25">
      <c r="A4964" t="s">
        <v>4218</v>
      </c>
      <c r="B4964" t="s">
        <v>2406</v>
      </c>
      <c r="C4964" t="s">
        <v>114</v>
      </c>
      <c r="D4964" t="s">
        <v>627</v>
      </c>
      <c r="E4964" t="s">
        <v>81</v>
      </c>
      <c r="F4964" t="s">
        <v>608</v>
      </c>
      <c r="G4964" t="s">
        <v>700</v>
      </c>
      <c r="H4964" t="s">
        <v>701</v>
      </c>
      <c r="I4964" s="135" t="s">
        <v>4476</v>
      </c>
      <c r="J4964" s="106" t="s">
        <v>4483</v>
      </c>
      <c r="K4964" t="s">
        <v>71</v>
      </c>
      <c r="L4964" t="s">
        <v>114</v>
      </c>
      <c r="M4964" t="s">
        <v>703</v>
      </c>
      <c r="N4964" t="s">
        <v>703</v>
      </c>
    </row>
    <row r="4965" spans="1:14" ht="15.75" customHeight="1" x14ac:dyDescent="0.25">
      <c r="A4965" t="s">
        <v>4218</v>
      </c>
      <c r="B4965" t="s">
        <v>2406</v>
      </c>
      <c r="C4965" t="s">
        <v>1072</v>
      </c>
      <c r="D4965" t="s">
        <v>627</v>
      </c>
      <c r="E4965" t="s">
        <v>81</v>
      </c>
      <c r="F4965" t="s">
        <v>608</v>
      </c>
      <c r="G4965" t="s">
        <v>1073</v>
      </c>
      <c r="H4965" t="s">
        <v>4434</v>
      </c>
      <c r="I4965" s="135" t="s">
        <v>4476</v>
      </c>
      <c r="J4965" s="106" t="s">
        <v>4218</v>
      </c>
      <c r="K4965" t="s">
        <v>71</v>
      </c>
      <c r="L4965" t="s">
        <v>1130</v>
      </c>
    </row>
    <row r="4966" spans="1:14" ht="15.75" customHeight="1" x14ac:dyDescent="0.25">
      <c r="A4966" t="s">
        <v>4218</v>
      </c>
      <c r="B4966" t="s">
        <v>2406</v>
      </c>
      <c r="C4966" t="s">
        <v>714</v>
      </c>
      <c r="D4966" t="s">
        <v>650</v>
      </c>
      <c r="E4966" t="s">
        <v>102</v>
      </c>
      <c r="F4966" t="s">
        <v>608</v>
      </c>
      <c r="G4966" t="s">
        <v>715</v>
      </c>
      <c r="H4966" t="s">
        <v>4484</v>
      </c>
      <c r="I4966" s="135" t="s">
        <v>4476</v>
      </c>
      <c r="J4966" s="106" t="s">
        <v>4485</v>
      </c>
      <c r="K4966" t="s">
        <v>71</v>
      </c>
      <c r="L4966" t="s">
        <v>1126</v>
      </c>
    </row>
    <row r="4967" spans="1:14" ht="15.75" customHeight="1" x14ac:dyDescent="0.25">
      <c r="A4967" t="s">
        <v>4218</v>
      </c>
      <c r="B4967" t="s">
        <v>4486</v>
      </c>
      <c r="C4967" t="s">
        <v>603</v>
      </c>
      <c r="D4967" t="s">
        <v>598</v>
      </c>
      <c r="E4967" t="s">
        <v>68</v>
      </c>
      <c r="F4967" t="s">
        <v>49</v>
      </c>
      <c r="G4967" t="s">
        <v>604</v>
      </c>
      <c r="H4967" t="s">
        <v>605</v>
      </c>
      <c r="I4967" s="135" t="s">
        <v>4487</v>
      </c>
      <c r="J4967" s="106" t="s">
        <v>4488</v>
      </c>
      <c r="K4967" t="s">
        <v>84</v>
      </c>
    </row>
    <row r="4968" spans="1:14" ht="15.75" customHeight="1" x14ac:dyDescent="0.25">
      <c r="A4968" t="s">
        <v>4218</v>
      </c>
      <c r="B4968" t="s">
        <v>4486</v>
      </c>
      <c r="C4968" t="s">
        <v>607</v>
      </c>
      <c r="D4968" t="s">
        <v>598</v>
      </c>
      <c r="E4968" t="s">
        <v>68</v>
      </c>
      <c r="F4968" t="s">
        <v>608</v>
      </c>
      <c r="G4968" t="s">
        <v>609</v>
      </c>
      <c r="I4968" s="135" t="s">
        <v>4487</v>
      </c>
      <c r="J4968" s="106" t="s">
        <v>4489</v>
      </c>
      <c r="K4968" t="s">
        <v>84</v>
      </c>
    </row>
    <row r="4969" spans="1:14" ht="15.75" customHeight="1" x14ac:dyDescent="0.25">
      <c r="A4969" t="s">
        <v>4218</v>
      </c>
      <c r="B4969" t="s">
        <v>4486</v>
      </c>
      <c r="C4969" t="s">
        <v>611</v>
      </c>
      <c r="D4969" t="s">
        <v>598</v>
      </c>
      <c r="E4969" t="s">
        <v>68</v>
      </c>
      <c r="F4969" t="s">
        <v>142</v>
      </c>
      <c r="G4969" t="s">
        <v>612</v>
      </c>
      <c r="H4969" t="s">
        <v>547</v>
      </c>
      <c r="I4969" s="135" t="s">
        <v>4487</v>
      </c>
      <c r="J4969" s="106">
        <v>41121813</v>
      </c>
      <c r="K4969" t="s">
        <v>84</v>
      </c>
    </row>
    <row r="4970" spans="1:14" ht="15.75" customHeight="1" x14ac:dyDescent="0.25">
      <c r="A4970" t="s">
        <v>4218</v>
      </c>
      <c r="B4970" t="s">
        <v>4486</v>
      </c>
      <c r="C4970" t="s">
        <v>727</v>
      </c>
      <c r="D4970" t="s">
        <v>613</v>
      </c>
      <c r="E4970" t="s">
        <v>68</v>
      </c>
      <c r="F4970" t="s">
        <v>608</v>
      </c>
      <c r="G4970" t="s">
        <v>728</v>
      </c>
      <c r="H4970" t="s">
        <v>729</v>
      </c>
      <c r="I4970" s="135" t="s">
        <v>4490</v>
      </c>
      <c r="J4970" s="106" t="s">
        <v>4491</v>
      </c>
      <c r="K4970" t="s">
        <v>71</v>
      </c>
      <c r="L4970" t="s">
        <v>732</v>
      </c>
      <c r="M4970" t="s">
        <v>2371</v>
      </c>
    </row>
    <row r="4971" spans="1:14" ht="15.75" customHeight="1" x14ac:dyDescent="0.25">
      <c r="A4971" t="s">
        <v>4218</v>
      </c>
      <c r="B4971" t="s">
        <v>4486</v>
      </c>
      <c r="C4971" t="s">
        <v>723</v>
      </c>
      <c r="D4971" t="s">
        <v>613</v>
      </c>
      <c r="E4971" t="s">
        <v>68</v>
      </c>
      <c r="F4971" t="s">
        <v>608</v>
      </c>
      <c r="G4971" t="s">
        <v>724</v>
      </c>
      <c r="H4971" t="s">
        <v>725</v>
      </c>
      <c r="I4971" s="135" t="s">
        <v>4487</v>
      </c>
      <c r="J4971" s="106" t="s">
        <v>4489</v>
      </c>
      <c r="K4971" t="s">
        <v>524</v>
      </c>
    </row>
    <row r="4972" spans="1:14" ht="15.75" customHeight="1" x14ac:dyDescent="0.25">
      <c r="A4972" t="s">
        <v>4218</v>
      </c>
      <c r="B4972" t="s">
        <v>4486</v>
      </c>
      <c r="C4972" t="s">
        <v>109</v>
      </c>
      <c r="D4972" t="s">
        <v>627</v>
      </c>
      <c r="E4972" t="s">
        <v>81</v>
      </c>
      <c r="F4972" t="s">
        <v>608</v>
      </c>
      <c r="G4972" t="s">
        <v>734</v>
      </c>
      <c r="H4972" t="s">
        <v>735</v>
      </c>
      <c r="I4972" s="135" t="s">
        <v>4487</v>
      </c>
      <c r="J4972" s="106" t="s">
        <v>4492</v>
      </c>
      <c r="K4972" t="s">
        <v>71</v>
      </c>
      <c r="L4972" t="s">
        <v>738</v>
      </c>
      <c r="M4972" t="s">
        <v>739</v>
      </c>
      <c r="N4972" t="s">
        <v>739</v>
      </c>
    </row>
    <row r="4973" spans="1:14" ht="15.75" customHeight="1" x14ac:dyDescent="0.25">
      <c r="A4973" t="s">
        <v>4218</v>
      </c>
      <c r="B4973" t="s">
        <v>4486</v>
      </c>
      <c r="C4973" t="s">
        <v>114</v>
      </c>
      <c r="D4973" t="s">
        <v>627</v>
      </c>
      <c r="E4973" t="s">
        <v>81</v>
      </c>
      <c r="F4973" t="s">
        <v>608</v>
      </c>
      <c r="G4973" t="s">
        <v>700</v>
      </c>
      <c r="H4973" t="s">
        <v>701</v>
      </c>
      <c r="I4973" s="135" t="s">
        <v>4493</v>
      </c>
      <c r="J4973" s="106" t="s">
        <v>4494</v>
      </c>
      <c r="K4973" t="s">
        <v>71</v>
      </c>
      <c r="L4973" t="s">
        <v>114</v>
      </c>
      <c r="M4973" t="s">
        <v>703</v>
      </c>
      <c r="N4973" t="s">
        <v>703</v>
      </c>
    </row>
    <row r="4974" spans="1:14" ht="15.75" customHeight="1" x14ac:dyDescent="0.25">
      <c r="A4974" t="s">
        <v>4218</v>
      </c>
      <c r="B4974" t="s">
        <v>4486</v>
      </c>
      <c r="C4974" t="s">
        <v>714</v>
      </c>
      <c r="D4974" t="s">
        <v>650</v>
      </c>
      <c r="E4974" t="s">
        <v>102</v>
      </c>
      <c r="F4974" t="s">
        <v>608</v>
      </c>
      <c r="G4974" t="s">
        <v>715</v>
      </c>
      <c r="H4974" t="s">
        <v>1067</v>
      </c>
      <c r="I4974" s="135" t="s">
        <v>4493</v>
      </c>
      <c r="J4974" s="106" t="s">
        <v>4495</v>
      </c>
      <c r="K4974" t="s">
        <v>84</v>
      </c>
    </row>
    <row r="4975" spans="1:14" ht="15.75" customHeight="1" x14ac:dyDescent="0.25">
      <c r="A4975" t="s">
        <v>4218</v>
      </c>
      <c r="B4975" t="s">
        <v>4496</v>
      </c>
      <c r="C4975" t="s">
        <v>603</v>
      </c>
      <c r="D4975" t="s">
        <v>598</v>
      </c>
      <c r="E4975" t="s">
        <v>68</v>
      </c>
      <c r="F4975" t="s">
        <v>49</v>
      </c>
      <c r="G4975" t="s">
        <v>604</v>
      </c>
      <c r="H4975" t="s">
        <v>605</v>
      </c>
      <c r="I4975" s="135" t="s">
        <v>4497</v>
      </c>
      <c r="J4975" s="106" t="s">
        <v>4498</v>
      </c>
      <c r="K4975" t="s">
        <v>84</v>
      </c>
    </row>
    <row r="4976" spans="1:14" ht="15.75" customHeight="1" x14ac:dyDescent="0.25">
      <c r="A4976" t="s">
        <v>4218</v>
      </c>
      <c r="B4976" t="s">
        <v>4496</v>
      </c>
      <c r="C4976" t="s">
        <v>607</v>
      </c>
      <c r="D4976" t="s">
        <v>598</v>
      </c>
      <c r="E4976" t="s">
        <v>68</v>
      </c>
      <c r="F4976" t="s">
        <v>608</v>
      </c>
      <c r="G4976" t="s">
        <v>609</v>
      </c>
      <c r="I4976" s="135" t="s">
        <v>4497</v>
      </c>
      <c r="J4976" s="106" t="s">
        <v>4499</v>
      </c>
      <c r="K4976" t="s">
        <v>84</v>
      </c>
    </row>
    <row r="4977" spans="1:14" ht="15.75" customHeight="1" x14ac:dyDescent="0.25">
      <c r="A4977" t="s">
        <v>4218</v>
      </c>
      <c r="B4977" t="s">
        <v>4496</v>
      </c>
      <c r="C4977" t="s">
        <v>611</v>
      </c>
      <c r="D4977" t="s">
        <v>598</v>
      </c>
      <c r="E4977" t="s">
        <v>68</v>
      </c>
      <c r="F4977" t="s">
        <v>142</v>
      </c>
      <c r="G4977" t="s">
        <v>612</v>
      </c>
      <c r="H4977" t="s">
        <v>547</v>
      </c>
      <c r="I4977" s="135" t="s">
        <v>4500</v>
      </c>
      <c r="J4977" s="106" t="s">
        <v>4500</v>
      </c>
      <c r="K4977" t="s">
        <v>84</v>
      </c>
    </row>
    <row r="4978" spans="1:14" ht="15.75" customHeight="1" x14ac:dyDescent="0.25">
      <c r="A4978" t="s">
        <v>4218</v>
      </c>
      <c r="B4978" t="s">
        <v>4496</v>
      </c>
      <c r="C4978" t="s">
        <v>109</v>
      </c>
      <c r="D4978" t="s">
        <v>613</v>
      </c>
      <c r="E4978" t="s">
        <v>68</v>
      </c>
      <c r="F4978" t="s">
        <v>608</v>
      </c>
      <c r="G4978" t="s">
        <v>734</v>
      </c>
      <c r="H4978" t="s">
        <v>735</v>
      </c>
      <c r="I4978" s="135" t="s">
        <v>4497</v>
      </c>
      <c r="J4978" s="106" t="s">
        <v>4501</v>
      </c>
      <c r="K4978" t="s">
        <v>71</v>
      </c>
      <c r="L4978" t="s">
        <v>738</v>
      </c>
      <c r="M4978" t="s">
        <v>739</v>
      </c>
      <c r="N4978" t="s">
        <v>739</v>
      </c>
    </row>
    <row r="4979" spans="1:14" ht="15.75" customHeight="1" x14ac:dyDescent="0.25">
      <c r="A4979" t="s">
        <v>4218</v>
      </c>
      <c r="B4979" t="s">
        <v>4496</v>
      </c>
      <c r="C4979" t="s">
        <v>723</v>
      </c>
      <c r="D4979" t="s">
        <v>613</v>
      </c>
      <c r="E4979" t="s">
        <v>68</v>
      </c>
      <c r="F4979" t="s">
        <v>608</v>
      </c>
      <c r="G4979" t="s">
        <v>724</v>
      </c>
      <c r="H4979" t="s">
        <v>725</v>
      </c>
      <c r="I4979" s="135" t="s">
        <v>4497</v>
      </c>
      <c r="J4979" s="106" t="s">
        <v>4502</v>
      </c>
      <c r="K4979" t="s">
        <v>524</v>
      </c>
    </row>
    <row r="4980" spans="1:14" ht="15.75" customHeight="1" x14ac:dyDescent="0.25">
      <c r="A4980" t="s">
        <v>4218</v>
      </c>
      <c r="B4980" t="s">
        <v>4496</v>
      </c>
      <c r="C4980" t="s">
        <v>817</v>
      </c>
      <c r="D4980" t="s">
        <v>613</v>
      </c>
      <c r="E4980" t="s">
        <v>68</v>
      </c>
      <c r="F4980" t="s">
        <v>608</v>
      </c>
      <c r="G4980" t="s">
        <v>818</v>
      </c>
      <c r="I4980" s="135" t="s">
        <v>4503</v>
      </c>
      <c r="J4980" s="106" t="s">
        <v>4504</v>
      </c>
      <c r="K4980" t="s">
        <v>71</v>
      </c>
      <c r="L4980" t="s">
        <v>4505</v>
      </c>
      <c r="M4980" t="s">
        <v>4506</v>
      </c>
      <c r="N4980" t="s">
        <v>4507</v>
      </c>
    </row>
    <row r="4981" spans="1:14" ht="15.75" customHeight="1" x14ac:dyDescent="0.25">
      <c r="A4981" t="s">
        <v>4218</v>
      </c>
      <c r="B4981" t="s">
        <v>4496</v>
      </c>
      <c r="C4981" t="s">
        <v>923</v>
      </c>
      <c r="D4981" t="s">
        <v>613</v>
      </c>
      <c r="E4981" t="s">
        <v>68</v>
      </c>
      <c r="F4981" t="s">
        <v>608</v>
      </c>
      <c r="G4981" t="s">
        <v>924</v>
      </c>
      <c r="H4981" t="s">
        <v>925</v>
      </c>
      <c r="K4981" t="s">
        <v>71</v>
      </c>
      <c r="L4981" t="s">
        <v>927</v>
      </c>
    </row>
    <row r="4982" spans="1:14" ht="15.75" customHeight="1" x14ac:dyDescent="0.25">
      <c r="A4982" t="s">
        <v>4218</v>
      </c>
      <c r="B4982" t="s">
        <v>4496</v>
      </c>
      <c r="C4982" t="s">
        <v>904</v>
      </c>
      <c r="D4982" t="s">
        <v>613</v>
      </c>
      <c r="E4982" t="s">
        <v>68</v>
      </c>
      <c r="F4982" t="s">
        <v>608</v>
      </c>
      <c r="G4982" t="s">
        <v>905</v>
      </c>
      <c r="I4982" s="135" t="s">
        <v>4500</v>
      </c>
      <c r="J4982" s="106" t="s">
        <v>4503</v>
      </c>
      <c r="K4982" t="s">
        <v>84</v>
      </c>
    </row>
    <row r="4983" spans="1:14" ht="15.75" customHeight="1" x14ac:dyDescent="0.25">
      <c r="A4983" t="s">
        <v>4218</v>
      </c>
      <c r="B4983" t="s">
        <v>4496</v>
      </c>
      <c r="C4983" t="s">
        <v>114</v>
      </c>
      <c r="D4983" t="s">
        <v>627</v>
      </c>
      <c r="E4983" t="s">
        <v>81</v>
      </c>
      <c r="F4983" t="s">
        <v>608</v>
      </c>
      <c r="G4983" t="s">
        <v>700</v>
      </c>
      <c r="H4983" t="s">
        <v>701</v>
      </c>
      <c r="I4983" s="135" t="s">
        <v>4503</v>
      </c>
      <c r="J4983" s="106" t="s">
        <v>4508</v>
      </c>
      <c r="K4983" t="s">
        <v>71</v>
      </c>
      <c r="L4983" t="s">
        <v>114</v>
      </c>
      <c r="M4983" t="s">
        <v>703</v>
      </c>
      <c r="N4983" t="s">
        <v>703</v>
      </c>
    </row>
    <row r="4984" spans="1:14" ht="15.75" customHeight="1" x14ac:dyDescent="0.25">
      <c r="A4984" t="s">
        <v>4218</v>
      </c>
      <c r="B4984" t="s">
        <v>4496</v>
      </c>
      <c r="C4984" t="s">
        <v>1072</v>
      </c>
      <c r="D4984" t="s">
        <v>627</v>
      </c>
      <c r="E4984" t="s">
        <v>81</v>
      </c>
      <c r="F4984" t="s">
        <v>608</v>
      </c>
      <c r="G4984" t="s">
        <v>1073</v>
      </c>
      <c r="H4984" t="s">
        <v>4434</v>
      </c>
      <c r="I4984" s="135" t="s">
        <v>4497</v>
      </c>
      <c r="J4984" s="106" t="s">
        <v>4218</v>
      </c>
      <c r="K4984" t="s">
        <v>71</v>
      </c>
      <c r="L4984" t="s">
        <v>1130</v>
      </c>
    </row>
    <row r="4985" spans="1:14" ht="15.75" customHeight="1" x14ac:dyDescent="0.25">
      <c r="A4985" t="s">
        <v>4218</v>
      </c>
      <c r="B4985" t="s">
        <v>4496</v>
      </c>
      <c r="C4985" t="s">
        <v>4509</v>
      </c>
      <c r="D4985" t="s">
        <v>650</v>
      </c>
      <c r="E4985" t="s">
        <v>102</v>
      </c>
      <c r="F4985" t="s">
        <v>608</v>
      </c>
      <c r="G4985" t="s">
        <v>741</v>
      </c>
      <c r="H4985" t="s">
        <v>4510</v>
      </c>
      <c r="I4985" s="135" t="s">
        <v>4497</v>
      </c>
      <c r="J4985" s="106" t="s">
        <v>4511</v>
      </c>
      <c r="K4985" t="s">
        <v>84</v>
      </c>
    </row>
    <row r="4986" spans="1:14" ht="15.75" customHeight="1" x14ac:dyDescent="0.25">
      <c r="A4986" t="s">
        <v>4218</v>
      </c>
      <c r="B4986" t="s">
        <v>4496</v>
      </c>
      <c r="C4986" t="s">
        <v>4512</v>
      </c>
      <c r="D4986" t="s">
        <v>650</v>
      </c>
      <c r="E4986" t="s">
        <v>102</v>
      </c>
      <c r="F4986" t="s">
        <v>608</v>
      </c>
      <c r="G4986" t="s">
        <v>741</v>
      </c>
      <c r="H4986" t="s">
        <v>4513</v>
      </c>
      <c r="I4986" s="135" t="s">
        <v>4497</v>
      </c>
      <c r="J4986" s="106" t="s">
        <v>4514</v>
      </c>
      <c r="K4986" t="s">
        <v>84</v>
      </c>
    </row>
    <row r="4987" spans="1:14" ht="15.75" customHeight="1" x14ac:dyDescent="0.25">
      <c r="A4987" t="s">
        <v>4218</v>
      </c>
      <c r="B4987" t="s">
        <v>4496</v>
      </c>
      <c r="C4987" t="s">
        <v>779</v>
      </c>
      <c r="D4987" t="s">
        <v>650</v>
      </c>
      <c r="E4987" t="s">
        <v>102</v>
      </c>
      <c r="F4987" t="s">
        <v>608</v>
      </c>
      <c r="G4987" t="s">
        <v>741</v>
      </c>
      <c r="H4987" t="s">
        <v>780</v>
      </c>
      <c r="I4987" s="135" t="s">
        <v>4497</v>
      </c>
      <c r="J4987" s="106" t="s">
        <v>4515</v>
      </c>
      <c r="K4987" t="s">
        <v>71</v>
      </c>
      <c r="L4987" t="s">
        <v>782</v>
      </c>
      <c r="M4987" t="s">
        <v>783</v>
      </c>
    </row>
    <row r="4988" spans="1:14" ht="15.75" customHeight="1" x14ac:dyDescent="0.25">
      <c r="A4988" t="s">
        <v>4218</v>
      </c>
      <c r="B4988" t="s">
        <v>4496</v>
      </c>
      <c r="C4988" t="s">
        <v>714</v>
      </c>
      <c r="D4988" t="s">
        <v>650</v>
      </c>
      <c r="E4988" t="s">
        <v>102</v>
      </c>
      <c r="F4988" t="s">
        <v>608</v>
      </c>
      <c r="G4988" t="s">
        <v>715</v>
      </c>
      <c r="H4988" t="s">
        <v>4516</v>
      </c>
      <c r="I4988" s="135" t="s">
        <v>4497</v>
      </c>
      <c r="J4988" s="106" t="s">
        <v>4517</v>
      </c>
      <c r="K4988" t="s">
        <v>84</v>
      </c>
    </row>
    <row r="4989" spans="1:14" ht="15.75" customHeight="1" x14ac:dyDescent="0.25">
      <c r="A4989" t="s">
        <v>4218</v>
      </c>
      <c r="B4989" t="s">
        <v>4496</v>
      </c>
      <c r="C4989" t="s">
        <v>1613</v>
      </c>
      <c r="D4989" t="s">
        <v>650</v>
      </c>
      <c r="E4989" t="s">
        <v>102</v>
      </c>
      <c r="F4989" t="s">
        <v>608</v>
      </c>
      <c r="G4989" t="s">
        <v>741</v>
      </c>
      <c r="H4989" t="s">
        <v>1614</v>
      </c>
      <c r="I4989" s="135" t="s">
        <v>4497</v>
      </c>
      <c r="J4989" s="106" t="s">
        <v>4518</v>
      </c>
      <c r="K4989" t="s">
        <v>71</v>
      </c>
      <c r="L4989" t="s">
        <v>2247</v>
      </c>
      <c r="M4989" t="s">
        <v>2248</v>
      </c>
    </row>
    <row r="4990" spans="1:14" ht="15.75" customHeight="1" x14ac:dyDescent="0.25">
      <c r="A4990" t="s">
        <v>4218</v>
      </c>
      <c r="B4990" t="s">
        <v>4519</v>
      </c>
      <c r="C4990" t="s">
        <v>603</v>
      </c>
      <c r="D4990" t="s">
        <v>598</v>
      </c>
      <c r="E4990" t="s">
        <v>68</v>
      </c>
      <c r="F4990" t="s">
        <v>49</v>
      </c>
      <c r="G4990" t="s">
        <v>604</v>
      </c>
      <c r="H4990" t="s">
        <v>605</v>
      </c>
      <c r="I4990" s="135" t="s">
        <v>4520</v>
      </c>
      <c r="J4990" s="106" t="s">
        <v>4521</v>
      </c>
      <c r="K4990" t="s">
        <v>84</v>
      </c>
    </row>
    <row r="4991" spans="1:14" ht="15.75" customHeight="1" x14ac:dyDescent="0.25">
      <c r="A4991" t="s">
        <v>4218</v>
      </c>
      <c r="B4991" t="s">
        <v>4519</v>
      </c>
      <c r="C4991" t="s">
        <v>607</v>
      </c>
      <c r="D4991" t="s">
        <v>598</v>
      </c>
      <c r="E4991" t="s">
        <v>68</v>
      </c>
      <c r="F4991" t="s">
        <v>608</v>
      </c>
      <c r="G4991" t="s">
        <v>609</v>
      </c>
      <c r="I4991" s="135" t="s">
        <v>4520</v>
      </c>
      <c r="J4991" s="106" t="s">
        <v>4522</v>
      </c>
      <c r="K4991" t="s">
        <v>84</v>
      </c>
    </row>
    <row r="4992" spans="1:14" ht="15.75" customHeight="1" x14ac:dyDescent="0.25">
      <c r="A4992" t="s">
        <v>4218</v>
      </c>
      <c r="B4992" t="s">
        <v>4519</v>
      </c>
      <c r="C4992" t="s">
        <v>611</v>
      </c>
      <c r="D4992" t="s">
        <v>598</v>
      </c>
      <c r="E4992" t="s">
        <v>68</v>
      </c>
      <c r="F4992" t="s">
        <v>142</v>
      </c>
      <c r="G4992" t="s">
        <v>612</v>
      </c>
      <c r="H4992" t="s">
        <v>547</v>
      </c>
      <c r="I4992" s="135" t="s">
        <v>4523</v>
      </c>
      <c r="J4992" s="106">
        <v>41103037</v>
      </c>
      <c r="K4992" t="s">
        <v>84</v>
      </c>
    </row>
    <row r="4993" spans="1:14" ht="15.75" customHeight="1" x14ac:dyDescent="0.25">
      <c r="A4993" t="s">
        <v>4218</v>
      </c>
      <c r="B4993" t="s">
        <v>4519</v>
      </c>
      <c r="C4993" t="s">
        <v>1225</v>
      </c>
      <c r="D4993" t="s">
        <v>613</v>
      </c>
      <c r="E4993" t="s">
        <v>68</v>
      </c>
      <c r="F4993" t="s">
        <v>608</v>
      </c>
      <c r="G4993" t="s">
        <v>1226</v>
      </c>
      <c r="I4993" s="135" t="s">
        <v>4520</v>
      </c>
      <c r="J4993" s="106" t="s">
        <v>1227</v>
      </c>
      <c r="K4993" t="s">
        <v>71</v>
      </c>
      <c r="L4993" t="s">
        <v>1225</v>
      </c>
    </row>
    <row r="4994" spans="1:14" ht="15.75" customHeight="1" x14ac:dyDescent="0.25">
      <c r="A4994" t="s">
        <v>4218</v>
      </c>
      <c r="B4994" t="s">
        <v>4519</v>
      </c>
      <c r="C4994" t="s">
        <v>727</v>
      </c>
      <c r="D4994" t="s">
        <v>613</v>
      </c>
      <c r="E4994" t="s">
        <v>68</v>
      </c>
      <c r="F4994" t="s">
        <v>608</v>
      </c>
      <c r="G4994" t="s">
        <v>728</v>
      </c>
      <c r="H4994" t="s">
        <v>729</v>
      </c>
      <c r="I4994" s="135" t="s">
        <v>4520</v>
      </c>
      <c r="J4994" s="106" t="s">
        <v>4524</v>
      </c>
      <c r="K4994" t="s">
        <v>71</v>
      </c>
      <c r="L4994" t="s">
        <v>732</v>
      </c>
      <c r="M4994" t="s">
        <v>2371</v>
      </c>
    </row>
    <row r="4995" spans="1:14" ht="15.75" customHeight="1" x14ac:dyDescent="0.25">
      <c r="A4995" t="s">
        <v>4218</v>
      </c>
      <c r="B4995" t="s">
        <v>4519</v>
      </c>
      <c r="C4995" t="s">
        <v>109</v>
      </c>
      <c r="D4995" t="s">
        <v>613</v>
      </c>
      <c r="E4995" t="s">
        <v>68</v>
      </c>
      <c r="F4995" t="s">
        <v>608</v>
      </c>
      <c r="G4995" t="s">
        <v>734</v>
      </c>
      <c r="H4995" t="s">
        <v>735</v>
      </c>
      <c r="I4995" s="135" t="s">
        <v>4520</v>
      </c>
      <c r="J4995" s="106" t="s">
        <v>4525</v>
      </c>
      <c r="K4995" t="s">
        <v>71</v>
      </c>
      <c r="L4995" t="s">
        <v>738</v>
      </c>
      <c r="M4995" t="s">
        <v>739</v>
      </c>
      <c r="N4995" t="s">
        <v>739</v>
      </c>
    </row>
    <row r="4996" spans="1:14" ht="15.75" customHeight="1" x14ac:dyDescent="0.25">
      <c r="A4996" t="s">
        <v>4218</v>
      </c>
      <c r="B4996" t="s">
        <v>4519</v>
      </c>
      <c r="C4996" t="s">
        <v>723</v>
      </c>
      <c r="D4996" t="s">
        <v>613</v>
      </c>
      <c r="E4996" t="s">
        <v>68</v>
      </c>
      <c r="F4996" t="s">
        <v>608</v>
      </c>
      <c r="G4996" t="s">
        <v>724</v>
      </c>
      <c r="H4996" t="s">
        <v>725</v>
      </c>
      <c r="I4996" s="135" t="s">
        <v>4520</v>
      </c>
      <c r="J4996" s="106" t="s">
        <v>4526</v>
      </c>
      <c r="K4996" t="s">
        <v>524</v>
      </c>
    </row>
    <row r="4997" spans="1:14" ht="15.75" customHeight="1" x14ac:dyDescent="0.25">
      <c r="A4997" t="s">
        <v>4218</v>
      </c>
      <c r="B4997" t="s">
        <v>4519</v>
      </c>
      <c r="C4997" t="s">
        <v>923</v>
      </c>
      <c r="D4997" t="s">
        <v>613</v>
      </c>
      <c r="E4997" t="s">
        <v>68</v>
      </c>
      <c r="F4997" t="s">
        <v>608</v>
      </c>
      <c r="G4997" t="s">
        <v>924</v>
      </c>
      <c r="H4997" t="s">
        <v>925</v>
      </c>
      <c r="I4997" s="135" t="s">
        <v>4520</v>
      </c>
      <c r="J4997" s="106" t="s">
        <v>1202</v>
      </c>
      <c r="K4997" t="s">
        <v>71</v>
      </c>
      <c r="L4997" t="s">
        <v>927</v>
      </c>
    </row>
    <row r="4998" spans="1:14" ht="15.75" customHeight="1" x14ac:dyDescent="0.25">
      <c r="A4998" t="s">
        <v>4218</v>
      </c>
      <c r="B4998" t="s">
        <v>4519</v>
      </c>
      <c r="C4998" t="s">
        <v>904</v>
      </c>
      <c r="D4998" t="s">
        <v>613</v>
      </c>
      <c r="E4998" t="s">
        <v>68</v>
      </c>
      <c r="F4998" t="s">
        <v>608</v>
      </c>
      <c r="G4998" t="s">
        <v>905</v>
      </c>
      <c r="I4998" s="135" t="s">
        <v>4523</v>
      </c>
      <c r="J4998" s="106" t="s">
        <v>4527</v>
      </c>
      <c r="K4998" t="s">
        <v>84</v>
      </c>
    </row>
    <row r="4999" spans="1:14" ht="15.75" customHeight="1" x14ac:dyDescent="0.25">
      <c r="A4999" t="s">
        <v>4218</v>
      </c>
      <c r="B4999" t="s">
        <v>4519</v>
      </c>
      <c r="C4999" t="s">
        <v>721</v>
      </c>
      <c r="D4999" t="s">
        <v>627</v>
      </c>
      <c r="E4999" t="s">
        <v>81</v>
      </c>
      <c r="F4999" t="s">
        <v>608</v>
      </c>
      <c r="G4999" t="s">
        <v>722</v>
      </c>
    </row>
    <row r="5000" spans="1:14" ht="15.75" customHeight="1" x14ac:dyDescent="0.25">
      <c r="A5000" t="s">
        <v>4218</v>
      </c>
      <c r="B5000" t="s">
        <v>4519</v>
      </c>
      <c r="C5000" t="s">
        <v>114</v>
      </c>
      <c r="D5000" t="s">
        <v>627</v>
      </c>
      <c r="E5000" t="s">
        <v>81</v>
      </c>
      <c r="F5000" t="s">
        <v>608</v>
      </c>
      <c r="G5000" t="s">
        <v>700</v>
      </c>
      <c r="H5000" t="s">
        <v>701</v>
      </c>
      <c r="I5000" s="135" t="s">
        <v>4520</v>
      </c>
      <c r="J5000" s="106" t="s">
        <v>4528</v>
      </c>
      <c r="K5000" t="s">
        <v>71</v>
      </c>
      <c r="L5000" t="s">
        <v>114</v>
      </c>
      <c r="M5000" t="s">
        <v>703</v>
      </c>
      <c r="N5000" t="s">
        <v>703</v>
      </c>
    </row>
    <row r="5001" spans="1:14" ht="15.75" customHeight="1" x14ac:dyDescent="0.25">
      <c r="A5001" t="s">
        <v>4218</v>
      </c>
      <c r="B5001" t="s">
        <v>4519</v>
      </c>
      <c r="C5001" t="s">
        <v>1072</v>
      </c>
      <c r="D5001" t="s">
        <v>627</v>
      </c>
      <c r="E5001" t="s">
        <v>81</v>
      </c>
      <c r="F5001" t="s">
        <v>608</v>
      </c>
      <c r="G5001" t="s">
        <v>1073</v>
      </c>
      <c r="H5001" t="s">
        <v>4434</v>
      </c>
      <c r="I5001" s="135" t="s">
        <v>4520</v>
      </c>
      <c r="J5001" s="106" t="s">
        <v>4218</v>
      </c>
      <c r="K5001" t="s">
        <v>71</v>
      </c>
      <c r="L5001" t="s">
        <v>1130</v>
      </c>
    </row>
    <row r="5002" spans="1:14" ht="15.75" customHeight="1" x14ac:dyDescent="0.25">
      <c r="A5002" t="s">
        <v>4218</v>
      </c>
      <c r="B5002" t="s">
        <v>4519</v>
      </c>
      <c r="C5002" t="s">
        <v>714</v>
      </c>
      <c r="D5002" t="s">
        <v>650</v>
      </c>
      <c r="E5002" t="s">
        <v>102</v>
      </c>
      <c r="F5002" t="s">
        <v>608</v>
      </c>
      <c r="G5002" t="s">
        <v>715</v>
      </c>
      <c r="H5002" t="s">
        <v>4529</v>
      </c>
      <c r="I5002" s="135" t="s">
        <v>4520</v>
      </c>
      <c r="J5002" s="106" t="s">
        <v>4530</v>
      </c>
      <c r="K5002" t="s">
        <v>71</v>
      </c>
      <c r="L5002" t="s">
        <v>4531</v>
      </c>
    </row>
    <row r="5003" spans="1:14" ht="15.75" customHeight="1" x14ac:dyDescent="0.25">
      <c r="A5003" t="s">
        <v>4218</v>
      </c>
      <c r="B5003" t="s">
        <v>4532</v>
      </c>
      <c r="C5003" t="s">
        <v>603</v>
      </c>
      <c r="D5003" t="s">
        <v>598</v>
      </c>
      <c r="E5003" t="s">
        <v>68</v>
      </c>
      <c r="F5003" t="s">
        <v>49</v>
      </c>
      <c r="G5003" t="s">
        <v>604</v>
      </c>
      <c r="H5003" t="s">
        <v>605</v>
      </c>
      <c r="I5003" s="135" t="s">
        <v>4533</v>
      </c>
      <c r="J5003" s="106" t="s">
        <v>4534</v>
      </c>
      <c r="K5003" t="s">
        <v>84</v>
      </c>
    </row>
    <row r="5004" spans="1:14" ht="15.75" customHeight="1" x14ac:dyDescent="0.25">
      <c r="A5004" t="s">
        <v>4218</v>
      </c>
      <c r="B5004" t="s">
        <v>4532</v>
      </c>
      <c r="C5004" t="s">
        <v>607</v>
      </c>
      <c r="D5004" t="s">
        <v>598</v>
      </c>
      <c r="E5004" t="s">
        <v>68</v>
      </c>
      <c r="F5004" t="s">
        <v>608</v>
      </c>
      <c r="G5004" t="s">
        <v>609</v>
      </c>
      <c r="I5004" s="135" t="s">
        <v>4533</v>
      </c>
      <c r="J5004" s="106" t="s">
        <v>4535</v>
      </c>
      <c r="K5004" t="s">
        <v>84</v>
      </c>
    </row>
    <row r="5005" spans="1:14" ht="15.75" customHeight="1" x14ac:dyDescent="0.25">
      <c r="A5005" t="s">
        <v>4218</v>
      </c>
      <c r="B5005" t="s">
        <v>4532</v>
      </c>
      <c r="C5005" t="s">
        <v>611</v>
      </c>
      <c r="D5005" t="s">
        <v>598</v>
      </c>
      <c r="E5005" t="s">
        <v>68</v>
      </c>
      <c r="F5005" t="s">
        <v>142</v>
      </c>
      <c r="G5005" t="s">
        <v>612</v>
      </c>
      <c r="H5005" t="s">
        <v>547</v>
      </c>
      <c r="I5005" s="135" t="s">
        <v>4533</v>
      </c>
      <c r="J5005" s="106">
        <v>41121700</v>
      </c>
      <c r="K5005" t="s">
        <v>84</v>
      </c>
    </row>
    <row r="5006" spans="1:14" ht="15.75" customHeight="1" x14ac:dyDescent="0.25">
      <c r="A5006" t="s">
        <v>4218</v>
      </c>
      <c r="B5006" t="s">
        <v>4532</v>
      </c>
      <c r="C5006" t="s">
        <v>727</v>
      </c>
      <c r="D5006" t="s">
        <v>613</v>
      </c>
      <c r="E5006" t="s">
        <v>68</v>
      </c>
      <c r="F5006" t="s">
        <v>608</v>
      </c>
      <c r="G5006" t="s">
        <v>728</v>
      </c>
      <c r="H5006" t="s">
        <v>729</v>
      </c>
      <c r="I5006" s="135" t="s">
        <v>4533</v>
      </c>
      <c r="J5006" s="106" t="s">
        <v>4536</v>
      </c>
      <c r="K5006" t="s">
        <v>71</v>
      </c>
      <c r="L5006" t="s">
        <v>732</v>
      </c>
      <c r="M5006" t="s">
        <v>2371</v>
      </c>
    </row>
    <row r="5007" spans="1:14" ht="15.75" customHeight="1" x14ac:dyDescent="0.25">
      <c r="A5007" t="s">
        <v>4218</v>
      </c>
      <c r="B5007" t="s">
        <v>4532</v>
      </c>
      <c r="C5007" t="s">
        <v>109</v>
      </c>
      <c r="D5007" t="s">
        <v>613</v>
      </c>
      <c r="E5007" t="s">
        <v>68</v>
      </c>
      <c r="F5007" t="s">
        <v>608</v>
      </c>
      <c r="G5007" t="s">
        <v>734</v>
      </c>
      <c r="H5007" t="s">
        <v>735</v>
      </c>
      <c r="I5007" s="135" t="s">
        <v>4533</v>
      </c>
      <c r="J5007" s="106" t="s">
        <v>4537</v>
      </c>
      <c r="K5007" t="s">
        <v>71</v>
      </c>
      <c r="L5007" t="s">
        <v>738</v>
      </c>
      <c r="M5007" t="s">
        <v>739</v>
      </c>
      <c r="N5007" t="s">
        <v>739</v>
      </c>
    </row>
    <row r="5008" spans="1:14" ht="15.75" customHeight="1" x14ac:dyDescent="0.25">
      <c r="A5008" t="s">
        <v>4218</v>
      </c>
      <c r="B5008" t="s">
        <v>4532</v>
      </c>
      <c r="C5008" t="s">
        <v>723</v>
      </c>
      <c r="D5008" t="s">
        <v>613</v>
      </c>
      <c r="E5008" t="s">
        <v>68</v>
      </c>
      <c r="F5008" t="s">
        <v>608</v>
      </c>
      <c r="G5008" t="s">
        <v>724</v>
      </c>
      <c r="H5008" t="s">
        <v>725</v>
      </c>
      <c r="I5008" s="135" t="s">
        <v>4533</v>
      </c>
      <c r="J5008" s="106" t="s">
        <v>1881</v>
      </c>
      <c r="K5008" t="s">
        <v>524</v>
      </c>
    </row>
    <row r="5009" spans="1:14" ht="15.75" customHeight="1" x14ac:dyDescent="0.25">
      <c r="A5009" t="s">
        <v>4218</v>
      </c>
      <c r="B5009" t="s">
        <v>4532</v>
      </c>
      <c r="C5009" t="s">
        <v>923</v>
      </c>
      <c r="D5009" t="s">
        <v>613</v>
      </c>
      <c r="E5009" t="s">
        <v>68</v>
      </c>
      <c r="F5009" t="s">
        <v>608</v>
      </c>
      <c r="G5009" t="s">
        <v>924</v>
      </c>
      <c r="H5009" t="s">
        <v>925</v>
      </c>
      <c r="I5009" s="135" t="s">
        <v>4533</v>
      </c>
      <c r="J5009" s="106" t="s">
        <v>1202</v>
      </c>
      <c r="K5009" t="s">
        <v>71</v>
      </c>
      <c r="L5009" t="s">
        <v>927</v>
      </c>
    </row>
    <row r="5010" spans="1:14" ht="15.75" customHeight="1" x14ac:dyDescent="0.25">
      <c r="A5010" t="s">
        <v>4218</v>
      </c>
      <c r="B5010" t="s">
        <v>4532</v>
      </c>
      <c r="C5010" t="s">
        <v>904</v>
      </c>
      <c r="D5010" t="s">
        <v>613</v>
      </c>
      <c r="E5010" t="s">
        <v>68</v>
      </c>
      <c r="F5010" t="s">
        <v>608</v>
      </c>
      <c r="G5010" t="s">
        <v>905</v>
      </c>
      <c r="I5010" s="135" t="s">
        <v>4533</v>
      </c>
      <c r="J5010" s="106" t="s">
        <v>4538</v>
      </c>
      <c r="K5010" t="s">
        <v>84</v>
      </c>
    </row>
    <row r="5011" spans="1:14" ht="15.75" customHeight="1" x14ac:dyDescent="0.25">
      <c r="A5011" t="s">
        <v>4218</v>
      </c>
      <c r="B5011" t="s">
        <v>4532</v>
      </c>
      <c r="C5011" t="s">
        <v>114</v>
      </c>
      <c r="D5011" t="s">
        <v>627</v>
      </c>
      <c r="E5011" t="s">
        <v>81</v>
      </c>
      <c r="F5011" t="s">
        <v>608</v>
      </c>
      <c r="G5011" t="s">
        <v>700</v>
      </c>
      <c r="H5011" t="s">
        <v>701</v>
      </c>
      <c r="I5011" s="135" t="s">
        <v>4533</v>
      </c>
      <c r="J5011" s="106" t="s">
        <v>4539</v>
      </c>
      <c r="K5011" t="s">
        <v>71</v>
      </c>
      <c r="L5011" t="s">
        <v>114</v>
      </c>
      <c r="M5011" t="s">
        <v>703</v>
      </c>
      <c r="N5011" t="s">
        <v>703</v>
      </c>
    </row>
    <row r="5012" spans="1:14" ht="15.75" customHeight="1" x14ac:dyDescent="0.25">
      <c r="A5012" t="s">
        <v>4218</v>
      </c>
      <c r="B5012" t="s">
        <v>4532</v>
      </c>
      <c r="C5012" t="s">
        <v>1072</v>
      </c>
      <c r="D5012" t="s">
        <v>627</v>
      </c>
      <c r="E5012" t="s">
        <v>81</v>
      </c>
      <c r="F5012" t="s">
        <v>608</v>
      </c>
      <c r="G5012" t="s">
        <v>1073</v>
      </c>
      <c r="H5012" t="s">
        <v>4434</v>
      </c>
      <c r="I5012" s="135" t="s">
        <v>4533</v>
      </c>
      <c r="J5012" s="106" t="s">
        <v>4218</v>
      </c>
      <c r="K5012" t="s">
        <v>71</v>
      </c>
      <c r="L5012" t="s">
        <v>1130</v>
      </c>
    </row>
    <row r="5013" spans="1:14" ht="15.75" customHeight="1" x14ac:dyDescent="0.25">
      <c r="A5013" t="s">
        <v>4218</v>
      </c>
      <c r="B5013" t="s">
        <v>4532</v>
      </c>
      <c r="C5013" t="s">
        <v>714</v>
      </c>
      <c r="D5013" t="s">
        <v>650</v>
      </c>
      <c r="E5013" t="s">
        <v>102</v>
      </c>
      <c r="F5013" t="s">
        <v>608</v>
      </c>
      <c r="G5013" t="s">
        <v>715</v>
      </c>
      <c r="H5013" t="s">
        <v>4540</v>
      </c>
      <c r="I5013" s="135" t="s">
        <v>4533</v>
      </c>
      <c r="J5013" s="106" t="s">
        <v>1094</v>
      </c>
      <c r="K5013" t="s">
        <v>84</v>
      </c>
    </row>
    <row r="5014" spans="1:14" ht="15.75" customHeight="1" x14ac:dyDescent="0.25">
      <c r="A5014" t="s">
        <v>4218</v>
      </c>
      <c r="C5014" t="s">
        <v>603</v>
      </c>
      <c r="D5014" t="s">
        <v>598</v>
      </c>
      <c r="E5014" t="s">
        <v>68</v>
      </c>
      <c r="F5014" t="s">
        <v>49</v>
      </c>
      <c r="G5014" t="s">
        <v>604</v>
      </c>
      <c r="H5014" t="s">
        <v>605</v>
      </c>
      <c r="I5014" s="135" t="s">
        <v>4541</v>
      </c>
      <c r="J5014" s="106" t="s">
        <v>4542</v>
      </c>
      <c r="K5014" t="s">
        <v>524</v>
      </c>
    </row>
    <row r="5015" spans="1:14" ht="15.75" customHeight="1" x14ac:dyDescent="0.25">
      <c r="A5015" t="s">
        <v>4218</v>
      </c>
      <c r="C5015" t="s">
        <v>607</v>
      </c>
      <c r="D5015" t="s">
        <v>598</v>
      </c>
      <c r="E5015" t="s">
        <v>68</v>
      </c>
      <c r="F5015" t="s">
        <v>608</v>
      </c>
      <c r="G5015" t="s">
        <v>609</v>
      </c>
      <c r="I5015" s="135" t="s">
        <v>4541</v>
      </c>
      <c r="J5015" s="106" t="s">
        <v>4543</v>
      </c>
      <c r="K5015" t="s">
        <v>524</v>
      </c>
    </row>
    <row r="5016" spans="1:14" ht="15.75" customHeight="1" x14ac:dyDescent="0.25">
      <c r="A5016" t="s">
        <v>4218</v>
      </c>
      <c r="C5016" t="s">
        <v>611</v>
      </c>
      <c r="D5016" t="s">
        <v>598</v>
      </c>
      <c r="E5016" t="s">
        <v>68</v>
      </c>
      <c r="F5016" t="s">
        <v>142</v>
      </c>
      <c r="G5016" t="s">
        <v>612</v>
      </c>
      <c r="H5016" t="s">
        <v>547</v>
      </c>
      <c r="I5016" s="135" t="s">
        <v>4541</v>
      </c>
      <c r="J5016" s="106">
        <v>41121500</v>
      </c>
      <c r="K5016" t="s">
        <v>524</v>
      </c>
    </row>
    <row r="5017" spans="1:14" ht="15.75" customHeight="1" x14ac:dyDescent="0.25">
      <c r="A5017" t="s">
        <v>4218</v>
      </c>
      <c r="C5017" t="s">
        <v>723</v>
      </c>
      <c r="D5017" t="s">
        <v>613</v>
      </c>
      <c r="E5017" t="s">
        <v>68</v>
      </c>
      <c r="F5017" t="s">
        <v>608</v>
      </c>
      <c r="G5017" t="s">
        <v>724</v>
      </c>
      <c r="H5017" t="s">
        <v>725</v>
      </c>
      <c r="I5017" s="135" t="s">
        <v>4544</v>
      </c>
      <c r="J5017" s="106" t="s">
        <v>4545</v>
      </c>
      <c r="K5017" t="s">
        <v>524</v>
      </c>
    </row>
    <row r="5018" spans="1:14" ht="15.75" customHeight="1" x14ac:dyDescent="0.25">
      <c r="A5018" t="s">
        <v>4218</v>
      </c>
      <c r="C5018" t="s">
        <v>1072</v>
      </c>
      <c r="D5018" t="s">
        <v>627</v>
      </c>
      <c r="E5018" t="s">
        <v>81</v>
      </c>
      <c r="F5018" t="s">
        <v>608</v>
      </c>
      <c r="G5018" t="s">
        <v>1073</v>
      </c>
      <c r="H5018" t="s">
        <v>4434</v>
      </c>
      <c r="I5018" s="135" t="s">
        <v>4541</v>
      </c>
      <c r="J5018" s="106" t="s">
        <v>4218</v>
      </c>
      <c r="K5018" t="s">
        <v>71</v>
      </c>
      <c r="L5018" t="s">
        <v>1130</v>
      </c>
    </row>
    <row r="5019" spans="1:14" ht="15.75" customHeight="1" x14ac:dyDescent="0.25">
      <c r="A5019" t="s">
        <v>4218</v>
      </c>
      <c r="C5019" t="s">
        <v>779</v>
      </c>
      <c r="D5019" t="s">
        <v>650</v>
      </c>
      <c r="E5019" t="s">
        <v>102</v>
      </c>
      <c r="F5019" t="s">
        <v>608</v>
      </c>
      <c r="G5019" t="s">
        <v>741</v>
      </c>
      <c r="H5019" t="s">
        <v>780</v>
      </c>
      <c r="I5019" s="135" t="s">
        <v>4541</v>
      </c>
      <c r="J5019" s="106" t="s">
        <v>4546</v>
      </c>
      <c r="K5019" t="s">
        <v>71</v>
      </c>
    </row>
    <row r="5020" spans="1:14" ht="15.75" customHeight="1" x14ac:dyDescent="0.25">
      <c r="A5020" t="s">
        <v>4218</v>
      </c>
      <c r="C5020" t="s">
        <v>1613</v>
      </c>
      <c r="D5020" t="s">
        <v>650</v>
      </c>
      <c r="E5020" t="s">
        <v>102</v>
      </c>
      <c r="F5020" t="s">
        <v>608</v>
      </c>
      <c r="G5020" t="s">
        <v>741</v>
      </c>
      <c r="H5020" t="s">
        <v>1614</v>
      </c>
      <c r="I5020" s="135" t="s">
        <v>4547</v>
      </c>
      <c r="J5020" s="106" t="s">
        <v>4548</v>
      </c>
      <c r="K5020" t="s">
        <v>524</v>
      </c>
    </row>
    <row r="5021" spans="1:14" ht="15.75" customHeight="1" x14ac:dyDescent="0.25">
      <c r="A5021" t="s">
        <v>4218</v>
      </c>
      <c r="C5021" t="s">
        <v>3438</v>
      </c>
      <c r="D5021" t="s">
        <v>650</v>
      </c>
      <c r="E5021" t="s">
        <v>102</v>
      </c>
      <c r="F5021" t="s">
        <v>608</v>
      </c>
      <c r="G5021" t="s">
        <v>741</v>
      </c>
      <c r="H5021" t="s">
        <v>1080</v>
      </c>
      <c r="I5021" s="135" t="s">
        <v>4549</v>
      </c>
      <c r="J5021" s="106" t="s">
        <v>4550</v>
      </c>
      <c r="K5021" t="s">
        <v>524</v>
      </c>
    </row>
    <row r="5022" spans="1:14" ht="15.75" customHeight="1" x14ac:dyDescent="0.25">
      <c r="A5022" t="s">
        <v>4551</v>
      </c>
      <c r="C5022" t="s">
        <v>603</v>
      </c>
      <c r="D5022" t="s">
        <v>598</v>
      </c>
      <c r="E5022" t="s">
        <v>68</v>
      </c>
      <c r="F5022" t="s">
        <v>49</v>
      </c>
      <c r="G5022" t="s">
        <v>604</v>
      </c>
      <c r="H5022" t="s">
        <v>605</v>
      </c>
      <c r="I5022" s="135" t="s">
        <v>4552</v>
      </c>
      <c r="J5022" s="106" t="s">
        <v>4553</v>
      </c>
      <c r="K5022" t="s">
        <v>84</v>
      </c>
    </row>
    <row r="5023" spans="1:14" ht="15.75" customHeight="1" x14ac:dyDescent="0.25">
      <c r="A5023" t="s">
        <v>4551</v>
      </c>
      <c r="C5023" t="s">
        <v>607</v>
      </c>
      <c r="D5023" t="s">
        <v>598</v>
      </c>
      <c r="E5023" t="s">
        <v>68</v>
      </c>
      <c r="F5023" t="s">
        <v>608</v>
      </c>
      <c r="G5023" t="s">
        <v>609</v>
      </c>
      <c r="I5023" s="135" t="s">
        <v>4552</v>
      </c>
      <c r="J5023" s="106" t="s">
        <v>4554</v>
      </c>
      <c r="K5023" t="s">
        <v>84</v>
      </c>
    </row>
    <row r="5024" spans="1:14" ht="15.75" customHeight="1" x14ac:dyDescent="0.25">
      <c r="A5024" t="s">
        <v>4551</v>
      </c>
      <c r="C5024" t="s">
        <v>611</v>
      </c>
      <c r="D5024" t="s">
        <v>598</v>
      </c>
      <c r="E5024" t="s">
        <v>68</v>
      </c>
      <c r="F5024" t="s">
        <v>142</v>
      </c>
      <c r="G5024" t="s">
        <v>612</v>
      </c>
      <c r="H5024" t="s">
        <v>547</v>
      </c>
      <c r="I5024" s="135" t="s">
        <v>4555</v>
      </c>
      <c r="J5024" s="106">
        <v>23151819</v>
      </c>
      <c r="K5024" t="s">
        <v>84</v>
      </c>
    </row>
    <row r="5025" spans="1:14" ht="15.75" customHeight="1" x14ac:dyDescent="0.25">
      <c r="A5025" t="s">
        <v>4551</v>
      </c>
      <c r="C5025" t="s">
        <v>689</v>
      </c>
      <c r="D5025" t="s">
        <v>613</v>
      </c>
      <c r="E5025" t="s">
        <v>68</v>
      </c>
      <c r="F5025" t="s">
        <v>608</v>
      </c>
      <c r="G5025" t="s">
        <v>690</v>
      </c>
      <c r="H5025" t="s">
        <v>691</v>
      </c>
      <c r="I5025" s="135" t="s">
        <v>4555</v>
      </c>
      <c r="J5025" s="106" t="s">
        <v>4556</v>
      </c>
      <c r="K5025" t="s">
        <v>71</v>
      </c>
      <c r="L5025" t="s">
        <v>689</v>
      </c>
    </row>
    <row r="5026" spans="1:14" ht="15.75" customHeight="1" x14ac:dyDescent="0.25">
      <c r="A5026" t="s">
        <v>4551</v>
      </c>
      <c r="C5026" t="s">
        <v>114</v>
      </c>
      <c r="D5026" t="s">
        <v>627</v>
      </c>
      <c r="E5026" t="s">
        <v>81</v>
      </c>
      <c r="F5026" t="s">
        <v>608</v>
      </c>
      <c r="G5026" t="s">
        <v>700</v>
      </c>
      <c r="H5026" t="s">
        <v>701</v>
      </c>
      <c r="I5026" s="135" t="s">
        <v>4557</v>
      </c>
      <c r="J5026" s="106" t="s">
        <v>1176</v>
      </c>
      <c r="K5026" t="s">
        <v>71</v>
      </c>
      <c r="L5026" t="s">
        <v>114</v>
      </c>
      <c r="M5026" t="s">
        <v>703</v>
      </c>
      <c r="N5026" t="s">
        <v>703</v>
      </c>
    </row>
    <row r="5027" spans="1:14" ht="15.75" customHeight="1" x14ac:dyDescent="0.25">
      <c r="A5027" t="s">
        <v>4551</v>
      </c>
      <c r="C5027" t="s">
        <v>3285</v>
      </c>
      <c r="D5027" t="s">
        <v>650</v>
      </c>
      <c r="E5027" t="s">
        <v>102</v>
      </c>
      <c r="F5027" t="s">
        <v>608</v>
      </c>
      <c r="G5027" t="s">
        <v>741</v>
      </c>
      <c r="H5027" t="s">
        <v>3286</v>
      </c>
      <c r="I5027" s="135" t="s">
        <v>4558</v>
      </c>
      <c r="J5027" s="106" t="s">
        <v>4559</v>
      </c>
      <c r="K5027" t="s">
        <v>524</v>
      </c>
      <c r="L5027" t="s">
        <v>1387</v>
      </c>
      <c r="M5027" t="s">
        <v>1388</v>
      </c>
    </row>
    <row r="5028" spans="1:14" ht="15.75" customHeight="1" x14ac:dyDescent="0.25">
      <c r="A5028" t="s">
        <v>4551</v>
      </c>
      <c r="C5028" t="s">
        <v>828</v>
      </c>
      <c r="D5028" t="s">
        <v>650</v>
      </c>
      <c r="E5028" t="s">
        <v>102</v>
      </c>
      <c r="F5028" t="s">
        <v>608</v>
      </c>
      <c r="G5028" t="s">
        <v>741</v>
      </c>
      <c r="H5028" t="s">
        <v>829</v>
      </c>
      <c r="I5028" s="135" t="s">
        <v>4552</v>
      </c>
      <c r="J5028" s="106" t="s">
        <v>4560</v>
      </c>
      <c r="K5028" t="s">
        <v>71</v>
      </c>
      <c r="L5028" t="s">
        <v>832</v>
      </c>
      <c r="M5028" t="s">
        <v>833</v>
      </c>
      <c r="N5028" t="s">
        <v>834</v>
      </c>
    </row>
    <row r="5029" spans="1:14" ht="15.75" customHeight="1" x14ac:dyDescent="0.25">
      <c r="A5029" t="s">
        <v>4551</v>
      </c>
      <c r="C5029" t="s">
        <v>723</v>
      </c>
      <c r="D5029" t="s">
        <v>650</v>
      </c>
      <c r="E5029" t="s">
        <v>102</v>
      </c>
      <c r="F5029" t="s">
        <v>608</v>
      </c>
      <c r="G5029" t="s">
        <v>724</v>
      </c>
      <c r="H5029" t="s">
        <v>725</v>
      </c>
      <c r="I5029" s="135" t="s">
        <v>4558</v>
      </c>
      <c r="J5029" s="106" t="s">
        <v>4561</v>
      </c>
      <c r="K5029" t="s">
        <v>524</v>
      </c>
    </row>
    <row r="5030" spans="1:14" ht="15.75" customHeight="1" x14ac:dyDescent="0.25">
      <c r="A5030" t="s">
        <v>4551</v>
      </c>
      <c r="C5030" t="s">
        <v>123</v>
      </c>
      <c r="D5030" t="s">
        <v>650</v>
      </c>
      <c r="E5030" t="s">
        <v>102</v>
      </c>
      <c r="F5030" t="s">
        <v>608</v>
      </c>
      <c r="G5030" t="s">
        <v>709</v>
      </c>
      <c r="I5030" s="135" t="s">
        <v>4562</v>
      </c>
      <c r="J5030" s="106" t="s">
        <v>1665</v>
      </c>
      <c r="K5030" t="s">
        <v>84</v>
      </c>
    </row>
    <row r="5031" spans="1:14" ht="15.75" customHeight="1" x14ac:dyDescent="0.25">
      <c r="A5031" t="s">
        <v>4551</v>
      </c>
      <c r="C5031" t="s">
        <v>941</v>
      </c>
      <c r="D5031" t="s">
        <v>650</v>
      </c>
      <c r="E5031" t="s">
        <v>102</v>
      </c>
      <c r="F5031" t="s">
        <v>608</v>
      </c>
      <c r="G5031" t="s">
        <v>942</v>
      </c>
      <c r="I5031" s="135" t="s">
        <v>4555</v>
      </c>
      <c r="J5031" s="106" t="s">
        <v>1274</v>
      </c>
      <c r="K5031" t="s">
        <v>84</v>
      </c>
    </row>
    <row r="5032" spans="1:14" ht="15.75" customHeight="1" x14ac:dyDescent="0.25">
      <c r="A5032" t="s">
        <v>4551</v>
      </c>
      <c r="C5032" t="s">
        <v>129</v>
      </c>
      <c r="D5032" t="s">
        <v>650</v>
      </c>
      <c r="E5032" t="s">
        <v>102</v>
      </c>
      <c r="F5032" t="s">
        <v>608</v>
      </c>
      <c r="G5032" t="s">
        <v>647</v>
      </c>
      <c r="I5032" s="135" t="s">
        <v>4555</v>
      </c>
      <c r="J5032" s="106" t="s">
        <v>1274</v>
      </c>
      <c r="K5032" t="s">
        <v>84</v>
      </c>
    </row>
    <row r="5033" spans="1:14" ht="15.75" customHeight="1" x14ac:dyDescent="0.25">
      <c r="A5033" t="s">
        <v>4563</v>
      </c>
      <c r="B5033" t="s">
        <v>1250</v>
      </c>
      <c r="C5033" t="s">
        <v>73</v>
      </c>
      <c r="D5033" t="s">
        <v>613</v>
      </c>
      <c r="E5033" t="s">
        <v>68</v>
      </c>
      <c r="F5033" t="s">
        <v>608</v>
      </c>
      <c r="G5033" t="s">
        <v>911</v>
      </c>
      <c r="H5033" t="s">
        <v>912</v>
      </c>
    </row>
    <row r="5034" spans="1:14" ht="15.75" customHeight="1" x14ac:dyDescent="0.25">
      <c r="A5034" t="s">
        <v>4563</v>
      </c>
      <c r="B5034" t="s">
        <v>1250</v>
      </c>
      <c r="C5034" t="s">
        <v>669</v>
      </c>
      <c r="D5034" t="s">
        <v>627</v>
      </c>
      <c r="E5034" t="s">
        <v>81</v>
      </c>
      <c r="F5034" t="s">
        <v>608</v>
      </c>
      <c r="G5034" t="s">
        <v>670</v>
      </c>
    </row>
    <row r="5035" spans="1:14" ht="15.75" customHeight="1" x14ac:dyDescent="0.25">
      <c r="A5035" t="s">
        <v>4563</v>
      </c>
      <c r="B5035" t="s">
        <v>1250</v>
      </c>
      <c r="C5035" t="s">
        <v>93</v>
      </c>
      <c r="D5035" t="s">
        <v>613</v>
      </c>
      <c r="E5035" t="s">
        <v>68</v>
      </c>
      <c r="F5035" t="s">
        <v>608</v>
      </c>
      <c r="G5035" t="s">
        <v>616</v>
      </c>
    </row>
    <row r="5036" spans="1:14" ht="15.75" customHeight="1" x14ac:dyDescent="0.25">
      <c r="A5036" t="s">
        <v>4563</v>
      </c>
      <c r="B5036" t="s">
        <v>1250</v>
      </c>
      <c r="C5036" t="s">
        <v>607</v>
      </c>
      <c r="D5036" t="s">
        <v>598</v>
      </c>
      <c r="E5036" t="s">
        <v>68</v>
      </c>
      <c r="F5036" t="s">
        <v>608</v>
      </c>
      <c r="G5036" t="s">
        <v>609</v>
      </c>
    </row>
    <row r="5037" spans="1:14" ht="15.75" customHeight="1" x14ac:dyDescent="0.25">
      <c r="A5037" t="s">
        <v>4563</v>
      </c>
      <c r="B5037" t="s">
        <v>1250</v>
      </c>
      <c r="C5037" t="s">
        <v>637</v>
      </c>
      <c r="D5037" t="s">
        <v>627</v>
      </c>
      <c r="E5037" t="s">
        <v>81</v>
      </c>
      <c r="F5037" t="s">
        <v>608</v>
      </c>
      <c r="G5037" t="s">
        <v>638</v>
      </c>
    </row>
    <row r="5038" spans="1:14" ht="15.75" customHeight="1" x14ac:dyDescent="0.25">
      <c r="A5038" t="s">
        <v>4563</v>
      </c>
      <c r="B5038" t="s">
        <v>1250</v>
      </c>
      <c r="C5038" t="s">
        <v>117</v>
      </c>
      <c r="D5038" t="s">
        <v>650</v>
      </c>
      <c r="E5038" t="s">
        <v>102</v>
      </c>
      <c r="F5038" t="s">
        <v>608</v>
      </c>
      <c r="G5038" t="s">
        <v>869</v>
      </c>
    </row>
    <row r="5039" spans="1:14" ht="15.75" customHeight="1" x14ac:dyDescent="0.25">
      <c r="A5039" t="s">
        <v>4563</v>
      </c>
      <c r="B5039" t="s">
        <v>1250</v>
      </c>
      <c r="C5039" t="s">
        <v>611</v>
      </c>
      <c r="D5039" t="s">
        <v>598</v>
      </c>
      <c r="E5039" t="s">
        <v>68</v>
      </c>
      <c r="F5039" t="s">
        <v>142</v>
      </c>
      <c r="G5039" t="s">
        <v>612</v>
      </c>
      <c r="H5039" t="s">
        <v>547</v>
      </c>
    </row>
    <row r="5040" spans="1:14" ht="15.75" customHeight="1" x14ac:dyDescent="0.25">
      <c r="A5040" t="s">
        <v>4563</v>
      </c>
      <c r="B5040" t="s">
        <v>1250</v>
      </c>
      <c r="C5040" t="s">
        <v>603</v>
      </c>
      <c r="D5040" t="s">
        <v>598</v>
      </c>
      <c r="E5040" t="s">
        <v>68</v>
      </c>
      <c r="F5040" t="s">
        <v>49</v>
      </c>
      <c r="G5040" t="s">
        <v>604</v>
      </c>
      <c r="H5040" t="s">
        <v>605</v>
      </c>
    </row>
    <row r="5041" spans="1:8" ht="15.75" customHeight="1" x14ac:dyDescent="0.25">
      <c r="A5041" t="s">
        <v>4563</v>
      </c>
      <c r="B5041" t="s">
        <v>1250</v>
      </c>
      <c r="C5041" t="s">
        <v>904</v>
      </c>
      <c r="D5041" t="s">
        <v>613</v>
      </c>
      <c r="E5041" t="s">
        <v>68</v>
      </c>
      <c r="F5041" t="s">
        <v>608</v>
      </c>
      <c r="G5041" t="s">
        <v>905</v>
      </c>
    </row>
    <row r="5042" spans="1:8" ht="15.75" customHeight="1" x14ac:dyDescent="0.25">
      <c r="A5042" t="s">
        <v>4563</v>
      </c>
      <c r="B5042" t="s">
        <v>1250</v>
      </c>
      <c r="C5042" t="s">
        <v>131</v>
      </c>
      <c r="D5042" t="s">
        <v>650</v>
      </c>
      <c r="E5042" t="s">
        <v>102</v>
      </c>
      <c r="F5042" t="s">
        <v>608</v>
      </c>
      <c r="G5042" t="s">
        <v>760</v>
      </c>
      <c r="H5042" t="s">
        <v>761</v>
      </c>
    </row>
    <row r="5043" spans="1:8" ht="15.75" customHeight="1" x14ac:dyDescent="0.25">
      <c r="A5043" t="s">
        <v>4563</v>
      </c>
      <c r="B5043" t="s">
        <v>1417</v>
      </c>
      <c r="C5043" t="s">
        <v>909</v>
      </c>
      <c r="D5043" t="s">
        <v>613</v>
      </c>
      <c r="E5043" t="s">
        <v>81</v>
      </c>
      <c r="F5043" t="s">
        <v>608</v>
      </c>
      <c r="G5043" t="s">
        <v>910</v>
      </c>
    </row>
    <row r="5044" spans="1:8" ht="15.75" customHeight="1" x14ac:dyDescent="0.25">
      <c r="A5044" t="s">
        <v>4563</v>
      </c>
      <c r="B5044" t="s">
        <v>1417</v>
      </c>
      <c r="C5044" t="s">
        <v>80</v>
      </c>
      <c r="D5044" t="s">
        <v>613</v>
      </c>
      <c r="E5044" t="s">
        <v>68</v>
      </c>
      <c r="F5044" t="s">
        <v>608</v>
      </c>
      <c r="G5044" t="s">
        <v>614</v>
      </c>
    </row>
    <row r="5045" spans="1:8" ht="15.75" customHeight="1" x14ac:dyDescent="0.25">
      <c r="A5045" t="s">
        <v>4563</v>
      </c>
      <c r="B5045" t="s">
        <v>1417</v>
      </c>
      <c r="C5045" t="s">
        <v>3703</v>
      </c>
      <c r="D5045" t="s">
        <v>613</v>
      </c>
      <c r="E5045" t="s">
        <v>68</v>
      </c>
      <c r="F5045" t="s">
        <v>608</v>
      </c>
      <c r="G5045" t="s">
        <v>3704</v>
      </c>
    </row>
    <row r="5046" spans="1:8" ht="15.75" customHeight="1" x14ac:dyDescent="0.25">
      <c r="A5046" t="s">
        <v>4563</v>
      </c>
      <c r="B5046" t="s">
        <v>1417</v>
      </c>
      <c r="C5046" t="s">
        <v>689</v>
      </c>
      <c r="D5046" t="s">
        <v>613</v>
      </c>
      <c r="E5046" t="s">
        <v>68</v>
      </c>
      <c r="F5046" t="s">
        <v>608</v>
      </c>
      <c r="G5046" t="s">
        <v>690</v>
      </c>
      <c r="H5046" t="s">
        <v>691</v>
      </c>
    </row>
    <row r="5047" spans="1:8" ht="15.75" customHeight="1" x14ac:dyDescent="0.25">
      <c r="A5047" t="s">
        <v>4563</v>
      </c>
      <c r="B5047" t="s">
        <v>1417</v>
      </c>
      <c r="C5047" t="s">
        <v>607</v>
      </c>
      <c r="D5047" t="s">
        <v>598</v>
      </c>
      <c r="E5047" t="s">
        <v>68</v>
      </c>
      <c r="F5047" t="s">
        <v>608</v>
      </c>
      <c r="G5047" t="s">
        <v>609</v>
      </c>
    </row>
    <row r="5048" spans="1:8" ht="15.75" customHeight="1" x14ac:dyDescent="0.25">
      <c r="A5048" t="s">
        <v>4563</v>
      </c>
      <c r="B5048" t="s">
        <v>1417</v>
      </c>
      <c r="C5048" t="s">
        <v>2017</v>
      </c>
      <c r="D5048" t="s">
        <v>650</v>
      </c>
      <c r="E5048" t="s">
        <v>102</v>
      </c>
      <c r="F5048" t="s">
        <v>608</v>
      </c>
      <c r="G5048" t="s">
        <v>869</v>
      </c>
    </row>
    <row r="5049" spans="1:8" ht="15.75" customHeight="1" x14ac:dyDescent="0.25">
      <c r="A5049" t="s">
        <v>4563</v>
      </c>
      <c r="B5049" t="s">
        <v>1417</v>
      </c>
      <c r="C5049" t="s">
        <v>603</v>
      </c>
      <c r="D5049" t="s">
        <v>598</v>
      </c>
      <c r="E5049" t="s">
        <v>68</v>
      </c>
      <c r="F5049" t="s">
        <v>49</v>
      </c>
      <c r="G5049" t="s">
        <v>604</v>
      </c>
      <c r="H5049" t="s">
        <v>605</v>
      </c>
    </row>
    <row r="5050" spans="1:8" ht="15.75" customHeight="1" x14ac:dyDescent="0.25">
      <c r="A5050" t="s">
        <v>4563</v>
      </c>
      <c r="B5050" t="s">
        <v>1417</v>
      </c>
      <c r="C5050" t="s">
        <v>611</v>
      </c>
      <c r="D5050" t="s">
        <v>598</v>
      </c>
      <c r="E5050" t="s">
        <v>68</v>
      </c>
      <c r="F5050" t="s">
        <v>142</v>
      </c>
      <c r="G5050" t="s">
        <v>612</v>
      </c>
      <c r="H5050" t="s">
        <v>547</v>
      </c>
    </row>
    <row r="5051" spans="1:8" ht="15.75" customHeight="1" x14ac:dyDescent="0.25">
      <c r="A5051" t="s">
        <v>4563</v>
      </c>
      <c r="B5051" t="s">
        <v>1417</v>
      </c>
      <c r="C5051" t="s">
        <v>123</v>
      </c>
      <c r="D5051" t="s">
        <v>650</v>
      </c>
      <c r="E5051" t="s">
        <v>102</v>
      </c>
      <c r="F5051" t="s">
        <v>608</v>
      </c>
      <c r="G5051" t="s">
        <v>709</v>
      </c>
    </row>
    <row r="5052" spans="1:8" ht="15.75" customHeight="1" x14ac:dyDescent="0.25">
      <c r="A5052" t="s">
        <v>4563</v>
      </c>
      <c r="B5052" t="s">
        <v>1417</v>
      </c>
      <c r="C5052" t="s">
        <v>129</v>
      </c>
      <c r="D5052" t="s">
        <v>650</v>
      </c>
      <c r="E5052" t="s">
        <v>102</v>
      </c>
      <c r="F5052" t="s">
        <v>608</v>
      </c>
      <c r="G5052" t="s">
        <v>647</v>
      </c>
    </row>
    <row r="5053" spans="1:8" ht="15.75" customHeight="1" x14ac:dyDescent="0.25">
      <c r="A5053" t="s">
        <v>4563</v>
      </c>
      <c r="B5053" t="s">
        <v>1417</v>
      </c>
      <c r="C5053" t="s">
        <v>131</v>
      </c>
      <c r="D5053" t="s">
        <v>650</v>
      </c>
      <c r="E5053" t="s">
        <v>102</v>
      </c>
      <c r="F5053" t="s">
        <v>608</v>
      </c>
      <c r="G5053" t="s">
        <v>760</v>
      </c>
      <c r="H5053" t="s">
        <v>761</v>
      </c>
    </row>
    <row r="5054" spans="1:8" ht="15.75" customHeight="1" x14ac:dyDescent="0.25">
      <c r="A5054" t="s">
        <v>4563</v>
      </c>
      <c r="B5054" t="s">
        <v>4089</v>
      </c>
      <c r="C5054" t="s">
        <v>909</v>
      </c>
      <c r="D5054" t="s">
        <v>613</v>
      </c>
      <c r="E5054" t="s">
        <v>81</v>
      </c>
      <c r="F5054" t="s">
        <v>608</v>
      </c>
      <c r="G5054" t="s">
        <v>910</v>
      </c>
    </row>
    <row r="5055" spans="1:8" ht="15.75" customHeight="1" x14ac:dyDescent="0.25">
      <c r="A5055" t="s">
        <v>4563</v>
      </c>
      <c r="B5055" t="s">
        <v>4089</v>
      </c>
      <c r="C5055" t="s">
        <v>2015</v>
      </c>
      <c r="D5055" t="s">
        <v>613</v>
      </c>
      <c r="E5055" t="s">
        <v>68</v>
      </c>
      <c r="F5055" t="s">
        <v>608</v>
      </c>
      <c r="G5055" t="s">
        <v>741</v>
      </c>
    </row>
    <row r="5056" spans="1:8" ht="15.75" customHeight="1" x14ac:dyDescent="0.25">
      <c r="A5056" t="s">
        <v>4563</v>
      </c>
      <c r="B5056" t="s">
        <v>4089</v>
      </c>
      <c r="C5056" t="s">
        <v>754</v>
      </c>
      <c r="D5056" t="s">
        <v>613</v>
      </c>
      <c r="E5056" t="s">
        <v>68</v>
      </c>
      <c r="F5056" t="s">
        <v>608</v>
      </c>
      <c r="G5056" t="s">
        <v>755</v>
      </c>
    </row>
    <row r="5057" spans="1:8" ht="15.75" customHeight="1" x14ac:dyDescent="0.25">
      <c r="A5057" t="s">
        <v>4563</v>
      </c>
      <c r="B5057" t="s">
        <v>4089</v>
      </c>
      <c r="C5057" t="s">
        <v>764</v>
      </c>
      <c r="D5057" t="s">
        <v>613</v>
      </c>
      <c r="E5057" t="s">
        <v>81</v>
      </c>
      <c r="F5057" t="s">
        <v>608</v>
      </c>
      <c r="G5057" t="s">
        <v>765</v>
      </c>
      <c r="H5057" t="s">
        <v>766</v>
      </c>
    </row>
    <row r="5058" spans="1:8" ht="15.75" customHeight="1" x14ac:dyDescent="0.25">
      <c r="A5058" t="s">
        <v>4563</v>
      </c>
      <c r="B5058" t="s">
        <v>4089</v>
      </c>
      <c r="C5058" t="s">
        <v>756</v>
      </c>
      <c r="D5058" t="s">
        <v>613</v>
      </c>
      <c r="E5058" t="s">
        <v>68</v>
      </c>
      <c r="F5058" t="s">
        <v>608</v>
      </c>
      <c r="G5058" t="s">
        <v>757</v>
      </c>
      <c r="H5058" t="s">
        <v>758</v>
      </c>
    </row>
    <row r="5059" spans="1:8" ht="15.75" customHeight="1" x14ac:dyDescent="0.25">
      <c r="A5059" t="s">
        <v>4563</v>
      </c>
      <c r="B5059" t="s">
        <v>4089</v>
      </c>
      <c r="C5059" t="s">
        <v>817</v>
      </c>
      <c r="D5059" t="s">
        <v>650</v>
      </c>
      <c r="E5059" t="s">
        <v>102</v>
      </c>
      <c r="F5059" t="s">
        <v>608</v>
      </c>
      <c r="G5059" t="s">
        <v>818</v>
      </c>
    </row>
    <row r="5060" spans="1:8" ht="15.75" customHeight="1" x14ac:dyDescent="0.25">
      <c r="A5060" t="s">
        <v>4563</v>
      </c>
      <c r="B5060" t="s">
        <v>4089</v>
      </c>
      <c r="C5060" t="s">
        <v>603</v>
      </c>
      <c r="D5060" t="s">
        <v>598</v>
      </c>
      <c r="E5060" t="s">
        <v>68</v>
      </c>
      <c r="F5060" t="s">
        <v>49</v>
      </c>
      <c r="G5060" t="s">
        <v>604</v>
      </c>
      <c r="H5060" t="s">
        <v>605</v>
      </c>
    </row>
    <row r="5061" spans="1:8" ht="15.75" customHeight="1" x14ac:dyDescent="0.25">
      <c r="A5061" t="s">
        <v>4563</v>
      </c>
      <c r="B5061" t="s">
        <v>4089</v>
      </c>
      <c r="C5061" t="s">
        <v>704</v>
      </c>
      <c r="D5061" t="s">
        <v>627</v>
      </c>
      <c r="E5061" t="s">
        <v>81</v>
      </c>
      <c r="F5061" t="s">
        <v>608</v>
      </c>
      <c r="G5061" t="s">
        <v>705</v>
      </c>
    </row>
    <row r="5062" spans="1:8" ht="15.75" customHeight="1" x14ac:dyDescent="0.25">
      <c r="A5062" t="s">
        <v>4563</v>
      </c>
      <c r="B5062" t="s">
        <v>4089</v>
      </c>
      <c r="C5062" t="s">
        <v>751</v>
      </c>
      <c r="D5062" t="s">
        <v>613</v>
      </c>
      <c r="E5062" t="s">
        <v>68</v>
      </c>
      <c r="F5062" t="s">
        <v>608</v>
      </c>
      <c r="G5062" t="s">
        <v>752</v>
      </c>
    </row>
    <row r="5063" spans="1:8" ht="15.75" customHeight="1" x14ac:dyDescent="0.25">
      <c r="A5063" t="s">
        <v>4563</v>
      </c>
      <c r="B5063" t="s">
        <v>4089</v>
      </c>
      <c r="C5063" t="s">
        <v>649</v>
      </c>
      <c r="D5063" t="s">
        <v>650</v>
      </c>
      <c r="E5063" t="s">
        <v>102</v>
      </c>
      <c r="F5063" t="s">
        <v>608</v>
      </c>
      <c r="G5063" t="s">
        <v>651</v>
      </c>
      <c r="H5063" t="s">
        <v>652</v>
      </c>
    </row>
    <row r="5064" spans="1:8" ht="15.75" customHeight="1" x14ac:dyDescent="0.25">
      <c r="A5064" t="s">
        <v>4563</v>
      </c>
      <c r="B5064" t="s">
        <v>4089</v>
      </c>
      <c r="C5064" t="s">
        <v>607</v>
      </c>
      <c r="D5064" t="s">
        <v>598</v>
      </c>
      <c r="E5064" t="s">
        <v>68</v>
      </c>
      <c r="F5064" t="s">
        <v>608</v>
      </c>
      <c r="G5064" t="s">
        <v>609</v>
      </c>
    </row>
    <row r="5065" spans="1:8" ht="15.75" customHeight="1" x14ac:dyDescent="0.25">
      <c r="A5065" t="s">
        <v>4563</v>
      </c>
      <c r="B5065" t="s">
        <v>4089</v>
      </c>
      <c r="C5065" t="s">
        <v>611</v>
      </c>
      <c r="D5065" t="s">
        <v>598</v>
      </c>
      <c r="E5065" t="s">
        <v>68</v>
      </c>
      <c r="F5065" t="s">
        <v>142</v>
      </c>
      <c r="G5065" t="s">
        <v>612</v>
      </c>
      <c r="H5065" t="s">
        <v>547</v>
      </c>
    </row>
    <row r="5066" spans="1:8" ht="15.75" customHeight="1" x14ac:dyDescent="0.25">
      <c r="A5066" t="s">
        <v>4563</v>
      </c>
      <c r="B5066" t="s">
        <v>4089</v>
      </c>
      <c r="C5066" t="s">
        <v>131</v>
      </c>
      <c r="D5066" t="s">
        <v>650</v>
      </c>
      <c r="E5066" t="s">
        <v>102</v>
      </c>
      <c r="F5066" t="s">
        <v>608</v>
      </c>
      <c r="G5066" t="s">
        <v>760</v>
      </c>
      <c r="H5066" t="s">
        <v>761</v>
      </c>
    </row>
    <row r="5067" spans="1:8" ht="15.75" customHeight="1" x14ac:dyDescent="0.25">
      <c r="A5067" t="s">
        <v>4563</v>
      </c>
      <c r="B5067" t="s">
        <v>4090</v>
      </c>
      <c r="C5067" t="s">
        <v>695</v>
      </c>
      <c r="D5067" t="s">
        <v>613</v>
      </c>
      <c r="E5067" t="s">
        <v>68</v>
      </c>
      <c r="F5067" t="s">
        <v>608</v>
      </c>
      <c r="G5067" t="s">
        <v>696</v>
      </c>
    </row>
    <row r="5068" spans="1:8" ht="15.75" customHeight="1" x14ac:dyDescent="0.25">
      <c r="A5068" t="s">
        <v>4563</v>
      </c>
      <c r="B5068" t="s">
        <v>4090</v>
      </c>
      <c r="C5068" t="s">
        <v>607</v>
      </c>
      <c r="D5068" t="s">
        <v>598</v>
      </c>
      <c r="E5068" t="s">
        <v>68</v>
      </c>
      <c r="F5068" t="s">
        <v>608</v>
      </c>
      <c r="G5068" t="s">
        <v>609</v>
      </c>
    </row>
    <row r="5069" spans="1:8" ht="15.75" customHeight="1" x14ac:dyDescent="0.25">
      <c r="A5069" t="s">
        <v>4563</v>
      </c>
      <c r="B5069" t="s">
        <v>4090</v>
      </c>
      <c r="C5069" t="s">
        <v>603</v>
      </c>
      <c r="D5069" t="s">
        <v>598</v>
      </c>
      <c r="E5069" t="s">
        <v>68</v>
      </c>
      <c r="F5069" t="s">
        <v>49</v>
      </c>
      <c r="G5069" t="s">
        <v>604</v>
      </c>
      <c r="H5069" t="s">
        <v>605</v>
      </c>
    </row>
    <row r="5070" spans="1:8" ht="15.75" customHeight="1" x14ac:dyDescent="0.25">
      <c r="A5070" t="s">
        <v>4563</v>
      </c>
      <c r="B5070" t="s">
        <v>4090</v>
      </c>
      <c r="C5070" t="s">
        <v>611</v>
      </c>
      <c r="D5070" t="s">
        <v>598</v>
      </c>
      <c r="E5070" t="s">
        <v>68</v>
      </c>
      <c r="F5070" t="s">
        <v>142</v>
      </c>
      <c r="G5070" t="s">
        <v>612</v>
      </c>
      <c r="H5070" t="s">
        <v>547</v>
      </c>
    </row>
    <row r="5071" spans="1:8" ht="15.75" customHeight="1" x14ac:dyDescent="0.25">
      <c r="A5071" t="s">
        <v>4563</v>
      </c>
      <c r="B5071" t="s">
        <v>4564</v>
      </c>
      <c r="C5071" t="s">
        <v>909</v>
      </c>
      <c r="D5071" t="s">
        <v>613</v>
      </c>
      <c r="E5071" t="s">
        <v>81</v>
      </c>
      <c r="F5071" t="s">
        <v>608</v>
      </c>
      <c r="G5071" t="s">
        <v>910</v>
      </c>
    </row>
    <row r="5072" spans="1:8" ht="15.75" customHeight="1" x14ac:dyDescent="0.25">
      <c r="A5072" t="s">
        <v>4563</v>
      </c>
      <c r="B5072" t="s">
        <v>4564</v>
      </c>
      <c r="C5072" t="s">
        <v>695</v>
      </c>
      <c r="D5072" t="s">
        <v>613</v>
      </c>
      <c r="E5072" t="s">
        <v>68</v>
      </c>
      <c r="F5072" t="s">
        <v>608</v>
      </c>
      <c r="G5072" t="s">
        <v>696</v>
      </c>
    </row>
    <row r="5073" spans="1:8" ht="15.75" customHeight="1" x14ac:dyDescent="0.25">
      <c r="A5073" t="s">
        <v>4563</v>
      </c>
      <c r="B5073" t="s">
        <v>4564</v>
      </c>
      <c r="C5073" t="s">
        <v>923</v>
      </c>
      <c r="D5073" t="s">
        <v>613</v>
      </c>
      <c r="E5073" t="s">
        <v>68</v>
      </c>
      <c r="F5073" t="s">
        <v>608</v>
      </c>
      <c r="G5073" t="s">
        <v>924</v>
      </c>
      <c r="H5073" t="s">
        <v>925</v>
      </c>
    </row>
    <row r="5074" spans="1:8" ht="15.75" customHeight="1" x14ac:dyDescent="0.25">
      <c r="A5074" t="s">
        <v>4563</v>
      </c>
      <c r="B5074" t="s">
        <v>4564</v>
      </c>
      <c r="C5074" t="s">
        <v>607</v>
      </c>
      <c r="D5074" t="s">
        <v>598</v>
      </c>
      <c r="E5074" t="s">
        <v>68</v>
      </c>
      <c r="F5074" t="s">
        <v>608</v>
      </c>
      <c r="G5074" t="s">
        <v>609</v>
      </c>
    </row>
    <row r="5075" spans="1:8" ht="15.75" customHeight="1" x14ac:dyDescent="0.25">
      <c r="A5075" t="s">
        <v>4563</v>
      </c>
      <c r="B5075" t="s">
        <v>4564</v>
      </c>
      <c r="C5075" t="s">
        <v>611</v>
      </c>
      <c r="D5075" t="s">
        <v>598</v>
      </c>
      <c r="E5075" t="s">
        <v>68</v>
      </c>
      <c r="F5075" t="s">
        <v>142</v>
      </c>
      <c r="G5075" t="s">
        <v>612</v>
      </c>
      <c r="H5075" t="s">
        <v>547</v>
      </c>
    </row>
    <row r="5076" spans="1:8" ht="15.75" customHeight="1" x14ac:dyDescent="0.25">
      <c r="A5076" t="s">
        <v>4563</v>
      </c>
      <c r="B5076" t="s">
        <v>4564</v>
      </c>
      <c r="C5076" t="s">
        <v>714</v>
      </c>
      <c r="D5076" t="s">
        <v>650</v>
      </c>
      <c r="E5076" t="s">
        <v>102</v>
      </c>
      <c r="F5076" t="s">
        <v>608</v>
      </c>
      <c r="G5076" t="s">
        <v>715</v>
      </c>
      <c r="H5076" t="s">
        <v>1067</v>
      </c>
    </row>
    <row r="5077" spans="1:8" ht="15.75" customHeight="1" x14ac:dyDescent="0.25">
      <c r="A5077" t="s">
        <v>4563</v>
      </c>
      <c r="B5077" t="s">
        <v>4564</v>
      </c>
      <c r="C5077" t="s">
        <v>723</v>
      </c>
      <c r="D5077" t="s">
        <v>613</v>
      </c>
      <c r="E5077" t="s">
        <v>68</v>
      </c>
      <c r="F5077" t="s">
        <v>608</v>
      </c>
      <c r="G5077" t="s">
        <v>724</v>
      </c>
      <c r="H5077" t="s">
        <v>725</v>
      </c>
    </row>
    <row r="5078" spans="1:8" ht="15.75" customHeight="1" x14ac:dyDescent="0.25">
      <c r="A5078" t="s">
        <v>4563</v>
      </c>
      <c r="B5078" t="s">
        <v>4564</v>
      </c>
      <c r="C5078" t="s">
        <v>129</v>
      </c>
      <c r="D5078" t="s">
        <v>650</v>
      </c>
      <c r="E5078" t="s">
        <v>102</v>
      </c>
      <c r="F5078" t="s">
        <v>608</v>
      </c>
      <c r="G5078" t="s">
        <v>647</v>
      </c>
    </row>
    <row r="5079" spans="1:8" ht="15.75" customHeight="1" x14ac:dyDescent="0.25">
      <c r="A5079" t="s">
        <v>4563</v>
      </c>
      <c r="B5079" t="s">
        <v>4564</v>
      </c>
      <c r="C5079" t="s">
        <v>603</v>
      </c>
      <c r="D5079" t="s">
        <v>598</v>
      </c>
      <c r="E5079" t="s">
        <v>68</v>
      </c>
      <c r="F5079" t="s">
        <v>49</v>
      </c>
      <c r="G5079" t="s">
        <v>604</v>
      </c>
      <c r="H5079" t="s">
        <v>605</v>
      </c>
    </row>
    <row r="5080" spans="1:8" ht="15.75" customHeight="1" x14ac:dyDescent="0.25">
      <c r="A5080" t="s">
        <v>4563</v>
      </c>
      <c r="B5080" t="s">
        <v>4564</v>
      </c>
      <c r="C5080" t="s">
        <v>769</v>
      </c>
      <c r="D5080" t="s">
        <v>627</v>
      </c>
      <c r="E5080" t="s">
        <v>81</v>
      </c>
      <c r="F5080" t="s">
        <v>608</v>
      </c>
      <c r="G5080" t="s">
        <v>741</v>
      </c>
      <c r="H5080" t="s">
        <v>771</v>
      </c>
    </row>
    <row r="5081" spans="1:8" ht="15.75" customHeight="1" x14ac:dyDescent="0.25">
      <c r="A5081" t="s">
        <v>4563</v>
      </c>
      <c r="B5081" t="s">
        <v>4564</v>
      </c>
      <c r="C5081" t="s">
        <v>131</v>
      </c>
      <c r="D5081" t="s">
        <v>650</v>
      </c>
      <c r="E5081" t="s">
        <v>102</v>
      </c>
      <c r="F5081" t="s">
        <v>608</v>
      </c>
      <c r="G5081" t="s">
        <v>760</v>
      </c>
      <c r="H5081" t="s">
        <v>761</v>
      </c>
    </row>
    <row r="5082" spans="1:8" ht="15.75" customHeight="1" x14ac:dyDescent="0.25">
      <c r="A5082" t="s">
        <v>4563</v>
      </c>
      <c r="B5082" t="s">
        <v>4564</v>
      </c>
      <c r="C5082" t="s">
        <v>836</v>
      </c>
      <c r="D5082" t="s">
        <v>613</v>
      </c>
      <c r="E5082" t="s">
        <v>68</v>
      </c>
      <c r="F5082" t="s">
        <v>608</v>
      </c>
      <c r="G5082" t="s">
        <v>741</v>
      </c>
      <c r="H5082" t="s">
        <v>837</v>
      </c>
    </row>
    <row r="5083" spans="1:8" ht="15.75" customHeight="1" x14ac:dyDescent="0.25">
      <c r="A5083" t="s">
        <v>4563</v>
      </c>
      <c r="B5083" t="s">
        <v>1768</v>
      </c>
      <c r="C5083" t="s">
        <v>909</v>
      </c>
      <c r="D5083" t="s">
        <v>613</v>
      </c>
      <c r="E5083" t="s">
        <v>81</v>
      </c>
      <c r="F5083" t="s">
        <v>608</v>
      </c>
      <c r="G5083" t="s">
        <v>910</v>
      </c>
    </row>
    <row r="5084" spans="1:8" ht="15.75" customHeight="1" x14ac:dyDescent="0.25">
      <c r="A5084" t="s">
        <v>4563</v>
      </c>
      <c r="B5084" t="s">
        <v>1768</v>
      </c>
      <c r="C5084" t="s">
        <v>1824</v>
      </c>
      <c r="D5084" t="s">
        <v>627</v>
      </c>
      <c r="E5084" t="s">
        <v>81</v>
      </c>
      <c r="F5084" t="s">
        <v>608</v>
      </c>
      <c r="G5084" t="s">
        <v>1825</v>
      </c>
      <c r="H5084" t="s">
        <v>1826</v>
      </c>
    </row>
    <row r="5085" spans="1:8" ht="15.75" customHeight="1" x14ac:dyDescent="0.25">
      <c r="A5085" t="s">
        <v>4563</v>
      </c>
      <c r="B5085" t="s">
        <v>1768</v>
      </c>
      <c r="C5085" t="s">
        <v>123</v>
      </c>
      <c r="D5085" t="s">
        <v>650</v>
      </c>
      <c r="E5085" t="s">
        <v>102</v>
      </c>
      <c r="F5085" t="s">
        <v>608</v>
      </c>
      <c r="G5085" t="s">
        <v>709</v>
      </c>
    </row>
    <row r="5086" spans="1:8" ht="15.75" customHeight="1" x14ac:dyDescent="0.25">
      <c r="A5086" t="s">
        <v>4563</v>
      </c>
      <c r="B5086" t="s">
        <v>1768</v>
      </c>
      <c r="C5086" t="s">
        <v>129</v>
      </c>
      <c r="D5086" t="s">
        <v>650</v>
      </c>
      <c r="E5086" t="s">
        <v>102</v>
      </c>
      <c r="F5086" t="s">
        <v>608</v>
      </c>
      <c r="G5086" t="s">
        <v>647</v>
      </c>
    </row>
    <row r="5087" spans="1:8" ht="15.75" customHeight="1" x14ac:dyDescent="0.25">
      <c r="A5087" t="s">
        <v>4563</v>
      </c>
      <c r="B5087" t="s">
        <v>1768</v>
      </c>
      <c r="C5087" t="s">
        <v>611</v>
      </c>
      <c r="D5087" t="s">
        <v>598</v>
      </c>
      <c r="E5087" t="s">
        <v>68</v>
      </c>
      <c r="F5087" t="s">
        <v>142</v>
      </c>
      <c r="G5087" t="s">
        <v>612</v>
      </c>
      <c r="H5087" t="s">
        <v>547</v>
      </c>
    </row>
    <row r="5088" spans="1:8" ht="15.75" customHeight="1" x14ac:dyDescent="0.25">
      <c r="A5088" t="s">
        <v>4563</v>
      </c>
      <c r="B5088" t="s">
        <v>1768</v>
      </c>
      <c r="C5088" t="s">
        <v>603</v>
      </c>
      <c r="D5088" t="s">
        <v>598</v>
      </c>
      <c r="E5088" t="s">
        <v>68</v>
      </c>
      <c r="F5088" t="s">
        <v>49</v>
      </c>
      <c r="G5088" t="s">
        <v>604</v>
      </c>
      <c r="H5088" t="s">
        <v>605</v>
      </c>
    </row>
    <row r="5089" spans="1:8" ht="15.75" customHeight="1" x14ac:dyDescent="0.25">
      <c r="A5089" t="s">
        <v>4563</v>
      </c>
      <c r="B5089" t="s">
        <v>1768</v>
      </c>
      <c r="C5089" t="s">
        <v>93</v>
      </c>
      <c r="D5089" t="s">
        <v>613</v>
      </c>
      <c r="E5089" t="s">
        <v>68</v>
      </c>
      <c r="F5089" t="s">
        <v>608</v>
      </c>
      <c r="G5089" t="s">
        <v>616</v>
      </c>
    </row>
    <row r="5090" spans="1:8" ht="15.75" customHeight="1" x14ac:dyDescent="0.25">
      <c r="A5090" t="s">
        <v>4563</v>
      </c>
      <c r="B5090" t="s">
        <v>1768</v>
      </c>
      <c r="C5090" t="s">
        <v>963</v>
      </c>
      <c r="D5090" t="s">
        <v>650</v>
      </c>
      <c r="E5090" t="s">
        <v>102</v>
      </c>
      <c r="F5090" t="s">
        <v>608</v>
      </c>
      <c r="G5090" t="s">
        <v>869</v>
      </c>
    </row>
    <row r="5091" spans="1:8" ht="15.75" customHeight="1" x14ac:dyDescent="0.25">
      <c r="A5091" t="s">
        <v>4563</v>
      </c>
      <c r="B5091" t="s">
        <v>1768</v>
      </c>
      <c r="C5091" t="s">
        <v>923</v>
      </c>
      <c r="D5091" t="s">
        <v>613</v>
      </c>
      <c r="E5091" t="s">
        <v>68</v>
      </c>
      <c r="F5091" t="s">
        <v>608</v>
      </c>
      <c r="G5091" t="s">
        <v>924</v>
      </c>
      <c r="H5091" t="s">
        <v>925</v>
      </c>
    </row>
    <row r="5092" spans="1:8" ht="15.75" customHeight="1" x14ac:dyDescent="0.25">
      <c r="A5092" t="s">
        <v>4563</v>
      </c>
      <c r="B5092" t="s">
        <v>1768</v>
      </c>
      <c r="C5092" t="s">
        <v>607</v>
      </c>
      <c r="D5092" t="s">
        <v>598</v>
      </c>
      <c r="E5092" t="s">
        <v>68</v>
      </c>
      <c r="F5092" t="s">
        <v>608</v>
      </c>
      <c r="G5092" t="s">
        <v>609</v>
      </c>
    </row>
    <row r="5093" spans="1:8" ht="15.75" customHeight="1" x14ac:dyDescent="0.25">
      <c r="A5093" t="s">
        <v>4563</v>
      </c>
      <c r="B5093" t="s">
        <v>1768</v>
      </c>
      <c r="C5093" t="s">
        <v>131</v>
      </c>
      <c r="D5093" t="s">
        <v>650</v>
      </c>
      <c r="E5093" t="s">
        <v>102</v>
      </c>
      <c r="F5093" t="s">
        <v>608</v>
      </c>
      <c r="G5093" t="s">
        <v>760</v>
      </c>
      <c r="H5093" t="s">
        <v>761</v>
      </c>
    </row>
    <row r="5094" spans="1:8" ht="15.75" customHeight="1" x14ac:dyDescent="0.25">
      <c r="A5094" t="s">
        <v>4563</v>
      </c>
      <c r="B5094" t="s">
        <v>4565</v>
      </c>
      <c r="C5094" t="s">
        <v>909</v>
      </c>
      <c r="D5094" t="s">
        <v>613</v>
      </c>
      <c r="E5094" t="s">
        <v>81</v>
      </c>
      <c r="F5094" t="s">
        <v>608</v>
      </c>
      <c r="G5094" t="s">
        <v>910</v>
      </c>
    </row>
    <row r="5095" spans="1:8" ht="15.75" customHeight="1" x14ac:dyDescent="0.25">
      <c r="A5095" t="s">
        <v>4563</v>
      </c>
      <c r="B5095" t="s">
        <v>4565</v>
      </c>
      <c r="C5095" t="s">
        <v>129</v>
      </c>
      <c r="D5095" t="s">
        <v>650</v>
      </c>
      <c r="E5095" t="s">
        <v>102</v>
      </c>
      <c r="F5095" t="s">
        <v>608</v>
      </c>
      <c r="G5095" t="s">
        <v>647</v>
      </c>
    </row>
    <row r="5096" spans="1:8" ht="15.75" customHeight="1" x14ac:dyDescent="0.25">
      <c r="A5096" t="s">
        <v>4563</v>
      </c>
      <c r="B5096" t="s">
        <v>4565</v>
      </c>
      <c r="C5096" t="s">
        <v>603</v>
      </c>
      <c r="D5096" t="s">
        <v>598</v>
      </c>
      <c r="E5096" t="s">
        <v>68</v>
      </c>
      <c r="F5096" t="s">
        <v>49</v>
      </c>
      <c r="G5096" t="s">
        <v>604</v>
      </c>
      <c r="H5096" t="s">
        <v>605</v>
      </c>
    </row>
    <row r="5097" spans="1:8" ht="15.75" customHeight="1" x14ac:dyDescent="0.25">
      <c r="A5097" t="s">
        <v>4563</v>
      </c>
      <c r="B5097" t="s">
        <v>4565</v>
      </c>
      <c r="C5097" t="s">
        <v>607</v>
      </c>
      <c r="D5097" t="s">
        <v>598</v>
      </c>
      <c r="E5097" t="s">
        <v>68</v>
      </c>
      <c r="F5097" t="s">
        <v>608</v>
      </c>
      <c r="G5097" t="s">
        <v>609</v>
      </c>
    </row>
    <row r="5098" spans="1:8" ht="15.75" customHeight="1" x14ac:dyDescent="0.25">
      <c r="A5098" t="s">
        <v>4563</v>
      </c>
      <c r="B5098" t="s">
        <v>4565</v>
      </c>
      <c r="C5098" t="s">
        <v>611</v>
      </c>
      <c r="D5098" t="s">
        <v>598</v>
      </c>
      <c r="E5098" t="s">
        <v>68</v>
      </c>
      <c r="F5098" t="s">
        <v>142</v>
      </c>
      <c r="G5098" t="s">
        <v>612</v>
      </c>
      <c r="H5098" t="s">
        <v>547</v>
      </c>
    </row>
    <row r="5099" spans="1:8" ht="15.75" customHeight="1" x14ac:dyDescent="0.25">
      <c r="A5099" t="s">
        <v>4563</v>
      </c>
      <c r="B5099" t="s">
        <v>4565</v>
      </c>
      <c r="C5099" t="s">
        <v>131</v>
      </c>
      <c r="D5099" t="s">
        <v>650</v>
      </c>
      <c r="E5099" t="s">
        <v>102</v>
      </c>
      <c r="F5099" t="s">
        <v>608</v>
      </c>
      <c r="G5099" t="s">
        <v>760</v>
      </c>
      <c r="H5099" t="s">
        <v>761</v>
      </c>
    </row>
    <row r="5100" spans="1:8" ht="15.75" customHeight="1" x14ac:dyDescent="0.25">
      <c r="A5100" t="s">
        <v>4563</v>
      </c>
      <c r="B5100" t="s">
        <v>2085</v>
      </c>
      <c r="C5100" t="s">
        <v>909</v>
      </c>
      <c r="D5100" t="s">
        <v>613</v>
      </c>
      <c r="E5100" t="s">
        <v>81</v>
      </c>
      <c r="F5100" t="s">
        <v>608</v>
      </c>
      <c r="G5100" t="s">
        <v>910</v>
      </c>
    </row>
    <row r="5101" spans="1:8" ht="15.75" customHeight="1" x14ac:dyDescent="0.25">
      <c r="A5101" t="s">
        <v>4563</v>
      </c>
      <c r="B5101" t="s">
        <v>2085</v>
      </c>
      <c r="C5101" t="s">
        <v>626</v>
      </c>
      <c r="D5101" t="s">
        <v>627</v>
      </c>
      <c r="E5101" t="s">
        <v>81</v>
      </c>
      <c r="F5101" t="s">
        <v>608</v>
      </c>
      <c r="G5101" t="s">
        <v>628</v>
      </c>
    </row>
    <row r="5102" spans="1:8" ht="15.75" customHeight="1" x14ac:dyDescent="0.25">
      <c r="A5102" t="s">
        <v>4563</v>
      </c>
      <c r="B5102" t="s">
        <v>2085</v>
      </c>
      <c r="C5102" t="s">
        <v>73</v>
      </c>
      <c r="D5102" t="s">
        <v>613</v>
      </c>
      <c r="E5102" t="s">
        <v>68</v>
      </c>
      <c r="F5102" t="s">
        <v>608</v>
      </c>
      <c r="G5102" t="s">
        <v>911</v>
      </c>
      <c r="H5102" t="s">
        <v>912</v>
      </c>
    </row>
    <row r="5103" spans="1:8" ht="15.75" customHeight="1" x14ac:dyDescent="0.25">
      <c r="A5103" t="s">
        <v>4563</v>
      </c>
      <c r="B5103" t="s">
        <v>2085</v>
      </c>
      <c r="C5103" t="s">
        <v>80</v>
      </c>
      <c r="D5103" t="s">
        <v>613</v>
      </c>
      <c r="E5103" t="s">
        <v>68</v>
      </c>
      <c r="F5103" t="s">
        <v>608</v>
      </c>
      <c r="G5103" t="s">
        <v>614</v>
      </c>
    </row>
    <row r="5104" spans="1:8" ht="15.75" customHeight="1" x14ac:dyDescent="0.25">
      <c r="A5104" t="s">
        <v>4563</v>
      </c>
      <c r="B5104" t="s">
        <v>2085</v>
      </c>
      <c r="C5104" t="s">
        <v>637</v>
      </c>
      <c r="D5104" t="s">
        <v>627</v>
      </c>
      <c r="E5104" t="s">
        <v>81</v>
      </c>
      <c r="F5104" t="s">
        <v>608</v>
      </c>
      <c r="G5104" t="s">
        <v>638</v>
      </c>
    </row>
    <row r="5105" spans="1:8" ht="15.75" customHeight="1" x14ac:dyDescent="0.25">
      <c r="A5105" t="s">
        <v>4563</v>
      </c>
      <c r="B5105" t="s">
        <v>2085</v>
      </c>
      <c r="C5105" t="s">
        <v>122</v>
      </c>
      <c r="D5105" t="s">
        <v>650</v>
      </c>
      <c r="E5105" t="s">
        <v>102</v>
      </c>
      <c r="F5105" t="s">
        <v>608</v>
      </c>
      <c r="G5105" t="s">
        <v>970</v>
      </c>
    </row>
    <row r="5106" spans="1:8" ht="15.75" customHeight="1" x14ac:dyDescent="0.25">
      <c r="A5106" t="s">
        <v>4563</v>
      </c>
      <c r="B5106" t="s">
        <v>2085</v>
      </c>
      <c r="C5106" t="s">
        <v>123</v>
      </c>
      <c r="D5106" t="s">
        <v>650</v>
      </c>
      <c r="E5106" t="s">
        <v>102</v>
      </c>
      <c r="F5106" t="s">
        <v>608</v>
      </c>
      <c r="G5106" t="s">
        <v>709</v>
      </c>
    </row>
    <row r="5107" spans="1:8" ht="15.75" customHeight="1" x14ac:dyDescent="0.25">
      <c r="A5107" t="s">
        <v>4563</v>
      </c>
      <c r="B5107" t="s">
        <v>2085</v>
      </c>
      <c r="C5107" t="s">
        <v>129</v>
      </c>
      <c r="D5107" t="s">
        <v>650</v>
      </c>
      <c r="E5107" t="s">
        <v>102</v>
      </c>
      <c r="F5107" t="s">
        <v>608</v>
      </c>
      <c r="G5107" t="s">
        <v>647</v>
      </c>
    </row>
    <row r="5108" spans="1:8" ht="15.75" customHeight="1" x14ac:dyDescent="0.25">
      <c r="A5108" t="s">
        <v>4563</v>
      </c>
      <c r="B5108" t="s">
        <v>2085</v>
      </c>
      <c r="C5108" t="s">
        <v>611</v>
      </c>
      <c r="D5108" t="s">
        <v>598</v>
      </c>
      <c r="E5108" t="s">
        <v>68</v>
      </c>
      <c r="F5108" t="s">
        <v>142</v>
      </c>
      <c r="G5108" t="s">
        <v>612</v>
      </c>
      <c r="H5108" t="s">
        <v>547</v>
      </c>
    </row>
    <row r="5109" spans="1:8" ht="15.75" customHeight="1" x14ac:dyDescent="0.25">
      <c r="A5109" t="s">
        <v>4563</v>
      </c>
      <c r="B5109" t="s">
        <v>2085</v>
      </c>
      <c r="C5109" t="s">
        <v>117</v>
      </c>
      <c r="D5109" t="s">
        <v>650</v>
      </c>
      <c r="E5109" t="s">
        <v>102</v>
      </c>
      <c r="F5109" t="s">
        <v>608</v>
      </c>
      <c r="G5109" t="s">
        <v>869</v>
      </c>
    </row>
    <row r="5110" spans="1:8" ht="15.75" customHeight="1" x14ac:dyDescent="0.25">
      <c r="A5110" t="s">
        <v>4563</v>
      </c>
      <c r="B5110" t="s">
        <v>2085</v>
      </c>
      <c r="C5110" t="s">
        <v>607</v>
      </c>
      <c r="D5110" t="s">
        <v>598</v>
      </c>
      <c r="E5110" t="s">
        <v>68</v>
      </c>
      <c r="F5110" t="s">
        <v>608</v>
      </c>
      <c r="G5110" t="s">
        <v>609</v>
      </c>
    </row>
    <row r="5111" spans="1:8" ht="15.75" customHeight="1" x14ac:dyDescent="0.25">
      <c r="A5111" t="s">
        <v>4563</v>
      </c>
      <c r="B5111" t="s">
        <v>2085</v>
      </c>
      <c r="C5111" t="s">
        <v>93</v>
      </c>
      <c r="D5111" t="s">
        <v>613</v>
      </c>
      <c r="E5111" t="s">
        <v>68</v>
      </c>
      <c r="F5111" t="s">
        <v>608</v>
      </c>
      <c r="G5111" t="s">
        <v>616</v>
      </c>
    </row>
    <row r="5112" spans="1:8" ht="15.75" customHeight="1" x14ac:dyDescent="0.25">
      <c r="A5112" t="s">
        <v>4563</v>
      </c>
      <c r="B5112" t="s">
        <v>2085</v>
      </c>
      <c r="C5112" t="s">
        <v>603</v>
      </c>
      <c r="D5112" t="s">
        <v>598</v>
      </c>
      <c r="E5112" t="s">
        <v>68</v>
      </c>
      <c r="F5112" t="s">
        <v>49</v>
      </c>
      <c r="G5112" t="s">
        <v>604</v>
      </c>
      <c r="H5112" t="s">
        <v>605</v>
      </c>
    </row>
    <row r="5113" spans="1:8" ht="15.75" customHeight="1" x14ac:dyDescent="0.25">
      <c r="A5113" t="s">
        <v>4563</v>
      </c>
      <c r="B5113" t="s">
        <v>4566</v>
      </c>
      <c r="C5113" t="s">
        <v>909</v>
      </c>
      <c r="D5113" t="s">
        <v>613</v>
      </c>
      <c r="E5113" t="s">
        <v>81</v>
      </c>
      <c r="F5113" t="s">
        <v>608</v>
      </c>
      <c r="G5113" t="s">
        <v>910</v>
      </c>
    </row>
    <row r="5114" spans="1:8" ht="15.75" customHeight="1" x14ac:dyDescent="0.25">
      <c r="A5114" t="s">
        <v>4563</v>
      </c>
      <c r="B5114" t="s">
        <v>4566</v>
      </c>
      <c r="C5114" t="s">
        <v>626</v>
      </c>
      <c r="D5114" t="s">
        <v>627</v>
      </c>
      <c r="E5114" t="s">
        <v>81</v>
      </c>
      <c r="F5114" t="s">
        <v>608</v>
      </c>
      <c r="G5114" t="s">
        <v>628</v>
      </c>
    </row>
    <row r="5115" spans="1:8" ht="15.75" customHeight="1" x14ac:dyDescent="0.25">
      <c r="A5115" t="s">
        <v>4563</v>
      </c>
      <c r="B5115" t="s">
        <v>4566</v>
      </c>
      <c r="C5115" t="s">
        <v>806</v>
      </c>
      <c r="D5115" t="s">
        <v>650</v>
      </c>
      <c r="E5115" t="s">
        <v>102</v>
      </c>
      <c r="F5115" t="s">
        <v>608</v>
      </c>
      <c r="G5115" t="s">
        <v>807</v>
      </c>
    </row>
    <row r="5116" spans="1:8" ht="15.75" customHeight="1" x14ac:dyDescent="0.25">
      <c r="A5116" t="s">
        <v>4563</v>
      </c>
      <c r="B5116" t="s">
        <v>4566</v>
      </c>
      <c r="C5116" t="s">
        <v>80</v>
      </c>
      <c r="D5116" t="s">
        <v>613</v>
      </c>
      <c r="E5116" t="s">
        <v>68</v>
      </c>
      <c r="F5116" t="s">
        <v>608</v>
      </c>
      <c r="G5116" t="s">
        <v>614</v>
      </c>
    </row>
    <row r="5117" spans="1:8" ht="15.75" customHeight="1" x14ac:dyDescent="0.25">
      <c r="A5117" t="s">
        <v>4563</v>
      </c>
      <c r="B5117" t="s">
        <v>4566</v>
      </c>
      <c r="C5117" t="s">
        <v>666</v>
      </c>
      <c r="D5117" t="s">
        <v>650</v>
      </c>
      <c r="E5117" t="s">
        <v>102</v>
      </c>
      <c r="F5117" t="s">
        <v>608</v>
      </c>
      <c r="G5117" t="s">
        <v>667</v>
      </c>
    </row>
    <row r="5118" spans="1:8" ht="15.75" customHeight="1" x14ac:dyDescent="0.25">
      <c r="A5118" t="s">
        <v>4563</v>
      </c>
      <c r="B5118" t="s">
        <v>4566</v>
      </c>
      <c r="C5118" t="s">
        <v>644</v>
      </c>
      <c r="D5118" t="s">
        <v>650</v>
      </c>
      <c r="E5118" t="s">
        <v>102</v>
      </c>
      <c r="F5118" t="s">
        <v>608</v>
      </c>
      <c r="G5118" t="s">
        <v>645</v>
      </c>
    </row>
    <row r="5119" spans="1:8" ht="15.75" customHeight="1" x14ac:dyDescent="0.25">
      <c r="A5119" t="s">
        <v>4563</v>
      </c>
      <c r="B5119" t="s">
        <v>4566</v>
      </c>
      <c r="C5119" t="s">
        <v>93</v>
      </c>
      <c r="D5119" t="s">
        <v>613</v>
      </c>
      <c r="E5119" t="s">
        <v>68</v>
      </c>
      <c r="F5119" t="s">
        <v>608</v>
      </c>
      <c r="G5119" t="s">
        <v>616</v>
      </c>
    </row>
    <row r="5120" spans="1:8" ht="15.75" customHeight="1" x14ac:dyDescent="0.25">
      <c r="A5120" t="s">
        <v>4563</v>
      </c>
      <c r="B5120" t="s">
        <v>4566</v>
      </c>
      <c r="C5120" t="s">
        <v>607</v>
      </c>
      <c r="D5120" t="s">
        <v>598</v>
      </c>
      <c r="E5120" t="s">
        <v>68</v>
      </c>
      <c r="F5120" t="s">
        <v>608</v>
      </c>
      <c r="G5120" t="s">
        <v>609</v>
      </c>
    </row>
    <row r="5121" spans="1:8" ht="15.75" customHeight="1" x14ac:dyDescent="0.25">
      <c r="A5121" t="s">
        <v>4563</v>
      </c>
      <c r="B5121" t="s">
        <v>4566</v>
      </c>
      <c r="C5121" t="s">
        <v>603</v>
      </c>
      <c r="D5121" t="s">
        <v>598</v>
      </c>
      <c r="E5121" t="s">
        <v>68</v>
      </c>
      <c r="F5121" t="s">
        <v>49</v>
      </c>
      <c r="G5121" t="s">
        <v>604</v>
      </c>
      <c r="H5121" t="s">
        <v>605</v>
      </c>
    </row>
    <row r="5122" spans="1:8" ht="15.75" customHeight="1" x14ac:dyDescent="0.25">
      <c r="A5122" t="s">
        <v>4563</v>
      </c>
      <c r="B5122" t="s">
        <v>4566</v>
      </c>
      <c r="C5122" t="s">
        <v>649</v>
      </c>
      <c r="D5122" t="s">
        <v>650</v>
      </c>
      <c r="E5122" t="s">
        <v>102</v>
      </c>
      <c r="F5122" t="s">
        <v>608</v>
      </c>
      <c r="G5122" t="s">
        <v>651</v>
      </c>
      <c r="H5122" t="s">
        <v>652</v>
      </c>
    </row>
    <row r="5123" spans="1:8" ht="15.75" customHeight="1" x14ac:dyDescent="0.25">
      <c r="A5123" t="s">
        <v>4563</v>
      </c>
      <c r="B5123" t="s">
        <v>4566</v>
      </c>
      <c r="C5123" t="s">
        <v>117</v>
      </c>
      <c r="D5123" t="s">
        <v>650</v>
      </c>
      <c r="E5123" t="s">
        <v>102</v>
      </c>
      <c r="F5123" t="s">
        <v>608</v>
      </c>
      <c r="G5123" t="s">
        <v>869</v>
      </c>
    </row>
    <row r="5124" spans="1:8" ht="15.75" customHeight="1" x14ac:dyDescent="0.25">
      <c r="A5124" t="s">
        <v>4563</v>
      </c>
      <c r="B5124" t="s">
        <v>4566</v>
      </c>
      <c r="C5124" t="s">
        <v>131</v>
      </c>
      <c r="D5124" t="s">
        <v>650</v>
      </c>
      <c r="E5124" t="s">
        <v>102</v>
      </c>
      <c r="F5124" t="s">
        <v>608</v>
      </c>
      <c r="G5124" t="s">
        <v>760</v>
      </c>
      <c r="H5124" t="s">
        <v>761</v>
      </c>
    </row>
    <row r="5125" spans="1:8" ht="15.75" customHeight="1" x14ac:dyDescent="0.25">
      <c r="A5125" t="s">
        <v>4563</v>
      </c>
      <c r="B5125" t="s">
        <v>4566</v>
      </c>
      <c r="C5125" t="s">
        <v>611</v>
      </c>
      <c r="D5125" t="s">
        <v>598</v>
      </c>
      <c r="E5125" t="s">
        <v>68</v>
      </c>
      <c r="F5125" t="s">
        <v>142</v>
      </c>
      <c r="G5125" t="s">
        <v>612</v>
      </c>
      <c r="H5125" t="s">
        <v>547</v>
      </c>
    </row>
    <row r="5126" spans="1:8" ht="15.75" customHeight="1" x14ac:dyDescent="0.25">
      <c r="A5126" t="s">
        <v>4563</v>
      </c>
      <c r="B5126" t="s">
        <v>4567</v>
      </c>
      <c r="C5126" t="s">
        <v>626</v>
      </c>
      <c r="D5126" t="s">
        <v>627</v>
      </c>
      <c r="E5126" t="s">
        <v>81</v>
      </c>
      <c r="F5126" t="s">
        <v>608</v>
      </c>
      <c r="G5126" t="s">
        <v>628</v>
      </c>
    </row>
    <row r="5127" spans="1:8" ht="15.75" customHeight="1" x14ac:dyDescent="0.25">
      <c r="A5127" t="s">
        <v>4563</v>
      </c>
      <c r="B5127" t="s">
        <v>4567</v>
      </c>
      <c r="C5127" t="s">
        <v>1824</v>
      </c>
      <c r="D5127" t="s">
        <v>627</v>
      </c>
      <c r="E5127" t="s">
        <v>81</v>
      </c>
      <c r="F5127" t="s">
        <v>608</v>
      </c>
      <c r="G5127" t="s">
        <v>1825</v>
      </c>
      <c r="H5127" t="s">
        <v>1826</v>
      </c>
    </row>
    <row r="5128" spans="1:8" ht="15.75" customHeight="1" x14ac:dyDescent="0.25">
      <c r="A5128" t="s">
        <v>4563</v>
      </c>
      <c r="B5128" t="s">
        <v>4567</v>
      </c>
      <c r="C5128" t="s">
        <v>80</v>
      </c>
      <c r="D5128" t="s">
        <v>613</v>
      </c>
      <c r="E5128" t="s">
        <v>68</v>
      </c>
      <c r="F5128" t="s">
        <v>608</v>
      </c>
      <c r="G5128" t="s">
        <v>614</v>
      </c>
    </row>
    <row r="5129" spans="1:8" ht="15.75" customHeight="1" x14ac:dyDescent="0.25">
      <c r="A5129" t="s">
        <v>4563</v>
      </c>
      <c r="B5129" t="s">
        <v>4567</v>
      </c>
      <c r="C5129" t="s">
        <v>669</v>
      </c>
      <c r="D5129" t="s">
        <v>627</v>
      </c>
      <c r="E5129" t="s">
        <v>81</v>
      </c>
      <c r="F5129" t="s">
        <v>608</v>
      </c>
      <c r="G5129" t="s">
        <v>670</v>
      </c>
    </row>
    <row r="5130" spans="1:8" ht="15.75" customHeight="1" x14ac:dyDescent="0.25">
      <c r="A5130" t="s">
        <v>4563</v>
      </c>
      <c r="B5130" t="s">
        <v>4567</v>
      </c>
      <c r="C5130" t="s">
        <v>918</v>
      </c>
      <c r="D5130" t="s">
        <v>627</v>
      </c>
      <c r="E5130" t="s">
        <v>81</v>
      </c>
      <c r="F5130" t="s">
        <v>608</v>
      </c>
      <c r="G5130" t="s">
        <v>919</v>
      </c>
    </row>
    <row r="5131" spans="1:8" ht="15.75" customHeight="1" x14ac:dyDescent="0.25">
      <c r="A5131" t="s">
        <v>4563</v>
      </c>
      <c r="B5131" t="s">
        <v>4567</v>
      </c>
      <c r="C5131" t="s">
        <v>93</v>
      </c>
      <c r="D5131" t="s">
        <v>613</v>
      </c>
      <c r="E5131" t="s">
        <v>68</v>
      </c>
      <c r="F5131" t="s">
        <v>608</v>
      </c>
      <c r="G5131" t="s">
        <v>616</v>
      </c>
    </row>
    <row r="5132" spans="1:8" ht="15.75" customHeight="1" x14ac:dyDescent="0.25">
      <c r="A5132" t="s">
        <v>4563</v>
      </c>
      <c r="B5132" t="s">
        <v>4567</v>
      </c>
      <c r="C5132" t="s">
        <v>131</v>
      </c>
      <c r="D5132" t="s">
        <v>650</v>
      </c>
      <c r="E5132" t="s">
        <v>102</v>
      </c>
      <c r="F5132" t="s">
        <v>608</v>
      </c>
      <c r="G5132" t="s">
        <v>760</v>
      </c>
      <c r="H5132" t="s">
        <v>761</v>
      </c>
    </row>
    <row r="5133" spans="1:8" ht="15.75" customHeight="1" x14ac:dyDescent="0.25">
      <c r="A5133" t="s">
        <v>4563</v>
      </c>
      <c r="B5133" t="s">
        <v>4567</v>
      </c>
      <c r="C5133" t="s">
        <v>923</v>
      </c>
      <c r="D5133" t="s">
        <v>613</v>
      </c>
      <c r="E5133" t="s">
        <v>68</v>
      </c>
      <c r="F5133" t="s">
        <v>608</v>
      </c>
      <c r="G5133" t="s">
        <v>924</v>
      </c>
      <c r="H5133" t="s">
        <v>925</v>
      </c>
    </row>
    <row r="5134" spans="1:8" ht="15.75" customHeight="1" x14ac:dyDescent="0.25">
      <c r="A5134" t="s">
        <v>4563</v>
      </c>
      <c r="B5134" t="s">
        <v>4567</v>
      </c>
      <c r="C5134" t="s">
        <v>607</v>
      </c>
      <c r="D5134" t="s">
        <v>598</v>
      </c>
      <c r="E5134" t="s">
        <v>68</v>
      </c>
      <c r="F5134" t="s">
        <v>608</v>
      </c>
      <c r="G5134" t="s">
        <v>609</v>
      </c>
    </row>
    <row r="5135" spans="1:8" ht="15.75" customHeight="1" x14ac:dyDescent="0.25">
      <c r="A5135" t="s">
        <v>4563</v>
      </c>
      <c r="B5135" t="s">
        <v>4567</v>
      </c>
      <c r="C5135" t="s">
        <v>611</v>
      </c>
      <c r="D5135" t="s">
        <v>598</v>
      </c>
      <c r="E5135" t="s">
        <v>68</v>
      </c>
      <c r="F5135" t="s">
        <v>142</v>
      </c>
      <c r="G5135" t="s">
        <v>612</v>
      </c>
      <c r="H5135" t="s">
        <v>547</v>
      </c>
    </row>
    <row r="5136" spans="1:8" ht="15.75" customHeight="1" x14ac:dyDescent="0.25">
      <c r="A5136" t="s">
        <v>4563</v>
      </c>
      <c r="B5136" t="s">
        <v>4567</v>
      </c>
      <c r="C5136" t="s">
        <v>603</v>
      </c>
      <c r="D5136" t="s">
        <v>598</v>
      </c>
      <c r="E5136" t="s">
        <v>68</v>
      </c>
      <c r="F5136" t="s">
        <v>49</v>
      </c>
      <c r="G5136" t="s">
        <v>604</v>
      </c>
      <c r="H5136" t="s">
        <v>605</v>
      </c>
    </row>
    <row r="5137" spans="1:8" ht="15.75" customHeight="1" x14ac:dyDescent="0.25">
      <c r="A5137" t="s">
        <v>4563</v>
      </c>
      <c r="B5137" t="s">
        <v>4568</v>
      </c>
      <c r="C5137" t="s">
        <v>791</v>
      </c>
      <c r="D5137" t="s">
        <v>627</v>
      </c>
      <c r="E5137" t="s">
        <v>81</v>
      </c>
      <c r="F5137" t="s">
        <v>608</v>
      </c>
      <c r="G5137" t="s">
        <v>792</v>
      </c>
    </row>
    <row r="5138" spans="1:8" ht="15.75" customHeight="1" x14ac:dyDescent="0.25">
      <c r="A5138" t="s">
        <v>4563</v>
      </c>
      <c r="B5138" t="s">
        <v>4568</v>
      </c>
      <c r="C5138" t="s">
        <v>2079</v>
      </c>
      <c r="D5138" t="s">
        <v>627</v>
      </c>
      <c r="E5138" t="s">
        <v>81</v>
      </c>
      <c r="F5138" t="s">
        <v>608</v>
      </c>
      <c r="G5138" t="s">
        <v>1300</v>
      </c>
    </row>
    <row r="5139" spans="1:8" ht="15.75" customHeight="1" x14ac:dyDescent="0.25">
      <c r="A5139" t="s">
        <v>4563</v>
      </c>
      <c r="B5139" t="s">
        <v>4568</v>
      </c>
      <c r="C5139" t="s">
        <v>764</v>
      </c>
      <c r="D5139" t="s">
        <v>613</v>
      </c>
      <c r="E5139" t="s">
        <v>81</v>
      </c>
      <c r="F5139" t="s">
        <v>608</v>
      </c>
      <c r="G5139" t="s">
        <v>765</v>
      </c>
      <c r="H5139" t="s">
        <v>766</v>
      </c>
    </row>
    <row r="5140" spans="1:8" ht="15.75" customHeight="1" x14ac:dyDescent="0.25">
      <c r="A5140" t="s">
        <v>4563</v>
      </c>
      <c r="B5140" t="s">
        <v>4568</v>
      </c>
      <c r="C5140" t="s">
        <v>129</v>
      </c>
      <c r="D5140" t="s">
        <v>650</v>
      </c>
      <c r="E5140" t="s">
        <v>102</v>
      </c>
      <c r="F5140" t="s">
        <v>608</v>
      </c>
      <c r="G5140" t="s">
        <v>647</v>
      </c>
    </row>
    <row r="5141" spans="1:8" ht="15.75" customHeight="1" x14ac:dyDescent="0.25">
      <c r="A5141" t="s">
        <v>4563</v>
      </c>
      <c r="B5141" t="s">
        <v>4568</v>
      </c>
      <c r="C5141" t="s">
        <v>904</v>
      </c>
      <c r="D5141" t="s">
        <v>613</v>
      </c>
      <c r="E5141" t="s">
        <v>68</v>
      </c>
      <c r="F5141" t="s">
        <v>608</v>
      </c>
      <c r="G5141" t="s">
        <v>905</v>
      </c>
    </row>
    <row r="5142" spans="1:8" ht="15.75" customHeight="1" x14ac:dyDescent="0.25">
      <c r="A5142" t="s">
        <v>4563</v>
      </c>
      <c r="B5142" t="s">
        <v>4568</v>
      </c>
      <c r="C5142" t="s">
        <v>93</v>
      </c>
      <c r="D5142" t="s">
        <v>613</v>
      </c>
      <c r="E5142" t="s">
        <v>68</v>
      </c>
      <c r="F5142" t="s">
        <v>608</v>
      </c>
      <c r="G5142" t="s">
        <v>616</v>
      </c>
    </row>
    <row r="5143" spans="1:8" ht="15.75" customHeight="1" x14ac:dyDescent="0.25">
      <c r="A5143" t="s">
        <v>4563</v>
      </c>
      <c r="B5143" t="s">
        <v>4568</v>
      </c>
      <c r="C5143" t="s">
        <v>611</v>
      </c>
      <c r="D5143" t="s">
        <v>598</v>
      </c>
      <c r="E5143" t="s">
        <v>68</v>
      </c>
      <c r="F5143" t="s">
        <v>142</v>
      </c>
      <c r="G5143" t="s">
        <v>612</v>
      </c>
      <c r="H5143" t="s">
        <v>547</v>
      </c>
    </row>
    <row r="5144" spans="1:8" ht="15.75" customHeight="1" x14ac:dyDescent="0.25">
      <c r="A5144" t="s">
        <v>4563</v>
      </c>
      <c r="B5144" t="s">
        <v>4568</v>
      </c>
      <c r="C5144" t="s">
        <v>607</v>
      </c>
      <c r="D5144" t="s">
        <v>598</v>
      </c>
      <c r="E5144" t="s">
        <v>68</v>
      </c>
      <c r="F5144" t="s">
        <v>608</v>
      </c>
      <c r="G5144" t="s">
        <v>609</v>
      </c>
    </row>
    <row r="5145" spans="1:8" ht="15.75" customHeight="1" x14ac:dyDescent="0.25">
      <c r="A5145" t="s">
        <v>4563</v>
      </c>
      <c r="B5145" t="s">
        <v>4568</v>
      </c>
      <c r="C5145" t="s">
        <v>603</v>
      </c>
      <c r="D5145" t="s">
        <v>598</v>
      </c>
      <c r="E5145" t="s">
        <v>68</v>
      </c>
      <c r="F5145" t="s">
        <v>49</v>
      </c>
      <c r="G5145" t="s">
        <v>604</v>
      </c>
      <c r="H5145" t="s">
        <v>605</v>
      </c>
    </row>
    <row r="5146" spans="1:8" ht="15.75" customHeight="1" x14ac:dyDescent="0.25">
      <c r="A5146" t="s">
        <v>4563</v>
      </c>
      <c r="B5146" t="s">
        <v>4569</v>
      </c>
      <c r="C5146" t="s">
        <v>909</v>
      </c>
      <c r="D5146" t="s">
        <v>613</v>
      </c>
      <c r="E5146" t="s">
        <v>81</v>
      </c>
      <c r="F5146" t="s">
        <v>608</v>
      </c>
      <c r="G5146" t="s">
        <v>910</v>
      </c>
    </row>
    <row r="5147" spans="1:8" ht="15.75" customHeight="1" x14ac:dyDescent="0.25">
      <c r="A5147" t="s">
        <v>4563</v>
      </c>
      <c r="B5147" t="s">
        <v>4569</v>
      </c>
      <c r="C5147" t="s">
        <v>626</v>
      </c>
      <c r="D5147" t="s">
        <v>627</v>
      </c>
      <c r="E5147" t="s">
        <v>81</v>
      </c>
      <c r="F5147" t="s">
        <v>608</v>
      </c>
      <c r="G5147" t="s">
        <v>628</v>
      </c>
    </row>
    <row r="5148" spans="1:8" ht="15.75" customHeight="1" x14ac:dyDescent="0.25">
      <c r="A5148" t="s">
        <v>4563</v>
      </c>
      <c r="B5148" t="s">
        <v>4569</v>
      </c>
      <c r="C5148" t="s">
        <v>73</v>
      </c>
      <c r="D5148" t="s">
        <v>613</v>
      </c>
      <c r="E5148" t="s">
        <v>68</v>
      </c>
      <c r="F5148" t="s">
        <v>608</v>
      </c>
      <c r="G5148" t="s">
        <v>911</v>
      </c>
      <c r="H5148" t="s">
        <v>912</v>
      </c>
    </row>
    <row r="5149" spans="1:8" ht="15.75" customHeight="1" x14ac:dyDescent="0.25">
      <c r="A5149" t="s">
        <v>4563</v>
      </c>
      <c r="B5149" t="s">
        <v>4569</v>
      </c>
      <c r="C5149" t="s">
        <v>80</v>
      </c>
      <c r="D5149" t="s">
        <v>613</v>
      </c>
      <c r="E5149" t="s">
        <v>68</v>
      </c>
      <c r="F5149" t="s">
        <v>608</v>
      </c>
      <c r="G5149" t="s">
        <v>614</v>
      </c>
    </row>
    <row r="5150" spans="1:8" ht="15.75" customHeight="1" x14ac:dyDescent="0.25">
      <c r="A5150" t="s">
        <v>4563</v>
      </c>
      <c r="B5150" t="s">
        <v>4569</v>
      </c>
      <c r="C5150" t="s">
        <v>1281</v>
      </c>
      <c r="D5150" t="s">
        <v>650</v>
      </c>
      <c r="E5150" t="s">
        <v>102</v>
      </c>
      <c r="F5150" t="s">
        <v>608</v>
      </c>
      <c r="G5150" t="s">
        <v>1282</v>
      </c>
    </row>
    <row r="5151" spans="1:8" ht="15.75" customHeight="1" x14ac:dyDescent="0.25">
      <c r="A5151" t="s">
        <v>4563</v>
      </c>
      <c r="B5151" t="s">
        <v>4569</v>
      </c>
      <c r="C5151" t="s">
        <v>669</v>
      </c>
      <c r="D5151" t="s">
        <v>627</v>
      </c>
      <c r="E5151" t="s">
        <v>81</v>
      </c>
      <c r="F5151" t="s">
        <v>608</v>
      </c>
      <c r="G5151" t="s">
        <v>670</v>
      </c>
    </row>
    <row r="5152" spans="1:8" ht="15.75" customHeight="1" x14ac:dyDescent="0.25">
      <c r="A5152" t="s">
        <v>4563</v>
      </c>
      <c r="B5152" t="s">
        <v>4569</v>
      </c>
      <c r="C5152" t="s">
        <v>904</v>
      </c>
      <c r="D5152" t="s">
        <v>613</v>
      </c>
      <c r="E5152" t="s">
        <v>68</v>
      </c>
      <c r="F5152" t="s">
        <v>608</v>
      </c>
      <c r="G5152" t="s">
        <v>905</v>
      </c>
    </row>
    <row r="5153" spans="1:8" ht="15.75" customHeight="1" x14ac:dyDescent="0.25">
      <c r="A5153" t="s">
        <v>4563</v>
      </c>
      <c r="B5153" t="s">
        <v>4569</v>
      </c>
      <c r="C5153" t="s">
        <v>131</v>
      </c>
      <c r="D5153" t="s">
        <v>650</v>
      </c>
      <c r="E5153" t="s">
        <v>102</v>
      </c>
      <c r="F5153" t="s">
        <v>608</v>
      </c>
      <c r="G5153" t="s">
        <v>760</v>
      </c>
      <c r="H5153" t="s">
        <v>761</v>
      </c>
    </row>
    <row r="5154" spans="1:8" ht="15.75" customHeight="1" x14ac:dyDescent="0.25">
      <c r="A5154" t="s">
        <v>4563</v>
      </c>
      <c r="B5154" t="s">
        <v>4569</v>
      </c>
      <c r="C5154" t="s">
        <v>1362</v>
      </c>
      <c r="D5154" t="s">
        <v>650</v>
      </c>
      <c r="E5154" t="s">
        <v>102</v>
      </c>
      <c r="F5154" t="s">
        <v>608</v>
      </c>
      <c r="G5154" t="s">
        <v>1363</v>
      </c>
      <c r="H5154" t="s">
        <v>1364</v>
      </c>
    </row>
    <row r="5155" spans="1:8" ht="15.75" customHeight="1" x14ac:dyDescent="0.25">
      <c r="A5155" t="s">
        <v>4563</v>
      </c>
      <c r="B5155" t="s">
        <v>4569</v>
      </c>
      <c r="C5155" t="s">
        <v>117</v>
      </c>
      <c r="D5155" t="s">
        <v>650</v>
      </c>
      <c r="E5155" t="s">
        <v>102</v>
      </c>
      <c r="F5155" t="s">
        <v>608</v>
      </c>
      <c r="G5155" t="s">
        <v>869</v>
      </c>
    </row>
    <row r="5156" spans="1:8" ht="15.75" customHeight="1" x14ac:dyDescent="0.25">
      <c r="A5156" t="s">
        <v>4563</v>
      </c>
      <c r="B5156" t="s">
        <v>4569</v>
      </c>
      <c r="C5156" t="s">
        <v>603</v>
      </c>
      <c r="D5156" t="s">
        <v>598</v>
      </c>
      <c r="E5156" t="s">
        <v>68</v>
      </c>
      <c r="F5156" t="s">
        <v>49</v>
      </c>
      <c r="G5156" t="s">
        <v>604</v>
      </c>
      <c r="H5156" t="s">
        <v>605</v>
      </c>
    </row>
    <row r="5157" spans="1:8" ht="15.75" customHeight="1" x14ac:dyDescent="0.25">
      <c r="A5157" t="s">
        <v>4563</v>
      </c>
      <c r="B5157" t="s">
        <v>4569</v>
      </c>
      <c r="C5157" t="s">
        <v>93</v>
      </c>
      <c r="D5157" t="s">
        <v>613</v>
      </c>
      <c r="E5157" t="s">
        <v>68</v>
      </c>
      <c r="F5157" t="s">
        <v>608</v>
      </c>
      <c r="G5157" t="s">
        <v>616</v>
      </c>
    </row>
    <row r="5158" spans="1:8" ht="15.75" customHeight="1" x14ac:dyDescent="0.25">
      <c r="A5158" t="s">
        <v>4563</v>
      </c>
      <c r="B5158" t="s">
        <v>4569</v>
      </c>
      <c r="C5158" t="s">
        <v>649</v>
      </c>
      <c r="D5158" t="s">
        <v>650</v>
      </c>
      <c r="E5158" t="s">
        <v>102</v>
      </c>
      <c r="F5158" t="s">
        <v>608</v>
      </c>
      <c r="G5158" t="s">
        <v>651</v>
      </c>
      <c r="H5158" t="s">
        <v>652</v>
      </c>
    </row>
    <row r="5159" spans="1:8" ht="15.75" customHeight="1" x14ac:dyDescent="0.25">
      <c r="A5159" t="s">
        <v>4563</v>
      </c>
      <c r="B5159" t="s">
        <v>4569</v>
      </c>
      <c r="C5159" t="s">
        <v>607</v>
      </c>
      <c r="D5159" t="s">
        <v>598</v>
      </c>
      <c r="E5159" t="s">
        <v>68</v>
      </c>
      <c r="F5159" t="s">
        <v>608</v>
      </c>
      <c r="G5159" t="s">
        <v>609</v>
      </c>
    </row>
    <row r="5160" spans="1:8" ht="15.75" customHeight="1" x14ac:dyDescent="0.25">
      <c r="A5160" t="s">
        <v>4563</v>
      </c>
      <c r="B5160" t="s">
        <v>4569</v>
      </c>
      <c r="C5160" t="s">
        <v>611</v>
      </c>
      <c r="D5160" t="s">
        <v>598</v>
      </c>
      <c r="E5160" t="s">
        <v>68</v>
      </c>
      <c r="F5160" t="s">
        <v>142</v>
      </c>
      <c r="G5160" t="s">
        <v>612</v>
      </c>
      <c r="H5160" t="s">
        <v>547</v>
      </c>
    </row>
    <row r="5161" spans="1:8" ht="15.75" customHeight="1" x14ac:dyDescent="0.25">
      <c r="A5161" t="s">
        <v>4563</v>
      </c>
      <c r="B5161" t="s">
        <v>4054</v>
      </c>
      <c r="C5161" t="s">
        <v>73</v>
      </c>
      <c r="D5161" t="s">
        <v>613</v>
      </c>
      <c r="E5161" t="s">
        <v>68</v>
      </c>
      <c r="F5161" t="s">
        <v>608</v>
      </c>
      <c r="G5161" t="s">
        <v>911</v>
      </c>
      <c r="H5161" t="s">
        <v>912</v>
      </c>
    </row>
    <row r="5162" spans="1:8" ht="15.75" customHeight="1" x14ac:dyDescent="0.25">
      <c r="A5162" t="s">
        <v>4563</v>
      </c>
      <c r="B5162" t="s">
        <v>4054</v>
      </c>
      <c r="C5162" t="s">
        <v>3703</v>
      </c>
      <c r="D5162" t="s">
        <v>613</v>
      </c>
      <c r="E5162" t="s">
        <v>68</v>
      </c>
      <c r="F5162" t="s">
        <v>608</v>
      </c>
      <c r="G5162" t="s">
        <v>3704</v>
      </c>
    </row>
    <row r="5163" spans="1:8" ht="15.75" customHeight="1" x14ac:dyDescent="0.25">
      <c r="A5163" t="s">
        <v>4563</v>
      </c>
      <c r="B5163" t="s">
        <v>4054</v>
      </c>
      <c r="C5163" t="s">
        <v>131</v>
      </c>
      <c r="D5163" t="s">
        <v>650</v>
      </c>
      <c r="E5163" t="s">
        <v>102</v>
      </c>
      <c r="F5163" t="s">
        <v>608</v>
      </c>
      <c r="G5163" t="s">
        <v>760</v>
      </c>
      <c r="H5163" t="s">
        <v>761</v>
      </c>
    </row>
    <row r="5164" spans="1:8" ht="15.75" customHeight="1" x14ac:dyDescent="0.25">
      <c r="A5164" t="s">
        <v>4563</v>
      </c>
      <c r="B5164" t="s">
        <v>4054</v>
      </c>
      <c r="C5164" t="s">
        <v>607</v>
      </c>
      <c r="D5164" t="s">
        <v>598</v>
      </c>
      <c r="E5164" t="s">
        <v>68</v>
      </c>
      <c r="F5164" t="s">
        <v>608</v>
      </c>
      <c r="G5164" t="s">
        <v>609</v>
      </c>
    </row>
    <row r="5165" spans="1:8" ht="15.75" customHeight="1" x14ac:dyDescent="0.25">
      <c r="A5165" t="s">
        <v>4563</v>
      </c>
      <c r="B5165" t="s">
        <v>4054</v>
      </c>
      <c r="C5165" t="s">
        <v>603</v>
      </c>
      <c r="D5165" t="s">
        <v>598</v>
      </c>
      <c r="E5165" t="s">
        <v>68</v>
      </c>
      <c r="F5165" t="s">
        <v>49</v>
      </c>
      <c r="G5165" t="s">
        <v>604</v>
      </c>
      <c r="H5165" t="s">
        <v>605</v>
      </c>
    </row>
    <row r="5166" spans="1:8" ht="15.75" customHeight="1" x14ac:dyDescent="0.25">
      <c r="A5166" t="s">
        <v>4563</v>
      </c>
      <c r="B5166" t="s">
        <v>4054</v>
      </c>
      <c r="C5166" t="s">
        <v>117</v>
      </c>
      <c r="D5166" t="s">
        <v>650</v>
      </c>
      <c r="E5166" t="s">
        <v>102</v>
      </c>
      <c r="F5166" t="s">
        <v>608</v>
      </c>
      <c r="G5166" t="s">
        <v>869</v>
      </c>
    </row>
    <row r="5167" spans="1:8" ht="15.75" customHeight="1" x14ac:dyDescent="0.25">
      <c r="A5167" t="s">
        <v>4563</v>
      </c>
      <c r="B5167" t="s">
        <v>4054</v>
      </c>
      <c r="C5167" t="s">
        <v>923</v>
      </c>
      <c r="D5167" t="s">
        <v>613</v>
      </c>
      <c r="E5167" t="s">
        <v>68</v>
      </c>
      <c r="F5167" t="s">
        <v>608</v>
      </c>
      <c r="G5167" t="s">
        <v>924</v>
      </c>
      <c r="H5167" t="s">
        <v>925</v>
      </c>
    </row>
    <row r="5168" spans="1:8" ht="15.75" customHeight="1" x14ac:dyDescent="0.25">
      <c r="A5168" t="s">
        <v>4563</v>
      </c>
      <c r="B5168" t="s">
        <v>4054</v>
      </c>
      <c r="C5168" t="s">
        <v>611</v>
      </c>
      <c r="D5168" t="s">
        <v>598</v>
      </c>
      <c r="E5168" t="s">
        <v>68</v>
      </c>
      <c r="F5168" t="s">
        <v>142</v>
      </c>
      <c r="G5168" t="s">
        <v>612</v>
      </c>
      <c r="H5168" t="s">
        <v>547</v>
      </c>
    </row>
    <row r="5169" spans="1:11" ht="15.75" customHeight="1" x14ac:dyDescent="0.25">
      <c r="A5169" t="s">
        <v>4563</v>
      </c>
      <c r="B5169" t="s">
        <v>2029</v>
      </c>
      <c r="C5169" t="s">
        <v>689</v>
      </c>
      <c r="D5169" t="s">
        <v>613</v>
      </c>
      <c r="E5169" t="s">
        <v>68</v>
      </c>
      <c r="F5169" t="s">
        <v>608</v>
      </c>
      <c r="G5169" t="s">
        <v>690</v>
      </c>
      <c r="H5169" t="s">
        <v>691</v>
      </c>
    </row>
    <row r="5170" spans="1:11" ht="15.75" customHeight="1" x14ac:dyDescent="0.25">
      <c r="A5170" t="s">
        <v>4563</v>
      </c>
      <c r="B5170" t="s">
        <v>2029</v>
      </c>
      <c r="C5170" t="s">
        <v>611</v>
      </c>
      <c r="D5170" t="s">
        <v>598</v>
      </c>
      <c r="E5170" t="s">
        <v>68</v>
      </c>
      <c r="F5170" t="s">
        <v>142</v>
      </c>
      <c r="G5170" t="s">
        <v>612</v>
      </c>
      <c r="H5170" t="s">
        <v>547</v>
      </c>
    </row>
    <row r="5171" spans="1:11" ht="15.75" customHeight="1" x14ac:dyDescent="0.25">
      <c r="A5171" t="s">
        <v>4563</v>
      </c>
      <c r="B5171" t="s">
        <v>2029</v>
      </c>
      <c r="C5171" t="s">
        <v>607</v>
      </c>
      <c r="D5171" t="s">
        <v>598</v>
      </c>
      <c r="E5171" t="s">
        <v>68</v>
      </c>
      <c r="F5171" t="s">
        <v>608</v>
      </c>
      <c r="G5171" t="s">
        <v>609</v>
      </c>
    </row>
    <row r="5172" spans="1:11" ht="15.75" customHeight="1" x14ac:dyDescent="0.25">
      <c r="A5172" t="s">
        <v>4563</v>
      </c>
      <c r="B5172" t="s">
        <v>2029</v>
      </c>
      <c r="C5172" t="s">
        <v>603</v>
      </c>
      <c r="D5172" t="s">
        <v>598</v>
      </c>
      <c r="E5172" t="s">
        <v>68</v>
      </c>
      <c r="F5172" t="s">
        <v>49</v>
      </c>
      <c r="G5172" t="s">
        <v>604</v>
      </c>
      <c r="H5172" t="s">
        <v>605</v>
      </c>
    </row>
    <row r="5173" spans="1:11" ht="15.75" customHeight="1" x14ac:dyDescent="0.25">
      <c r="A5173" t="s">
        <v>4563</v>
      </c>
      <c r="B5173" t="s">
        <v>4117</v>
      </c>
      <c r="C5173" t="s">
        <v>1076</v>
      </c>
      <c r="D5173" t="s">
        <v>627</v>
      </c>
      <c r="E5173" t="s">
        <v>81</v>
      </c>
      <c r="F5173" t="s">
        <v>608</v>
      </c>
      <c r="G5173" t="s">
        <v>1077</v>
      </c>
      <c r="H5173" t="s">
        <v>1078</v>
      </c>
    </row>
    <row r="5174" spans="1:11" ht="15.75" customHeight="1" x14ac:dyDescent="0.25">
      <c r="A5174" t="s">
        <v>4563</v>
      </c>
      <c r="B5174" t="s">
        <v>4117</v>
      </c>
      <c r="C5174" t="s">
        <v>817</v>
      </c>
      <c r="D5174" t="s">
        <v>650</v>
      </c>
      <c r="E5174" t="s">
        <v>102</v>
      </c>
      <c r="F5174" t="s">
        <v>608</v>
      </c>
      <c r="G5174" t="s">
        <v>818</v>
      </c>
    </row>
    <row r="5175" spans="1:11" ht="15.75" customHeight="1" x14ac:dyDescent="0.25">
      <c r="A5175" t="s">
        <v>4563</v>
      </c>
      <c r="B5175" t="s">
        <v>4117</v>
      </c>
      <c r="C5175" t="s">
        <v>611</v>
      </c>
      <c r="D5175" t="s">
        <v>598</v>
      </c>
      <c r="E5175" t="s">
        <v>68</v>
      </c>
      <c r="F5175" t="s">
        <v>142</v>
      </c>
      <c r="G5175" t="s">
        <v>612</v>
      </c>
      <c r="H5175" t="s">
        <v>547</v>
      </c>
    </row>
    <row r="5176" spans="1:11" ht="15.75" customHeight="1" x14ac:dyDescent="0.25">
      <c r="A5176" t="s">
        <v>4563</v>
      </c>
      <c r="B5176" t="s">
        <v>4117</v>
      </c>
      <c r="C5176" t="s">
        <v>689</v>
      </c>
      <c r="D5176" t="s">
        <v>613</v>
      </c>
      <c r="E5176" t="s">
        <v>68</v>
      </c>
      <c r="F5176" t="s">
        <v>608</v>
      </c>
      <c r="G5176" t="s">
        <v>690</v>
      </c>
      <c r="H5176" t="s">
        <v>691</v>
      </c>
    </row>
    <row r="5177" spans="1:11" ht="15.75" customHeight="1" x14ac:dyDescent="0.25">
      <c r="A5177" t="s">
        <v>4563</v>
      </c>
      <c r="B5177" t="s">
        <v>4117</v>
      </c>
      <c r="C5177" t="s">
        <v>723</v>
      </c>
      <c r="D5177" t="s">
        <v>613</v>
      </c>
      <c r="E5177" t="s">
        <v>68</v>
      </c>
      <c r="F5177" t="s">
        <v>608</v>
      </c>
      <c r="G5177" t="s">
        <v>724</v>
      </c>
      <c r="H5177" t="s">
        <v>725</v>
      </c>
    </row>
    <row r="5178" spans="1:11" ht="15.75" customHeight="1" x14ac:dyDescent="0.25">
      <c r="A5178" t="s">
        <v>4563</v>
      </c>
      <c r="B5178" t="s">
        <v>4117</v>
      </c>
      <c r="C5178" t="s">
        <v>1372</v>
      </c>
      <c r="D5178" t="s">
        <v>627</v>
      </c>
      <c r="E5178" t="s">
        <v>81</v>
      </c>
      <c r="F5178" t="s">
        <v>608</v>
      </c>
      <c r="G5178" t="s">
        <v>1373</v>
      </c>
    </row>
    <row r="5179" spans="1:11" ht="15.75" customHeight="1" x14ac:dyDescent="0.25">
      <c r="A5179" t="s">
        <v>4563</v>
      </c>
      <c r="B5179" t="s">
        <v>4117</v>
      </c>
      <c r="C5179" t="s">
        <v>603</v>
      </c>
      <c r="D5179" t="s">
        <v>598</v>
      </c>
      <c r="E5179" t="s">
        <v>68</v>
      </c>
      <c r="F5179" t="s">
        <v>49</v>
      </c>
      <c r="G5179" t="s">
        <v>604</v>
      </c>
      <c r="H5179" t="s">
        <v>605</v>
      </c>
    </row>
    <row r="5180" spans="1:11" ht="15.75" customHeight="1" x14ac:dyDescent="0.25">
      <c r="A5180" t="s">
        <v>4563</v>
      </c>
      <c r="B5180" t="s">
        <v>4117</v>
      </c>
      <c r="C5180" t="s">
        <v>607</v>
      </c>
      <c r="D5180" t="s">
        <v>598</v>
      </c>
      <c r="E5180" t="s">
        <v>68</v>
      </c>
      <c r="F5180" t="s">
        <v>608</v>
      </c>
      <c r="G5180" t="s">
        <v>609</v>
      </c>
    </row>
    <row r="5181" spans="1:11" ht="15.75" customHeight="1" x14ac:dyDescent="0.25">
      <c r="A5181" t="s">
        <v>4570</v>
      </c>
      <c r="C5181" t="s">
        <v>597</v>
      </c>
      <c r="D5181" t="s">
        <v>598</v>
      </c>
      <c r="E5181" t="s">
        <v>68</v>
      </c>
      <c r="F5181" t="s">
        <v>599</v>
      </c>
      <c r="G5181" t="s">
        <v>600</v>
      </c>
      <c r="H5181" t="s">
        <v>601</v>
      </c>
      <c r="I5181" s="135">
        <v>76183</v>
      </c>
      <c r="J5181" s="106" t="s">
        <v>4571</v>
      </c>
      <c r="K5181" t="s">
        <v>84</v>
      </c>
    </row>
    <row r="5182" spans="1:11" ht="15.75" customHeight="1" x14ac:dyDescent="0.25">
      <c r="A5182" t="s">
        <v>4570</v>
      </c>
      <c r="C5182" t="s">
        <v>603</v>
      </c>
      <c r="D5182" t="s">
        <v>598</v>
      </c>
      <c r="E5182" t="s">
        <v>68</v>
      </c>
      <c r="F5182" t="s">
        <v>49</v>
      </c>
      <c r="G5182" t="s">
        <v>604</v>
      </c>
      <c r="H5182" t="s">
        <v>605</v>
      </c>
      <c r="I5182" s="135">
        <v>77623</v>
      </c>
      <c r="J5182" s="106" t="s">
        <v>4572</v>
      </c>
      <c r="K5182" t="s">
        <v>84</v>
      </c>
    </row>
    <row r="5183" spans="1:11" ht="15.75" customHeight="1" x14ac:dyDescent="0.25">
      <c r="A5183" t="s">
        <v>4570</v>
      </c>
      <c r="C5183" t="s">
        <v>607</v>
      </c>
      <c r="D5183" t="s">
        <v>598</v>
      </c>
      <c r="E5183" t="s">
        <v>68</v>
      </c>
      <c r="F5183" t="s">
        <v>608</v>
      </c>
      <c r="G5183" t="s">
        <v>609</v>
      </c>
      <c r="I5183" s="135">
        <v>77623</v>
      </c>
      <c r="J5183" s="106" t="s">
        <v>4573</v>
      </c>
      <c r="K5183" t="s">
        <v>84</v>
      </c>
    </row>
    <row r="5184" spans="1:11" ht="15.75" customHeight="1" x14ac:dyDescent="0.25">
      <c r="A5184" t="s">
        <v>4570</v>
      </c>
      <c r="C5184" t="s">
        <v>611</v>
      </c>
      <c r="D5184" t="s">
        <v>598</v>
      </c>
      <c r="E5184" t="s">
        <v>68</v>
      </c>
      <c r="F5184" t="s">
        <v>142</v>
      </c>
      <c r="G5184" t="s">
        <v>612</v>
      </c>
      <c r="H5184" t="s">
        <v>547</v>
      </c>
      <c r="I5184" s="135">
        <v>77623</v>
      </c>
      <c r="J5184" s="106">
        <v>12352209</v>
      </c>
      <c r="K5184" t="s">
        <v>84</v>
      </c>
    </row>
    <row r="5185" spans="1:14" ht="15.75" customHeight="1" x14ac:dyDescent="0.25">
      <c r="A5185" t="s">
        <v>4570</v>
      </c>
      <c r="C5185" t="s">
        <v>909</v>
      </c>
      <c r="D5185" t="s">
        <v>613</v>
      </c>
      <c r="E5185" t="s">
        <v>68</v>
      </c>
      <c r="F5185" t="s">
        <v>608</v>
      </c>
      <c r="G5185" t="s">
        <v>910</v>
      </c>
      <c r="K5185" t="s">
        <v>71</v>
      </c>
      <c r="L5185" t="s">
        <v>164</v>
      </c>
    </row>
    <row r="5186" spans="1:14" ht="15.75" customHeight="1" x14ac:dyDescent="0.25">
      <c r="A5186" t="s">
        <v>4570</v>
      </c>
      <c r="C5186" t="s">
        <v>93</v>
      </c>
      <c r="D5186" t="s">
        <v>613</v>
      </c>
      <c r="E5186" t="s">
        <v>68</v>
      </c>
      <c r="F5186" t="s">
        <v>608</v>
      </c>
      <c r="G5186" t="s">
        <v>616</v>
      </c>
      <c r="I5186" s="135">
        <v>77623</v>
      </c>
      <c r="J5186" s="106" t="s">
        <v>1116</v>
      </c>
      <c r="K5186" t="s">
        <v>71</v>
      </c>
      <c r="L5186" t="s">
        <v>618</v>
      </c>
    </row>
    <row r="5187" spans="1:14" ht="15.75" customHeight="1" x14ac:dyDescent="0.25">
      <c r="A5187" t="s">
        <v>4570</v>
      </c>
      <c r="C5187" t="s">
        <v>620</v>
      </c>
      <c r="D5187" t="s">
        <v>613</v>
      </c>
      <c r="E5187" t="s">
        <v>68</v>
      </c>
      <c r="F5187" t="s">
        <v>608</v>
      </c>
      <c r="G5187" t="s">
        <v>621</v>
      </c>
      <c r="H5187" t="s">
        <v>622</v>
      </c>
      <c r="I5187" s="135">
        <v>72420</v>
      </c>
      <c r="J5187" s="106" t="s">
        <v>4574</v>
      </c>
      <c r="K5187" t="s">
        <v>71</v>
      </c>
      <c r="L5187" t="s">
        <v>620</v>
      </c>
    </row>
    <row r="5188" spans="1:14" ht="15.75" customHeight="1" x14ac:dyDescent="0.25">
      <c r="A5188" t="s">
        <v>4570</v>
      </c>
      <c r="C5188" t="s">
        <v>904</v>
      </c>
      <c r="D5188" t="s">
        <v>613</v>
      </c>
      <c r="E5188" t="s">
        <v>68</v>
      </c>
      <c r="F5188" t="s">
        <v>608</v>
      </c>
      <c r="G5188" t="s">
        <v>905</v>
      </c>
      <c r="I5188" s="135">
        <v>51455</v>
      </c>
      <c r="J5188" s="106" t="s">
        <v>4575</v>
      </c>
      <c r="K5188" t="s">
        <v>84</v>
      </c>
    </row>
    <row r="5189" spans="1:14" ht="15.75" customHeight="1" x14ac:dyDescent="0.25">
      <c r="A5189" t="s">
        <v>4570</v>
      </c>
      <c r="C5189" t="s">
        <v>131</v>
      </c>
      <c r="D5189" t="s">
        <v>613</v>
      </c>
      <c r="E5189" t="s">
        <v>68</v>
      </c>
      <c r="F5189" t="s">
        <v>608</v>
      </c>
      <c r="G5189" t="s">
        <v>760</v>
      </c>
      <c r="H5189" t="s">
        <v>761</v>
      </c>
      <c r="I5189" s="135">
        <v>22040</v>
      </c>
      <c r="J5189" s="106" t="s">
        <v>3001</v>
      </c>
      <c r="K5189" t="s">
        <v>71</v>
      </c>
      <c r="L5189" t="s">
        <v>762</v>
      </c>
      <c r="M5189" t="s">
        <v>763</v>
      </c>
      <c r="N5189" t="s">
        <v>763</v>
      </c>
    </row>
    <row r="5190" spans="1:14" ht="15.75" customHeight="1" x14ac:dyDescent="0.25">
      <c r="A5190" t="s">
        <v>4570</v>
      </c>
      <c r="C5190" t="s">
        <v>626</v>
      </c>
      <c r="D5190" t="s">
        <v>627</v>
      </c>
      <c r="E5190" t="s">
        <v>81</v>
      </c>
      <c r="F5190" t="s">
        <v>608</v>
      </c>
      <c r="G5190" t="s">
        <v>628</v>
      </c>
      <c r="I5190" s="135">
        <v>77623</v>
      </c>
      <c r="J5190" s="106" t="s">
        <v>4576</v>
      </c>
      <c r="K5190" t="s">
        <v>71</v>
      </c>
      <c r="L5190" t="s">
        <v>630</v>
      </c>
    </row>
    <row r="5191" spans="1:14" ht="15.75" customHeight="1" x14ac:dyDescent="0.25">
      <c r="A5191" t="s">
        <v>4570</v>
      </c>
      <c r="C5191" t="s">
        <v>73</v>
      </c>
      <c r="D5191" t="s">
        <v>627</v>
      </c>
      <c r="E5191" t="s">
        <v>81</v>
      </c>
      <c r="F5191" t="s">
        <v>608</v>
      </c>
      <c r="G5191" t="s">
        <v>911</v>
      </c>
      <c r="H5191" t="s">
        <v>912</v>
      </c>
      <c r="I5191" s="135">
        <v>77623</v>
      </c>
      <c r="J5191" s="106" t="s">
        <v>1348</v>
      </c>
      <c r="K5191" t="s">
        <v>71</v>
      </c>
      <c r="L5191" t="s">
        <v>914</v>
      </c>
      <c r="M5191" t="s">
        <v>915</v>
      </c>
    </row>
    <row r="5192" spans="1:14" ht="15.75" customHeight="1" x14ac:dyDescent="0.25">
      <c r="A5192" t="s">
        <v>4570</v>
      </c>
      <c r="C5192" t="s">
        <v>80</v>
      </c>
      <c r="D5192" t="s">
        <v>627</v>
      </c>
      <c r="E5192" t="s">
        <v>81</v>
      </c>
      <c r="F5192" t="s">
        <v>608</v>
      </c>
      <c r="G5192" t="s">
        <v>614</v>
      </c>
      <c r="I5192" s="135" t="s">
        <v>4577</v>
      </c>
      <c r="J5192" s="106" t="s">
        <v>4578</v>
      </c>
      <c r="K5192" t="s">
        <v>84</v>
      </c>
    </row>
    <row r="5193" spans="1:14" ht="15.75" customHeight="1" x14ac:dyDescent="0.25">
      <c r="A5193" t="s">
        <v>4570</v>
      </c>
      <c r="C5193" t="s">
        <v>644</v>
      </c>
      <c r="D5193" t="s">
        <v>627</v>
      </c>
      <c r="E5193" t="s">
        <v>81</v>
      </c>
      <c r="F5193" t="s">
        <v>608</v>
      </c>
      <c r="G5193" t="s">
        <v>645</v>
      </c>
      <c r="I5193" s="135">
        <v>77623</v>
      </c>
      <c r="J5193" s="106" t="s">
        <v>4579</v>
      </c>
      <c r="K5193" t="s">
        <v>84</v>
      </c>
    </row>
    <row r="5194" spans="1:14" ht="15.75" customHeight="1" x14ac:dyDescent="0.25">
      <c r="A5194" t="s">
        <v>4570</v>
      </c>
      <c r="C5194" t="s">
        <v>129</v>
      </c>
      <c r="D5194" t="s">
        <v>627</v>
      </c>
      <c r="E5194" t="s">
        <v>81</v>
      </c>
      <c r="F5194" t="s">
        <v>608</v>
      </c>
      <c r="G5194" t="s">
        <v>647</v>
      </c>
      <c r="I5194" s="135">
        <v>77623</v>
      </c>
      <c r="J5194" s="106" t="s">
        <v>856</v>
      </c>
      <c r="K5194" t="s">
        <v>84</v>
      </c>
    </row>
    <row r="5195" spans="1:14" ht="15.75" customHeight="1" x14ac:dyDescent="0.25">
      <c r="A5195" t="s">
        <v>4570</v>
      </c>
      <c r="C5195" t="s">
        <v>663</v>
      </c>
      <c r="D5195" t="s">
        <v>650</v>
      </c>
      <c r="E5195" t="s">
        <v>102</v>
      </c>
      <c r="F5195" t="s">
        <v>608</v>
      </c>
      <c r="G5195" t="s">
        <v>664</v>
      </c>
      <c r="I5195" s="135">
        <v>76183</v>
      </c>
      <c r="J5195" s="106" t="s">
        <v>4580</v>
      </c>
      <c r="K5195" t="s">
        <v>84</v>
      </c>
    </row>
    <row r="5196" spans="1:14" ht="15.75" customHeight="1" x14ac:dyDescent="0.25">
      <c r="A5196" t="s">
        <v>4570</v>
      </c>
      <c r="C5196" t="s">
        <v>858</v>
      </c>
      <c r="D5196" t="s">
        <v>650</v>
      </c>
      <c r="E5196" t="s">
        <v>102</v>
      </c>
      <c r="F5196" t="s">
        <v>608</v>
      </c>
      <c r="G5196" t="s">
        <v>859</v>
      </c>
      <c r="I5196" s="135">
        <v>76183</v>
      </c>
      <c r="J5196" s="106" t="s">
        <v>4581</v>
      </c>
      <c r="K5196" t="s">
        <v>71</v>
      </c>
      <c r="L5196" t="s">
        <v>861</v>
      </c>
    </row>
    <row r="5197" spans="1:14" ht="15.75" customHeight="1" x14ac:dyDescent="0.25">
      <c r="A5197" t="s">
        <v>4570</v>
      </c>
      <c r="C5197" t="s">
        <v>631</v>
      </c>
      <c r="D5197" t="s">
        <v>650</v>
      </c>
      <c r="E5197" t="s">
        <v>102</v>
      </c>
      <c r="F5197" t="s">
        <v>142</v>
      </c>
      <c r="G5197" t="s">
        <v>632</v>
      </c>
      <c r="H5197" t="s">
        <v>601</v>
      </c>
      <c r="I5197" s="135">
        <v>77623</v>
      </c>
      <c r="J5197" s="106" t="s">
        <v>4582</v>
      </c>
      <c r="K5197" t="s">
        <v>84</v>
      </c>
    </row>
    <row r="5198" spans="1:14" ht="15.75" customHeight="1" x14ac:dyDescent="0.25">
      <c r="A5198" t="s">
        <v>4570</v>
      </c>
      <c r="C5198" t="s">
        <v>634</v>
      </c>
      <c r="D5198" t="s">
        <v>650</v>
      </c>
      <c r="E5198" t="s">
        <v>102</v>
      </c>
      <c r="F5198" t="s">
        <v>142</v>
      </c>
      <c r="G5198" t="s">
        <v>635</v>
      </c>
      <c r="H5198" t="s">
        <v>601</v>
      </c>
      <c r="I5198" s="135">
        <v>77623</v>
      </c>
      <c r="J5198" s="106" t="s">
        <v>4583</v>
      </c>
      <c r="K5198" t="s">
        <v>84</v>
      </c>
    </row>
    <row r="5199" spans="1:14" ht="15.75" customHeight="1" x14ac:dyDescent="0.25">
      <c r="A5199" t="s">
        <v>4570</v>
      </c>
      <c r="C5199" t="s">
        <v>672</v>
      </c>
      <c r="D5199" t="s">
        <v>650</v>
      </c>
      <c r="E5199" t="s">
        <v>102</v>
      </c>
      <c r="F5199" t="s">
        <v>608</v>
      </c>
      <c r="G5199" t="s">
        <v>673</v>
      </c>
      <c r="I5199" s="135">
        <v>76183</v>
      </c>
      <c r="J5199" s="106" t="s">
        <v>4584</v>
      </c>
      <c r="K5199" t="s">
        <v>71</v>
      </c>
      <c r="L5199" t="s">
        <v>672</v>
      </c>
    </row>
    <row r="5200" spans="1:14" ht="15.75" customHeight="1" x14ac:dyDescent="0.25">
      <c r="A5200" t="s">
        <v>4570</v>
      </c>
      <c r="C5200" t="s">
        <v>123</v>
      </c>
      <c r="D5200" t="s">
        <v>650</v>
      </c>
      <c r="E5200" t="s">
        <v>102</v>
      </c>
      <c r="F5200" t="s">
        <v>608</v>
      </c>
      <c r="G5200" t="s">
        <v>709</v>
      </c>
      <c r="I5200" s="135">
        <v>51171</v>
      </c>
      <c r="J5200" s="106" t="s">
        <v>4575</v>
      </c>
      <c r="K5200" t="s">
        <v>84</v>
      </c>
    </row>
    <row r="5201" spans="1:14" ht="15.75" customHeight="1" x14ac:dyDescent="0.25">
      <c r="A5201" t="s">
        <v>4570</v>
      </c>
      <c r="C5201" t="s">
        <v>640</v>
      </c>
      <c r="D5201" t="s">
        <v>650</v>
      </c>
      <c r="E5201" t="s">
        <v>102</v>
      </c>
      <c r="F5201" t="s">
        <v>142</v>
      </c>
      <c r="G5201" t="s">
        <v>641</v>
      </c>
      <c r="H5201" t="s">
        <v>642</v>
      </c>
      <c r="I5201" s="135">
        <v>77623</v>
      </c>
      <c r="J5201" s="106" t="s">
        <v>4585</v>
      </c>
      <c r="K5201" t="s">
        <v>84</v>
      </c>
    </row>
    <row r="5202" spans="1:14" ht="15.75" customHeight="1" x14ac:dyDescent="0.25">
      <c r="A5202" t="s">
        <v>4586</v>
      </c>
      <c r="C5202" t="s">
        <v>603</v>
      </c>
      <c r="D5202" t="s">
        <v>598</v>
      </c>
      <c r="E5202" t="s">
        <v>68</v>
      </c>
      <c r="F5202" t="s">
        <v>49</v>
      </c>
      <c r="G5202" t="s">
        <v>604</v>
      </c>
      <c r="H5202" t="s">
        <v>605</v>
      </c>
      <c r="I5202" s="135" t="s">
        <v>4587</v>
      </c>
      <c r="J5202" s="106" t="s">
        <v>4588</v>
      </c>
      <c r="K5202" t="s">
        <v>84</v>
      </c>
    </row>
    <row r="5203" spans="1:14" ht="15.75" customHeight="1" x14ac:dyDescent="0.25">
      <c r="A5203" t="s">
        <v>4586</v>
      </c>
      <c r="C5203" t="s">
        <v>607</v>
      </c>
      <c r="D5203" t="s">
        <v>598</v>
      </c>
      <c r="E5203" t="s">
        <v>68</v>
      </c>
      <c r="F5203" t="s">
        <v>608</v>
      </c>
      <c r="G5203" t="s">
        <v>609</v>
      </c>
      <c r="I5203" s="135" t="s">
        <v>4587</v>
      </c>
      <c r="J5203" s="106" t="s">
        <v>4589</v>
      </c>
      <c r="K5203" t="s">
        <v>84</v>
      </c>
    </row>
    <row r="5204" spans="1:14" ht="15.75" customHeight="1" x14ac:dyDescent="0.25">
      <c r="A5204" t="s">
        <v>4586</v>
      </c>
      <c r="C5204" t="s">
        <v>611</v>
      </c>
      <c r="D5204" t="s">
        <v>598</v>
      </c>
      <c r="E5204" t="s">
        <v>68</v>
      </c>
      <c r="F5204" t="s">
        <v>142</v>
      </c>
      <c r="G5204" t="s">
        <v>612</v>
      </c>
      <c r="H5204" t="s">
        <v>547</v>
      </c>
      <c r="I5204" s="135" t="s">
        <v>4590</v>
      </c>
      <c r="J5204" s="106">
        <v>12352200</v>
      </c>
      <c r="K5204" t="s">
        <v>84</v>
      </c>
    </row>
    <row r="5205" spans="1:14" ht="15.75" customHeight="1" x14ac:dyDescent="0.25">
      <c r="A5205" t="s">
        <v>4586</v>
      </c>
      <c r="C5205" t="s">
        <v>723</v>
      </c>
      <c r="D5205" t="s">
        <v>627</v>
      </c>
      <c r="E5205" t="s">
        <v>81</v>
      </c>
      <c r="F5205" t="s">
        <v>608</v>
      </c>
      <c r="G5205" t="s">
        <v>724</v>
      </c>
      <c r="H5205" t="s">
        <v>725</v>
      </c>
      <c r="I5205" s="135" t="s">
        <v>4587</v>
      </c>
      <c r="J5205" s="106" t="s">
        <v>4591</v>
      </c>
      <c r="K5205" t="s">
        <v>524</v>
      </c>
    </row>
    <row r="5206" spans="1:14" ht="15.75" customHeight="1" x14ac:dyDescent="0.25">
      <c r="A5206" t="s">
        <v>4586</v>
      </c>
      <c r="C5206" t="s">
        <v>740</v>
      </c>
      <c r="D5206" t="s">
        <v>627</v>
      </c>
      <c r="E5206" t="s">
        <v>81</v>
      </c>
      <c r="F5206" t="s">
        <v>608</v>
      </c>
      <c r="G5206" t="s">
        <v>741</v>
      </c>
      <c r="H5206" t="s">
        <v>742</v>
      </c>
      <c r="I5206" s="135" t="s">
        <v>4592</v>
      </c>
      <c r="J5206" s="106" t="s">
        <v>4593</v>
      </c>
      <c r="K5206" t="s">
        <v>71</v>
      </c>
      <c r="L5206" t="s">
        <v>744</v>
      </c>
      <c r="M5206" t="s">
        <v>745</v>
      </c>
    </row>
    <row r="5207" spans="1:14" ht="15.75" customHeight="1" x14ac:dyDescent="0.25">
      <c r="A5207" t="s">
        <v>4586</v>
      </c>
      <c r="C5207" t="s">
        <v>114</v>
      </c>
      <c r="D5207" t="s">
        <v>627</v>
      </c>
      <c r="E5207" t="s">
        <v>81</v>
      </c>
      <c r="F5207" t="s">
        <v>608</v>
      </c>
      <c r="G5207" t="s">
        <v>700</v>
      </c>
      <c r="H5207" t="s">
        <v>701</v>
      </c>
      <c r="I5207" s="135" t="s">
        <v>4590</v>
      </c>
      <c r="J5207" s="106" t="s">
        <v>4594</v>
      </c>
      <c r="K5207" t="s">
        <v>71</v>
      </c>
      <c r="L5207" t="s">
        <v>114</v>
      </c>
      <c r="M5207" t="s">
        <v>703</v>
      </c>
      <c r="N5207" t="s">
        <v>703</v>
      </c>
    </row>
    <row r="5208" spans="1:14" ht="15.75" customHeight="1" x14ac:dyDescent="0.25">
      <c r="A5208" t="s">
        <v>4595</v>
      </c>
      <c r="B5208" t="s">
        <v>4596</v>
      </c>
      <c r="C5208" t="s">
        <v>603</v>
      </c>
      <c r="D5208" t="s">
        <v>598</v>
      </c>
      <c r="E5208" t="s">
        <v>68</v>
      </c>
      <c r="F5208" t="s">
        <v>49</v>
      </c>
      <c r="G5208" t="s">
        <v>604</v>
      </c>
      <c r="H5208" t="s">
        <v>605</v>
      </c>
      <c r="I5208" s="135">
        <v>5874316024</v>
      </c>
      <c r="J5208" s="106" t="s">
        <v>4597</v>
      </c>
      <c r="K5208" t="s">
        <v>84</v>
      </c>
    </row>
    <row r="5209" spans="1:14" ht="15.75" customHeight="1" x14ac:dyDescent="0.25">
      <c r="A5209" t="s">
        <v>4595</v>
      </c>
      <c r="B5209" t="s">
        <v>4596</v>
      </c>
      <c r="C5209" t="s">
        <v>607</v>
      </c>
      <c r="D5209" t="s">
        <v>598</v>
      </c>
      <c r="E5209" t="s">
        <v>68</v>
      </c>
      <c r="F5209" t="s">
        <v>608</v>
      </c>
      <c r="G5209" t="s">
        <v>609</v>
      </c>
      <c r="I5209" s="135">
        <v>5874316024</v>
      </c>
      <c r="J5209" s="106" t="s">
        <v>4598</v>
      </c>
      <c r="K5209" t="s">
        <v>84</v>
      </c>
    </row>
    <row r="5210" spans="1:14" ht="15.75" customHeight="1" x14ac:dyDescent="0.25">
      <c r="A5210" t="s">
        <v>4595</v>
      </c>
      <c r="B5210" t="s">
        <v>4596</v>
      </c>
      <c r="C5210" t="s">
        <v>611</v>
      </c>
      <c r="D5210" t="s">
        <v>598</v>
      </c>
      <c r="E5210" t="s">
        <v>68</v>
      </c>
      <c r="F5210" t="s">
        <v>142</v>
      </c>
      <c r="G5210" t="s">
        <v>612</v>
      </c>
      <c r="H5210" t="s">
        <v>547</v>
      </c>
      <c r="I5210" s="135">
        <v>5874316024</v>
      </c>
      <c r="J5210" s="106">
        <v>41104210</v>
      </c>
      <c r="K5210" t="s">
        <v>84</v>
      </c>
    </row>
    <row r="5211" spans="1:14" ht="15.75" customHeight="1" x14ac:dyDescent="0.25">
      <c r="A5211" t="s">
        <v>4595</v>
      </c>
      <c r="B5211" t="s">
        <v>4596</v>
      </c>
      <c r="C5211" t="s">
        <v>689</v>
      </c>
      <c r="D5211" t="s">
        <v>613</v>
      </c>
      <c r="E5211" t="s">
        <v>68</v>
      </c>
      <c r="F5211" t="s">
        <v>608</v>
      </c>
      <c r="G5211" t="s">
        <v>690</v>
      </c>
      <c r="H5211" t="s">
        <v>691</v>
      </c>
      <c r="I5211" s="135">
        <v>5874316024</v>
      </c>
      <c r="J5211" s="106" t="s">
        <v>4599</v>
      </c>
      <c r="K5211" t="s">
        <v>71</v>
      </c>
      <c r="L5211" t="s">
        <v>689</v>
      </c>
    </row>
    <row r="5212" spans="1:14" ht="15.75" customHeight="1" x14ac:dyDescent="0.25">
      <c r="A5212" t="s">
        <v>4595</v>
      </c>
      <c r="B5212" t="s">
        <v>4596</v>
      </c>
      <c r="C5212" t="s">
        <v>714</v>
      </c>
      <c r="D5212" t="s">
        <v>627</v>
      </c>
      <c r="E5212" t="s">
        <v>81</v>
      </c>
      <c r="F5212" t="s">
        <v>608</v>
      </c>
      <c r="G5212" t="s">
        <v>715</v>
      </c>
      <c r="H5212" t="s">
        <v>1067</v>
      </c>
      <c r="I5212" s="135">
        <v>5874316024</v>
      </c>
      <c r="J5212" s="106" t="s">
        <v>4600</v>
      </c>
      <c r="K5212" t="s">
        <v>84</v>
      </c>
    </row>
    <row r="5213" spans="1:14" ht="15.75" customHeight="1" x14ac:dyDescent="0.25">
      <c r="A5213" t="s">
        <v>4595</v>
      </c>
      <c r="B5213" t="s">
        <v>4596</v>
      </c>
      <c r="C5213" t="s">
        <v>114</v>
      </c>
      <c r="D5213" t="s">
        <v>650</v>
      </c>
      <c r="E5213" t="s">
        <v>102</v>
      </c>
      <c r="F5213" t="s">
        <v>608</v>
      </c>
      <c r="G5213" t="s">
        <v>700</v>
      </c>
      <c r="H5213" t="s">
        <v>701</v>
      </c>
      <c r="I5213" s="135">
        <v>5874316024</v>
      </c>
      <c r="J5213" s="106" t="s">
        <v>4601</v>
      </c>
      <c r="K5213" t="s">
        <v>71</v>
      </c>
      <c r="L5213" t="s">
        <v>114</v>
      </c>
      <c r="M5213" t="s">
        <v>703</v>
      </c>
      <c r="N5213" t="s">
        <v>703</v>
      </c>
    </row>
    <row r="5214" spans="1:14" ht="15.75" customHeight="1" x14ac:dyDescent="0.25">
      <c r="A5214" t="s">
        <v>4595</v>
      </c>
      <c r="B5214" t="s">
        <v>4596</v>
      </c>
      <c r="C5214" t="s">
        <v>941</v>
      </c>
      <c r="D5214" t="s">
        <v>650</v>
      </c>
      <c r="E5214" t="s">
        <v>102</v>
      </c>
      <c r="F5214" t="s">
        <v>608</v>
      </c>
      <c r="G5214" t="s">
        <v>942</v>
      </c>
      <c r="I5214" s="135">
        <v>5874316024</v>
      </c>
      <c r="J5214" s="106" t="s">
        <v>4602</v>
      </c>
      <c r="K5214" t="s">
        <v>84</v>
      </c>
    </row>
    <row r="5215" spans="1:14" ht="15.75" customHeight="1" x14ac:dyDescent="0.25">
      <c r="A5215" t="s">
        <v>4595</v>
      </c>
      <c r="B5215" t="s">
        <v>4596</v>
      </c>
      <c r="C5215" t="s">
        <v>129</v>
      </c>
      <c r="D5215" t="s">
        <v>650</v>
      </c>
      <c r="E5215" t="s">
        <v>102</v>
      </c>
      <c r="F5215" t="s">
        <v>608</v>
      </c>
      <c r="G5215" t="s">
        <v>647</v>
      </c>
      <c r="K5215" t="s">
        <v>84</v>
      </c>
    </row>
    <row r="5216" spans="1:14" ht="15.75" customHeight="1" x14ac:dyDescent="0.25">
      <c r="A5216" t="s">
        <v>4595</v>
      </c>
      <c r="B5216" t="s">
        <v>4603</v>
      </c>
      <c r="C5216" t="s">
        <v>603</v>
      </c>
      <c r="D5216" t="s">
        <v>598</v>
      </c>
      <c r="E5216" t="s">
        <v>68</v>
      </c>
      <c r="F5216" t="s">
        <v>49</v>
      </c>
      <c r="G5216" t="s">
        <v>604</v>
      </c>
      <c r="H5216" t="s">
        <v>605</v>
      </c>
      <c r="I5216" s="135" t="s">
        <v>4604</v>
      </c>
      <c r="J5216" s="106" t="s">
        <v>4605</v>
      </c>
      <c r="K5216" t="s">
        <v>84</v>
      </c>
    </row>
    <row r="5217" spans="1:14" ht="15.75" customHeight="1" x14ac:dyDescent="0.25">
      <c r="A5217" t="s">
        <v>4595</v>
      </c>
      <c r="B5217" t="s">
        <v>4603</v>
      </c>
      <c r="C5217" t="s">
        <v>607</v>
      </c>
      <c r="D5217" t="s">
        <v>598</v>
      </c>
      <c r="E5217" t="s">
        <v>68</v>
      </c>
      <c r="F5217" t="s">
        <v>608</v>
      </c>
      <c r="G5217" t="s">
        <v>609</v>
      </c>
      <c r="I5217" s="135" t="s">
        <v>4604</v>
      </c>
      <c r="J5217" s="106" t="s">
        <v>4606</v>
      </c>
      <c r="K5217" t="s">
        <v>84</v>
      </c>
    </row>
    <row r="5218" spans="1:14" ht="15.75" customHeight="1" x14ac:dyDescent="0.25">
      <c r="A5218" t="s">
        <v>4595</v>
      </c>
      <c r="B5218" t="s">
        <v>4603</v>
      </c>
      <c r="C5218" t="s">
        <v>611</v>
      </c>
      <c r="D5218" t="s">
        <v>598</v>
      </c>
      <c r="E5218" t="s">
        <v>68</v>
      </c>
      <c r="F5218" t="s">
        <v>142</v>
      </c>
      <c r="G5218" t="s">
        <v>612</v>
      </c>
      <c r="H5218" t="s">
        <v>547</v>
      </c>
      <c r="I5218" s="135" t="s">
        <v>4607</v>
      </c>
      <c r="J5218" s="106">
        <v>41104212</v>
      </c>
      <c r="K5218" t="s">
        <v>84</v>
      </c>
    </row>
    <row r="5219" spans="1:14" ht="15.75" customHeight="1" x14ac:dyDescent="0.25">
      <c r="A5219" t="s">
        <v>4595</v>
      </c>
      <c r="B5219" t="s">
        <v>4603</v>
      </c>
      <c r="C5219" t="s">
        <v>689</v>
      </c>
      <c r="D5219" t="s">
        <v>613</v>
      </c>
      <c r="E5219" t="s">
        <v>68</v>
      </c>
      <c r="F5219" t="s">
        <v>608</v>
      </c>
      <c r="G5219" t="s">
        <v>690</v>
      </c>
      <c r="H5219" t="s">
        <v>691</v>
      </c>
      <c r="I5219" s="135" t="s">
        <v>4604</v>
      </c>
      <c r="J5219" s="106" t="s">
        <v>4608</v>
      </c>
      <c r="K5219" t="s">
        <v>71</v>
      </c>
      <c r="L5219" t="s">
        <v>689</v>
      </c>
    </row>
    <row r="5220" spans="1:14" ht="15.75" customHeight="1" x14ac:dyDescent="0.25">
      <c r="A5220" t="s">
        <v>4595</v>
      </c>
      <c r="B5220" t="s">
        <v>4603</v>
      </c>
      <c r="C5220" t="s">
        <v>109</v>
      </c>
      <c r="D5220" t="s">
        <v>650</v>
      </c>
      <c r="E5220" t="s">
        <v>102</v>
      </c>
      <c r="F5220" t="s">
        <v>608</v>
      </c>
      <c r="G5220" t="s">
        <v>734</v>
      </c>
      <c r="H5220" t="s">
        <v>735</v>
      </c>
      <c r="I5220" s="135" t="s">
        <v>4607</v>
      </c>
      <c r="J5220" s="106" t="s">
        <v>4609</v>
      </c>
      <c r="K5220" t="s">
        <v>71</v>
      </c>
      <c r="L5220" t="s">
        <v>738</v>
      </c>
      <c r="M5220" t="s">
        <v>739</v>
      </c>
      <c r="N5220" t="s">
        <v>739</v>
      </c>
    </row>
    <row r="5221" spans="1:14" ht="15.75" customHeight="1" x14ac:dyDescent="0.25">
      <c r="A5221" t="s">
        <v>4595</v>
      </c>
      <c r="B5221" t="s">
        <v>4603</v>
      </c>
      <c r="C5221" t="s">
        <v>114</v>
      </c>
      <c r="D5221" t="s">
        <v>650</v>
      </c>
      <c r="E5221" t="s">
        <v>102</v>
      </c>
      <c r="F5221" t="s">
        <v>608</v>
      </c>
      <c r="G5221" t="s">
        <v>700</v>
      </c>
      <c r="H5221" t="s">
        <v>701</v>
      </c>
      <c r="I5221" s="135" t="s">
        <v>4604</v>
      </c>
      <c r="J5221" s="106" t="s">
        <v>4610</v>
      </c>
      <c r="K5221" t="s">
        <v>71</v>
      </c>
      <c r="L5221" t="s">
        <v>114</v>
      </c>
      <c r="M5221" t="s">
        <v>703</v>
      </c>
      <c r="N5221" t="s">
        <v>703</v>
      </c>
    </row>
    <row r="5222" spans="1:14" ht="15.75" customHeight="1" x14ac:dyDescent="0.25">
      <c r="A5222" t="s">
        <v>4595</v>
      </c>
      <c r="B5222" t="s">
        <v>4611</v>
      </c>
      <c r="C5222" t="s">
        <v>603</v>
      </c>
      <c r="D5222" t="s">
        <v>598</v>
      </c>
      <c r="E5222" t="s">
        <v>68</v>
      </c>
      <c r="F5222" t="s">
        <v>49</v>
      </c>
      <c r="G5222" t="s">
        <v>604</v>
      </c>
      <c r="H5222" t="s">
        <v>605</v>
      </c>
      <c r="I5222" s="135" t="s">
        <v>4612</v>
      </c>
      <c r="J5222" s="106" t="s">
        <v>4613</v>
      </c>
      <c r="K5222" t="s">
        <v>84</v>
      </c>
    </row>
    <row r="5223" spans="1:14" ht="15.75" customHeight="1" x14ac:dyDescent="0.25">
      <c r="A5223" t="s">
        <v>4595</v>
      </c>
      <c r="B5223" t="s">
        <v>4611</v>
      </c>
      <c r="C5223" t="s">
        <v>607</v>
      </c>
      <c r="D5223" t="s">
        <v>598</v>
      </c>
      <c r="E5223" t="s">
        <v>68</v>
      </c>
      <c r="F5223" t="s">
        <v>608</v>
      </c>
      <c r="G5223" t="s">
        <v>609</v>
      </c>
      <c r="I5223" s="135" t="s">
        <v>4612</v>
      </c>
      <c r="J5223" s="106" t="s">
        <v>4614</v>
      </c>
      <c r="K5223" t="s">
        <v>84</v>
      </c>
    </row>
    <row r="5224" spans="1:14" ht="15.75" customHeight="1" x14ac:dyDescent="0.25">
      <c r="A5224" t="s">
        <v>4595</v>
      </c>
      <c r="B5224" t="s">
        <v>4611</v>
      </c>
      <c r="C5224" t="s">
        <v>611</v>
      </c>
      <c r="D5224" t="s">
        <v>598</v>
      </c>
      <c r="E5224" t="s">
        <v>68</v>
      </c>
      <c r="F5224" t="s">
        <v>142</v>
      </c>
      <c r="G5224" t="s">
        <v>612</v>
      </c>
      <c r="H5224" t="s">
        <v>547</v>
      </c>
      <c r="I5224" s="135" t="s">
        <v>4612</v>
      </c>
      <c r="J5224" s="106">
        <v>41104214</v>
      </c>
      <c r="K5224" t="s">
        <v>84</v>
      </c>
    </row>
    <row r="5225" spans="1:14" ht="15.75" customHeight="1" x14ac:dyDescent="0.25">
      <c r="A5225" t="s">
        <v>4595</v>
      </c>
      <c r="B5225" t="s">
        <v>4611</v>
      </c>
      <c r="C5225" t="s">
        <v>801</v>
      </c>
      <c r="D5225" t="s">
        <v>613</v>
      </c>
      <c r="E5225" t="s">
        <v>68</v>
      </c>
      <c r="F5225" t="s">
        <v>608</v>
      </c>
      <c r="G5225" t="s">
        <v>802</v>
      </c>
      <c r="H5225" t="s">
        <v>803</v>
      </c>
    </row>
    <row r="5226" spans="1:14" ht="15.75" customHeight="1" x14ac:dyDescent="0.25">
      <c r="A5226" t="s">
        <v>4595</v>
      </c>
      <c r="B5226" t="s">
        <v>4611</v>
      </c>
      <c r="C5226" t="s">
        <v>689</v>
      </c>
      <c r="D5226" t="s">
        <v>627</v>
      </c>
      <c r="E5226" t="s">
        <v>81</v>
      </c>
      <c r="F5226" t="s">
        <v>608</v>
      </c>
      <c r="G5226" t="s">
        <v>690</v>
      </c>
      <c r="H5226" t="s">
        <v>691</v>
      </c>
      <c r="I5226" s="135" t="s">
        <v>4612</v>
      </c>
      <c r="J5226" s="106" t="s">
        <v>3058</v>
      </c>
      <c r="K5226" t="s">
        <v>71</v>
      </c>
      <c r="L5226" t="s">
        <v>689</v>
      </c>
    </row>
    <row r="5227" spans="1:14" ht="15.75" customHeight="1" x14ac:dyDescent="0.25">
      <c r="A5227" t="s">
        <v>4595</v>
      </c>
      <c r="B5227" t="s">
        <v>4611</v>
      </c>
      <c r="C5227" t="s">
        <v>109</v>
      </c>
      <c r="D5227" t="s">
        <v>650</v>
      </c>
      <c r="E5227" t="s">
        <v>102</v>
      </c>
      <c r="F5227" t="s">
        <v>608</v>
      </c>
      <c r="G5227" t="s">
        <v>734</v>
      </c>
      <c r="H5227" t="s">
        <v>735</v>
      </c>
      <c r="K5227" t="s">
        <v>71</v>
      </c>
      <c r="L5227" t="s">
        <v>738</v>
      </c>
      <c r="M5227" t="s">
        <v>739</v>
      </c>
      <c r="N5227" t="s">
        <v>739</v>
      </c>
    </row>
    <row r="5228" spans="1:14" ht="15.75" customHeight="1" x14ac:dyDescent="0.25">
      <c r="A5228" t="s">
        <v>4595</v>
      </c>
      <c r="B5228" t="s">
        <v>4611</v>
      </c>
      <c r="C5228" t="s">
        <v>114</v>
      </c>
      <c r="D5228" t="s">
        <v>650</v>
      </c>
      <c r="E5228" t="s">
        <v>102</v>
      </c>
      <c r="F5228" t="s">
        <v>608</v>
      </c>
      <c r="G5228" t="s">
        <v>700</v>
      </c>
      <c r="H5228" t="s">
        <v>701</v>
      </c>
      <c r="I5228" s="135" t="s">
        <v>4612</v>
      </c>
      <c r="J5228" s="106" t="s">
        <v>4610</v>
      </c>
      <c r="K5228" t="s">
        <v>71</v>
      </c>
      <c r="L5228" t="s">
        <v>114</v>
      </c>
      <c r="M5228" t="s">
        <v>703</v>
      </c>
      <c r="N5228" t="s">
        <v>703</v>
      </c>
    </row>
    <row r="5229" spans="1:14" ht="15.75" customHeight="1" x14ac:dyDescent="0.25">
      <c r="A5229" t="s">
        <v>4595</v>
      </c>
      <c r="B5229" t="s">
        <v>4615</v>
      </c>
      <c r="C5229" t="s">
        <v>603</v>
      </c>
      <c r="D5229" t="s">
        <v>598</v>
      </c>
      <c r="E5229" t="s">
        <v>68</v>
      </c>
      <c r="F5229" t="s">
        <v>49</v>
      </c>
      <c r="G5229" t="s">
        <v>604</v>
      </c>
      <c r="H5229" t="s">
        <v>605</v>
      </c>
      <c r="I5229" s="135" t="s">
        <v>4616</v>
      </c>
      <c r="J5229" s="106" t="s">
        <v>4617</v>
      </c>
      <c r="K5229" t="s">
        <v>84</v>
      </c>
    </row>
    <row r="5230" spans="1:14" ht="15.75" customHeight="1" x14ac:dyDescent="0.25">
      <c r="A5230" t="s">
        <v>4595</v>
      </c>
      <c r="B5230" t="s">
        <v>4615</v>
      </c>
      <c r="C5230" t="s">
        <v>607</v>
      </c>
      <c r="D5230" t="s">
        <v>598</v>
      </c>
      <c r="E5230" t="s">
        <v>68</v>
      </c>
      <c r="F5230" t="s">
        <v>608</v>
      </c>
      <c r="G5230" t="s">
        <v>609</v>
      </c>
      <c r="I5230" s="135" t="s">
        <v>4616</v>
      </c>
      <c r="J5230" s="106" t="s">
        <v>4618</v>
      </c>
      <c r="K5230" t="s">
        <v>84</v>
      </c>
    </row>
    <row r="5231" spans="1:14" ht="15.75" customHeight="1" x14ac:dyDescent="0.25">
      <c r="A5231" t="s">
        <v>4595</v>
      </c>
      <c r="B5231" t="s">
        <v>4615</v>
      </c>
      <c r="C5231" t="s">
        <v>611</v>
      </c>
      <c r="D5231" t="s">
        <v>598</v>
      </c>
      <c r="E5231" t="s">
        <v>68</v>
      </c>
      <c r="F5231" t="s">
        <v>142</v>
      </c>
      <c r="G5231" t="s">
        <v>612</v>
      </c>
      <c r="H5231" t="s">
        <v>547</v>
      </c>
      <c r="I5231" s="135" t="s">
        <v>4619</v>
      </c>
      <c r="J5231" s="106">
        <v>41104200</v>
      </c>
      <c r="K5231" t="s">
        <v>84</v>
      </c>
    </row>
    <row r="5232" spans="1:14" ht="15.75" customHeight="1" x14ac:dyDescent="0.25">
      <c r="A5232" t="s">
        <v>4595</v>
      </c>
      <c r="B5232" t="s">
        <v>4615</v>
      </c>
      <c r="C5232" t="s">
        <v>817</v>
      </c>
      <c r="D5232" t="s">
        <v>613</v>
      </c>
      <c r="E5232" t="s">
        <v>68</v>
      </c>
      <c r="F5232" t="s">
        <v>608</v>
      </c>
      <c r="G5232" t="s">
        <v>818</v>
      </c>
    </row>
    <row r="5233" spans="1:14" ht="15.75" customHeight="1" x14ac:dyDescent="0.25">
      <c r="A5233" t="s">
        <v>4595</v>
      </c>
      <c r="B5233" t="s">
        <v>4615</v>
      </c>
      <c r="C5233" t="s">
        <v>1561</v>
      </c>
      <c r="D5233" t="s">
        <v>627</v>
      </c>
      <c r="E5233" t="s">
        <v>81</v>
      </c>
      <c r="F5233" t="s">
        <v>608</v>
      </c>
      <c r="G5233" t="s">
        <v>1562</v>
      </c>
      <c r="I5233" s="135" t="s">
        <v>4616</v>
      </c>
      <c r="J5233" s="106" t="s">
        <v>4020</v>
      </c>
      <c r="K5233" t="s">
        <v>71</v>
      </c>
      <c r="L5233" t="s">
        <v>1565</v>
      </c>
    </row>
    <row r="5234" spans="1:14" ht="15.75" customHeight="1" x14ac:dyDescent="0.25">
      <c r="A5234" t="s">
        <v>4595</v>
      </c>
      <c r="B5234" t="s">
        <v>4615</v>
      </c>
      <c r="C5234" t="s">
        <v>689</v>
      </c>
      <c r="D5234" t="s">
        <v>627</v>
      </c>
      <c r="E5234" t="s">
        <v>81</v>
      </c>
      <c r="F5234" t="s">
        <v>608</v>
      </c>
      <c r="G5234" t="s">
        <v>690</v>
      </c>
      <c r="H5234" t="s">
        <v>691</v>
      </c>
      <c r="I5234" s="135" t="s">
        <v>4616</v>
      </c>
      <c r="J5234" s="106" t="s">
        <v>4620</v>
      </c>
      <c r="K5234" t="s">
        <v>71</v>
      </c>
      <c r="L5234" t="s">
        <v>689</v>
      </c>
    </row>
    <row r="5235" spans="1:14" ht="15.75" customHeight="1" x14ac:dyDescent="0.25">
      <c r="A5235" t="s">
        <v>4595</v>
      </c>
      <c r="B5235" t="s">
        <v>4615</v>
      </c>
      <c r="C5235" t="s">
        <v>114</v>
      </c>
      <c r="D5235" t="s">
        <v>650</v>
      </c>
      <c r="E5235" t="s">
        <v>102</v>
      </c>
      <c r="F5235" t="s">
        <v>608</v>
      </c>
      <c r="G5235" t="s">
        <v>700</v>
      </c>
      <c r="H5235" t="s">
        <v>701</v>
      </c>
      <c r="I5235" s="135" t="s">
        <v>4619</v>
      </c>
      <c r="J5235" s="106" t="s">
        <v>702</v>
      </c>
      <c r="K5235" t="s">
        <v>71</v>
      </c>
      <c r="L5235" t="s">
        <v>114</v>
      </c>
      <c r="M5235" t="s">
        <v>703</v>
      </c>
      <c r="N5235" t="s">
        <v>703</v>
      </c>
    </row>
    <row r="5236" spans="1:14" ht="15.75" customHeight="1" x14ac:dyDescent="0.25">
      <c r="A5236" t="s">
        <v>4595</v>
      </c>
      <c r="B5236" t="s">
        <v>4615</v>
      </c>
      <c r="C5236" t="s">
        <v>1076</v>
      </c>
      <c r="D5236" t="s">
        <v>650</v>
      </c>
      <c r="E5236" t="s">
        <v>102</v>
      </c>
      <c r="F5236" t="s">
        <v>608</v>
      </c>
      <c r="G5236" t="s">
        <v>1077</v>
      </c>
      <c r="H5236" t="s">
        <v>1078</v>
      </c>
    </row>
    <row r="5237" spans="1:14" ht="15.75" customHeight="1" x14ac:dyDescent="0.25">
      <c r="A5237" t="s">
        <v>4595</v>
      </c>
      <c r="B5237" t="s">
        <v>4615</v>
      </c>
      <c r="C5237" t="s">
        <v>904</v>
      </c>
      <c r="D5237" t="s">
        <v>650</v>
      </c>
      <c r="E5237" t="s">
        <v>102</v>
      </c>
      <c r="F5237" t="s">
        <v>608</v>
      </c>
      <c r="G5237" t="s">
        <v>905</v>
      </c>
      <c r="K5237" t="s">
        <v>84</v>
      </c>
    </row>
    <row r="5238" spans="1:14" ht="15.75" customHeight="1" x14ac:dyDescent="0.25">
      <c r="A5238" t="s">
        <v>4595</v>
      </c>
      <c r="B5238" t="s">
        <v>4621</v>
      </c>
      <c r="C5238" t="s">
        <v>603</v>
      </c>
      <c r="D5238" t="s">
        <v>598</v>
      </c>
      <c r="E5238" t="s">
        <v>68</v>
      </c>
      <c r="F5238" t="s">
        <v>49</v>
      </c>
      <c r="G5238" t="s">
        <v>604</v>
      </c>
      <c r="H5238" t="s">
        <v>605</v>
      </c>
      <c r="I5238" s="135" t="s">
        <v>4622</v>
      </c>
      <c r="J5238" s="106" t="s">
        <v>4623</v>
      </c>
      <c r="K5238" t="s">
        <v>84</v>
      </c>
    </row>
    <row r="5239" spans="1:14" ht="15.75" customHeight="1" x14ac:dyDescent="0.25">
      <c r="A5239" t="s">
        <v>4595</v>
      </c>
      <c r="B5239" t="s">
        <v>4621</v>
      </c>
      <c r="C5239" t="s">
        <v>607</v>
      </c>
      <c r="D5239" t="s">
        <v>598</v>
      </c>
      <c r="E5239" t="s">
        <v>68</v>
      </c>
      <c r="F5239" t="s">
        <v>608</v>
      </c>
      <c r="G5239" t="s">
        <v>609</v>
      </c>
      <c r="I5239" s="135" t="s">
        <v>4622</v>
      </c>
      <c r="J5239" s="106" t="s">
        <v>4624</v>
      </c>
      <c r="K5239" t="s">
        <v>84</v>
      </c>
    </row>
    <row r="5240" spans="1:14" ht="15.75" customHeight="1" x14ac:dyDescent="0.25">
      <c r="A5240" t="s">
        <v>4595</v>
      </c>
      <c r="B5240" t="s">
        <v>4621</v>
      </c>
      <c r="C5240" t="s">
        <v>611</v>
      </c>
      <c r="D5240" t="s">
        <v>598</v>
      </c>
      <c r="E5240" t="s">
        <v>68</v>
      </c>
      <c r="F5240" t="s">
        <v>142</v>
      </c>
      <c r="G5240" t="s">
        <v>612</v>
      </c>
      <c r="H5240" t="s">
        <v>547</v>
      </c>
      <c r="I5240" s="135" t="s">
        <v>4622</v>
      </c>
      <c r="J5240" s="106">
        <v>41104200</v>
      </c>
      <c r="K5240" t="s">
        <v>84</v>
      </c>
    </row>
    <row r="5241" spans="1:14" ht="15.75" customHeight="1" x14ac:dyDescent="0.25">
      <c r="A5241" t="s">
        <v>4595</v>
      </c>
      <c r="B5241" t="s">
        <v>4621</v>
      </c>
      <c r="C5241" t="s">
        <v>689</v>
      </c>
      <c r="D5241" t="s">
        <v>613</v>
      </c>
      <c r="E5241" t="s">
        <v>68</v>
      </c>
      <c r="F5241" t="s">
        <v>608</v>
      </c>
      <c r="G5241" t="s">
        <v>690</v>
      </c>
      <c r="H5241" t="s">
        <v>691</v>
      </c>
      <c r="I5241" s="135" t="s">
        <v>4622</v>
      </c>
      <c r="J5241" s="106" t="s">
        <v>4625</v>
      </c>
      <c r="K5241" t="s">
        <v>71</v>
      </c>
      <c r="L5241" t="s">
        <v>689</v>
      </c>
    </row>
    <row r="5242" spans="1:14" ht="15.75" customHeight="1" x14ac:dyDescent="0.25">
      <c r="A5242" t="s">
        <v>4595</v>
      </c>
      <c r="B5242" t="s">
        <v>4621</v>
      </c>
      <c r="C5242" t="s">
        <v>817</v>
      </c>
      <c r="D5242" t="s">
        <v>613</v>
      </c>
      <c r="E5242" t="s">
        <v>68</v>
      </c>
      <c r="F5242" t="s">
        <v>608</v>
      </c>
      <c r="G5242" t="s">
        <v>818</v>
      </c>
      <c r="I5242" s="135" t="s">
        <v>4622</v>
      </c>
      <c r="J5242" s="106" t="s">
        <v>4626</v>
      </c>
      <c r="K5242" t="s">
        <v>71</v>
      </c>
      <c r="L5242" t="s">
        <v>4627</v>
      </c>
    </row>
    <row r="5243" spans="1:14" ht="15.75" customHeight="1" x14ac:dyDescent="0.25">
      <c r="A5243" t="s">
        <v>4595</v>
      </c>
      <c r="B5243" t="s">
        <v>4621</v>
      </c>
      <c r="C5243" t="s">
        <v>109</v>
      </c>
      <c r="D5243" t="s">
        <v>650</v>
      </c>
      <c r="E5243" t="s">
        <v>102</v>
      </c>
      <c r="F5243" t="s">
        <v>608</v>
      </c>
      <c r="G5243" t="s">
        <v>734</v>
      </c>
      <c r="H5243" t="s">
        <v>735</v>
      </c>
      <c r="I5243" s="135" t="s">
        <v>4622</v>
      </c>
      <c r="J5243" s="106" t="s">
        <v>4628</v>
      </c>
      <c r="K5243" t="s">
        <v>71</v>
      </c>
      <c r="L5243" t="s">
        <v>738</v>
      </c>
      <c r="M5243" t="s">
        <v>739</v>
      </c>
      <c r="N5243" t="s">
        <v>739</v>
      </c>
    </row>
    <row r="5244" spans="1:14" ht="15.75" customHeight="1" x14ac:dyDescent="0.25">
      <c r="A5244" t="s">
        <v>4595</v>
      </c>
      <c r="B5244" t="s">
        <v>4621</v>
      </c>
      <c r="C5244" t="s">
        <v>114</v>
      </c>
      <c r="D5244" t="s">
        <v>650</v>
      </c>
      <c r="E5244" t="s">
        <v>102</v>
      </c>
      <c r="F5244" t="s">
        <v>608</v>
      </c>
      <c r="G5244" t="s">
        <v>700</v>
      </c>
      <c r="H5244" t="s">
        <v>701</v>
      </c>
      <c r="I5244" s="135" t="s">
        <v>4622</v>
      </c>
      <c r="J5244" s="106" t="s">
        <v>702</v>
      </c>
      <c r="K5244" t="s">
        <v>71</v>
      </c>
      <c r="L5244" t="s">
        <v>114</v>
      </c>
      <c r="M5244" t="s">
        <v>703</v>
      </c>
      <c r="N5244" t="s">
        <v>703</v>
      </c>
    </row>
    <row r="5245" spans="1:14" ht="15.75" customHeight="1" x14ac:dyDescent="0.25">
      <c r="A5245" t="s">
        <v>4595</v>
      </c>
      <c r="B5245" t="s">
        <v>4621</v>
      </c>
      <c r="C5245" t="s">
        <v>1076</v>
      </c>
      <c r="D5245" t="s">
        <v>650</v>
      </c>
      <c r="E5245" t="s">
        <v>102</v>
      </c>
      <c r="F5245" t="s">
        <v>608</v>
      </c>
      <c r="G5245" t="s">
        <v>1077</v>
      </c>
      <c r="H5245" t="s">
        <v>1078</v>
      </c>
    </row>
    <row r="5246" spans="1:14" ht="15.75" customHeight="1" x14ac:dyDescent="0.25">
      <c r="A5246" t="s">
        <v>4595</v>
      </c>
      <c r="B5246" t="s">
        <v>4629</v>
      </c>
      <c r="C5246" t="s">
        <v>603</v>
      </c>
      <c r="D5246" t="s">
        <v>598</v>
      </c>
      <c r="E5246" t="s">
        <v>68</v>
      </c>
      <c r="F5246" t="s">
        <v>49</v>
      </c>
      <c r="G5246" t="s">
        <v>604</v>
      </c>
      <c r="H5246" t="s">
        <v>605</v>
      </c>
      <c r="I5246" s="135" t="s">
        <v>4630</v>
      </c>
      <c r="J5246" s="106" t="s">
        <v>4631</v>
      </c>
      <c r="K5246" t="s">
        <v>84</v>
      </c>
    </row>
    <row r="5247" spans="1:14" ht="15.75" customHeight="1" x14ac:dyDescent="0.25">
      <c r="A5247" t="s">
        <v>4595</v>
      </c>
      <c r="B5247" t="s">
        <v>4629</v>
      </c>
      <c r="C5247" t="s">
        <v>607</v>
      </c>
      <c r="D5247" t="s">
        <v>598</v>
      </c>
      <c r="E5247" t="s">
        <v>68</v>
      </c>
      <c r="F5247" t="s">
        <v>608</v>
      </c>
      <c r="G5247" t="s">
        <v>609</v>
      </c>
      <c r="I5247" s="135" t="s">
        <v>4630</v>
      </c>
      <c r="J5247" s="106" t="s">
        <v>4632</v>
      </c>
      <c r="K5247" t="s">
        <v>84</v>
      </c>
    </row>
    <row r="5248" spans="1:14" ht="15.75" customHeight="1" x14ac:dyDescent="0.25">
      <c r="A5248" t="s">
        <v>4595</v>
      </c>
      <c r="B5248" t="s">
        <v>4629</v>
      </c>
      <c r="C5248" t="s">
        <v>611</v>
      </c>
      <c r="D5248" t="s">
        <v>598</v>
      </c>
      <c r="E5248" t="s">
        <v>68</v>
      </c>
      <c r="F5248" t="s">
        <v>142</v>
      </c>
      <c r="G5248" t="s">
        <v>612</v>
      </c>
      <c r="H5248" t="s">
        <v>547</v>
      </c>
      <c r="I5248" s="135" t="s">
        <v>4630</v>
      </c>
      <c r="J5248" s="106">
        <v>41104212</v>
      </c>
      <c r="K5248" t="s">
        <v>84</v>
      </c>
    </row>
    <row r="5249" spans="1:14" ht="15.75" customHeight="1" x14ac:dyDescent="0.25">
      <c r="A5249" t="s">
        <v>4595</v>
      </c>
      <c r="B5249" t="s">
        <v>4629</v>
      </c>
      <c r="C5249" t="s">
        <v>689</v>
      </c>
      <c r="D5249" t="s">
        <v>613</v>
      </c>
      <c r="E5249" t="s">
        <v>68</v>
      </c>
      <c r="F5249" t="s">
        <v>608</v>
      </c>
      <c r="G5249" t="s">
        <v>690</v>
      </c>
      <c r="H5249" t="s">
        <v>691</v>
      </c>
      <c r="I5249" s="135" t="s">
        <v>4630</v>
      </c>
      <c r="J5249" s="106" t="s">
        <v>4633</v>
      </c>
      <c r="K5249" t="s">
        <v>71</v>
      </c>
      <c r="L5249" t="s">
        <v>689</v>
      </c>
    </row>
    <row r="5250" spans="1:14" ht="15.75" customHeight="1" x14ac:dyDescent="0.25">
      <c r="A5250" t="s">
        <v>4595</v>
      </c>
      <c r="B5250" t="s">
        <v>4629</v>
      </c>
      <c r="C5250" t="s">
        <v>704</v>
      </c>
      <c r="D5250" t="s">
        <v>627</v>
      </c>
      <c r="E5250" t="s">
        <v>81</v>
      </c>
      <c r="F5250" t="s">
        <v>608</v>
      </c>
      <c r="G5250" t="s">
        <v>705</v>
      </c>
      <c r="I5250" s="135" t="s">
        <v>4630</v>
      </c>
      <c r="J5250" s="106" t="s">
        <v>4634</v>
      </c>
      <c r="K5250" t="s">
        <v>71</v>
      </c>
      <c r="L5250" t="s">
        <v>707</v>
      </c>
      <c r="M5250" t="s">
        <v>708</v>
      </c>
    </row>
    <row r="5251" spans="1:14" ht="15.75" customHeight="1" x14ac:dyDescent="0.25">
      <c r="A5251" t="s">
        <v>4595</v>
      </c>
      <c r="B5251" t="s">
        <v>4629</v>
      </c>
      <c r="C5251" t="s">
        <v>923</v>
      </c>
      <c r="D5251" t="s">
        <v>627</v>
      </c>
      <c r="E5251" t="s">
        <v>81</v>
      </c>
      <c r="F5251" t="s">
        <v>608</v>
      </c>
      <c r="G5251" t="s">
        <v>924</v>
      </c>
      <c r="H5251" t="s">
        <v>925</v>
      </c>
      <c r="I5251" s="135" t="s">
        <v>4630</v>
      </c>
      <c r="J5251" s="106" t="s">
        <v>1053</v>
      </c>
      <c r="K5251" t="s">
        <v>71</v>
      </c>
      <c r="L5251" t="s">
        <v>927</v>
      </c>
    </row>
    <row r="5252" spans="1:14" ht="15.75" customHeight="1" x14ac:dyDescent="0.25">
      <c r="A5252" t="s">
        <v>4595</v>
      </c>
      <c r="B5252" t="s">
        <v>4629</v>
      </c>
      <c r="C5252" t="s">
        <v>109</v>
      </c>
      <c r="D5252" t="s">
        <v>650</v>
      </c>
      <c r="E5252" t="s">
        <v>102</v>
      </c>
      <c r="F5252" t="s">
        <v>608</v>
      </c>
      <c r="G5252" t="s">
        <v>734</v>
      </c>
      <c r="H5252" t="s">
        <v>735</v>
      </c>
      <c r="I5252" s="135" t="s">
        <v>4630</v>
      </c>
      <c r="J5252" s="106" t="s">
        <v>2317</v>
      </c>
      <c r="K5252" t="s">
        <v>71</v>
      </c>
      <c r="L5252" t="s">
        <v>738</v>
      </c>
      <c r="M5252" t="s">
        <v>739</v>
      </c>
      <c r="N5252" t="s">
        <v>739</v>
      </c>
    </row>
    <row r="5253" spans="1:14" ht="15.75" customHeight="1" x14ac:dyDescent="0.25">
      <c r="A5253" t="s">
        <v>4595</v>
      </c>
      <c r="B5253" t="s">
        <v>4629</v>
      </c>
      <c r="C5253" t="s">
        <v>114</v>
      </c>
      <c r="D5253" t="s">
        <v>650</v>
      </c>
      <c r="E5253" t="s">
        <v>102</v>
      </c>
      <c r="F5253" t="s">
        <v>608</v>
      </c>
      <c r="G5253" t="s">
        <v>700</v>
      </c>
      <c r="H5253" t="s">
        <v>701</v>
      </c>
      <c r="I5253" s="135" t="s">
        <v>4630</v>
      </c>
      <c r="J5253" s="106" t="s">
        <v>702</v>
      </c>
      <c r="K5253" t="s">
        <v>71</v>
      </c>
      <c r="L5253" t="s">
        <v>114</v>
      </c>
      <c r="M5253" t="s">
        <v>703</v>
      </c>
      <c r="N5253" t="s">
        <v>703</v>
      </c>
    </row>
    <row r="5254" spans="1:14" ht="15.75" customHeight="1" x14ac:dyDescent="0.25">
      <c r="A5254" t="s">
        <v>4595</v>
      </c>
      <c r="B5254" t="s">
        <v>4635</v>
      </c>
      <c r="C5254" t="s">
        <v>603</v>
      </c>
      <c r="D5254" t="s">
        <v>598</v>
      </c>
      <c r="E5254" t="s">
        <v>68</v>
      </c>
      <c r="F5254" t="s">
        <v>49</v>
      </c>
      <c r="G5254" t="s">
        <v>604</v>
      </c>
      <c r="H5254" t="s">
        <v>605</v>
      </c>
      <c r="I5254" s="135" t="s">
        <v>4636</v>
      </c>
      <c r="J5254" s="106" t="s">
        <v>4637</v>
      </c>
      <c r="K5254" t="s">
        <v>84</v>
      </c>
    </row>
    <row r="5255" spans="1:14" ht="15.75" customHeight="1" x14ac:dyDescent="0.25">
      <c r="A5255" t="s">
        <v>4595</v>
      </c>
      <c r="B5255" t="s">
        <v>4635</v>
      </c>
      <c r="C5255" t="s">
        <v>607</v>
      </c>
      <c r="D5255" t="s">
        <v>598</v>
      </c>
      <c r="E5255" t="s">
        <v>68</v>
      </c>
      <c r="F5255" t="s">
        <v>608</v>
      </c>
      <c r="G5255" t="s">
        <v>609</v>
      </c>
      <c r="I5255" s="135" t="s">
        <v>4636</v>
      </c>
      <c r="J5255" s="106" t="s">
        <v>4638</v>
      </c>
      <c r="K5255" t="s">
        <v>84</v>
      </c>
    </row>
    <row r="5256" spans="1:14" ht="15.75" customHeight="1" x14ac:dyDescent="0.25">
      <c r="A5256" t="s">
        <v>4595</v>
      </c>
      <c r="B5256" t="s">
        <v>4635</v>
      </c>
      <c r="C5256" t="s">
        <v>611</v>
      </c>
      <c r="D5256" t="s">
        <v>598</v>
      </c>
      <c r="E5256" t="s">
        <v>68</v>
      </c>
      <c r="F5256" t="s">
        <v>142</v>
      </c>
      <c r="G5256" t="s">
        <v>612</v>
      </c>
      <c r="H5256" t="s">
        <v>547</v>
      </c>
      <c r="I5256" s="135" t="s">
        <v>4639</v>
      </c>
      <c r="J5256" s="106">
        <v>41104206</v>
      </c>
      <c r="K5256" t="s">
        <v>84</v>
      </c>
    </row>
    <row r="5257" spans="1:14" ht="15.75" customHeight="1" x14ac:dyDescent="0.25">
      <c r="A5257" t="s">
        <v>4595</v>
      </c>
      <c r="B5257" t="s">
        <v>4635</v>
      </c>
      <c r="C5257" t="s">
        <v>1370</v>
      </c>
      <c r="D5257" t="s">
        <v>613</v>
      </c>
      <c r="E5257" t="s">
        <v>68</v>
      </c>
      <c r="F5257" t="s">
        <v>608</v>
      </c>
      <c r="G5257" t="s">
        <v>741</v>
      </c>
      <c r="H5257" t="s">
        <v>1371</v>
      </c>
      <c r="I5257" s="135" t="s">
        <v>4636</v>
      </c>
      <c r="J5257" s="106" t="s">
        <v>4640</v>
      </c>
      <c r="K5257" t="s">
        <v>71</v>
      </c>
      <c r="L5257" t="s">
        <v>2896</v>
      </c>
      <c r="M5257" t="s">
        <v>2838</v>
      </c>
    </row>
    <row r="5258" spans="1:14" ht="15.75" customHeight="1" x14ac:dyDescent="0.25">
      <c r="A5258" t="s">
        <v>4595</v>
      </c>
      <c r="B5258" t="s">
        <v>4635</v>
      </c>
      <c r="C5258" t="s">
        <v>2192</v>
      </c>
      <c r="D5258" t="s">
        <v>613</v>
      </c>
      <c r="E5258" t="s">
        <v>68</v>
      </c>
      <c r="F5258" t="s">
        <v>608</v>
      </c>
      <c r="G5258" t="s">
        <v>2193</v>
      </c>
      <c r="I5258" s="135" t="s">
        <v>4636</v>
      </c>
      <c r="J5258" s="106" t="s">
        <v>4641</v>
      </c>
      <c r="K5258" t="s">
        <v>71</v>
      </c>
      <c r="L5258" t="s">
        <v>4642</v>
      </c>
      <c r="M5258" t="s">
        <v>4643</v>
      </c>
    </row>
    <row r="5259" spans="1:14" ht="15.75" customHeight="1" x14ac:dyDescent="0.25">
      <c r="A5259" t="s">
        <v>4595</v>
      </c>
      <c r="B5259" t="s">
        <v>4635</v>
      </c>
      <c r="C5259" t="s">
        <v>2856</v>
      </c>
      <c r="D5259" t="s">
        <v>613</v>
      </c>
      <c r="E5259" t="s">
        <v>68</v>
      </c>
      <c r="F5259" t="s">
        <v>608</v>
      </c>
      <c r="G5259" t="s">
        <v>2193</v>
      </c>
      <c r="H5259" t="s">
        <v>4644</v>
      </c>
      <c r="I5259" s="135" t="s">
        <v>4636</v>
      </c>
      <c r="J5259" s="106" t="s">
        <v>4645</v>
      </c>
      <c r="K5259" t="s">
        <v>71</v>
      </c>
      <c r="L5259" t="s">
        <v>4646</v>
      </c>
    </row>
    <row r="5260" spans="1:14" ht="15.75" customHeight="1" x14ac:dyDescent="0.25">
      <c r="A5260" t="s">
        <v>4595</v>
      </c>
      <c r="B5260" t="s">
        <v>4635</v>
      </c>
      <c r="C5260" t="s">
        <v>817</v>
      </c>
      <c r="D5260" t="s">
        <v>613</v>
      </c>
      <c r="E5260" t="s">
        <v>68</v>
      </c>
      <c r="F5260" t="s">
        <v>608</v>
      </c>
      <c r="G5260" t="s">
        <v>818</v>
      </c>
    </row>
    <row r="5261" spans="1:14" ht="15.75" customHeight="1" x14ac:dyDescent="0.25">
      <c r="A5261" t="s">
        <v>4595</v>
      </c>
      <c r="B5261" t="s">
        <v>4635</v>
      </c>
      <c r="C5261" t="s">
        <v>3314</v>
      </c>
      <c r="D5261" t="s">
        <v>613</v>
      </c>
      <c r="E5261" t="s">
        <v>68</v>
      </c>
      <c r="F5261" t="s">
        <v>608</v>
      </c>
      <c r="G5261" t="s">
        <v>1424</v>
      </c>
      <c r="H5261" t="s">
        <v>3315</v>
      </c>
      <c r="I5261" s="135" t="s">
        <v>4639</v>
      </c>
      <c r="J5261" s="106" t="s">
        <v>4647</v>
      </c>
      <c r="K5261" t="s">
        <v>84</v>
      </c>
    </row>
    <row r="5262" spans="1:14" ht="15.75" customHeight="1" x14ac:dyDescent="0.25">
      <c r="A5262" t="s">
        <v>4595</v>
      </c>
      <c r="B5262" t="s">
        <v>4635</v>
      </c>
      <c r="C5262" t="s">
        <v>1082</v>
      </c>
      <c r="D5262" t="s">
        <v>650</v>
      </c>
      <c r="E5262" t="s">
        <v>102</v>
      </c>
      <c r="F5262" t="s">
        <v>608</v>
      </c>
      <c r="G5262" t="s">
        <v>1083</v>
      </c>
      <c r="I5262" s="135" t="s">
        <v>4636</v>
      </c>
      <c r="J5262" s="106" t="s">
        <v>4648</v>
      </c>
      <c r="K5262" t="s">
        <v>84</v>
      </c>
    </row>
    <row r="5263" spans="1:14" ht="15.75" customHeight="1" x14ac:dyDescent="0.25">
      <c r="A5263" t="s">
        <v>4595</v>
      </c>
      <c r="B5263" t="s">
        <v>4635</v>
      </c>
      <c r="C5263" t="s">
        <v>109</v>
      </c>
      <c r="D5263" t="s">
        <v>650</v>
      </c>
      <c r="E5263" t="s">
        <v>102</v>
      </c>
      <c r="F5263" t="s">
        <v>608</v>
      </c>
      <c r="G5263" t="s">
        <v>734</v>
      </c>
      <c r="H5263" t="s">
        <v>735</v>
      </c>
      <c r="I5263" s="135" t="s">
        <v>4636</v>
      </c>
      <c r="J5263" s="106" t="s">
        <v>4649</v>
      </c>
      <c r="K5263" t="s">
        <v>71</v>
      </c>
      <c r="L5263" t="s">
        <v>738</v>
      </c>
      <c r="M5263" t="s">
        <v>739</v>
      </c>
      <c r="N5263" t="s">
        <v>739</v>
      </c>
    </row>
    <row r="5264" spans="1:14" ht="15.75" customHeight="1" x14ac:dyDescent="0.25">
      <c r="A5264" t="s">
        <v>4595</v>
      </c>
      <c r="B5264" t="s">
        <v>4635</v>
      </c>
      <c r="C5264" t="s">
        <v>114</v>
      </c>
      <c r="D5264" t="s">
        <v>650</v>
      </c>
      <c r="E5264" t="s">
        <v>102</v>
      </c>
      <c r="F5264" t="s">
        <v>608</v>
      </c>
      <c r="G5264" t="s">
        <v>700</v>
      </c>
      <c r="H5264" t="s">
        <v>701</v>
      </c>
      <c r="I5264" s="135" t="s">
        <v>4636</v>
      </c>
      <c r="J5264" s="106" t="s">
        <v>702</v>
      </c>
      <c r="K5264" t="s">
        <v>71</v>
      </c>
      <c r="L5264" t="s">
        <v>114</v>
      </c>
      <c r="M5264" t="s">
        <v>703</v>
      </c>
      <c r="N5264" t="s">
        <v>703</v>
      </c>
    </row>
    <row r="5265" spans="1:14" ht="15.75" customHeight="1" x14ac:dyDescent="0.25">
      <c r="A5265" t="s">
        <v>4595</v>
      </c>
      <c r="B5265" t="s">
        <v>4650</v>
      </c>
      <c r="C5265" t="s">
        <v>603</v>
      </c>
      <c r="D5265" t="s">
        <v>598</v>
      </c>
      <c r="E5265" t="s">
        <v>68</v>
      </c>
      <c r="F5265" t="s">
        <v>49</v>
      </c>
      <c r="G5265" t="s">
        <v>604</v>
      </c>
      <c r="H5265" t="s">
        <v>605</v>
      </c>
      <c r="I5265" s="135" t="s">
        <v>4651</v>
      </c>
      <c r="J5265" s="106" t="s">
        <v>4652</v>
      </c>
      <c r="K5265" t="s">
        <v>84</v>
      </c>
    </row>
    <row r="5266" spans="1:14" ht="15.75" customHeight="1" x14ac:dyDescent="0.25">
      <c r="A5266" t="s">
        <v>4595</v>
      </c>
      <c r="B5266" t="s">
        <v>4650</v>
      </c>
      <c r="C5266" t="s">
        <v>607</v>
      </c>
      <c r="D5266" t="s">
        <v>598</v>
      </c>
      <c r="E5266" t="s">
        <v>68</v>
      </c>
      <c r="F5266" t="s">
        <v>608</v>
      </c>
      <c r="G5266" t="s">
        <v>609</v>
      </c>
      <c r="I5266" s="135" t="s">
        <v>4651</v>
      </c>
      <c r="J5266" s="106" t="s">
        <v>4653</v>
      </c>
      <c r="K5266" t="s">
        <v>84</v>
      </c>
    </row>
    <row r="5267" spans="1:14" ht="15.75" customHeight="1" x14ac:dyDescent="0.25">
      <c r="A5267" t="s">
        <v>4595</v>
      </c>
      <c r="B5267" t="s">
        <v>4650</v>
      </c>
      <c r="C5267" t="s">
        <v>611</v>
      </c>
      <c r="D5267" t="s">
        <v>598</v>
      </c>
      <c r="E5267" t="s">
        <v>68</v>
      </c>
      <c r="F5267" t="s">
        <v>142</v>
      </c>
      <c r="G5267" t="s">
        <v>612</v>
      </c>
      <c r="H5267" t="s">
        <v>547</v>
      </c>
      <c r="I5267" s="135" t="s">
        <v>4651</v>
      </c>
      <c r="J5267" s="106">
        <v>41104200</v>
      </c>
      <c r="K5267" t="s">
        <v>84</v>
      </c>
    </row>
    <row r="5268" spans="1:14" ht="15.75" customHeight="1" x14ac:dyDescent="0.25">
      <c r="A5268" t="s">
        <v>4595</v>
      </c>
      <c r="B5268" t="s">
        <v>4650</v>
      </c>
      <c r="C5268" t="s">
        <v>689</v>
      </c>
      <c r="D5268" t="s">
        <v>627</v>
      </c>
      <c r="E5268" t="s">
        <v>81</v>
      </c>
      <c r="F5268" t="s">
        <v>608</v>
      </c>
      <c r="G5268" t="s">
        <v>690</v>
      </c>
      <c r="H5268" t="s">
        <v>691</v>
      </c>
      <c r="I5268" s="135" t="s">
        <v>4651</v>
      </c>
      <c r="J5268" s="106" t="s">
        <v>4654</v>
      </c>
      <c r="K5268" t="s">
        <v>71</v>
      </c>
      <c r="L5268" t="s">
        <v>689</v>
      </c>
    </row>
    <row r="5269" spans="1:14" ht="15.75" customHeight="1" x14ac:dyDescent="0.25">
      <c r="A5269" t="s">
        <v>4595</v>
      </c>
      <c r="B5269" t="s">
        <v>4650</v>
      </c>
      <c r="C5269" t="s">
        <v>109</v>
      </c>
      <c r="D5269" t="s">
        <v>650</v>
      </c>
      <c r="E5269" t="s">
        <v>102</v>
      </c>
      <c r="F5269" t="s">
        <v>608</v>
      </c>
      <c r="G5269" t="s">
        <v>734</v>
      </c>
      <c r="H5269" t="s">
        <v>735</v>
      </c>
      <c r="I5269" s="135" t="s">
        <v>4651</v>
      </c>
      <c r="J5269" s="106" t="s">
        <v>2317</v>
      </c>
      <c r="K5269" t="s">
        <v>71</v>
      </c>
      <c r="L5269" t="s">
        <v>738</v>
      </c>
      <c r="M5269" t="s">
        <v>739</v>
      </c>
      <c r="N5269" t="s">
        <v>739</v>
      </c>
    </row>
    <row r="5270" spans="1:14" ht="15.75" customHeight="1" x14ac:dyDescent="0.25">
      <c r="A5270" t="s">
        <v>4595</v>
      </c>
      <c r="B5270" t="s">
        <v>4650</v>
      </c>
      <c r="C5270" t="s">
        <v>114</v>
      </c>
      <c r="D5270" t="s">
        <v>650</v>
      </c>
      <c r="E5270" t="s">
        <v>102</v>
      </c>
      <c r="F5270" t="s">
        <v>608</v>
      </c>
      <c r="G5270" t="s">
        <v>700</v>
      </c>
      <c r="H5270" t="s">
        <v>701</v>
      </c>
      <c r="I5270" s="135" t="s">
        <v>4651</v>
      </c>
      <c r="J5270" s="106" t="s">
        <v>702</v>
      </c>
      <c r="K5270" t="s">
        <v>71</v>
      </c>
      <c r="L5270" t="s">
        <v>114</v>
      </c>
      <c r="M5270" t="s">
        <v>703</v>
      </c>
      <c r="N5270" t="s">
        <v>703</v>
      </c>
    </row>
    <row r="5271" spans="1:14" ht="15.75" customHeight="1" x14ac:dyDescent="0.25">
      <c r="A5271" t="s">
        <v>4595</v>
      </c>
      <c r="B5271" t="s">
        <v>4650</v>
      </c>
      <c r="C5271" t="s">
        <v>1076</v>
      </c>
      <c r="D5271" t="s">
        <v>650</v>
      </c>
      <c r="E5271" t="s">
        <v>102</v>
      </c>
      <c r="F5271" t="s">
        <v>608</v>
      </c>
      <c r="G5271" t="s">
        <v>1077</v>
      </c>
      <c r="H5271" t="s">
        <v>1078</v>
      </c>
    </row>
    <row r="5272" spans="1:14" ht="15.75" customHeight="1" x14ac:dyDescent="0.25">
      <c r="A5272" t="s">
        <v>4595</v>
      </c>
      <c r="B5272" t="s">
        <v>4655</v>
      </c>
      <c r="C5272" t="s">
        <v>603</v>
      </c>
      <c r="D5272" t="s">
        <v>598</v>
      </c>
      <c r="E5272" t="s">
        <v>68</v>
      </c>
      <c r="F5272" t="s">
        <v>49</v>
      </c>
      <c r="G5272" t="s">
        <v>604</v>
      </c>
      <c r="H5272" t="s">
        <v>605</v>
      </c>
      <c r="I5272" s="135" t="s">
        <v>4656</v>
      </c>
      <c r="J5272" s="106" t="s">
        <v>4657</v>
      </c>
      <c r="K5272" t="s">
        <v>84</v>
      </c>
    </row>
    <row r="5273" spans="1:14" ht="15.75" customHeight="1" x14ac:dyDescent="0.25">
      <c r="A5273" t="s">
        <v>4595</v>
      </c>
      <c r="B5273" t="s">
        <v>4655</v>
      </c>
      <c r="C5273" t="s">
        <v>607</v>
      </c>
      <c r="D5273" t="s">
        <v>598</v>
      </c>
      <c r="E5273" t="s">
        <v>68</v>
      </c>
      <c r="F5273" t="s">
        <v>608</v>
      </c>
      <c r="G5273" t="s">
        <v>609</v>
      </c>
      <c r="I5273" s="135" t="s">
        <v>4656</v>
      </c>
      <c r="J5273" s="106" t="s">
        <v>4658</v>
      </c>
      <c r="K5273" t="s">
        <v>84</v>
      </c>
    </row>
    <row r="5274" spans="1:14" ht="15.75" customHeight="1" x14ac:dyDescent="0.25">
      <c r="A5274" t="s">
        <v>4595</v>
      </c>
      <c r="B5274" t="s">
        <v>4655</v>
      </c>
      <c r="C5274" t="s">
        <v>611</v>
      </c>
      <c r="D5274" t="s">
        <v>598</v>
      </c>
      <c r="E5274" t="s">
        <v>68</v>
      </c>
      <c r="F5274" t="s">
        <v>142</v>
      </c>
      <c r="G5274" t="s">
        <v>612</v>
      </c>
      <c r="H5274" t="s">
        <v>547</v>
      </c>
      <c r="I5274" s="135" t="s">
        <v>4656</v>
      </c>
      <c r="J5274" s="106">
        <v>41104212</v>
      </c>
      <c r="K5274" t="s">
        <v>84</v>
      </c>
    </row>
    <row r="5275" spans="1:14" ht="15.75" customHeight="1" x14ac:dyDescent="0.25">
      <c r="A5275" t="s">
        <v>4595</v>
      </c>
      <c r="B5275" t="s">
        <v>4655</v>
      </c>
      <c r="C5275" t="s">
        <v>689</v>
      </c>
      <c r="D5275" t="s">
        <v>613</v>
      </c>
      <c r="E5275" t="s">
        <v>68</v>
      </c>
      <c r="F5275" t="s">
        <v>608</v>
      </c>
      <c r="G5275" t="s">
        <v>690</v>
      </c>
      <c r="H5275" t="s">
        <v>691</v>
      </c>
      <c r="I5275" s="135" t="s">
        <v>4659</v>
      </c>
      <c r="J5275" s="106" t="s">
        <v>4660</v>
      </c>
      <c r="K5275" t="s">
        <v>71</v>
      </c>
      <c r="L5275" t="s">
        <v>689</v>
      </c>
    </row>
    <row r="5276" spans="1:14" ht="15.75" customHeight="1" x14ac:dyDescent="0.25">
      <c r="A5276" t="s">
        <v>4595</v>
      </c>
      <c r="B5276" t="s">
        <v>4655</v>
      </c>
      <c r="C5276" t="s">
        <v>109</v>
      </c>
      <c r="D5276" t="s">
        <v>627</v>
      </c>
      <c r="E5276" t="s">
        <v>81</v>
      </c>
      <c r="F5276" t="s">
        <v>608</v>
      </c>
      <c r="G5276" t="s">
        <v>734</v>
      </c>
      <c r="H5276" t="s">
        <v>735</v>
      </c>
      <c r="I5276" s="135" t="s">
        <v>4661</v>
      </c>
      <c r="J5276" s="106" t="s">
        <v>4662</v>
      </c>
      <c r="K5276" t="s">
        <v>71</v>
      </c>
      <c r="L5276" t="s">
        <v>738</v>
      </c>
      <c r="M5276" t="s">
        <v>739</v>
      </c>
      <c r="N5276" t="s">
        <v>739</v>
      </c>
    </row>
    <row r="5277" spans="1:14" ht="15.75" customHeight="1" x14ac:dyDescent="0.25">
      <c r="A5277" t="s">
        <v>4595</v>
      </c>
      <c r="B5277" t="s">
        <v>4655</v>
      </c>
      <c r="C5277" t="s">
        <v>714</v>
      </c>
      <c r="D5277" t="s">
        <v>650</v>
      </c>
      <c r="E5277" t="s">
        <v>102</v>
      </c>
      <c r="F5277" t="s">
        <v>608</v>
      </c>
      <c r="G5277" t="s">
        <v>715</v>
      </c>
      <c r="H5277" t="s">
        <v>1067</v>
      </c>
      <c r="I5277" s="135" t="s">
        <v>4656</v>
      </c>
      <c r="J5277" s="106" t="s">
        <v>4663</v>
      </c>
      <c r="K5277" t="s">
        <v>84</v>
      </c>
    </row>
    <row r="5278" spans="1:14" ht="15.75" customHeight="1" x14ac:dyDescent="0.25">
      <c r="A5278" t="s">
        <v>4595</v>
      </c>
      <c r="B5278" t="s">
        <v>4655</v>
      </c>
      <c r="C5278" t="s">
        <v>114</v>
      </c>
      <c r="D5278" t="s">
        <v>650</v>
      </c>
      <c r="E5278" t="s">
        <v>102</v>
      </c>
      <c r="F5278" t="s">
        <v>608</v>
      </c>
      <c r="G5278" t="s">
        <v>700</v>
      </c>
      <c r="H5278" t="s">
        <v>701</v>
      </c>
      <c r="I5278" s="135" t="s">
        <v>4656</v>
      </c>
      <c r="J5278" s="106" t="s">
        <v>4664</v>
      </c>
      <c r="K5278" t="s">
        <v>71</v>
      </c>
      <c r="L5278" t="s">
        <v>114</v>
      </c>
      <c r="M5278" t="s">
        <v>703</v>
      </c>
      <c r="N5278" t="s">
        <v>703</v>
      </c>
    </row>
    <row r="5279" spans="1:14" ht="15.75" customHeight="1" x14ac:dyDescent="0.25">
      <c r="A5279" t="s">
        <v>4595</v>
      </c>
      <c r="B5279" t="s">
        <v>4655</v>
      </c>
      <c r="C5279" t="s">
        <v>704</v>
      </c>
      <c r="D5279" t="s">
        <v>650</v>
      </c>
      <c r="E5279" t="s">
        <v>102</v>
      </c>
      <c r="F5279" t="s">
        <v>608</v>
      </c>
      <c r="G5279" t="s">
        <v>705</v>
      </c>
      <c r="I5279" s="135" t="s">
        <v>4656</v>
      </c>
      <c r="J5279" s="106" t="s">
        <v>4665</v>
      </c>
      <c r="K5279" t="s">
        <v>71</v>
      </c>
      <c r="L5279" t="s">
        <v>707</v>
      </c>
      <c r="M5279" t="s">
        <v>708</v>
      </c>
    </row>
    <row r="5280" spans="1:14" ht="15.75" customHeight="1" x14ac:dyDescent="0.25">
      <c r="A5280" t="s">
        <v>4595</v>
      </c>
      <c r="B5280" t="s">
        <v>4655</v>
      </c>
      <c r="C5280" t="s">
        <v>123</v>
      </c>
      <c r="D5280" t="s">
        <v>650</v>
      </c>
      <c r="E5280" t="s">
        <v>102</v>
      </c>
      <c r="F5280" t="s">
        <v>608</v>
      </c>
      <c r="G5280" t="s">
        <v>709</v>
      </c>
      <c r="I5280" s="135" t="s">
        <v>4656</v>
      </c>
      <c r="J5280" s="106" t="s">
        <v>1665</v>
      </c>
      <c r="K5280" t="s">
        <v>84</v>
      </c>
    </row>
    <row r="5281" spans="1:14" ht="15.75" customHeight="1" x14ac:dyDescent="0.25">
      <c r="A5281" t="s">
        <v>4595</v>
      </c>
      <c r="B5281" t="s">
        <v>4655</v>
      </c>
      <c r="C5281" t="s">
        <v>1076</v>
      </c>
      <c r="D5281" t="s">
        <v>650</v>
      </c>
      <c r="E5281" t="s">
        <v>102</v>
      </c>
      <c r="F5281" t="s">
        <v>608</v>
      </c>
      <c r="G5281" t="s">
        <v>1077</v>
      </c>
      <c r="H5281" t="s">
        <v>1078</v>
      </c>
    </row>
    <row r="5282" spans="1:14" ht="15.75" customHeight="1" x14ac:dyDescent="0.25">
      <c r="A5282" t="s">
        <v>4595</v>
      </c>
      <c r="B5282" t="s">
        <v>4666</v>
      </c>
      <c r="C5282" t="s">
        <v>603</v>
      </c>
      <c r="D5282" t="s">
        <v>598</v>
      </c>
      <c r="E5282" t="s">
        <v>68</v>
      </c>
      <c r="F5282" t="s">
        <v>49</v>
      </c>
      <c r="G5282" t="s">
        <v>604</v>
      </c>
      <c r="H5282" t="s">
        <v>605</v>
      </c>
      <c r="I5282" s="135" t="s">
        <v>4667</v>
      </c>
      <c r="J5282" s="106" t="s">
        <v>4668</v>
      </c>
      <c r="K5282" t="s">
        <v>84</v>
      </c>
    </row>
    <row r="5283" spans="1:14" ht="15.75" customHeight="1" x14ac:dyDescent="0.25">
      <c r="A5283" t="s">
        <v>4595</v>
      </c>
      <c r="B5283" t="s">
        <v>4666</v>
      </c>
      <c r="C5283" t="s">
        <v>607</v>
      </c>
      <c r="D5283" t="s">
        <v>598</v>
      </c>
      <c r="E5283" t="s">
        <v>68</v>
      </c>
      <c r="F5283" t="s">
        <v>608</v>
      </c>
      <c r="G5283" t="s">
        <v>609</v>
      </c>
      <c r="I5283" s="135" t="s">
        <v>4667</v>
      </c>
      <c r="J5283" s="106" t="s">
        <v>4669</v>
      </c>
      <c r="K5283" t="s">
        <v>84</v>
      </c>
    </row>
    <row r="5284" spans="1:14" ht="15.75" customHeight="1" x14ac:dyDescent="0.25">
      <c r="A5284" t="s">
        <v>4595</v>
      </c>
      <c r="B5284" t="s">
        <v>4666</v>
      </c>
      <c r="C5284" t="s">
        <v>611</v>
      </c>
      <c r="D5284" t="s">
        <v>598</v>
      </c>
      <c r="E5284" t="s">
        <v>68</v>
      </c>
      <c r="F5284" t="s">
        <v>142</v>
      </c>
      <c r="G5284" t="s">
        <v>612</v>
      </c>
      <c r="H5284" t="s">
        <v>547</v>
      </c>
      <c r="I5284" s="135" t="s">
        <v>4667</v>
      </c>
      <c r="J5284" s="106">
        <v>41104212</v>
      </c>
      <c r="K5284" t="s">
        <v>84</v>
      </c>
    </row>
    <row r="5285" spans="1:14" ht="15.75" customHeight="1" x14ac:dyDescent="0.25">
      <c r="A5285" t="s">
        <v>4595</v>
      </c>
      <c r="B5285" t="s">
        <v>4666</v>
      </c>
      <c r="C5285" t="s">
        <v>689</v>
      </c>
      <c r="D5285" t="s">
        <v>613</v>
      </c>
      <c r="E5285" t="s">
        <v>68</v>
      </c>
      <c r="F5285" t="s">
        <v>608</v>
      </c>
      <c r="G5285" t="s">
        <v>690</v>
      </c>
      <c r="H5285" t="s">
        <v>691</v>
      </c>
      <c r="I5285" s="135" t="s">
        <v>4667</v>
      </c>
      <c r="J5285" s="106" t="s">
        <v>4670</v>
      </c>
      <c r="K5285" t="s">
        <v>71</v>
      </c>
      <c r="L5285" t="s">
        <v>689</v>
      </c>
    </row>
    <row r="5286" spans="1:14" ht="15.75" customHeight="1" x14ac:dyDescent="0.25">
      <c r="A5286" t="s">
        <v>4595</v>
      </c>
      <c r="B5286" t="s">
        <v>4666</v>
      </c>
      <c r="C5286" t="s">
        <v>109</v>
      </c>
      <c r="D5286" t="s">
        <v>650</v>
      </c>
      <c r="E5286" t="s">
        <v>102</v>
      </c>
      <c r="F5286" t="s">
        <v>608</v>
      </c>
      <c r="G5286" t="s">
        <v>734</v>
      </c>
      <c r="H5286" t="s">
        <v>735</v>
      </c>
      <c r="K5286" t="s">
        <v>71</v>
      </c>
      <c r="L5286" t="s">
        <v>738</v>
      </c>
      <c r="M5286" t="s">
        <v>739</v>
      </c>
      <c r="N5286" t="s">
        <v>739</v>
      </c>
    </row>
    <row r="5287" spans="1:14" ht="15.75" customHeight="1" x14ac:dyDescent="0.25">
      <c r="A5287" t="s">
        <v>4595</v>
      </c>
      <c r="B5287" t="s">
        <v>4666</v>
      </c>
      <c r="C5287" t="s">
        <v>114</v>
      </c>
      <c r="D5287" t="s">
        <v>650</v>
      </c>
      <c r="E5287" t="s">
        <v>102</v>
      </c>
      <c r="F5287" t="s">
        <v>608</v>
      </c>
      <c r="G5287" t="s">
        <v>700</v>
      </c>
      <c r="H5287" t="s">
        <v>701</v>
      </c>
      <c r="I5287" s="135" t="s">
        <v>4667</v>
      </c>
      <c r="J5287" s="106" t="s">
        <v>702</v>
      </c>
      <c r="K5287" t="s">
        <v>71</v>
      </c>
      <c r="L5287" t="s">
        <v>114</v>
      </c>
      <c r="M5287" t="s">
        <v>703</v>
      </c>
      <c r="N5287" t="s">
        <v>703</v>
      </c>
    </row>
    <row r="5288" spans="1:14" ht="15.75" customHeight="1" x14ac:dyDescent="0.25">
      <c r="A5288" t="s">
        <v>4595</v>
      </c>
      <c r="B5288" t="s">
        <v>4666</v>
      </c>
      <c r="C5288" t="s">
        <v>704</v>
      </c>
      <c r="D5288" t="s">
        <v>650</v>
      </c>
      <c r="E5288" t="s">
        <v>102</v>
      </c>
      <c r="F5288" t="s">
        <v>608</v>
      </c>
      <c r="G5288" t="s">
        <v>705</v>
      </c>
      <c r="I5288" s="135" t="s">
        <v>4667</v>
      </c>
      <c r="J5288" s="106" t="s">
        <v>3027</v>
      </c>
      <c r="K5288" t="s">
        <v>71</v>
      </c>
      <c r="L5288" t="s">
        <v>707</v>
      </c>
      <c r="M5288" t="s">
        <v>708</v>
      </c>
    </row>
    <row r="5289" spans="1:14" ht="15.75" customHeight="1" x14ac:dyDescent="0.25">
      <c r="A5289" t="s">
        <v>4595</v>
      </c>
      <c r="B5289" t="s">
        <v>4666</v>
      </c>
      <c r="C5289" t="s">
        <v>1076</v>
      </c>
      <c r="D5289" t="s">
        <v>650</v>
      </c>
      <c r="E5289" t="s">
        <v>102</v>
      </c>
      <c r="F5289" t="s">
        <v>608</v>
      </c>
      <c r="G5289" t="s">
        <v>1077</v>
      </c>
      <c r="H5289" t="s">
        <v>1078</v>
      </c>
    </row>
    <row r="5290" spans="1:14" ht="15.75" customHeight="1" x14ac:dyDescent="0.25">
      <c r="A5290" t="s">
        <v>4595</v>
      </c>
      <c r="B5290" t="s">
        <v>4671</v>
      </c>
      <c r="C5290" t="s">
        <v>603</v>
      </c>
      <c r="D5290" t="s">
        <v>598</v>
      </c>
      <c r="E5290" t="s">
        <v>68</v>
      </c>
      <c r="F5290" t="s">
        <v>49</v>
      </c>
      <c r="G5290" t="s">
        <v>604</v>
      </c>
      <c r="H5290" t="s">
        <v>605</v>
      </c>
      <c r="I5290" s="135" t="s">
        <v>4672</v>
      </c>
      <c r="J5290" s="106" t="s">
        <v>4673</v>
      </c>
      <c r="K5290" t="s">
        <v>84</v>
      </c>
    </row>
    <row r="5291" spans="1:14" ht="15.75" customHeight="1" x14ac:dyDescent="0.25">
      <c r="A5291" t="s">
        <v>4595</v>
      </c>
      <c r="B5291" t="s">
        <v>4671</v>
      </c>
      <c r="C5291" t="s">
        <v>607</v>
      </c>
      <c r="D5291" t="s">
        <v>598</v>
      </c>
      <c r="E5291" t="s">
        <v>68</v>
      </c>
      <c r="F5291" t="s">
        <v>608</v>
      </c>
      <c r="G5291" t="s">
        <v>609</v>
      </c>
      <c r="I5291" s="135" t="s">
        <v>4672</v>
      </c>
      <c r="J5291" s="106" t="s">
        <v>4674</v>
      </c>
      <c r="K5291" t="s">
        <v>84</v>
      </c>
    </row>
    <row r="5292" spans="1:14" ht="15.75" customHeight="1" x14ac:dyDescent="0.25">
      <c r="A5292" t="s">
        <v>4595</v>
      </c>
      <c r="B5292" t="s">
        <v>4671</v>
      </c>
      <c r="C5292" t="s">
        <v>611</v>
      </c>
      <c r="D5292" t="s">
        <v>598</v>
      </c>
      <c r="E5292" t="s">
        <v>68</v>
      </c>
      <c r="F5292" t="s">
        <v>142</v>
      </c>
      <c r="G5292" t="s">
        <v>612</v>
      </c>
      <c r="H5292" t="s">
        <v>547</v>
      </c>
      <c r="I5292" s="135" t="s">
        <v>4675</v>
      </c>
      <c r="J5292" s="106">
        <v>41104200</v>
      </c>
      <c r="K5292" t="s">
        <v>84</v>
      </c>
    </row>
    <row r="5293" spans="1:14" ht="15.75" customHeight="1" x14ac:dyDescent="0.25">
      <c r="A5293" t="s">
        <v>4595</v>
      </c>
      <c r="B5293" t="s">
        <v>4671</v>
      </c>
      <c r="C5293" t="s">
        <v>689</v>
      </c>
      <c r="D5293" t="s">
        <v>613</v>
      </c>
      <c r="E5293" t="s">
        <v>68</v>
      </c>
      <c r="F5293" t="s">
        <v>608</v>
      </c>
      <c r="G5293" t="s">
        <v>690</v>
      </c>
      <c r="H5293" t="s">
        <v>691</v>
      </c>
      <c r="I5293" s="135" t="s">
        <v>4672</v>
      </c>
      <c r="J5293" s="106" t="s">
        <v>4620</v>
      </c>
      <c r="K5293" t="s">
        <v>71</v>
      </c>
      <c r="L5293" t="s">
        <v>689</v>
      </c>
    </row>
    <row r="5294" spans="1:14" ht="15.75" customHeight="1" x14ac:dyDescent="0.25">
      <c r="A5294" t="s">
        <v>4595</v>
      </c>
      <c r="B5294" t="s">
        <v>4671</v>
      </c>
      <c r="C5294" t="s">
        <v>817</v>
      </c>
      <c r="D5294" t="s">
        <v>627</v>
      </c>
      <c r="E5294" t="s">
        <v>81</v>
      </c>
      <c r="F5294" t="s">
        <v>608</v>
      </c>
      <c r="G5294" t="s">
        <v>818</v>
      </c>
      <c r="I5294" s="135" t="s">
        <v>4675</v>
      </c>
      <c r="J5294" s="106" t="s">
        <v>4676</v>
      </c>
      <c r="K5294" t="s">
        <v>71</v>
      </c>
      <c r="L5294" t="s">
        <v>4627</v>
      </c>
    </row>
    <row r="5295" spans="1:14" ht="15.75" customHeight="1" x14ac:dyDescent="0.25">
      <c r="A5295" t="s">
        <v>4595</v>
      </c>
      <c r="B5295" t="s">
        <v>4671</v>
      </c>
      <c r="C5295" t="s">
        <v>1561</v>
      </c>
      <c r="D5295" t="s">
        <v>650</v>
      </c>
      <c r="E5295" t="s">
        <v>102</v>
      </c>
      <c r="F5295" t="s">
        <v>608</v>
      </c>
      <c r="G5295" t="s">
        <v>1562</v>
      </c>
      <c r="I5295" s="135" t="s">
        <v>4672</v>
      </c>
      <c r="J5295" s="106" t="s">
        <v>4677</v>
      </c>
      <c r="K5295" t="s">
        <v>71</v>
      </c>
      <c r="L5295" t="s">
        <v>1565</v>
      </c>
    </row>
    <row r="5296" spans="1:14" ht="15.75" customHeight="1" x14ac:dyDescent="0.25">
      <c r="A5296" t="s">
        <v>4595</v>
      </c>
      <c r="B5296" t="s">
        <v>4671</v>
      </c>
      <c r="C5296" t="s">
        <v>114</v>
      </c>
      <c r="D5296" t="s">
        <v>650</v>
      </c>
      <c r="E5296" t="s">
        <v>102</v>
      </c>
      <c r="F5296" t="s">
        <v>608</v>
      </c>
      <c r="G5296" t="s">
        <v>700</v>
      </c>
      <c r="H5296" t="s">
        <v>701</v>
      </c>
      <c r="I5296" s="135" t="s">
        <v>4672</v>
      </c>
      <c r="J5296" s="106" t="s">
        <v>702</v>
      </c>
      <c r="K5296" t="s">
        <v>71</v>
      </c>
      <c r="L5296" t="s">
        <v>114</v>
      </c>
      <c r="M5296" t="s">
        <v>703</v>
      </c>
      <c r="N5296" t="s">
        <v>703</v>
      </c>
    </row>
    <row r="5297" spans="1:12" ht="15.75" customHeight="1" x14ac:dyDescent="0.25">
      <c r="A5297" t="s">
        <v>4595</v>
      </c>
      <c r="B5297" t="s">
        <v>4671</v>
      </c>
      <c r="C5297" t="s">
        <v>1076</v>
      </c>
      <c r="D5297" t="s">
        <v>650</v>
      </c>
      <c r="E5297" t="s">
        <v>102</v>
      </c>
      <c r="F5297" t="s">
        <v>608</v>
      </c>
      <c r="G5297" t="s">
        <v>1077</v>
      </c>
      <c r="H5297" t="s">
        <v>1078</v>
      </c>
    </row>
    <row r="5298" spans="1:12" ht="15.75" customHeight="1" x14ac:dyDescent="0.25">
      <c r="A5298" t="s">
        <v>4595</v>
      </c>
      <c r="B5298" t="s">
        <v>4678</v>
      </c>
      <c r="C5298" t="s">
        <v>603</v>
      </c>
      <c r="D5298" t="s">
        <v>598</v>
      </c>
      <c r="E5298" t="s">
        <v>68</v>
      </c>
      <c r="F5298" t="s">
        <v>49</v>
      </c>
      <c r="G5298" t="s">
        <v>604</v>
      </c>
      <c r="H5298" t="s">
        <v>605</v>
      </c>
      <c r="I5298" s="135" t="s">
        <v>4679</v>
      </c>
      <c r="J5298" s="106" t="s">
        <v>4680</v>
      </c>
      <c r="K5298" t="s">
        <v>84</v>
      </c>
    </row>
    <row r="5299" spans="1:12" ht="15.75" customHeight="1" x14ac:dyDescent="0.25">
      <c r="A5299" t="s">
        <v>4595</v>
      </c>
      <c r="B5299" t="s">
        <v>4678</v>
      </c>
      <c r="C5299" t="s">
        <v>607</v>
      </c>
      <c r="D5299" t="s">
        <v>598</v>
      </c>
      <c r="E5299" t="s">
        <v>68</v>
      </c>
      <c r="F5299" t="s">
        <v>608</v>
      </c>
      <c r="G5299" t="s">
        <v>609</v>
      </c>
      <c r="I5299" s="135" t="s">
        <v>4679</v>
      </c>
      <c r="J5299" s="106" t="s">
        <v>4681</v>
      </c>
      <c r="K5299" t="s">
        <v>84</v>
      </c>
    </row>
    <row r="5300" spans="1:12" ht="15.75" customHeight="1" x14ac:dyDescent="0.25">
      <c r="A5300" t="s">
        <v>4595</v>
      </c>
      <c r="B5300" t="s">
        <v>4678</v>
      </c>
      <c r="C5300" t="s">
        <v>611</v>
      </c>
      <c r="D5300" t="s">
        <v>598</v>
      </c>
      <c r="E5300" t="s">
        <v>68</v>
      </c>
      <c r="F5300" t="s">
        <v>142</v>
      </c>
      <c r="G5300" t="s">
        <v>612</v>
      </c>
      <c r="H5300" t="s">
        <v>547</v>
      </c>
      <c r="I5300" s="135" t="s">
        <v>4682</v>
      </c>
      <c r="J5300" s="106">
        <v>41104200</v>
      </c>
      <c r="K5300" t="s">
        <v>84</v>
      </c>
    </row>
    <row r="5301" spans="1:12" ht="15.75" customHeight="1" x14ac:dyDescent="0.25">
      <c r="A5301" t="s">
        <v>4595</v>
      </c>
      <c r="B5301" t="s">
        <v>4678</v>
      </c>
      <c r="C5301" t="s">
        <v>689</v>
      </c>
      <c r="D5301" t="s">
        <v>613</v>
      </c>
      <c r="E5301" t="s">
        <v>68</v>
      </c>
      <c r="F5301" t="s">
        <v>608</v>
      </c>
      <c r="G5301" t="s">
        <v>690</v>
      </c>
      <c r="H5301" t="s">
        <v>691</v>
      </c>
      <c r="I5301" s="135" t="s">
        <v>4679</v>
      </c>
      <c r="J5301" s="106" t="s">
        <v>4683</v>
      </c>
      <c r="K5301" t="s">
        <v>71</v>
      </c>
      <c r="L5301" t="s">
        <v>689</v>
      </c>
    </row>
    <row r="5302" spans="1:12" ht="15.75" customHeight="1" x14ac:dyDescent="0.25">
      <c r="A5302" t="s">
        <v>4595</v>
      </c>
      <c r="B5302" t="s">
        <v>4678</v>
      </c>
      <c r="C5302" t="s">
        <v>1561</v>
      </c>
      <c r="D5302" t="s">
        <v>650</v>
      </c>
      <c r="E5302" t="s">
        <v>102</v>
      </c>
      <c r="F5302" t="s">
        <v>608</v>
      </c>
      <c r="G5302" t="s">
        <v>1562</v>
      </c>
    </row>
    <row r="5303" spans="1:12" ht="15.75" customHeight="1" x14ac:dyDescent="0.25">
      <c r="A5303" t="s">
        <v>4595</v>
      </c>
      <c r="B5303" t="s">
        <v>4678</v>
      </c>
      <c r="C5303" t="s">
        <v>714</v>
      </c>
      <c r="D5303" t="s">
        <v>650</v>
      </c>
      <c r="E5303" t="s">
        <v>102</v>
      </c>
      <c r="F5303" t="s">
        <v>608</v>
      </c>
      <c r="G5303" t="s">
        <v>715</v>
      </c>
      <c r="H5303" t="s">
        <v>4684</v>
      </c>
    </row>
    <row r="5304" spans="1:12" ht="15.75" customHeight="1" x14ac:dyDescent="0.25">
      <c r="A5304" t="s">
        <v>4595</v>
      </c>
      <c r="B5304" t="s">
        <v>4678</v>
      </c>
      <c r="C5304" t="s">
        <v>114</v>
      </c>
      <c r="D5304" t="s">
        <v>650</v>
      </c>
      <c r="E5304" t="s">
        <v>102</v>
      </c>
      <c r="F5304" t="s">
        <v>608</v>
      </c>
      <c r="G5304" t="s">
        <v>700</v>
      </c>
      <c r="H5304" t="s">
        <v>701</v>
      </c>
    </row>
    <row r="5305" spans="1:12" ht="15.75" customHeight="1" x14ac:dyDescent="0.25">
      <c r="A5305" t="s">
        <v>4595</v>
      </c>
      <c r="C5305" t="s">
        <v>603</v>
      </c>
      <c r="D5305" t="s">
        <v>598</v>
      </c>
      <c r="E5305" t="s">
        <v>68</v>
      </c>
      <c r="F5305" t="s">
        <v>49</v>
      </c>
      <c r="G5305" t="s">
        <v>604</v>
      </c>
      <c r="H5305" t="s">
        <v>605</v>
      </c>
    </row>
    <row r="5306" spans="1:12" ht="15.75" customHeight="1" x14ac:dyDescent="0.25">
      <c r="A5306" t="s">
        <v>4595</v>
      </c>
      <c r="C5306" t="s">
        <v>607</v>
      </c>
      <c r="D5306" t="s">
        <v>598</v>
      </c>
      <c r="E5306" t="s">
        <v>68</v>
      </c>
      <c r="F5306" t="s">
        <v>608</v>
      </c>
      <c r="G5306" t="s">
        <v>609</v>
      </c>
    </row>
    <row r="5307" spans="1:12" ht="15.75" customHeight="1" x14ac:dyDescent="0.25">
      <c r="A5307" t="s">
        <v>4595</v>
      </c>
      <c r="C5307" t="s">
        <v>611</v>
      </c>
      <c r="D5307" t="s">
        <v>598</v>
      </c>
      <c r="E5307" t="s">
        <v>68</v>
      </c>
      <c r="F5307" t="s">
        <v>142</v>
      </c>
      <c r="G5307" t="s">
        <v>612</v>
      </c>
      <c r="H5307" t="s">
        <v>547</v>
      </c>
    </row>
    <row r="5308" spans="1:12" ht="15.75" customHeight="1" x14ac:dyDescent="0.25">
      <c r="A5308" t="s">
        <v>4595</v>
      </c>
      <c r="C5308" t="s">
        <v>1370</v>
      </c>
      <c r="D5308" t="s">
        <v>613</v>
      </c>
      <c r="E5308" t="s">
        <v>68</v>
      </c>
      <c r="F5308" t="s">
        <v>608</v>
      </c>
      <c r="G5308" t="s">
        <v>1077</v>
      </c>
      <c r="H5308" t="s">
        <v>1078</v>
      </c>
    </row>
    <row r="5309" spans="1:12" ht="15.75" customHeight="1" x14ac:dyDescent="0.25">
      <c r="A5309" t="s">
        <v>4595</v>
      </c>
      <c r="C5309" t="s">
        <v>2192</v>
      </c>
      <c r="D5309" t="s">
        <v>613</v>
      </c>
      <c r="E5309" t="s">
        <v>68</v>
      </c>
      <c r="F5309" t="s">
        <v>608</v>
      </c>
      <c r="G5309" t="s">
        <v>2193</v>
      </c>
      <c r="H5309" t="s">
        <v>4644</v>
      </c>
    </row>
    <row r="5310" spans="1:12" ht="15.75" customHeight="1" x14ac:dyDescent="0.25">
      <c r="A5310" t="s">
        <v>4595</v>
      </c>
      <c r="C5310" t="s">
        <v>2856</v>
      </c>
      <c r="D5310" t="s">
        <v>613</v>
      </c>
      <c r="E5310" t="s">
        <v>68</v>
      </c>
      <c r="F5310" t="s">
        <v>608</v>
      </c>
      <c r="G5310" t="s">
        <v>2193</v>
      </c>
      <c r="H5310" t="s">
        <v>4644</v>
      </c>
    </row>
    <row r="5311" spans="1:12" ht="15.75" customHeight="1" x14ac:dyDescent="0.25">
      <c r="A5311" t="s">
        <v>4595</v>
      </c>
      <c r="C5311" t="s">
        <v>817</v>
      </c>
      <c r="D5311" t="s">
        <v>613</v>
      </c>
      <c r="E5311" t="s">
        <v>68</v>
      </c>
      <c r="F5311" t="s">
        <v>608</v>
      </c>
      <c r="G5311" t="s">
        <v>818</v>
      </c>
    </row>
    <row r="5312" spans="1:12" ht="15.75" customHeight="1" x14ac:dyDescent="0.25">
      <c r="A5312" t="s">
        <v>4595</v>
      </c>
      <c r="C5312" t="s">
        <v>3314</v>
      </c>
      <c r="D5312" t="s">
        <v>613</v>
      </c>
      <c r="E5312" t="s">
        <v>68</v>
      </c>
      <c r="F5312" t="s">
        <v>608</v>
      </c>
      <c r="G5312" t="s">
        <v>1424</v>
      </c>
      <c r="H5312" t="s">
        <v>3315</v>
      </c>
    </row>
    <row r="5313" spans="1:8" ht="15.75" customHeight="1" x14ac:dyDescent="0.25">
      <c r="A5313" t="s">
        <v>4595</v>
      </c>
      <c r="C5313" t="s">
        <v>4685</v>
      </c>
      <c r="D5313" t="s">
        <v>613</v>
      </c>
      <c r="E5313" t="s">
        <v>68</v>
      </c>
      <c r="F5313" t="s">
        <v>608</v>
      </c>
      <c r="G5313" t="s">
        <v>1077</v>
      </c>
      <c r="H5313" t="s">
        <v>1078</v>
      </c>
    </row>
    <row r="5314" spans="1:8" ht="15.75" customHeight="1" x14ac:dyDescent="0.25">
      <c r="A5314" t="s">
        <v>4595</v>
      </c>
      <c r="C5314" t="s">
        <v>1561</v>
      </c>
      <c r="D5314" t="s">
        <v>627</v>
      </c>
      <c r="E5314" t="s">
        <v>81</v>
      </c>
      <c r="F5314" t="s">
        <v>608</v>
      </c>
      <c r="G5314" t="s">
        <v>1562</v>
      </c>
    </row>
    <row r="5315" spans="1:8" ht="15.75" customHeight="1" x14ac:dyDescent="0.25">
      <c r="A5315" t="s">
        <v>4595</v>
      </c>
      <c r="C5315" t="s">
        <v>1082</v>
      </c>
      <c r="D5315" t="s">
        <v>627</v>
      </c>
      <c r="E5315" t="s">
        <v>81</v>
      </c>
      <c r="F5315" t="s">
        <v>608</v>
      </c>
      <c r="G5315" t="s">
        <v>1083</v>
      </c>
    </row>
    <row r="5316" spans="1:8" ht="15.75" customHeight="1" x14ac:dyDescent="0.25">
      <c r="A5316" t="s">
        <v>4595</v>
      </c>
      <c r="C5316" t="s">
        <v>114</v>
      </c>
      <c r="D5316" t="s">
        <v>627</v>
      </c>
      <c r="E5316" t="s">
        <v>81</v>
      </c>
      <c r="F5316" t="s">
        <v>608</v>
      </c>
      <c r="G5316" t="s">
        <v>700</v>
      </c>
      <c r="H5316" t="s">
        <v>701</v>
      </c>
    </row>
  </sheetData>
  <sheetProtection formatCells="0" formatColumns="0" formatRows="0" insertRows="0" sort="0" autoFilter="0"/>
  <autoFilter ref="A2:N5247" xr:uid="{337A684C-244B-4078-8614-B369E2DFE755}">
    <sortState xmlns:xlrd2="http://schemas.microsoft.com/office/spreadsheetml/2017/richdata2" ref="A3:N5316">
      <sortCondition ref="A2:A5247"/>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1BB7-A6A5-4BE7-97D3-7AA2194206A6}">
  <sheetPr>
    <tabColor theme="1"/>
  </sheetPr>
  <dimension ref="A1:V3844"/>
  <sheetViews>
    <sheetView topLeftCell="E1" workbookViewId="0">
      <selection activeCell="I1" sqref="I1:V1048576"/>
    </sheetView>
  </sheetViews>
  <sheetFormatPr defaultRowHeight="15" x14ac:dyDescent="0.25"/>
  <cols>
    <col min="1" max="2" width="19.5703125" customWidth="1"/>
    <col min="4" max="4" width="38.140625" bestFit="1" customWidth="1"/>
    <col min="5" max="5" width="47" bestFit="1" customWidth="1"/>
    <col min="7" max="7" width="42.5703125" bestFit="1" customWidth="1"/>
    <col min="8" max="8" width="26.85546875" style="38" customWidth="1"/>
    <col min="9" max="9" width="22.7109375" style="271" customWidth="1"/>
    <col min="10" max="10" width="22.7109375" customWidth="1"/>
  </cols>
  <sheetData>
    <row r="1" spans="1:22" ht="15.75" thickBot="1" x14ac:dyDescent="0.3">
      <c r="A1" s="55" t="s">
        <v>4686</v>
      </c>
      <c r="B1" s="56" t="s">
        <v>4687</v>
      </c>
      <c r="D1" s="249" t="s">
        <v>4688</v>
      </c>
      <c r="E1" s="248" t="s">
        <v>4689</v>
      </c>
      <c r="H1" s="272" t="s">
        <v>4690</v>
      </c>
      <c r="I1" s="269" t="s">
        <v>584</v>
      </c>
      <c r="J1" s="107" t="s">
        <v>585</v>
      </c>
      <c r="K1" s="107" t="s">
        <v>586</v>
      </c>
      <c r="L1" s="107" t="s">
        <v>62</v>
      </c>
      <c r="M1" s="107" t="s">
        <v>587</v>
      </c>
      <c r="N1" s="108" t="s">
        <v>588</v>
      </c>
      <c r="O1" s="108" t="s">
        <v>589</v>
      </c>
      <c r="P1" s="108" t="s">
        <v>354</v>
      </c>
      <c r="Q1" s="136" t="s">
        <v>590</v>
      </c>
      <c r="R1" s="109" t="s">
        <v>591</v>
      </c>
      <c r="S1" s="110" t="s">
        <v>592</v>
      </c>
      <c r="T1" s="110" t="s">
        <v>593</v>
      </c>
      <c r="U1" s="110" t="s">
        <v>594</v>
      </c>
      <c r="V1" s="110" t="s">
        <v>595</v>
      </c>
    </row>
    <row r="2" spans="1:22" ht="30.75" thickBot="1" x14ac:dyDescent="0.3">
      <c r="A2" t="str" cm="1">
        <f t="array" ref="A2:A142">_xlfn.UNIQUE(_xlfn._xlws.FILTER(D2:D1000000,(D2:D1000000&lt;&gt;"(no product type)") * (D2:D1000000&lt;&gt;"")))</f>
        <v>1. Select Product Group</v>
      </c>
      <c r="B2" t="str" cm="1">
        <f t="array" ref="B2">IFERROR(_xlfn._xlws.FILTER(E2:E1000000,D2:D1000000='PDP Checklist'!$I$7),"Select Product Type")</f>
        <v>various</v>
      </c>
      <c r="D2" t="str" cm="1">
        <f t="array" ref="D2:E442">IF(_xlfn.UNIQUE(I2:J1000000)=0, "(no product type)", _xlfn.UNIQUE(I2:J1000000))</f>
        <v>1. Select Product Group</v>
      </c>
      <c r="E2" t="str">
        <v>2. Select Product Type</v>
      </c>
      <c r="H2" s="268" t="s">
        <v>4691</v>
      </c>
      <c r="I2" s="270" t="s">
        <v>4692</v>
      </c>
      <c r="J2" s="247" t="s">
        <v>4693</v>
      </c>
    </row>
    <row r="3" spans="1:22" x14ac:dyDescent="0.25">
      <c r="A3" t="str">
        <v>acids and bases</v>
      </c>
      <c r="D3" t="str">
        <v>acids and bases</v>
      </c>
      <c r="E3" t="str">
        <v>(no product type)</v>
      </c>
      <c r="G3" s="267" t="s">
        <v>4694</v>
      </c>
      <c r="H3" s="250" t="str" cm="1">
        <f t="array" ref="H3:H3844">INDEX(_xlfn.ANCHORARRAY(I3), 0, 1)&amp;IF(INDEX(_xlfn.ANCHORARRAY(I3), 0, 2)=0,"(no product type)",INDEX(_xlfn.ANCHORARRAY(I3), 0, 2))</f>
        <v>acids and bases(no product type)</v>
      </c>
      <c r="I3" s="271" t="str" cm="1">
        <f t="array" ref="I3:V3844">_xlfn.UNIQUE(_xlfn._xlws.FILTER('Data Definition Job Aid'!A3:N999552,('Data Definition Job Aid'!D3:D999552&lt;&gt;"Basic Data") * ('Data Definition Job Aid'!D3:D999552&lt;&gt;"")))</f>
        <v>acids and bases</v>
      </c>
      <c r="J3">
        <v>0</v>
      </c>
      <c r="K3" t="str">
        <v>concentration</v>
      </c>
      <c r="L3" t="str">
        <v>Facet driving attribute</v>
      </c>
      <c r="M3" t="str">
        <v>Priority 1</v>
      </c>
      <c r="N3" t="str">
        <v>ProductAttributes</v>
      </c>
      <c r="O3" t="str">
        <v>ATTRIBUTE TYPE: Concentration</v>
      </c>
      <c r="P3">
        <v>0</v>
      </c>
      <c r="Q3">
        <v>1.0071300000000001</v>
      </c>
      <c r="R3" t="str">
        <v>95-98%</v>
      </c>
      <c r="S3" t="str">
        <v>N</v>
      </c>
      <c r="T3">
        <v>0</v>
      </c>
      <c r="U3">
        <v>0</v>
      </c>
      <c r="V3">
        <v>0</v>
      </c>
    </row>
    <row r="4" spans="1:22" x14ac:dyDescent="0.25">
      <c r="A4" t="str">
        <v>adapters</v>
      </c>
      <c r="D4" t="str">
        <v>adapters</v>
      </c>
      <c r="E4" t="str">
        <v>pressure fittings</v>
      </c>
      <c r="H4" s="38" t="str">
        <v>acids and bases(no product type)</v>
      </c>
      <c r="I4" s="271" t="str">
        <v>acids and bases</v>
      </c>
      <c r="J4">
        <v>0</v>
      </c>
      <c r="K4" t="str">
        <v>form</v>
      </c>
      <c r="L4" t="str">
        <v>Facet driving attribute</v>
      </c>
      <c r="M4" t="str">
        <v>Priority 1</v>
      </c>
      <c r="N4" t="str">
        <v>ProductAttributes</v>
      </c>
      <c r="O4" t="str">
        <v>ATTRIBUTE TYPE: Physical Form</v>
      </c>
      <c r="P4">
        <v>0</v>
      </c>
      <c r="Q4">
        <v>1.00682</v>
      </c>
      <c r="R4" t="str">
        <v>solid</v>
      </c>
      <c r="S4" t="str">
        <v>Y</v>
      </c>
      <c r="T4" t="str">
        <v>Physical Form</v>
      </c>
      <c r="U4" t="str">
        <v>?</v>
      </c>
      <c r="V4">
        <v>0</v>
      </c>
    </row>
    <row r="5" spans="1:22" x14ac:dyDescent="0.25">
      <c r="A5" t="str">
        <v>adsorbents</v>
      </c>
      <c r="D5" t="str">
        <v>adapters</v>
      </c>
      <c r="E5" t="str">
        <v>(no product type)</v>
      </c>
      <c r="G5" s="250"/>
      <c r="H5" s="250" t="str">
        <v>acids and bases(no product type)</v>
      </c>
      <c r="I5" s="271" t="str">
        <v>acids and bases</v>
      </c>
      <c r="J5">
        <v>0</v>
      </c>
      <c r="K5" t="str">
        <v>grade</v>
      </c>
      <c r="L5" t="str">
        <v>Facet driving attribute</v>
      </c>
      <c r="M5" t="str">
        <v>Priority 1</v>
      </c>
      <c r="N5" t="str">
        <v>ProductAttributes</v>
      </c>
      <c r="O5" t="str">
        <v>ATTRIBUTE TYPE: Special Grade and web special grade</v>
      </c>
      <c r="P5" t="str">
        <v>web special grade is facetable; but web special grade does not show on the PDP; special grade is the opposite</v>
      </c>
      <c r="Q5">
        <v>1.0068600000000001</v>
      </c>
      <c r="R5" t="str">
        <v>ACS reagent</v>
      </c>
      <c r="S5" t="str">
        <v>Y</v>
      </c>
      <c r="T5" t="str">
        <v>Grade</v>
      </c>
      <c r="U5" t="str">
        <v>web special grade</v>
      </c>
      <c r="V5">
        <v>0</v>
      </c>
    </row>
    <row r="6" spans="1:22" x14ac:dyDescent="0.25">
      <c r="A6" t="str">
        <v>air monitoring tubes and devices</v>
      </c>
      <c r="D6" t="str">
        <v>adsorbents</v>
      </c>
      <c r="E6" t="str">
        <v>carbon</v>
      </c>
      <c r="H6" s="38" t="str">
        <v>acids and bases(no product type)</v>
      </c>
      <c r="I6" s="271" t="str">
        <v>acids and bases</v>
      </c>
      <c r="J6">
        <v>0</v>
      </c>
      <c r="K6" t="str">
        <v>assay</v>
      </c>
      <c r="L6" t="str">
        <v>High priority attribute</v>
      </c>
      <c r="M6" t="str">
        <v>Priority 2</v>
      </c>
      <c r="N6" t="str">
        <v>ProductAttributes</v>
      </c>
      <c r="O6" t="str">
        <v>ATTRIBUTE TYPE: Assay</v>
      </c>
      <c r="P6">
        <v>0</v>
      </c>
      <c r="Q6">
        <v>1.0068600000000001</v>
      </c>
      <c r="R6" t="str">
        <v>≥99.0-102.0% (acidimetric)</v>
      </c>
      <c r="S6" t="str">
        <v>Y</v>
      </c>
      <c r="T6" t="str">
        <v>Purity</v>
      </c>
      <c r="U6" t="str">
        <v>?</v>
      </c>
      <c r="V6">
        <v>0</v>
      </c>
    </row>
    <row r="7" spans="1:22" x14ac:dyDescent="0.25">
      <c r="A7" t="str">
        <v>amino acids</v>
      </c>
      <c r="D7" t="str">
        <v>adsorbents</v>
      </c>
      <c r="E7" t="str">
        <v>tlc</v>
      </c>
      <c r="H7" s="38" t="str">
        <v>acids and bases(no product type)</v>
      </c>
      <c r="I7" s="271" t="str">
        <v>acids and bases</v>
      </c>
      <c r="J7">
        <v>0</v>
      </c>
      <c r="K7" t="str">
        <v>InChI</v>
      </c>
      <c r="L7" t="str">
        <v>High priority attribute</v>
      </c>
      <c r="M7" t="str">
        <v>Priority 2</v>
      </c>
      <c r="N7" t="str">
        <v>Aliases</v>
      </c>
      <c r="O7" t="str">
        <v>drop down type: InChl</v>
      </c>
      <c r="P7" t="str">
        <v>must be on the substance level</v>
      </c>
      <c r="Q7">
        <v>1.0068600000000001</v>
      </c>
      <c r="R7" t="str">
        <v>1S/C6H7NO3S/c7-5-1-3-6(4-2-5)11(8,9)10/h1-4H,7H2,(H,8,9,10)</v>
      </c>
      <c r="S7" t="str">
        <v>N</v>
      </c>
      <c r="T7">
        <v>0</v>
      </c>
      <c r="U7">
        <v>0</v>
      </c>
      <c r="V7">
        <v>0</v>
      </c>
    </row>
    <row r="8" spans="1:22" x14ac:dyDescent="0.25">
      <c r="A8" t="str">
        <v>analytical vials</v>
      </c>
      <c r="D8" t="str">
        <v>adsorbents</v>
      </c>
      <c r="E8" t="str">
        <v>(no product type)</v>
      </c>
      <c r="H8" s="38" t="str">
        <v>acids and bases(no product type)</v>
      </c>
      <c r="I8" s="271" t="str">
        <v>acids and bases</v>
      </c>
      <c r="J8">
        <v>0</v>
      </c>
      <c r="K8" t="str">
        <v>InChI key</v>
      </c>
      <c r="L8" t="str">
        <v>High priority attribute</v>
      </c>
      <c r="M8" t="str">
        <v>Priority 2</v>
      </c>
      <c r="N8" t="str">
        <v>Aliases</v>
      </c>
      <c r="O8" t="str">
        <v>drop down type: InChl key</v>
      </c>
      <c r="P8" t="str">
        <v>must be on the substance level</v>
      </c>
      <c r="Q8">
        <v>1.0068600000000001</v>
      </c>
      <c r="R8" t="str">
        <v>HVBSAKJJOYLTQU-UHFFFAOYSA-N</v>
      </c>
      <c r="S8" t="str">
        <v>N</v>
      </c>
      <c r="T8">
        <v>0</v>
      </c>
      <c r="U8">
        <v>0</v>
      </c>
      <c r="V8">
        <v>0</v>
      </c>
    </row>
    <row r="9" spans="1:22" x14ac:dyDescent="0.25">
      <c r="A9" t="str">
        <v>antibiotics</v>
      </c>
      <c r="D9" t="str">
        <v>air monitoring tubes and devices</v>
      </c>
      <c r="E9" t="str">
        <v>(no product type)</v>
      </c>
      <c r="H9" s="38" t="str">
        <v>acids and bases(no product type)</v>
      </c>
      <c r="I9" s="271" t="str">
        <v>acids and bases</v>
      </c>
      <c r="J9">
        <v>0</v>
      </c>
      <c r="K9" t="str">
        <v>pH</v>
      </c>
      <c r="L9" t="str">
        <v>High priority attribute</v>
      </c>
      <c r="M9" t="str">
        <v>Priority 2</v>
      </c>
      <c r="N9" t="str">
        <v>ProductAttributes</v>
      </c>
      <c r="O9" t="str">
        <v>ATTRIBUTE TYPE: pH value</v>
      </c>
      <c r="P9">
        <v>0</v>
      </c>
      <c r="Q9">
        <v>1.0068600000000001</v>
      </c>
      <c r="R9" t="str">
        <v>2.5 (20 °C, 10 g/L in H2O)</v>
      </c>
      <c r="S9" t="str">
        <v>Y</v>
      </c>
      <c r="T9" t="str">
        <v>pH</v>
      </c>
      <c r="U9" t="str">
        <v>?</v>
      </c>
      <c r="V9">
        <v>0</v>
      </c>
    </row>
    <row r="10" spans="1:22" x14ac:dyDescent="0.25">
      <c r="A10" t="str">
        <v>antibodies</v>
      </c>
      <c r="D10" t="str">
        <v>amino acids</v>
      </c>
      <c r="E10" t="str">
        <v>(no product type)</v>
      </c>
      <c r="H10" s="38" t="str">
        <v>acids and bases(no product type)</v>
      </c>
      <c r="I10" s="271" t="str">
        <v>acids and bases</v>
      </c>
      <c r="J10">
        <v>0</v>
      </c>
      <c r="K10" t="str">
        <v>SMILES string</v>
      </c>
      <c r="L10" t="str">
        <v>High priority attribute</v>
      </c>
      <c r="M10" t="str">
        <v>Priority 2</v>
      </c>
      <c r="N10" t="str">
        <v>Aliases</v>
      </c>
      <c r="O10" t="str">
        <v>drop down type: SMILES</v>
      </c>
      <c r="P10" t="str">
        <v>must be on the substance level; 30 characters or less; if more than 30 characters, raise a JIRA for CorpBase Helpdesk</v>
      </c>
      <c r="Q10">
        <v>1.00682</v>
      </c>
      <c r="R10" t="str">
        <v>OC(=O)CCC(O)=O</v>
      </c>
      <c r="S10" t="str">
        <v>N</v>
      </c>
      <c r="T10">
        <v>0</v>
      </c>
      <c r="U10">
        <v>0</v>
      </c>
      <c r="V10">
        <v>0</v>
      </c>
    </row>
    <row r="11" spans="1:22" x14ac:dyDescent="0.25">
      <c r="A11" t="str">
        <v>antibody antigens</v>
      </c>
      <c r="D11" t="str">
        <v>analytical vials</v>
      </c>
      <c r="E11" t="str">
        <v>(no product type)</v>
      </c>
      <c r="H11" s="38" t="str">
        <v>acids and bases(no product type)</v>
      </c>
      <c r="I11" s="271" t="str">
        <v>acids and bases</v>
      </c>
      <c r="J11">
        <v>0</v>
      </c>
      <c r="K11" t="str">
        <v>solubility</v>
      </c>
      <c r="L11" t="str">
        <v>High priority attribute</v>
      </c>
      <c r="M11" t="str">
        <v>Priority 2</v>
      </c>
      <c r="N11" t="str">
        <v>ProductAttributes</v>
      </c>
      <c r="O11" t="str">
        <v>ATTRIBUTE TYPE: Solubility</v>
      </c>
      <c r="P11">
        <v>0</v>
      </c>
      <c r="Q11">
        <v>1.0068600000000001</v>
      </c>
      <c r="R11" t="str">
        <v>water: 10 g/L at 20 °C</v>
      </c>
      <c r="S11" t="str">
        <v>N</v>
      </c>
      <c r="T11">
        <v>0</v>
      </c>
      <c r="U11">
        <v>0</v>
      </c>
      <c r="V11">
        <v>0</v>
      </c>
    </row>
    <row r="12" spans="1:22" x14ac:dyDescent="0.25">
      <c r="A12" t="str">
        <v>bags</v>
      </c>
      <c r="D12" t="str">
        <v>antibiotics</v>
      </c>
      <c r="E12" t="str">
        <v>(no product type)</v>
      </c>
      <c r="H12" s="38" t="str">
        <v>acids and bases(no product type)</v>
      </c>
      <c r="I12" s="271" t="str">
        <v>acids and bases</v>
      </c>
      <c r="J12">
        <v>0</v>
      </c>
      <c r="K12" t="str">
        <v>storage temp.</v>
      </c>
      <c r="L12" t="str">
        <v>High priority attribute</v>
      </c>
      <c r="M12" t="str">
        <v>Priority 2</v>
      </c>
      <c r="N12" t="str">
        <v>ProductAttributes</v>
      </c>
      <c r="O12" t="str">
        <v>ATTRIBUTE TYPE: Storage Temp</v>
      </c>
      <c r="P12">
        <v>0</v>
      </c>
      <c r="Q12">
        <v>1.0068600000000001</v>
      </c>
      <c r="R12" t="str">
        <v>15-25°C</v>
      </c>
      <c r="S12" t="str">
        <v>N</v>
      </c>
      <c r="T12">
        <v>0</v>
      </c>
      <c r="U12">
        <v>0</v>
      </c>
      <c r="V12">
        <v>0</v>
      </c>
    </row>
    <row r="13" spans="1:22" x14ac:dyDescent="0.25">
      <c r="A13" t="str">
        <v>balances</v>
      </c>
      <c r="D13" t="str">
        <v>antibodies</v>
      </c>
      <c r="E13" t="str">
        <v>primary monoclonal</v>
      </c>
      <c r="H13" s="38" t="str">
        <v>acids and bases(no product type)</v>
      </c>
      <c r="I13" s="271" t="str">
        <v>acids and bases</v>
      </c>
      <c r="J13">
        <v>0</v>
      </c>
      <c r="K13" t="str">
        <v>agency</v>
      </c>
      <c r="L13" t="str">
        <v>Low priority attribute</v>
      </c>
      <c r="M13" t="str">
        <v>Priority 3</v>
      </c>
      <c r="N13" t="str">
        <v>ProductAttributes</v>
      </c>
      <c r="O13" t="str">
        <v>ATTRIBUTE TYPE: Agency/Method</v>
      </c>
      <c r="P13" t="str">
        <v>create separate lines for different values</v>
      </c>
      <c r="Q13">
        <v>1.0068600000000001</v>
      </c>
      <c r="R13" t="str">
        <v>reag. Ph. Eur.</v>
      </c>
      <c r="S13" t="str">
        <v>Y</v>
      </c>
      <c r="T13" t="str">
        <v>Agency</v>
      </c>
      <c r="U13">
        <v>0</v>
      </c>
      <c r="V13" t="str">
        <v>agency element</v>
      </c>
    </row>
    <row r="14" spans="1:22" x14ac:dyDescent="0.25">
      <c r="A14" t="str">
        <v>battery materials</v>
      </c>
      <c r="D14" t="str">
        <v>antibodies</v>
      </c>
      <c r="E14" t="str">
        <v>primary polyclonal</v>
      </c>
      <c r="H14" s="38" t="str">
        <v>acids and bases(no product type)</v>
      </c>
      <c r="I14" s="271" t="str">
        <v>acids and bases</v>
      </c>
      <c r="J14">
        <v>0</v>
      </c>
      <c r="K14" t="str">
        <v>anion traces</v>
      </c>
      <c r="L14" t="str">
        <v>Low priority attribute</v>
      </c>
      <c r="M14" t="str">
        <v>Priority 3</v>
      </c>
      <c r="N14" t="str">
        <v>ProductAttributes</v>
      </c>
      <c r="O14" t="str">
        <v>ATTRIBUTE TYPE: Anion Traces</v>
      </c>
      <c r="P14">
        <v>0</v>
      </c>
      <c r="Q14">
        <v>1.0068600000000001</v>
      </c>
      <c r="R14" t="str">
        <v>chloride (Cl-): ≤0.002%; nitrite (NO2-): ≤0.5 ppm; sulfate (SO42-): ≤0.01%</v>
      </c>
      <c r="S14" t="str">
        <v>N</v>
      </c>
      <c r="T14">
        <v>0</v>
      </c>
      <c r="U14">
        <v>0</v>
      </c>
      <c r="V14">
        <v>0</v>
      </c>
    </row>
    <row r="15" spans="1:22" x14ac:dyDescent="0.25">
      <c r="A15" t="str">
        <v>beakers</v>
      </c>
      <c r="D15" t="str">
        <v>antibodies</v>
      </c>
      <c r="E15" t="str">
        <v>secondary</v>
      </c>
      <c r="H15" s="38" t="str">
        <v>acids and bases(no product type)</v>
      </c>
      <c r="I15" s="271" t="str">
        <v>acids and bases</v>
      </c>
      <c r="J15">
        <v>0</v>
      </c>
      <c r="K15" t="str">
        <v>bp</v>
      </c>
      <c r="L15" t="str">
        <v>Low priority attribute</v>
      </c>
      <c r="M15" t="str">
        <v>Priority 3</v>
      </c>
      <c r="N15" t="str">
        <v>ProductAttributes</v>
      </c>
      <c r="O15" t="str">
        <v>ATTRIBUTE TYPE: Boiling Point</v>
      </c>
      <c r="P15">
        <v>0</v>
      </c>
      <c r="Q15">
        <v>1.00682</v>
      </c>
      <c r="R15" t="str">
        <v>235 °C (lit.); 235 °C/1013 hPa</v>
      </c>
      <c r="S15" t="str">
        <v>Y</v>
      </c>
      <c r="T15" t="str">
        <v>boiling point</v>
      </c>
      <c r="U15" t="str">
        <v>?</v>
      </c>
      <c r="V15">
        <v>0</v>
      </c>
    </row>
    <row r="16" spans="1:22" x14ac:dyDescent="0.25">
      <c r="A16" t="str">
        <v>bioinks</v>
      </c>
      <c r="D16" t="str">
        <v>antibodies</v>
      </c>
      <c r="E16" t="str">
        <v>various</v>
      </c>
      <c r="H16" s="38" t="str">
        <v>acids and bases(no product type)</v>
      </c>
      <c r="I16" s="271" t="str">
        <v>acids and bases</v>
      </c>
      <c r="J16">
        <v>0</v>
      </c>
      <c r="K16" t="str">
        <v>cation traces</v>
      </c>
      <c r="L16" t="str">
        <v>Low priority attribute</v>
      </c>
      <c r="M16" t="str">
        <v>Priority 3</v>
      </c>
      <c r="N16" t="str">
        <v>ProductAttributes</v>
      </c>
      <c r="O16" t="str">
        <v>ATTRIBUTE TYPE: Cation Traces</v>
      </c>
      <c r="P16">
        <v>0</v>
      </c>
      <c r="Q16">
        <v>1.0068600000000001</v>
      </c>
      <c r="R16" t="str">
        <v>heavy metals (as Pb): ≤0.001%</v>
      </c>
      <c r="S16" t="str">
        <v>N</v>
      </c>
      <c r="T16">
        <v>0</v>
      </c>
      <c r="U16">
        <v>0</v>
      </c>
      <c r="V16">
        <v>0</v>
      </c>
    </row>
    <row r="17" spans="1:22" x14ac:dyDescent="0.25">
      <c r="A17" t="str">
        <v>boronic acids and mida boronates</v>
      </c>
      <c r="D17" t="str">
        <v>antibody antigens</v>
      </c>
      <c r="E17" t="str">
        <v>(no product type)</v>
      </c>
      <c r="H17" s="38" t="str">
        <v>acids and bases(no product type)</v>
      </c>
      <c r="I17" s="271" t="str">
        <v>acids and bases</v>
      </c>
      <c r="J17">
        <v>0</v>
      </c>
      <c r="K17" t="str">
        <v>density</v>
      </c>
      <c r="L17" t="str">
        <v>Low priority attribute</v>
      </c>
      <c r="M17" t="str">
        <v>Priority 3</v>
      </c>
      <c r="N17" t="str">
        <v>ProductAttributes</v>
      </c>
      <c r="O17" t="str">
        <v>ATTRIBUTE TYPE: Density</v>
      </c>
      <c r="P17">
        <v>0</v>
      </c>
      <c r="Q17">
        <v>1.0068600000000001</v>
      </c>
      <c r="R17" t="str">
        <v>620 kg/m3</v>
      </c>
      <c r="S17" t="str">
        <v>N</v>
      </c>
      <c r="T17">
        <v>0</v>
      </c>
      <c r="U17">
        <v>0</v>
      </c>
      <c r="V17">
        <v>0</v>
      </c>
    </row>
    <row r="18" spans="1:22" x14ac:dyDescent="0.25">
      <c r="A18" t="str">
        <v>bottles</v>
      </c>
      <c r="D18" t="str">
        <v>bags</v>
      </c>
      <c r="E18" t="str">
        <v>assemblies</v>
      </c>
      <c r="H18" s="38" t="str">
        <v>acids and bases(no product type)</v>
      </c>
      <c r="I18" s="271" t="str">
        <v>acids and bases</v>
      </c>
      <c r="J18">
        <v>0</v>
      </c>
      <c r="K18" t="str">
        <v>impurities</v>
      </c>
      <c r="L18" t="str">
        <v>Low priority attribute</v>
      </c>
      <c r="M18" t="str">
        <v>Priority 3</v>
      </c>
      <c r="N18" t="str">
        <v>ProductAttributes</v>
      </c>
      <c r="O18" t="str">
        <v>ATTRIBUTE TYPE: Impurities</v>
      </c>
      <c r="P18">
        <v>0</v>
      </c>
      <c r="Q18">
        <v>1.0045200000000001</v>
      </c>
      <c r="R18" t="str">
        <v>≤0.005 ppm Hg (Mercury)</v>
      </c>
      <c r="S18" t="str">
        <v>N</v>
      </c>
      <c r="T18">
        <v>0</v>
      </c>
      <c r="U18">
        <v>0</v>
      </c>
      <c r="V18">
        <v>0</v>
      </c>
    </row>
    <row r="19" spans="1:22" x14ac:dyDescent="0.25">
      <c r="A19" t="str">
        <v>bsm</v>
      </c>
      <c r="D19" t="str">
        <v>bags</v>
      </c>
      <c r="E19" t="str">
        <v>sample</v>
      </c>
      <c r="H19" s="38" t="str">
        <v>acids and bases(no product type)</v>
      </c>
      <c r="I19" s="271" t="str">
        <v>acids and bases</v>
      </c>
      <c r="J19">
        <v>0</v>
      </c>
      <c r="K19" t="str">
        <v>mp</v>
      </c>
      <c r="L19" t="str">
        <v>Low priority attribute</v>
      </c>
      <c r="M19" t="str">
        <v>Priority 3</v>
      </c>
      <c r="N19" t="str">
        <v>ProductAttributes</v>
      </c>
      <c r="O19" t="str">
        <v>ATTRIBUTE TYPE: Melting Point</v>
      </c>
      <c r="P19">
        <v>0</v>
      </c>
      <c r="Q19">
        <v>1.0068600000000001</v>
      </c>
      <c r="R19" t="str">
        <v>288 °C (decomposes)</v>
      </c>
      <c r="S19" t="str">
        <v>Y</v>
      </c>
      <c r="T19" t="str">
        <v>mp</v>
      </c>
      <c r="U19" t="str">
        <v>?</v>
      </c>
      <c r="V19">
        <v>0</v>
      </c>
    </row>
    <row r="20" spans="1:22" x14ac:dyDescent="0.25">
      <c r="A20" t="str">
        <v>buffers</v>
      </c>
      <c r="D20" t="str">
        <v>bags</v>
      </c>
      <c r="E20" t="str">
        <v>(no product type)</v>
      </c>
      <c r="H20" s="38" t="str">
        <v>acids and bases(no product type)</v>
      </c>
      <c r="I20" s="271" t="str">
        <v>acids and bases</v>
      </c>
      <c r="J20">
        <v>0</v>
      </c>
      <c r="K20" t="str">
        <v>refractive index</v>
      </c>
      <c r="L20" t="str">
        <v>Low priority attribute</v>
      </c>
      <c r="M20" t="str">
        <v>Priority 3</v>
      </c>
      <c r="N20" t="str">
        <v>ProductAttributes</v>
      </c>
      <c r="O20" t="str">
        <v>ATTRIBUTE TYPE: Refractive Index</v>
      </c>
      <c r="P20">
        <v>0</v>
      </c>
      <c r="Q20">
        <v>1.0183</v>
      </c>
      <c r="R20" t="str">
        <v>n20/D 1.371 (lit.)</v>
      </c>
      <c r="S20" t="str">
        <v>N</v>
      </c>
      <c r="T20">
        <v>0</v>
      </c>
      <c r="U20">
        <v>0</v>
      </c>
      <c r="V20">
        <v>0</v>
      </c>
    </row>
    <row r="21" spans="1:22" x14ac:dyDescent="0.25">
      <c r="A21" t="str">
        <v>building blocks</v>
      </c>
      <c r="D21" t="str">
        <v>balances</v>
      </c>
      <c r="E21" t="str">
        <v>(no product type)</v>
      </c>
      <c r="H21" s="38" t="str">
        <v>acids and bases(no product type)</v>
      </c>
      <c r="I21" s="271" t="str">
        <v>acids and bases</v>
      </c>
      <c r="J21">
        <v>0</v>
      </c>
      <c r="K21" t="str">
        <v>vapor density</v>
      </c>
      <c r="L21" t="str">
        <v>Low priority attribute</v>
      </c>
      <c r="M21" t="str">
        <v>Priority 3</v>
      </c>
      <c r="N21" t="str">
        <v>ProductAttributes</v>
      </c>
      <c r="O21" t="str">
        <v>ATTRIBUTE TYPE: Vapor density vs air</v>
      </c>
      <c r="P21">
        <v>0</v>
      </c>
      <c r="Q21">
        <v>1.0071399999999999</v>
      </c>
      <c r="R21" t="str">
        <v>&lt;0.3 (25 °C, vs air)</v>
      </c>
      <c r="S21" t="str">
        <v>N</v>
      </c>
      <c r="T21">
        <v>0</v>
      </c>
      <c r="U21">
        <v>0</v>
      </c>
      <c r="V21">
        <v>0</v>
      </c>
    </row>
    <row r="22" spans="1:22" x14ac:dyDescent="0.25">
      <c r="A22" t="str">
        <v>burettes</v>
      </c>
      <c r="D22" t="str">
        <v>battery materials</v>
      </c>
      <c r="E22" t="str">
        <v>additive</v>
      </c>
      <c r="H22" s="38" t="str">
        <v>acids and bases(no product type)</v>
      </c>
      <c r="I22" s="271" t="str">
        <v>acids and bases</v>
      </c>
      <c r="J22">
        <v>0</v>
      </c>
      <c r="K22" t="str">
        <v>vapor pressure</v>
      </c>
      <c r="L22" t="str">
        <v>Low priority attribute</v>
      </c>
      <c r="M22" t="str">
        <v>Priority 3</v>
      </c>
      <c r="N22" t="str">
        <v>ProductAttributes</v>
      </c>
      <c r="O22" t="str">
        <v>ATTRIBUTE TYPE: Vapor pressure</v>
      </c>
      <c r="P22">
        <v>0</v>
      </c>
      <c r="Q22">
        <v>1.0045200000000001</v>
      </c>
      <c r="R22" t="str">
        <v>9.4 hPa ( 20 °C)</v>
      </c>
      <c r="S22" t="str">
        <v>N</v>
      </c>
      <c r="T22">
        <v>0</v>
      </c>
      <c r="U22">
        <v>0</v>
      </c>
      <c r="V22">
        <v>0</v>
      </c>
    </row>
    <row r="23" spans="1:22" x14ac:dyDescent="0.25">
      <c r="A23" t="str">
        <v>carbohydrates</v>
      </c>
      <c r="D23" t="str">
        <v>battery materials</v>
      </c>
      <c r="E23" t="str">
        <v>anode or cathode material</v>
      </c>
      <c r="H23" s="38" t="str">
        <v>adapterspressure fittings</v>
      </c>
      <c r="I23" s="271" t="str">
        <v>adapters</v>
      </c>
      <c r="J23" t="str">
        <v>pressure fittings</v>
      </c>
      <c r="K23" t="str">
        <v>compatibility</v>
      </c>
      <c r="L23" t="str">
        <v>Facet driving attribute</v>
      </c>
      <c r="M23" t="str">
        <v>Priority 1</v>
      </c>
      <c r="N23" t="str">
        <v>ProductAttributes</v>
      </c>
      <c r="O23" t="str">
        <v>ATTRIBUTE TYPE: ZM_COMPAT</v>
      </c>
      <c r="P23" t="str">
        <v>create separate lines for different values -- facet must use 1 or both of supplier and product line</v>
      </c>
      <c r="Q23" t="str">
        <v>PYR0CNT01</v>
      </c>
      <c r="R23" t="str">
        <v>for use with Milli-Q® Academic</v>
      </c>
      <c r="S23" t="str">
        <v>Y</v>
      </c>
      <c r="T23" t="str">
        <v>compatibility</v>
      </c>
      <c r="U23" t="str">
        <v>res=for use with, product line or manufacturer not empty</v>
      </c>
      <c r="V23" t="str">
        <v>Manufact Product line used with</v>
      </c>
    </row>
    <row r="24" spans="1:22" x14ac:dyDescent="0.25">
      <c r="A24" t="str">
        <v>carts</v>
      </c>
      <c r="D24" t="str">
        <v>battery materials</v>
      </c>
      <c r="E24" t="str">
        <v>electrode</v>
      </c>
      <c r="H24" s="38" t="str">
        <v>adapterspressure fittings</v>
      </c>
      <c r="I24" s="271" t="str">
        <v>adapters</v>
      </c>
      <c r="J24" t="str">
        <v>pressure fittings</v>
      </c>
      <c r="K24" t="str">
        <v>fitting</v>
      </c>
      <c r="L24" t="str">
        <v>High priority attribute</v>
      </c>
      <c r="M24" t="str">
        <v>Priority 2</v>
      </c>
      <c r="N24" t="str">
        <v>ProductAttributes</v>
      </c>
      <c r="O24" t="str">
        <v>ATTRIBUTE TYPE: fittings threads</v>
      </c>
      <c r="P24">
        <v>0</v>
      </c>
      <c r="Q24" t="str">
        <v>PYR0CNT01</v>
      </c>
      <c r="R24" t="str">
        <v>1/4 in. inlet connection; 1/4 in. outlet connection</v>
      </c>
      <c r="S24" t="str">
        <v>M</v>
      </c>
      <c r="T24">
        <v>0</v>
      </c>
      <c r="U24" t="str">
        <v>part=thread</v>
      </c>
      <c r="V24" t="str">
        <v>fitsSize</v>
      </c>
    </row>
    <row r="25" spans="1:22" x14ac:dyDescent="0.25">
      <c r="A25" t="str">
        <v>catalysts and ligands</v>
      </c>
      <c r="D25" t="str">
        <v>battery materials</v>
      </c>
      <c r="E25" t="str">
        <v>electrolyte solid</v>
      </c>
      <c r="H25" s="38" t="str">
        <v>adapterspressure fittings</v>
      </c>
      <c r="I25" s="271" t="str">
        <v>adapters</v>
      </c>
      <c r="J25" t="str">
        <v>pressure fittings</v>
      </c>
      <c r="K25" t="str">
        <v>packaging</v>
      </c>
      <c r="L25" t="str">
        <v>Low priority attribute</v>
      </c>
      <c r="M25" t="str">
        <v>Priority 3</v>
      </c>
      <c r="N25" t="str">
        <v>ProductAttributes</v>
      </c>
      <c r="O25" t="str">
        <v>ATTRIBUTE TYPE: Packaging quantity</v>
      </c>
      <c r="P25" t="str">
        <v>facet only on pack_id (was NEVER used on the red site - utility is dubious)</v>
      </c>
      <c r="Q25" t="str">
        <v>PYR0CNT01</v>
      </c>
      <c r="R25" t="str">
        <v>pkg of 1 unit</v>
      </c>
      <c r="S25" t="str">
        <v>Y</v>
      </c>
      <c r="T25" t="str">
        <v>packaging</v>
      </c>
      <c r="U25" t="str">
        <v>pack_id</v>
      </c>
      <c r="V25" t="str">
        <v>pack_id</v>
      </c>
    </row>
    <row r="26" spans="1:22" x14ac:dyDescent="0.25">
      <c r="A26" t="str">
        <v>cell lines</v>
      </c>
      <c r="D26" t="str">
        <v>battery materials</v>
      </c>
      <c r="E26" t="str">
        <v>electrolyte solution</v>
      </c>
      <c r="H26" s="38" t="str">
        <v>adapterspressure fittings</v>
      </c>
      <c r="I26" s="271" t="str">
        <v>adapters</v>
      </c>
      <c r="J26" t="str">
        <v>pressure fittings</v>
      </c>
      <c r="K26" t="str">
        <v>pore size</v>
      </c>
      <c r="L26" t="str">
        <v>Low priority attribute</v>
      </c>
      <c r="M26" t="str">
        <v>Priority 3</v>
      </c>
      <c r="N26" t="str">
        <v>ProductAttributes</v>
      </c>
      <c r="O26" t="str">
        <v>ATTRIBUTE TYPE: Pore size</v>
      </c>
      <c r="P26">
        <v>0</v>
      </c>
      <c r="Q26" t="str">
        <v>PYR0CNT01</v>
      </c>
      <c r="R26" t="str">
        <v>0.45 μm pore size (CRW5 type)</v>
      </c>
      <c r="S26" t="str">
        <v>Y</v>
      </c>
      <c r="T26" t="str">
        <v>Pore size</v>
      </c>
      <c r="U26" t="str">
        <v>uom in um, or A, or kDa</v>
      </c>
      <c r="V26">
        <v>0</v>
      </c>
    </row>
    <row r="27" spans="1:22" x14ac:dyDescent="0.25">
      <c r="A27" t="str">
        <v>centrifuges</v>
      </c>
      <c r="D27" t="str">
        <v>battery materials</v>
      </c>
      <c r="E27" t="str">
        <v>solvent</v>
      </c>
      <c r="H27" s="38" t="str">
        <v>adapterspressure fittings</v>
      </c>
      <c r="I27" s="271" t="str">
        <v>adapters</v>
      </c>
      <c r="J27" t="str">
        <v>pressure fittings</v>
      </c>
      <c r="K27" t="str">
        <v>shipped in</v>
      </c>
      <c r="L27" t="str">
        <v>Low priority attribute</v>
      </c>
      <c r="M27" t="str">
        <v>Priority 3</v>
      </c>
      <c r="N27" t="str">
        <v>ProductAttributes</v>
      </c>
      <c r="O27" t="str">
        <v>ATTRIBUTE TYPE: Ice Shipping</v>
      </c>
      <c r="P27">
        <v>0</v>
      </c>
      <c r="Q27" t="str">
        <v>PYR0CNT01</v>
      </c>
      <c r="R27" t="str">
        <v>dry ice, wet ice, ambient</v>
      </c>
      <c r="S27" t="str">
        <v>N</v>
      </c>
      <c r="T27">
        <v>0</v>
      </c>
      <c r="U27">
        <v>0</v>
      </c>
      <c r="V27">
        <v>0</v>
      </c>
    </row>
    <row r="28" spans="1:22" x14ac:dyDescent="0.25">
      <c r="A28" t="str">
        <v>chelating and reducing agents</v>
      </c>
      <c r="D28" t="str">
        <v>beakers</v>
      </c>
      <c r="E28" t="str">
        <v>(no product type)</v>
      </c>
      <c r="H28" s="38" t="str">
        <v>adapters(no product type)</v>
      </c>
      <c r="I28" s="271" t="str">
        <v>adapters</v>
      </c>
      <c r="J28">
        <v>0</v>
      </c>
      <c r="K28" t="str">
        <v>feature</v>
      </c>
      <c r="L28" t="str">
        <v>Facet driving attribute</v>
      </c>
      <c r="M28" t="str">
        <v>Priority 1</v>
      </c>
      <c r="N28" t="str">
        <v>ProductAttributes</v>
      </c>
      <c r="O28" t="str">
        <v>ATTRIBUTE TYPE: Feature</v>
      </c>
      <c r="P28" t="str">
        <v>use the drop down to select a "Name" (for tubing i.d./for tubing o.d.)</v>
      </c>
      <c r="Q28" t="str">
        <v>GE18114710</v>
      </c>
      <c r="R28" t="str">
        <v>Wetted Material: Polyetheretherketone (PEEK); Connections: Fingertight 1/16"; ÄKTA® Systems</v>
      </c>
      <c r="S28" t="str">
        <v>N</v>
      </c>
      <c r="T28">
        <v>0</v>
      </c>
      <c r="U28">
        <v>0</v>
      </c>
      <c r="V28">
        <v>0</v>
      </c>
    </row>
    <row r="29" spans="1:22" x14ac:dyDescent="0.25">
      <c r="A29" t="str">
        <v>chromatography accessory</v>
      </c>
      <c r="D29" t="str">
        <v>bioinks</v>
      </c>
      <c r="E29" t="str">
        <v>(no product type)</v>
      </c>
      <c r="H29" s="38" t="str">
        <v>adapters(no product type)</v>
      </c>
      <c r="I29" s="271" t="str">
        <v>adapters</v>
      </c>
      <c r="J29">
        <v>0</v>
      </c>
      <c r="K29" t="str">
        <v>fitting</v>
      </c>
      <c r="L29" t="str">
        <v>Facet driving attribute</v>
      </c>
      <c r="M29" t="str">
        <v>Priority 1</v>
      </c>
      <c r="N29" t="str">
        <v>ProductAttributes</v>
      </c>
      <c r="O29" t="str">
        <v>ATTRIBUTE TYPE: fittings threads</v>
      </c>
      <c r="P29">
        <v>0</v>
      </c>
      <c r="Q29" t="str">
        <v>XX42T19H6</v>
      </c>
      <c r="R29" t="str">
        <v>1/4 in. hose barb; 3/4 in. sanitary clamp</v>
      </c>
      <c r="S29" t="str">
        <v>M</v>
      </c>
      <c r="T29">
        <v>0</v>
      </c>
      <c r="U29" t="str">
        <v>part=thread</v>
      </c>
      <c r="V29" t="str">
        <v>fitsSize</v>
      </c>
    </row>
    <row r="30" spans="1:22" x14ac:dyDescent="0.25">
      <c r="A30" t="str">
        <v>clamps</v>
      </c>
      <c r="D30" t="str">
        <v>boronic acids and mida boronates</v>
      </c>
      <c r="E30" t="str">
        <v>(no product type)</v>
      </c>
      <c r="H30" s="38" t="str">
        <v>adapters(no product type)</v>
      </c>
      <c r="I30" s="271" t="str">
        <v>adapters</v>
      </c>
      <c r="J30">
        <v>0</v>
      </c>
      <c r="K30" t="str">
        <v>joint</v>
      </c>
      <c r="L30" t="str">
        <v>Facet driving attribute</v>
      </c>
      <c r="M30" t="str">
        <v>Priority 1</v>
      </c>
      <c r="N30" t="str">
        <v>ProductAttributes</v>
      </c>
      <c r="O30" t="str">
        <v>ATTRIBUTE TYPE: Standard Joint, choose part</v>
      </c>
      <c r="P30">
        <v>0</v>
      </c>
      <c r="Q30">
        <v>0</v>
      </c>
      <c r="R30">
        <v>0</v>
      </c>
      <c r="S30">
        <v>0</v>
      </c>
      <c r="T30">
        <v>0</v>
      </c>
      <c r="U30">
        <v>0</v>
      </c>
      <c r="V30">
        <v>0</v>
      </c>
    </row>
    <row r="31" spans="1:22" x14ac:dyDescent="0.25">
      <c r="A31" t="str">
        <v>closures</v>
      </c>
      <c r="D31" t="str">
        <v>bottles</v>
      </c>
      <c r="E31" t="str">
        <v>centrifuge</v>
      </c>
      <c r="H31" s="38" t="str">
        <v>adapters(no product type)</v>
      </c>
      <c r="I31" s="271" t="str">
        <v>adapters</v>
      </c>
      <c r="J31">
        <v>0</v>
      </c>
      <c r="K31" t="str">
        <v>material</v>
      </c>
      <c r="L31" t="str">
        <v>Facet driving attribute</v>
      </c>
      <c r="M31" t="str">
        <v>Priority 1</v>
      </c>
      <c r="N31" t="str">
        <v>ProductAttributes</v>
      </c>
      <c r="O31" t="str">
        <v>ATTRIBUTE TYPE: Material</v>
      </c>
      <c r="P31" t="str">
        <v>use the drop down to select a "Part"</v>
      </c>
      <c r="Q31" t="str">
        <v>GE18114710</v>
      </c>
      <c r="R31" t="str">
        <v>PEEK</v>
      </c>
      <c r="S31" t="str">
        <v>Y</v>
      </c>
      <c r="T31">
        <v>0</v>
      </c>
      <c r="U31">
        <v>0</v>
      </c>
      <c r="V31">
        <v>0</v>
      </c>
    </row>
    <row r="32" spans="1:22" x14ac:dyDescent="0.25">
      <c r="A32" t="str">
        <v>coating oligos</v>
      </c>
      <c r="D32" t="str">
        <v>bottles</v>
      </c>
      <c r="E32" t="str">
        <v>closed system and transfer</v>
      </c>
      <c r="H32" s="38" t="str">
        <v>adapters(no product type)</v>
      </c>
      <c r="I32" s="271" t="str">
        <v>adapters</v>
      </c>
      <c r="J32">
        <v>0</v>
      </c>
      <c r="K32" t="str">
        <v>capacity</v>
      </c>
      <c r="L32" t="str">
        <v>High priority attribute</v>
      </c>
      <c r="M32" t="str">
        <v>Priority 2</v>
      </c>
      <c r="N32" t="str">
        <v>ProductAttributes</v>
      </c>
      <c r="O32" t="str">
        <v>ATTRIBUTE TYPE: composite dimension</v>
      </c>
      <c r="P32" t="str">
        <v>use the drop down in "part" and select the part; "Type1" and select "capacity"</v>
      </c>
      <c r="Q32" t="str">
        <v>SYNA274100</v>
      </c>
      <c r="R32" t="str">
        <v>100 mL</v>
      </c>
      <c r="S32" t="str">
        <v>Y</v>
      </c>
      <c r="T32" t="str">
        <v>Capacity(uom)</v>
      </c>
      <c r="U32" t="str">
        <v>uom in L or mL</v>
      </c>
      <c r="V32">
        <v>0</v>
      </c>
    </row>
    <row r="33" spans="1:22" x14ac:dyDescent="0.25">
      <c r="A33" t="str">
        <v>cofactors</v>
      </c>
      <c r="D33" t="str">
        <v>bottles</v>
      </c>
      <c r="E33" t="str">
        <v>dilution</v>
      </c>
      <c r="H33" s="38" t="str">
        <v>adapters(no product type)</v>
      </c>
      <c r="I33" s="271" t="str">
        <v>adapters</v>
      </c>
      <c r="J33">
        <v>0</v>
      </c>
      <c r="K33" t="str">
        <v>manufacturer/tradename</v>
      </c>
      <c r="L33" t="str">
        <v>High priority attribute</v>
      </c>
      <c r="M33" t="str">
        <v>Priority 2</v>
      </c>
      <c r="N33" t="str">
        <v>ProductAttributes</v>
      </c>
      <c r="O33" t="str">
        <v>ATTRIBUTE TYPE: Manufacturer designation</v>
      </c>
      <c r="P33" t="str">
        <v>facets supplier co only (currently - Product line the attribute also facetable but not the PL element in Manuf des. Yet)</v>
      </c>
      <c r="Q33" t="str">
        <v>SYNA711420</v>
      </c>
      <c r="R33" t="str">
        <v>Synthware A711420</v>
      </c>
      <c r="S33" t="str">
        <v>Y</v>
      </c>
      <c r="T33" t="str">
        <v>Manufacturer</v>
      </c>
      <c r="U33" t="str">
        <v>supplier co</v>
      </c>
      <c r="V33" t="str">
        <v>supplier co</v>
      </c>
    </row>
    <row r="34" spans="1:22" x14ac:dyDescent="0.25">
      <c r="A34" t="str">
        <v>combs</v>
      </c>
      <c r="D34" t="str">
        <v>bottles</v>
      </c>
      <c r="E34" t="str">
        <v>dropper</v>
      </c>
      <c r="H34" s="38" t="str">
        <v>adapters(no product type)</v>
      </c>
      <c r="I34" s="271" t="str">
        <v>adapters</v>
      </c>
      <c r="J34">
        <v>0</v>
      </c>
      <c r="K34" t="str">
        <v>O.D.</v>
      </c>
      <c r="L34" t="str">
        <v>High priority attribute</v>
      </c>
      <c r="M34" t="str">
        <v>Priority 2</v>
      </c>
      <c r="N34" t="str">
        <v>ProductAttributes</v>
      </c>
      <c r="O34" t="str">
        <v>ATTRIBUTE TYPE: Composite dimension</v>
      </c>
      <c r="P34" t="str">
        <v>use the drop down in "Type1" and select "O.D."</v>
      </c>
      <c r="Q34" t="str">
        <v>GE18114710</v>
      </c>
      <c r="R34" t="str">
        <v>(1/16 in.)</v>
      </c>
      <c r="S34" t="str">
        <v>Y</v>
      </c>
      <c r="T34" t="str">
        <v>O.D.(in)/O.D.(mm)</v>
      </c>
      <c r="U34" t="str">
        <v>type=OD and uom in mm or in.</v>
      </c>
      <c r="V34">
        <v>0</v>
      </c>
    </row>
    <row r="35" spans="1:22" x14ac:dyDescent="0.25">
      <c r="A35" t="str">
        <v>culture media</v>
      </c>
      <c r="D35" t="str">
        <v>bottles</v>
      </c>
      <c r="E35" t="str">
        <v>gas washing</v>
      </c>
      <c r="H35" s="38" t="str">
        <v>adapters(no product type)</v>
      </c>
      <c r="I35" s="271" t="str">
        <v>adapters</v>
      </c>
      <c r="J35">
        <v>0</v>
      </c>
      <c r="K35" t="str">
        <v>packaging</v>
      </c>
      <c r="L35" t="str">
        <v>High priority attribute</v>
      </c>
      <c r="M35" t="str">
        <v>Priority 2</v>
      </c>
      <c r="N35" t="str">
        <v>ProductAttributes</v>
      </c>
      <c r="O35" t="str">
        <v>ATTRIBUTE TYPE: Packaging quantity</v>
      </c>
      <c r="P35" t="str">
        <v>facet only on pack_id (was NEVER used on the red site - utility is dubious)</v>
      </c>
      <c r="Q35" t="str">
        <v>SYNA711420</v>
      </c>
      <c r="R35" t="str">
        <v>pkg of 1 ea</v>
      </c>
      <c r="S35" t="str">
        <v>Y</v>
      </c>
      <c r="T35" t="str">
        <v>packaging</v>
      </c>
      <c r="U35" t="str">
        <v>pack_id</v>
      </c>
      <c r="V35" t="str">
        <v>pack_id</v>
      </c>
    </row>
    <row r="36" spans="1:22" x14ac:dyDescent="0.25">
      <c r="A36" t="str">
        <v>cylinder</v>
      </c>
      <c r="D36" t="str">
        <v>bottles</v>
      </c>
      <c r="E36" t="str">
        <v>general purpose and jars</v>
      </c>
      <c r="H36" s="38" t="str">
        <v>adsorbentscarbon</v>
      </c>
      <c r="I36" s="271" t="str">
        <v>adsorbents</v>
      </c>
      <c r="J36" t="str">
        <v>carbon</v>
      </c>
      <c r="K36" t="str">
        <v>form</v>
      </c>
      <c r="L36" t="str">
        <v>Facet driving attribute</v>
      </c>
      <c r="M36" t="str">
        <v>Priority 1</v>
      </c>
      <c r="N36" t="str">
        <v>ProductAttributes</v>
      </c>
      <c r="O36" t="str">
        <v>ATTRIBUTE TYPE: Physical Form</v>
      </c>
      <c r="P36">
        <v>0</v>
      </c>
      <c r="Q36">
        <v>0</v>
      </c>
      <c r="R36">
        <v>0</v>
      </c>
      <c r="S36" t="str">
        <v>Y</v>
      </c>
      <c r="T36" t="str">
        <v>Physical Form</v>
      </c>
      <c r="U36">
        <v>0</v>
      </c>
      <c r="V36">
        <v>0</v>
      </c>
    </row>
    <row r="37" spans="1:22" x14ac:dyDescent="0.25">
      <c r="A37" t="str">
        <v>detergents</v>
      </c>
      <c r="D37" t="str">
        <v>bottles</v>
      </c>
      <c r="E37" t="str">
        <v>media and lab bottles</v>
      </c>
      <c r="H37" s="38" t="str">
        <v>adsorbentscarbon</v>
      </c>
      <c r="I37" s="271" t="str">
        <v>adsorbents</v>
      </c>
      <c r="J37" t="str">
        <v>carbon</v>
      </c>
      <c r="K37" t="str">
        <v>matrix</v>
      </c>
      <c r="L37" t="str">
        <v>Facet driving attribute</v>
      </c>
      <c r="M37" t="str">
        <v>Priority 1</v>
      </c>
      <c r="N37" t="str">
        <v>ProductAttributes</v>
      </c>
      <c r="O37" t="str">
        <v>ATTRIBUTE TYPE: Matrix</v>
      </c>
      <c r="P37">
        <v>0</v>
      </c>
      <c r="Q37">
        <v>31616</v>
      </c>
      <c r="R37" t="str">
        <v>Carbon</v>
      </c>
      <c r="S37" t="str">
        <v>N</v>
      </c>
      <c r="T37">
        <v>0</v>
      </c>
      <c r="U37">
        <v>0</v>
      </c>
      <c r="V37">
        <v>0</v>
      </c>
    </row>
    <row r="38" spans="1:22" x14ac:dyDescent="0.25">
      <c r="A38" t="str">
        <v>dishes</v>
      </c>
      <c r="D38" t="str">
        <v>bottles</v>
      </c>
      <c r="E38" t="str">
        <v>pressure</v>
      </c>
      <c r="H38" s="38" t="str">
        <v>adsorbentscarbon</v>
      </c>
      <c r="I38" s="271" t="str">
        <v>adsorbents</v>
      </c>
      <c r="J38" t="str">
        <v>carbon</v>
      </c>
      <c r="K38" t="str">
        <v>matrix active group</v>
      </c>
      <c r="L38" t="str">
        <v>Facet driving attribute</v>
      </c>
      <c r="M38" t="str">
        <v>Priority 1</v>
      </c>
      <c r="N38" t="str">
        <v>ProductAttributes</v>
      </c>
      <c r="O38" t="str">
        <v>ATTRIBUTE TYPE: Matrix active group</v>
      </c>
      <c r="P38">
        <v>0</v>
      </c>
      <c r="Q38">
        <v>31616</v>
      </c>
      <c r="R38" t="str">
        <v>Carbon</v>
      </c>
      <c r="S38" t="str">
        <v>N</v>
      </c>
      <c r="T38">
        <v>0</v>
      </c>
      <c r="U38">
        <v>0</v>
      </c>
      <c r="V38">
        <v>0</v>
      </c>
    </row>
    <row r="39" spans="1:22" x14ac:dyDescent="0.25">
      <c r="A39" t="str">
        <v>dispenser pumps</v>
      </c>
      <c r="D39" t="str">
        <v>bottles</v>
      </c>
      <c r="E39" t="str">
        <v>reagent</v>
      </c>
      <c r="H39" s="38" t="str">
        <v>adsorbentscarbon</v>
      </c>
      <c r="I39" s="271" t="str">
        <v>adsorbents</v>
      </c>
      <c r="J39" t="str">
        <v>carbon</v>
      </c>
      <c r="K39" t="str">
        <v>separation technique</v>
      </c>
      <c r="L39" t="str">
        <v>Facet driving attribute</v>
      </c>
      <c r="M39" t="str">
        <v>Priority 1</v>
      </c>
      <c r="N39" t="str">
        <v>ProductAttributes</v>
      </c>
      <c r="O39" t="str">
        <v>ATTRIBUTE TYPE: Chromatography Mode</v>
      </c>
      <c r="P39" t="str">
        <v>use the drop down in "MODE"</v>
      </c>
      <c r="Q39">
        <v>31616</v>
      </c>
      <c r="R39" t="str">
        <v>reversed phase</v>
      </c>
      <c r="S39" t="str">
        <v>Y</v>
      </c>
      <c r="T39" t="str">
        <v>separation technique</v>
      </c>
      <c r="U39">
        <v>0</v>
      </c>
      <c r="V39">
        <v>0</v>
      </c>
    </row>
    <row r="40" spans="1:22" x14ac:dyDescent="0.25">
      <c r="A40" t="str">
        <v>documentation</v>
      </c>
      <c r="D40" t="str">
        <v>bottles</v>
      </c>
      <c r="E40" t="str">
        <v>roller</v>
      </c>
      <c r="H40" s="38" t="str">
        <v>adsorbentscarbon</v>
      </c>
      <c r="I40" s="271" t="str">
        <v>adsorbents</v>
      </c>
      <c r="J40" t="str">
        <v>carbon</v>
      </c>
      <c r="K40" t="str">
        <v>technique(s)</v>
      </c>
      <c r="L40" t="str">
        <v>Facet driving attribute</v>
      </c>
      <c r="M40" t="str">
        <v>Priority 1</v>
      </c>
      <c r="N40" t="str">
        <v>ProductAttributes</v>
      </c>
      <c r="O40" t="str">
        <v>ATTRIBUTE TYPE: Titertest</v>
      </c>
      <c r="P40" t="str">
        <v xml:space="preserve">use the drop down in "METHOD" </v>
      </c>
      <c r="Q40">
        <v>0</v>
      </c>
      <c r="R40">
        <v>0</v>
      </c>
      <c r="S40" t="str">
        <v>Y</v>
      </c>
      <c r="T40" t="str">
        <v>Technique</v>
      </c>
      <c r="U40" t="str">
        <v>method</v>
      </c>
      <c r="V40" t="str">
        <v>method</v>
      </c>
    </row>
    <row r="41" spans="1:22" x14ac:dyDescent="0.25">
      <c r="A41" t="str">
        <v>downstream</v>
      </c>
      <c r="D41" t="str">
        <v>bottles</v>
      </c>
      <c r="E41" t="str">
        <v>wash</v>
      </c>
      <c r="H41" s="38" t="str">
        <v>adsorbentscarbon</v>
      </c>
      <c r="I41" s="271" t="str">
        <v>adsorbents</v>
      </c>
      <c r="J41" t="str">
        <v>carbon</v>
      </c>
      <c r="K41" t="str">
        <v>density</v>
      </c>
      <c r="L41" t="str">
        <v>High priority attribute</v>
      </c>
      <c r="M41" t="str">
        <v>Priority 2</v>
      </c>
      <c r="N41" t="str">
        <v>ProductAttributes</v>
      </c>
      <c r="O41" t="str">
        <v>ATTRIBUTE TYPE: Density</v>
      </c>
      <c r="P41">
        <v>0</v>
      </c>
      <c r="Q41">
        <v>0</v>
      </c>
      <c r="R41">
        <v>0</v>
      </c>
      <c r="S41" t="str">
        <v>N</v>
      </c>
      <c r="T41">
        <v>0</v>
      </c>
      <c r="U41">
        <v>0</v>
      </c>
      <c r="V41">
        <v>0</v>
      </c>
    </row>
    <row r="42" spans="1:22" x14ac:dyDescent="0.25">
      <c r="A42" t="str">
        <v>electron transfer salt</v>
      </c>
      <c r="D42" t="str">
        <v>bottles</v>
      </c>
      <c r="E42" t="str">
        <v>weighing and density</v>
      </c>
      <c r="H42" s="38" t="str">
        <v>adsorbentscarbon</v>
      </c>
      <c r="I42" s="271" t="str">
        <v>adsorbents</v>
      </c>
      <c r="J42" t="str">
        <v>carbon</v>
      </c>
      <c r="K42" t="str">
        <v>packaging</v>
      </c>
      <c r="L42" t="str">
        <v>High priority attribute</v>
      </c>
      <c r="M42" t="str">
        <v>Priority 2</v>
      </c>
      <c r="N42" t="str">
        <v>ProductAttributes</v>
      </c>
      <c r="O42" t="str">
        <v>ATTRIBUTE TYPE: Packaging quantity</v>
      </c>
      <c r="P42" t="str">
        <v>facet only on pack_id (was NEVER used on the red site - utility is dubious)</v>
      </c>
      <c r="Q42">
        <v>0</v>
      </c>
      <c r="R42">
        <v>0</v>
      </c>
      <c r="S42" t="str">
        <v>Y</v>
      </c>
      <c r="T42" t="str">
        <v>packaging</v>
      </c>
      <c r="U42" t="str">
        <v>pack_id</v>
      </c>
      <c r="V42" t="str">
        <v>pack_id</v>
      </c>
    </row>
    <row r="43" spans="1:22" x14ac:dyDescent="0.25">
      <c r="A43" t="str">
        <v>enzyme inhibitors</v>
      </c>
      <c r="D43" t="str">
        <v>bottles</v>
      </c>
      <c r="E43" t="str">
        <v>(no product type)</v>
      </c>
      <c r="H43" s="38" t="str">
        <v>adsorbentscarbon</v>
      </c>
      <c r="I43" s="271" t="str">
        <v>adsorbents</v>
      </c>
      <c r="J43" t="str">
        <v>carbon</v>
      </c>
      <c r="K43" t="str">
        <v>particle size</v>
      </c>
      <c r="L43" t="str">
        <v>High priority attribute</v>
      </c>
      <c r="M43" t="str">
        <v>Priority 2</v>
      </c>
      <c r="N43" t="str">
        <v>ProductAttributes</v>
      </c>
      <c r="O43" t="str">
        <v>ATTRIBUTE TYPE: Particle Dimension</v>
      </c>
      <c r="P43" t="str">
        <v>use the drop down in "Type" and select "particle size"</v>
      </c>
      <c r="Q43">
        <v>0</v>
      </c>
      <c r="R43">
        <v>0</v>
      </c>
      <c r="S43" t="str">
        <v>Y</v>
      </c>
      <c r="T43" t="str">
        <v>Particle size(um)</v>
      </c>
      <c r="U43" t="str">
        <v>type=particle size and uom in um</v>
      </c>
      <c r="V43">
        <v>0</v>
      </c>
    </row>
    <row r="44" spans="1:22" x14ac:dyDescent="0.25">
      <c r="A44" t="str">
        <v>enzyme substrates</v>
      </c>
      <c r="D44" t="str">
        <v>bsm</v>
      </c>
      <c r="E44" t="str">
        <v>(no product type)</v>
      </c>
      <c r="H44" s="38" t="str">
        <v>adsorbentscarbon</v>
      </c>
      <c r="I44" s="271" t="str">
        <v>adsorbents</v>
      </c>
      <c r="J44" t="str">
        <v>carbon</v>
      </c>
      <c r="K44" t="str">
        <v>pore size</v>
      </c>
      <c r="L44" t="str">
        <v>High priority attribute</v>
      </c>
      <c r="M44" t="str">
        <v>Priority 2</v>
      </c>
      <c r="N44" t="str">
        <v>ProductAttributes</v>
      </c>
      <c r="O44" t="str">
        <v>ATTRIBUTE TYPE: Pore size</v>
      </c>
      <c r="P44">
        <v>0</v>
      </c>
      <c r="Q44">
        <v>0</v>
      </c>
      <c r="R44">
        <v>0</v>
      </c>
      <c r="S44" t="str">
        <v>Y</v>
      </c>
      <c r="T44" t="str">
        <v>Pore size</v>
      </c>
      <c r="U44" t="str">
        <v>uom in um, or A, or kDa</v>
      </c>
      <c r="V44">
        <v>0</v>
      </c>
    </row>
    <row r="45" spans="1:22" x14ac:dyDescent="0.25">
      <c r="A45" t="str">
        <v>enzymes</v>
      </c>
      <c r="D45" t="str">
        <v>buffers</v>
      </c>
      <c r="E45" t="str">
        <v>(no product type)</v>
      </c>
      <c r="H45" s="38" t="str">
        <v>adsorbentscarbon</v>
      </c>
      <c r="I45" s="271" t="str">
        <v>adsorbents</v>
      </c>
      <c r="J45" t="str">
        <v>carbon</v>
      </c>
      <c r="K45" t="str">
        <v>surface area</v>
      </c>
      <c r="L45" t="str">
        <v>High priority attribute</v>
      </c>
      <c r="M45" t="str">
        <v>Priority 2</v>
      </c>
      <c r="N45" t="str">
        <v>ProductAttributes</v>
      </c>
      <c r="O45" t="str">
        <v>ATTRIBUTE TYPE: Surface dimension</v>
      </c>
      <c r="P45" t="str">
        <v xml:space="preserve">use the drop down in "TYPE" and select "surface area" </v>
      </c>
      <c r="Q45">
        <v>0</v>
      </c>
      <c r="R45">
        <v>0</v>
      </c>
      <c r="S45" t="str">
        <v>N</v>
      </c>
      <c r="T45">
        <v>0</v>
      </c>
      <c r="U45">
        <v>0</v>
      </c>
      <c r="V45">
        <v>0</v>
      </c>
    </row>
    <row r="46" spans="1:22" x14ac:dyDescent="0.25">
      <c r="A46" t="str">
        <v>esirna</v>
      </c>
      <c r="D46" t="str">
        <v>building blocks</v>
      </c>
      <c r="E46" t="str">
        <v>aldrich cpr</v>
      </c>
      <c r="H46" s="38" t="str">
        <v>adsorbentstlc</v>
      </c>
      <c r="I46" s="271" t="str">
        <v>adsorbents</v>
      </c>
      <c r="J46" t="str">
        <v>tlc</v>
      </c>
      <c r="K46" t="str">
        <v>material</v>
      </c>
      <c r="L46" t="str">
        <v>Facet driving attribute</v>
      </c>
      <c r="M46" t="str">
        <v>Priority 1</v>
      </c>
      <c r="N46" t="str">
        <v>ProductAttributes</v>
      </c>
      <c r="O46" t="str">
        <v>ATTRIBUTE TYPE: Material</v>
      </c>
      <c r="P46" t="str">
        <v>use the drop down to select a "Part"</v>
      </c>
      <c r="Q46">
        <v>0</v>
      </c>
      <c r="R46">
        <v>0</v>
      </c>
      <c r="S46" t="str">
        <v>Y</v>
      </c>
      <c r="T46">
        <v>0</v>
      </c>
      <c r="U46">
        <v>0</v>
      </c>
      <c r="V46">
        <v>0</v>
      </c>
    </row>
    <row r="47" spans="1:22" x14ac:dyDescent="0.25">
      <c r="A47" t="str">
        <v>films and foils</v>
      </c>
      <c r="D47" t="str">
        <v>building blocks</v>
      </c>
      <c r="E47" t="str">
        <v>electronic</v>
      </c>
      <c r="H47" s="38" t="str">
        <v>adsorbentstlc</v>
      </c>
      <c r="I47" s="271" t="str">
        <v>adsorbents</v>
      </c>
      <c r="J47" t="str">
        <v>tlc</v>
      </c>
      <c r="K47" t="str">
        <v>technique(s)</v>
      </c>
      <c r="L47" t="str">
        <v>Facet driving attribute</v>
      </c>
      <c r="M47" t="str">
        <v>Priority 1</v>
      </c>
      <c r="N47" t="str">
        <v>ProductAttributes</v>
      </c>
      <c r="O47" t="str">
        <v>ATTRIBUTE TYPE: Titertest</v>
      </c>
      <c r="P47" t="str">
        <v xml:space="preserve">use the drop down in "METHOD" </v>
      </c>
      <c r="Q47">
        <v>0</v>
      </c>
      <c r="R47">
        <v>0</v>
      </c>
      <c r="S47" t="str">
        <v>Y</v>
      </c>
      <c r="T47" t="str">
        <v>Technique</v>
      </c>
      <c r="U47" t="str">
        <v>method</v>
      </c>
      <c r="V47" t="str">
        <v>method</v>
      </c>
    </row>
    <row r="48" spans="1:22" x14ac:dyDescent="0.25">
      <c r="A48" t="str">
        <v>filter paper</v>
      </c>
      <c r="D48" t="str">
        <v>building blocks</v>
      </c>
      <c r="E48" t="str">
        <v>protein degradation</v>
      </c>
      <c r="H48" s="38" t="str">
        <v>adsorbentstlc</v>
      </c>
      <c r="I48" s="271" t="str">
        <v>adsorbents</v>
      </c>
      <c r="J48" t="str">
        <v>tlc</v>
      </c>
      <c r="K48" t="str">
        <v>feature</v>
      </c>
      <c r="L48" t="str">
        <v>High priority attribute</v>
      </c>
      <c r="M48" t="str">
        <v>Priority 2</v>
      </c>
      <c r="N48" t="str">
        <v>ProductAttributes</v>
      </c>
      <c r="O48" t="str">
        <v>ATTRIBUTE TYPE: Feature</v>
      </c>
      <c r="P48" t="str">
        <v>use the drop down to select a "Name" (binder/fluorescent indicator)</v>
      </c>
      <c r="Q48">
        <v>0</v>
      </c>
      <c r="R48">
        <v>0</v>
      </c>
      <c r="S48" t="str">
        <v>Y</v>
      </c>
      <c r="T48" t="str">
        <v>Binder, Fluorescent</v>
      </c>
      <c r="U48">
        <v>0</v>
      </c>
      <c r="V48">
        <v>0</v>
      </c>
    </row>
    <row r="49" spans="1:22" x14ac:dyDescent="0.25">
      <c r="A49" t="str">
        <v>filters</v>
      </c>
      <c r="D49" t="str">
        <v>building blocks</v>
      </c>
      <c r="E49" t="str">
        <v>(no product type)</v>
      </c>
      <c r="H49" s="38" t="str">
        <v>adsorbentstlc</v>
      </c>
      <c r="I49" s="271" t="str">
        <v>adsorbents</v>
      </c>
      <c r="J49" t="str">
        <v>tlc</v>
      </c>
      <c r="K49" t="str">
        <v>pore size</v>
      </c>
      <c r="L49" t="str">
        <v>High priority attribute</v>
      </c>
      <c r="M49" t="str">
        <v>Priority 2</v>
      </c>
      <c r="N49" t="str">
        <v>ProductAttributes</v>
      </c>
      <c r="O49" t="str">
        <v>ATTRIBUTE TYPE: Pore size</v>
      </c>
      <c r="P49">
        <v>0</v>
      </c>
      <c r="Q49">
        <v>0</v>
      </c>
      <c r="R49">
        <v>0</v>
      </c>
      <c r="S49" t="str">
        <v>Y</v>
      </c>
      <c r="T49" t="str">
        <v>Pore size</v>
      </c>
      <c r="U49" t="str">
        <v>uom in um, or A, or kDa</v>
      </c>
      <c r="V49">
        <v>0</v>
      </c>
    </row>
    <row r="50" spans="1:22" x14ac:dyDescent="0.25">
      <c r="A50" t="str">
        <v>flasks</v>
      </c>
      <c r="D50" t="str">
        <v>burettes</v>
      </c>
      <c r="E50" t="str">
        <v>(no product type)</v>
      </c>
      <c r="H50" s="38" t="str">
        <v>adsorbents(no product type)</v>
      </c>
      <c r="I50" s="271" t="str">
        <v>adsorbents</v>
      </c>
      <c r="J50">
        <v>0</v>
      </c>
      <c r="K50" t="str">
        <v>diam.</v>
      </c>
      <c r="L50" t="str">
        <v>Facet driving attribute</v>
      </c>
      <c r="M50" t="str">
        <v>Priority 1</v>
      </c>
      <c r="N50" t="str">
        <v>ProductAttributes</v>
      </c>
      <c r="O50" t="str">
        <v>ATTRIBUTE TYPE: Composite dimension</v>
      </c>
      <c r="P50" t="str">
        <v>use the drop down in "Type1" and select "diam." -- facet diam uom mm only</v>
      </c>
      <c r="Q50">
        <v>51127</v>
      </c>
      <c r="R50" t="str">
        <v>~4 mm</v>
      </c>
      <c r="S50" t="str">
        <v>Y</v>
      </c>
      <c r="T50" t="str">
        <v>Diameter(mm)</v>
      </c>
      <c r="U50" t="str">
        <v>type=diam. or D and uom in mm</v>
      </c>
      <c r="V50">
        <v>0</v>
      </c>
    </row>
    <row r="51" spans="1:22" x14ac:dyDescent="0.25">
      <c r="A51" t="str">
        <v>flavors and fragrances</v>
      </c>
      <c r="D51" t="str">
        <v>carbohydrates</v>
      </c>
      <c r="E51" t="str">
        <v>glycoconjugate probes</v>
      </c>
      <c r="H51" s="38" t="str">
        <v>adsorbents(no product type)</v>
      </c>
      <c r="I51" s="271" t="str">
        <v>adsorbents</v>
      </c>
      <c r="J51">
        <v>0</v>
      </c>
      <c r="K51" t="str">
        <v>form</v>
      </c>
      <c r="L51" t="str">
        <v>Facet driving attribute</v>
      </c>
      <c r="M51" t="str">
        <v>Priority 1</v>
      </c>
      <c r="N51" t="str">
        <v>ProductAttributes</v>
      </c>
      <c r="O51" t="str">
        <v>ATTRIBUTE TYPE: Physical Form</v>
      </c>
      <c r="P51">
        <v>0</v>
      </c>
      <c r="Q51">
        <v>1.07711</v>
      </c>
      <c r="R51" t="str">
        <v>solid</v>
      </c>
      <c r="S51" t="str">
        <v>Y</v>
      </c>
      <c r="T51" t="str">
        <v>Physical Form</v>
      </c>
      <c r="U51">
        <v>0</v>
      </c>
      <c r="V51">
        <v>0</v>
      </c>
    </row>
    <row r="52" spans="1:22" x14ac:dyDescent="0.25">
      <c r="A52" t="str">
        <v>forceps</v>
      </c>
      <c r="D52" t="str">
        <v>carbohydrates</v>
      </c>
      <c r="E52" t="str">
        <v>(no product type)</v>
      </c>
      <c r="H52" s="38" t="str">
        <v>adsorbents(no product type)</v>
      </c>
      <c r="I52" s="271" t="str">
        <v>adsorbents</v>
      </c>
      <c r="J52">
        <v>0</v>
      </c>
      <c r="K52" t="str">
        <v>grade</v>
      </c>
      <c r="L52" t="str">
        <v>Facet driving attribute</v>
      </c>
      <c r="M52" t="str">
        <v>Priority 1</v>
      </c>
      <c r="N52" t="str">
        <v>ProductAttributes</v>
      </c>
      <c r="O52" t="str">
        <v>ATTRIBUTE TYPE: Special Grade and web special grade</v>
      </c>
      <c r="P52" t="str">
        <v>web special grade is facetable; but web special grade does not show on the PDP; special grade is the opposite</v>
      </c>
      <c r="Q52">
        <v>31616</v>
      </c>
      <c r="R52" t="str">
        <v>puriss. p.a.</v>
      </c>
      <c r="S52" t="str">
        <v>Y</v>
      </c>
      <c r="T52" t="str">
        <v>Special Grade</v>
      </c>
      <c r="U52">
        <v>0</v>
      </c>
      <c r="V52">
        <v>0</v>
      </c>
    </row>
    <row r="53" spans="1:22" x14ac:dyDescent="0.25">
      <c r="A53" t="str">
        <v>freezers</v>
      </c>
      <c r="D53" t="str">
        <v>carts</v>
      </c>
      <c r="E53" t="str">
        <v>(no product type)</v>
      </c>
      <c r="H53" s="38" t="str">
        <v>adsorbents(no product type)</v>
      </c>
      <c r="I53" s="271" t="str">
        <v>adsorbents</v>
      </c>
      <c r="J53">
        <v>0</v>
      </c>
      <c r="K53" t="str">
        <v>particle size</v>
      </c>
      <c r="L53" t="str">
        <v>Facet driving attribute</v>
      </c>
      <c r="M53" t="str">
        <v>Priority 1</v>
      </c>
      <c r="N53" t="str">
        <v>ProductAttributes</v>
      </c>
      <c r="O53" t="str">
        <v>ATTRIBUTE TYPE: Particle Dimension</v>
      </c>
      <c r="P53" t="str">
        <v>use the drop down in "Type" and select "particle size"</v>
      </c>
      <c r="Q53">
        <v>49593</v>
      </c>
      <c r="R53" t="str">
        <v>≤45 μm</v>
      </c>
      <c r="S53" t="str">
        <v>Y</v>
      </c>
      <c r="T53" t="str">
        <v>Particle size(um)</v>
      </c>
      <c r="U53" t="str">
        <v>type=particle size and uom in um</v>
      </c>
      <c r="V53">
        <v>0</v>
      </c>
    </row>
    <row r="54" spans="1:22" x14ac:dyDescent="0.25">
      <c r="A54" t="str">
        <v>funnels</v>
      </c>
      <c r="D54" t="str">
        <v>catalysts and ligands</v>
      </c>
      <c r="E54" t="str">
        <v>buchwald catalyts</v>
      </c>
      <c r="H54" s="38" t="str">
        <v>adsorbents(no product type)</v>
      </c>
      <c r="I54" s="271" t="str">
        <v>adsorbents</v>
      </c>
      <c r="J54">
        <v>0</v>
      </c>
      <c r="K54" t="str">
        <v>pore size</v>
      </c>
      <c r="L54" t="str">
        <v>Facet driving attribute</v>
      </c>
      <c r="M54" t="str">
        <v>Priority 1</v>
      </c>
      <c r="N54" t="str">
        <v>ProductAttributes</v>
      </c>
      <c r="O54" t="str">
        <v>ATTRIBUTE TYPE: Pore size</v>
      </c>
      <c r="P54">
        <v>0</v>
      </c>
      <c r="Q54">
        <v>10184</v>
      </c>
      <c r="R54" t="str">
        <v>~0.04 cm3/g mesoporosity; ~0.35 cm3/g microporosity; ~4-11 pore diameter</v>
      </c>
      <c r="S54" t="str">
        <v>Y</v>
      </c>
      <c r="T54" t="str">
        <v>Pore size</v>
      </c>
      <c r="U54" t="str">
        <v>uom in um, or A, or kDa</v>
      </c>
      <c r="V54">
        <v>0</v>
      </c>
    </row>
    <row r="55" spans="1:22" x14ac:dyDescent="0.25">
      <c r="A55" t="str">
        <v>gc columns</v>
      </c>
      <c r="D55" t="str">
        <v>catalysts and ligands</v>
      </c>
      <c r="E55" t="str">
        <v>cartridge system</v>
      </c>
      <c r="H55" s="38" t="str">
        <v>adsorbents(no product type)</v>
      </c>
      <c r="I55" s="271" t="str">
        <v>adsorbents</v>
      </c>
      <c r="J55">
        <v>0</v>
      </c>
      <c r="K55" t="str">
        <v>SMILES string</v>
      </c>
      <c r="L55" t="str">
        <v>Facet driving attribute</v>
      </c>
      <c r="M55" t="str">
        <v>Priority 1</v>
      </c>
      <c r="N55" t="str">
        <v>Aliases</v>
      </c>
      <c r="O55" t="str">
        <v>drop down type: SMILES</v>
      </c>
      <c r="P55" t="str">
        <v>must be on the substance level; 30 characters or less; if more than 30 characters, raise a JIRA for CorpBase Helpdesk</v>
      </c>
      <c r="Q55">
        <v>31616</v>
      </c>
      <c r="R55" t="str">
        <v>[C]</v>
      </c>
      <c r="S55" t="str">
        <v>N</v>
      </c>
      <c r="T55">
        <v>0</v>
      </c>
      <c r="U55">
        <v>0</v>
      </c>
      <c r="V55">
        <v>0</v>
      </c>
    </row>
    <row r="56" spans="1:22" x14ac:dyDescent="0.25">
      <c r="A56" t="str">
        <v>gel casters</v>
      </c>
      <c r="D56" t="str">
        <v>catalysts and ligands</v>
      </c>
      <c r="E56" t="str">
        <v>chembeads</v>
      </c>
      <c r="H56" s="38" t="str">
        <v>adsorbents(no product type)</v>
      </c>
      <c r="I56" s="271" t="str">
        <v>adsorbents</v>
      </c>
      <c r="J56">
        <v>0</v>
      </c>
      <c r="K56" t="str">
        <v>surface area</v>
      </c>
      <c r="L56" t="str">
        <v>Facet driving attribute</v>
      </c>
      <c r="M56" t="str">
        <v>Priority 1</v>
      </c>
      <c r="N56" t="str">
        <v>ProductAttributes</v>
      </c>
      <c r="O56" t="str">
        <v>ATTRIBUTE TYPE: Surface dimension</v>
      </c>
      <c r="P56" t="str">
        <v xml:space="preserve">use the drop down in "TYPE" and select "surface area" </v>
      </c>
      <c r="Q56">
        <v>10184</v>
      </c>
      <c r="R56" t="str">
        <v>~975 m2/g</v>
      </c>
      <c r="S56" t="str">
        <v>N</v>
      </c>
      <c r="T56">
        <v>0</v>
      </c>
      <c r="U56">
        <v>0</v>
      </c>
      <c r="V56">
        <v>0</v>
      </c>
    </row>
    <row r="57" spans="1:22" x14ac:dyDescent="0.25">
      <c r="A57" t="str">
        <v>gel precursors</v>
      </c>
      <c r="D57" t="str">
        <v>catalysts and ligands</v>
      </c>
      <c r="E57" t="str">
        <v>microspheres</v>
      </c>
      <c r="H57" s="38" t="str">
        <v>adsorbents(no product type)</v>
      </c>
      <c r="I57" s="271" t="str">
        <v>adsorbents</v>
      </c>
      <c r="J57">
        <v>0</v>
      </c>
      <c r="K57" t="str">
        <v>assay</v>
      </c>
      <c r="L57" t="str">
        <v>High priority attribute</v>
      </c>
      <c r="M57" t="str">
        <v>Priority 2</v>
      </c>
      <c r="N57" t="str">
        <v>ProductAttributes</v>
      </c>
      <c r="O57" t="str">
        <v>ATTRIBUTE TYPE: Assay</v>
      </c>
      <c r="P57">
        <v>0</v>
      </c>
      <c r="Q57">
        <v>1.03874</v>
      </c>
      <c r="R57" t="str">
        <v>30 - 50% (Na2CO3, acidimetric)</v>
      </c>
      <c r="S57" t="str">
        <v>Y</v>
      </c>
      <c r="T57" t="str">
        <v>Purity</v>
      </c>
      <c r="U57">
        <v>0</v>
      </c>
      <c r="V57">
        <v>0</v>
      </c>
    </row>
    <row r="58" spans="1:22" x14ac:dyDescent="0.25">
      <c r="A58" t="str">
        <v>gene editing tools rnai</v>
      </c>
      <c r="D58" t="str">
        <v>catalysts and ligands</v>
      </c>
      <c r="E58" t="str">
        <v>photocatalysts</v>
      </c>
      <c r="H58" s="38" t="str">
        <v>adsorbents(no product type)</v>
      </c>
      <c r="I58" s="271" t="str">
        <v>adsorbents</v>
      </c>
      <c r="J58">
        <v>0</v>
      </c>
      <c r="K58" t="str">
        <v>composition</v>
      </c>
      <c r="L58" t="str">
        <v>High priority attribute</v>
      </c>
      <c r="M58" t="str">
        <v>Priority 2</v>
      </c>
      <c r="N58" t="str">
        <v>ProductAttributes</v>
      </c>
      <c r="O58" t="str">
        <v>ATTRIBUTE TYPE: Chemical Composition</v>
      </c>
      <c r="P58">
        <v>0</v>
      </c>
      <c r="Q58">
        <v>49593</v>
      </c>
      <c r="R58" t="str">
        <v>Al2O3, 0.9%; CaO, 3.7%; Na2O, 0.9%</v>
      </c>
      <c r="S58" t="str">
        <v>M</v>
      </c>
      <c r="T58" t="str">
        <v>composition</v>
      </c>
      <c r="U58">
        <v>0</v>
      </c>
      <c r="V58">
        <v>0</v>
      </c>
    </row>
    <row r="59" spans="1:22" x14ac:dyDescent="0.25">
      <c r="A59" t="str">
        <v>general reagents and consumables</v>
      </c>
      <c r="D59" t="str">
        <v>catalysts and ligands</v>
      </c>
      <c r="E59" t="str">
        <v>(no product type)</v>
      </c>
      <c r="H59" s="38" t="str">
        <v>adsorbents(no product type)</v>
      </c>
      <c r="I59" s="271" t="str">
        <v>adsorbents</v>
      </c>
      <c r="J59">
        <v>0</v>
      </c>
      <c r="K59" t="str">
        <v>InChI</v>
      </c>
      <c r="L59" t="str">
        <v>High priority attribute</v>
      </c>
      <c r="M59" t="str">
        <v>Priority 2</v>
      </c>
      <c r="N59" t="str">
        <v>Aliases</v>
      </c>
      <c r="O59" t="str">
        <v>drop down type: InChl</v>
      </c>
      <c r="P59" t="str">
        <v>must be on the substance level</v>
      </c>
      <c r="Q59">
        <v>1.07711</v>
      </c>
      <c r="R59" t="str">
        <v>1S/O2Si/c1-3-2</v>
      </c>
      <c r="S59" t="str">
        <v>N</v>
      </c>
      <c r="T59">
        <v>0</v>
      </c>
      <c r="U59">
        <v>0</v>
      </c>
      <c r="V59">
        <v>0</v>
      </c>
    </row>
    <row r="60" spans="1:22" x14ac:dyDescent="0.25">
      <c r="A60" t="str">
        <v>gloves</v>
      </c>
      <c r="D60" t="str">
        <v>cell lines</v>
      </c>
      <c r="E60" t="str">
        <v>general collection</v>
      </c>
      <c r="H60" s="38" t="str">
        <v>adsorbents(no product type)</v>
      </c>
      <c r="I60" s="271" t="str">
        <v>adsorbents</v>
      </c>
      <c r="J60">
        <v>0</v>
      </c>
      <c r="K60" t="str">
        <v>InChI key</v>
      </c>
      <c r="L60" t="str">
        <v>High priority attribute</v>
      </c>
      <c r="M60" t="str">
        <v>Priority 2</v>
      </c>
      <c r="N60" t="str">
        <v>Aliases</v>
      </c>
      <c r="O60" t="str">
        <v>drop down type: InChl key</v>
      </c>
      <c r="P60" t="str">
        <v>must be on the substance level</v>
      </c>
      <c r="Q60">
        <v>1.07711</v>
      </c>
      <c r="R60" t="str">
        <v>VYPSYNLAJGMNEJ-UHFFFAOYSA-N</v>
      </c>
      <c r="S60" t="str">
        <v>N</v>
      </c>
      <c r="T60">
        <v>0</v>
      </c>
      <c r="U60">
        <v>0</v>
      </c>
      <c r="V60">
        <v>0</v>
      </c>
    </row>
    <row r="61" spans="1:22" x14ac:dyDescent="0.25">
      <c r="A61" t="str">
        <v>graduated or measuring cylinder</v>
      </c>
      <c r="D61" t="str">
        <v>cell lines</v>
      </c>
      <c r="E61" t="str">
        <v>human leukocyte antigen collection</v>
      </c>
      <c r="H61" s="38" t="str">
        <v>adsorbents(no product type)</v>
      </c>
      <c r="I61" s="271" t="str">
        <v>adsorbents</v>
      </c>
      <c r="J61">
        <v>0</v>
      </c>
      <c r="K61" t="str">
        <v>matrix</v>
      </c>
      <c r="L61" t="str">
        <v>High priority attribute</v>
      </c>
      <c r="M61" t="str">
        <v>Priority 2</v>
      </c>
      <c r="N61" t="str">
        <v>ProductAttributes</v>
      </c>
      <c r="O61" t="str">
        <v>ATTRIBUTE TYPE: Matrix</v>
      </c>
      <c r="P61">
        <v>0</v>
      </c>
      <c r="Q61">
        <v>31616</v>
      </c>
      <c r="R61" t="str">
        <v>Carbon</v>
      </c>
      <c r="S61" t="str">
        <v>N</v>
      </c>
      <c r="T61">
        <v>0</v>
      </c>
      <c r="U61">
        <v>0</v>
      </c>
      <c r="V61">
        <v>0</v>
      </c>
    </row>
    <row r="62" spans="1:22" x14ac:dyDescent="0.25">
      <c r="A62" t="str">
        <v>grinders and homogenizers</v>
      </c>
      <c r="D62" t="str">
        <v>cell lines</v>
      </c>
      <c r="E62" t="str">
        <v>human random control collection</v>
      </c>
      <c r="H62" s="38" t="str">
        <v>adsorbents(no product type)</v>
      </c>
      <c r="I62" s="271" t="str">
        <v>adsorbents</v>
      </c>
      <c r="J62">
        <v>0</v>
      </c>
      <c r="K62" t="str">
        <v>packaging</v>
      </c>
      <c r="L62" t="str">
        <v>High priority attribute</v>
      </c>
      <c r="M62" t="str">
        <v>Priority 2</v>
      </c>
      <c r="N62" t="str">
        <v>ProductAttributes</v>
      </c>
      <c r="O62" t="str">
        <v>ATTRIBUTE TYPE: Packaging quantity</v>
      </c>
      <c r="P62" t="str">
        <v>facet only on pack_id (was NEVER used on the red site - utility is dubious)</v>
      </c>
      <c r="Q62">
        <v>10184</v>
      </c>
      <c r="R62" t="str">
        <v>bottle of 10 g</v>
      </c>
      <c r="S62" t="str">
        <v>Y</v>
      </c>
      <c r="T62" t="str">
        <v>packaging</v>
      </c>
      <c r="U62" t="str">
        <v>pack_id</v>
      </c>
      <c r="V62" t="str">
        <v>pack_id</v>
      </c>
    </row>
    <row r="63" spans="1:22" x14ac:dyDescent="0.25">
      <c r="A63" t="str">
        <v>hand tools</v>
      </c>
      <c r="D63" t="str">
        <v>cell lines</v>
      </c>
      <c r="E63" t="str">
        <v>hybridoma collection</v>
      </c>
      <c r="H63" s="38" t="str">
        <v>adsorbents(no product type)</v>
      </c>
      <c r="I63" s="271" t="str">
        <v>adsorbents</v>
      </c>
      <c r="J63">
        <v>0</v>
      </c>
      <c r="K63" t="str">
        <v>pH</v>
      </c>
      <c r="L63" t="str">
        <v>High priority attribute</v>
      </c>
      <c r="M63" t="str">
        <v>Priority 2</v>
      </c>
      <c r="N63" t="str">
        <v>ProductAttributes</v>
      </c>
      <c r="O63" t="str">
        <v>ATTRIBUTE TYPE: pH value</v>
      </c>
      <c r="P63">
        <v>0</v>
      </c>
      <c r="Q63">
        <v>1.07711</v>
      </c>
      <c r="R63" t="str">
        <v>5-8 (20 °C, 400 g/L in H2O, slurry)</v>
      </c>
      <c r="S63" t="str">
        <v>Y</v>
      </c>
      <c r="T63" t="str">
        <v>pH</v>
      </c>
      <c r="U63">
        <v>0</v>
      </c>
      <c r="V63">
        <v>0</v>
      </c>
    </row>
    <row r="64" spans="1:22" x14ac:dyDescent="0.25">
      <c r="A64" t="str">
        <v>heaters</v>
      </c>
      <c r="D64" t="str">
        <v>cell lines</v>
      </c>
      <c r="E64" t="str">
        <v>immortalized cell lines</v>
      </c>
      <c r="H64" s="38" t="str">
        <v>adsorbents(no product type)</v>
      </c>
      <c r="I64" s="271" t="str">
        <v>adsorbents</v>
      </c>
      <c r="J64">
        <v>0</v>
      </c>
      <c r="K64" t="str">
        <v>autoignition temp.</v>
      </c>
      <c r="L64" t="str">
        <v>Low priority attribute</v>
      </c>
      <c r="M64" t="str">
        <v>Priority 3</v>
      </c>
      <c r="N64" t="str">
        <v>ProductAttributes</v>
      </c>
      <c r="O64" t="str">
        <v>ATTRIBUTE TYPE: Autoignition temp</v>
      </c>
      <c r="P64" t="str">
        <v>must be on the substance level</v>
      </c>
      <c r="Q64">
        <v>31616</v>
      </c>
      <c r="R64" t="str">
        <v>842 °F</v>
      </c>
      <c r="S64" t="str">
        <v>N</v>
      </c>
      <c r="T64">
        <v>0</v>
      </c>
      <c r="U64">
        <v>0</v>
      </c>
      <c r="V64">
        <v>0</v>
      </c>
    </row>
    <row r="65" spans="1:22" x14ac:dyDescent="0.25">
      <c r="A65" t="str">
        <v>holders</v>
      </c>
      <c r="D65" t="str">
        <v>cell lines</v>
      </c>
      <c r="E65" t="str">
        <v>ipsc dervied neural cells</v>
      </c>
      <c r="H65" s="38" t="str">
        <v>adsorbents(no product type)</v>
      </c>
      <c r="I65" s="271" t="str">
        <v>adsorbents</v>
      </c>
      <c r="J65">
        <v>0</v>
      </c>
      <c r="K65" t="str">
        <v>availability</v>
      </c>
      <c r="L65" t="str">
        <v>Low priority attribute</v>
      </c>
      <c r="M65" t="str">
        <v>Priority 3</v>
      </c>
      <c r="N65" t="str">
        <v>ProductAttributes</v>
      </c>
      <c r="O65" t="str">
        <v>ATTRIBUTE TYPE: Restriction</v>
      </c>
      <c r="P65" t="str">
        <v>use the drop down in "Availability restriction" and select a drop down in "RestrLoc"</v>
      </c>
      <c r="Q65" t="str">
        <v>30-0050</v>
      </c>
      <c r="R65" t="str">
        <v>available only in Japan</v>
      </c>
      <c r="S65" t="str">
        <v>N</v>
      </c>
      <c r="T65">
        <v>0</v>
      </c>
      <c r="U65">
        <v>0</v>
      </c>
      <c r="V65">
        <v>0</v>
      </c>
    </row>
    <row r="66" spans="1:22" x14ac:dyDescent="0.25">
      <c r="A66" t="str">
        <v>hormones</v>
      </c>
      <c r="D66" t="str">
        <v>cell lines</v>
      </c>
      <c r="E66" t="str">
        <v>primary cell lines</v>
      </c>
      <c r="H66" s="38" t="str">
        <v>adsorbents(no product type)</v>
      </c>
      <c r="I66" s="271" t="str">
        <v>adsorbents</v>
      </c>
      <c r="J66">
        <v>0</v>
      </c>
      <c r="K66" t="str">
        <v>bp</v>
      </c>
      <c r="L66" t="str">
        <v>Low priority attribute</v>
      </c>
      <c r="M66" t="str">
        <v>Priority 3</v>
      </c>
      <c r="N66" t="str">
        <v>ProductAttributes</v>
      </c>
      <c r="O66" t="str">
        <v>ATTRIBUTE TYPE: Boiling Point</v>
      </c>
      <c r="P66">
        <v>0</v>
      </c>
      <c r="Q66">
        <v>1.07711</v>
      </c>
      <c r="R66" t="str">
        <v>&gt;2200 °C/1013 hPa</v>
      </c>
      <c r="S66" t="str">
        <v>Y</v>
      </c>
      <c r="T66" t="str">
        <v>boiling point</v>
      </c>
      <c r="U66">
        <v>0</v>
      </c>
      <c r="V66">
        <v>0</v>
      </c>
    </row>
    <row r="67" spans="1:22" x14ac:dyDescent="0.25">
      <c r="A67" t="str">
        <v>hplc columns</v>
      </c>
      <c r="D67" t="str">
        <v>cell lines</v>
      </c>
      <c r="E67" t="str">
        <v>stem cell lines</v>
      </c>
      <c r="H67" s="38" t="str">
        <v>adsorbents(no product type)</v>
      </c>
      <c r="I67" s="271" t="str">
        <v>adsorbents</v>
      </c>
      <c r="J67">
        <v>0</v>
      </c>
      <c r="K67" t="str">
        <v>bulk density</v>
      </c>
      <c r="L67" t="str">
        <v>Low priority attribute</v>
      </c>
      <c r="M67" t="str">
        <v>Priority 3</v>
      </c>
      <c r="N67" t="str">
        <v>ProductAttributes</v>
      </c>
      <c r="O67" t="str">
        <v>ATTRIBUTE TYPE: Bulk Density</v>
      </c>
      <c r="P67">
        <v>0</v>
      </c>
      <c r="Q67">
        <v>1.07711</v>
      </c>
      <c r="R67" t="str">
        <v>1400 kg/m3</v>
      </c>
      <c r="S67" t="str">
        <v>N</v>
      </c>
      <c r="T67">
        <v>0</v>
      </c>
      <c r="U67">
        <v>0</v>
      </c>
      <c r="V67">
        <v>0</v>
      </c>
    </row>
    <row r="68" spans="1:22" x14ac:dyDescent="0.25">
      <c r="A68" t="str">
        <v>hplc guard columns</v>
      </c>
      <c r="D68" t="str">
        <v>centrifuges</v>
      </c>
      <c r="E68" t="str">
        <v>adapter</v>
      </c>
      <c r="H68" s="38" t="str">
        <v>adsorbents(no product type)</v>
      </c>
      <c r="I68" s="271" t="str">
        <v>adsorbents</v>
      </c>
      <c r="J68">
        <v>0</v>
      </c>
      <c r="K68" t="str">
        <v>cation traces</v>
      </c>
      <c r="L68" t="str">
        <v>Low priority attribute</v>
      </c>
      <c r="M68" t="str">
        <v>Priority 3</v>
      </c>
      <c r="N68" t="str">
        <v>ProductAttributes</v>
      </c>
      <c r="O68" t="str">
        <v>ATTRIBUTE TYPE: Cation Traces</v>
      </c>
      <c r="P68">
        <v>0</v>
      </c>
      <c r="Q68">
        <v>31616</v>
      </c>
      <c r="R68" t="str">
        <v>Cu: ≤25 mg/kg</v>
      </c>
      <c r="S68" t="str">
        <v>N</v>
      </c>
      <c r="T68">
        <v>0</v>
      </c>
      <c r="U68">
        <v>0</v>
      </c>
      <c r="V68">
        <v>0</v>
      </c>
    </row>
    <row r="69" spans="1:22" x14ac:dyDescent="0.25">
      <c r="A69" t="str">
        <v>instruments</v>
      </c>
      <c r="D69" t="str">
        <v>centrifuges</v>
      </c>
      <c r="E69" t="str">
        <v>bucket</v>
      </c>
      <c r="H69" s="38" t="str">
        <v>adsorbents(no product type)</v>
      </c>
      <c r="I69" s="271" t="str">
        <v>adsorbents</v>
      </c>
      <c r="J69">
        <v>0</v>
      </c>
      <c r="K69" t="str">
        <v>density</v>
      </c>
      <c r="L69" t="str">
        <v>Low priority attribute</v>
      </c>
      <c r="M69" t="str">
        <v>Priority 3</v>
      </c>
      <c r="N69" t="str">
        <v>ProductAttributes</v>
      </c>
      <c r="O69" t="str">
        <v>ATTRIBUTE TYPE: Density</v>
      </c>
      <c r="P69">
        <v>0</v>
      </c>
      <c r="Q69">
        <v>1.07711</v>
      </c>
      <c r="R69" t="str">
        <v>2.65 g/cm3 at 20 °C</v>
      </c>
      <c r="S69" t="str">
        <v>N</v>
      </c>
      <c r="T69">
        <v>0</v>
      </c>
      <c r="U69">
        <v>0</v>
      </c>
      <c r="V69">
        <v>0</v>
      </c>
    </row>
    <row r="70" spans="1:22" x14ac:dyDescent="0.25">
      <c r="A70" t="str">
        <v>ion meters</v>
      </c>
      <c r="D70" t="str">
        <v>centrifuges</v>
      </c>
      <c r="E70" t="str">
        <v>lid</v>
      </c>
      <c r="H70" s="38" t="str">
        <v>adsorbents(no product type)</v>
      </c>
      <c r="I70" s="271" t="str">
        <v>adsorbents</v>
      </c>
      <c r="J70">
        <v>0</v>
      </c>
      <c r="K70" t="str">
        <v>impurities</v>
      </c>
      <c r="L70" t="str">
        <v>Low priority attribute</v>
      </c>
      <c r="M70" t="str">
        <v>Priority 3</v>
      </c>
      <c r="N70" t="str">
        <v>ProductAttributes</v>
      </c>
      <c r="O70" t="str">
        <v>ATTRIBUTE TYPE: Impurities</v>
      </c>
      <c r="P70">
        <v>0</v>
      </c>
      <c r="Q70">
        <v>1.07711</v>
      </c>
      <c r="R70" t="str">
        <v>≤0.5% HCl solubles</v>
      </c>
      <c r="S70" t="str">
        <v>N</v>
      </c>
      <c r="T70">
        <v>0</v>
      </c>
      <c r="U70">
        <v>0</v>
      </c>
      <c r="V70">
        <v>0</v>
      </c>
    </row>
    <row r="71" spans="1:22" x14ac:dyDescent="0.25">
      <c r="A71" t="str">
        <v>kits</v>
      </c>
      <c r="D71" t="str">
        <v>centrifuges</v>
      </c>
      <c r="E71" t="str">
        <v>micro or compact or standard or plate or strip</v>
      </c>
      <c r="H71" s="38" t="str">
        <v>adsorbents(no product type)</v>
      </c>
      <c r="I71" s="271" t="str">
        <v>adsorbents</v>
      </c>
      <c r="J71">
        <v>0</v>
      </c>
      <c r="K71" t="str">
        <v>loss</v>
      </c>
      <c r="L71" t="str">
        <v>Low priority attribute</v>
      </c>
      <c r="M71" t="str">
        <v>Priority 3</v>
      </c>
      <c r="N71" t="str">
        <v>ProductAttributes</v>
      </c>
      <c r="O71" t="str">
        <v>ATTRIBUTE TYPE: Loss</v>
      </c>
      <c r="P71">
        <v>0</v>
      </c>
      <c r="Q71">
        <v>31616</v>
      </c>
      <c r="R71" t="str">
        <v>≤8% loss on drying, 120 °C</v>
      </c>
      <c r="S71" t="str">
        <v>N</v>
      </c>
      <c r="T71">
        <v>0</v>
      </c>
      <c r="U71">
        <v>0</v>
      </c>
      <c r="V71">
        <v>0</v>
      </c>
    </row>
    <row r="72" spans="1:22" x14ac:dyDescent="0.25">
      <c r="A72" t="str">
        <v>labels</v>
      </c>
      <c r="D72" t="str">
        <v>centrifuges</v>
      </c>
      <c r="E72" t="str">
        <v>rotor</v>
      </c>
      <c r="H72" s="38" t="str">
        <v>adsorbents(no product type)</v>
      </c>
      <c r="I72" s="271" t="str">
        <v>adsorbents</v>
      </c>
      <c r="J72">
        <v>0</v>
      </c>
      <c r="K72" t="str">
        <v>manufacturer/tradename</v>
      </c>
      <c r="L72" t="str">
        <v>Low priority attribute</v>
      </c>
      <c r="M72" t="str">
        <v>Priority 3</v>
      </c>
      <c r="N72" t="str">
        <v>ProductAttributes</v>
      </c>
      <c r="O72" t="str">
        <v>ATTRIBUTE TYPE: Manufacturer designation</v>
      </c>
      <c r="P72" t="str">
        <v>facets supplier co only (currently - Product line the attribute also facetable but not the PL element in Manuf des. Yet)</v>
      </c>
      <c r="Q72">
        <v>51127</v>
      </c>
      <c r="R72" t="str">
        <v>Norit® RB4C</v>
      </c>
      <c r="S72" t="str">
        <v>Y</v>
      </c>
      <c r="T72" t="str">
        <v>Manufacturer</v>
      </c>
      <c r="U72" t="str">
        <v>supplier co</v>
      </c>
      <c r="V72" t="str">
        <v>supplier co</v>
      </c>
    </row>
    <row r="73" spans="1:22" x14ac:dyDescent="0.25">
      <c r="A73" t="str">
        <v>ladders and markers</v>
      </c>
      <c r="D73" t="str">
        <v>centrifuges</v>
      </c>
      <c r="E73" t="str">
        <v>(no product type)</v>
      </c>
      <c r="H73" s="38" t="str">
        <v>adsorbents(no product type)</v>
      </c>
      <c r="I73" s="271" t="str">
        <v>adsorbents</v>
      </c>
      <c r="J73">
        <v>0</v>
      </c>
      <c r="K73" t="str">
        <v>mp</v>
      </c>
      <c r="L73" t="str">
        <v>Low priority attribute</v>
      </c>
      <c r="M73" t="str">
        <v>Priority 3</v>
      </c>
      <c r="N73" t="str">
        <v>ProductAttributes</v>
      </c>
      <c r="O73" t="str">
        <v>ATTRIBUTE TYPE: Melting Point</v>
      </c>
      <c r="P73">
        <v>0</v>
      </c>
      <c r="Q73">
        <v>1.07711</v>
      </c>
      <c r="R73" t="str">
        <v>1713 °C</v>
      </c>
      <c r="S73" t="str">
        <v>Y</v>
      </c>
      <c r="T73" t="str">
        <v>mp</v>
      </c>
      <c r="U73">
        <v>0</v>
      </c>
      <c r="V73">
        <v>0</v>
      </c>
    </row>
    <row r="74" spans="1:22" x14ac:dyDescent="0.25">
      <c r="A74" t="str">
        <v>lipids</v>
      </c>
      <c r="D74" t="str">
        <v>chelating and reducing agents</v>
      </c>
      <c r="E74" t="str">
        <v>(no product type)</v>
      </c>
      <c r="H74" s="38" t="str">
        <v>adsorbents(no product type)</v>
      </c>
      <c r="I74" s="271" t="str">
        <v>adsorbents</v>
      </c>
      <c r="J74">
        <v>0</v>
      </c>
      <c r="K74" t="str">
        <v>parameter</v>
      </c>
      <c r="L74" t="str">
        <v>Low priority attribute</v>
      </c>
      <c r="M74" t="str">
        <v>Priority 3</v>
      </c>
      <c r="N74" t="str">
        <v>ProductAttributes</v>
      </c>
      <c r="O74" t="str">
        <v>ATTRIBUTE TYPE: Operating parameter</v>
      </c>
      <c r="P74">
        <v>0</v>
      </c>
      <c r="Q74">
        <v>10184</v>
      </c>
      <c r="R74" t="str">
        <v>400 °C max. temp.</v>
      </c>
      <c r="S74" t="str">
        <v>N</v>
      </c>
      <c r="T74">
        <v>0</v>
      </c>
      <c r="U74">
        <v>0</v>
      </c>
      <c r="V74">
        <v>0</v>
      </c>
    </row>
    <row r="75" spans="1:22" x14ac:dyDescent="0.25">
      <c r="A75" t="str">
        <v>liquid chromatography media</v>
      </c>
      <c r="D75" t="str">
        <v>chromatography accessory</v>
      </c>
      <c r="E75" t="str">
        <v>(no product type)</v>
      </c>
      <c r="H75" s="38" t="str">
        <v>adsorbents(no product type)</v>
      </c>
      <c r="I75" s="271" t="str">
        <v>adsorbents</v>
      </c>
      <c r="J75">
        <v>0</v>
      </c>
      <c r="K75" t="str">
        <v>technique(s)</v>
      </c>
      <c r="L75" t="str">
        <v>Low priority attribute</v>
      </c>
      <c r="M75" t="str">
        <v>Priority 3</v>
      </c>
      <c r="N75" t="str">
        <v>ProductAttributes</v>
      </c>
      <c r="O75" t="str">
        <v>ATTRIBUTE TYPE: Titertest</v>
      </c>
      <c r="P75" t="str">
        <v xml:space="preserve">use the drop down in "METHOD" </v>
      </c>
      <c r="Q75">
        <v>31616</v>
      </c>
      <c r="R75" t="str">
        <v>LPLC: suitable; tissue culture: suitable</v>
      </c>
      <c r="S75" t="str">
        <v>Y</v>
      </c>
      <c r="T75" t="str">
        <v>Technique</v>
      </c>
      <c r="U75" t="str">
        <v>method</v>
      </c>
      <c r="V75" t="str">
        <v>method</v>
      </c>
    </row>
    <row r="76" spans="1:22" x14ac:dyDescent="0.25">
      <c r="A76" t="str">
        <v>liquid visual tests</v>
      </c>
      <c r="D76" t="str">
        <v>clamps</v>
      </c>
      <c r="E76" t="str">
        <v>(no product type)</v>
      </c>
      <c r="H76" s="38" t="str">
        <v>adsorbents(no product type)</v>
      </c>
      <c r="I76" s="271" t="str">
        <v>adsorbents</v>
      </c>
      <c r="J76">
        <v>0</v>
      </c>
      <c r="K76" t="str">
        <v>vapor pressure</v>
      </c>
      <c r="L76" t="str">
        <v>Low priority attribute</v>
      </c>
      <c r="M76" t="str">
        <v>Priority 3</v>
      </c>
      <c r="N76" t="str">
        <v>ProductAttributes</v>
      </c>
      <c r="O76" t="str">
        <v>ATTRIBUTE TYPE: Vapor pressure</v>
      </c>
      <c r="P76">
        <v>0</v>
      </c>
      <c r="Q76">
        <v>31616</v>
      </c>
      <c r="R76" t="str">
        <v>&lt;0.1 mmHg ( 20 °C)</v>
      </c>
      <c r="S76" t="str">
        <v>N</v>
      </c>
      <c r="T76">
        <v>0</v>
      </c>
      <c r="U76">
        <v>0</v>
      </c>
      <c r="V76">
        <v>0</v>
      </c>
    </row>
    <row r="77" spans="1:22" x14ac:dyDescent="0.25">
      <c r="A77" t="str">
        <v>magnetic beads</v>
      </c>
      <c r="D77" t="str">
        <v>closures</v>
      </c>
      <c r="E77" t="str">
        <v>conical erlenmeyer or shaker or trypsinizing</v>
      </c>
      <c r="H77" s="38" t="str">
        <v>air monitoring tubes and devices(no product type)</v>
      </c>
      <c r="I77" s="271" t="str">
        <v>air monitoring tubes and devices</v>
      </c>
      <c r="J77">
        <v>0</v>
      </c>
      <c r="K77" t="str">
        <v>agency</v>
      </c>
      <c r="L77" t="str">
        <v>Facet driving attribute</v>
      </c>
      <c r="M77" t="str">
        <v>Priority 1</v>
      </c>
      <c r="N77" t="str">
        <v>ProductAttributes</v>
      </c>
      <c r="O77" t="str">
        <v>ATTRIBUTE TYPE: Agency/Method</v>
      </c>
      <c r="P77" t="str">
        <v>create separate lines for different values</v>
      </c>
      <c r="Q77">
        <v>20032</v>
      </c>
      <c r="R77" t="str">
        <v>NIOSH 2007</v>
      </c>
      <c r="S77" t="str">
        <v>Y</v>
      </c>
      <c r="T77" t="str">
        <v>Agency</v>
      </c>
      <c r="U77">
        <v>0</v>
      </c>
      <c r="V77">
        <v>0</v>
      </c>
    </row>
    <row r="78" spans="1:22" x14ac:dyDescent="0.25">
      <c r="A78" t="str">
        <v>magnetic stir bars</v>
      </c>
      <c r="D78" t="str">
        <v>closures</v>
      </c>
      <c r="E78" t="str">
        <v>nmr or cuvette cap</v>
      </c>
      <c r="H78" s="38" t="str">
        <v>air monitoring tubes and devices(no product type)</v>
      </c>
      <c r="I78" s="271" t="str">
        <v>air monitoring tubes and devices</v>
      </c>
      <c r="J78">
        <v>0</v>
      </c>
      <c r="K78" t="str">
        <v>composition</v>
      </c>
      <c r="L78" t="str">
        <v>Facet driving attribute</v>
      </c>
      <c r="M78" t="str">
        <v>Priority 1</v>
      </c>
      <c r="N78" t="str">
        <v>ProductAttributes</v>
      </c>
      <c r="O78" t="str">
        <v>ATTRIBUTE TYPE: Chemical Composition</v>
      </c>
      <c r="P78">
        <v>0</v>
      </c>
      <c r="Q78">
        <v>20032</v>
      </c>
      <c r="R78" t="str">
        <v>Bed A, 300 mg; Bed B, 150 mg</v>
      </c>
      <c r="S78" t="str">
        <v>M</v>
      </c>
      <c r="T78" t="str">
        <v>composition</v>
      </c>
      <c r="U78">
        <v>0</v>
      </c>
      <c r="V78">
        <v>0</v>
      </c>
    </row>
    <row r="79" spans="1:22" x14ac:dyDescent="0.25">
      <c r="A79" t="str">
        <v>membranes</v>
      </c>
      <c r="D79" t="str">
        <v>closures</v>
      </c>
      <c r="E79" t="str">
        <v>open top</v>
      </c>
      <c r="H79" s="38" t="str">
        <v>air monitoring tubes and devices(no product type)</v>
      </c>
      <c r="I79" s="271" t="str">
        <v>air monitoring tubes and devices</v>
      </c>
      <c r="J79">
        <v>0</v>
      </c>
      <c r="K79" t="str">
        <v>material</v>
      </c>
      <c r="L79" t="str">
        <v>Facet driving attribute</v>
      </c>
      <c r="M79" t="str">
        <v>Priority 1</v>
      </c>
      <c r="N79" t="str">
        <v>ProductAttributes</v>
      </c>
      <c r="O79" t="str">
        <v>ATTRIBUTE TYPE: Material</v>
      </c>
      <c r="P79" t="str">
        <v>use the drop down to select a "Part"</v>
      </c>
      <c r="Q79">
        <v>20032</v>
      </c>
      <c r="R79" t="str">
        <v>W,W,W separators; silica gel</v>
      </c>
      <c r="S79" t="str">
        <v>Y</v>
      </c>
      <c r="T79">
        <v>0</v>
      </c>
      <c r="U79">
        <v>0</v>
      </c>
      <c r="V79">
        <v>0</v>
      </c>
    </row>
    <row r="80" spans="1:22" x14ac:dyDescent="0.25">
      <c r="A80" t="str">
        <v>metabolite libraries</v>
      </c>
      <c r="D80" t="str">
        <v>closures</v>
      </c>
      <c r="E80" t="str">
        <v>perforated lid</v>
      </c>
      <c r="H80" s="38" t="str">
        <v>air monitoring tubes and devices(no product type)</v>
      </c>
      <c r="I80" s="271" t="str">
        <v>air monitoring tubes and devices</v>
      </c>
      <c r="J80">
        <v>0</v>
      </c>
      <c r="K80" t="str">
        <v>I.D.</v>
      </c>
      <c r="L80" t="str">
        <v>High priority attribute</v>
      </c>
      <c r="M80" t="str">
        <v>Priority 2</v>
      </c>
      <c r="N80" t="str">
        <v>ProductAttributes</v>
      </c>
      <c r="O80" t="str">
        <v>ATTRIBUTE TYPE: Composite dimension</v>
      </c>
      <c r="P80" t="str">
        <v>use the drop down in "Type1" and select "I.D."</v>
      </c>
      <c r="Q80" t="str">
        <v>29024-U</v>
      </c>
      <c r="R80" t="str">
        <v>1/4 in.</v>
      </c>
      <c r="S80" t="str">
        <v>Y</v>
      </c>
      <c r="T80" t="str">
        <v>ID (mm)</v>
      </c>
      <c r="U80" t="str">
        <v>choose type=I.D, uom must be in mm</v>
      </c>
      <c r="V80" t="str">
        <v>value</v>
      </c>
    </row>
    <row r="81" spans="1:22" x14ac:dyDescent="0.25">
      <c r="A81" t="str">
        <v>metals and alloys</v>
      </c>
      <c r="D81" t="str">
        <v>closures</v>
      </c>
      <c r="E81" t="str">
        <v>septa</v>
      </c>
      <c r="H81" s="38" t="str">
        <v>air monitoring tubes and devices(no product type)</v>
      </c>
      <c r="I81" s="271" t="str">
        <v>air monitoring tubes and devices</v>
      </c>
      <c r="J81">
        <v>0</v>
      </c>
      <c r="K81" t="str">
        <v>O.D.</v>
      </c>
      <c r="L81" t="str">
        <v>High priority attribute</v>
      </c>
      <c r="M81" t="str">
        <v>Priority 2</v>
      </c>
      <c r="N81" t="str">
        <v>ProductAttributes</v>
      </c>
      <c r="O81" t="str">
        <v>ATTRIBUTE TYPE: Composite dimension</v>
      </c>
      <c r="P81" t="str">
        <v>use the drop down in "Type1" and select "O.D."</v>
      </c>
      <c r="Q81">
        <v>20069</v>
      </c>
      <c r="R81" t="str">
        <v>37 mm</v>
      </c>
      <c r="S81" t="str">
        <v>Y</v>
      </c>
      <c r="T81" t="str">
        <v>O.D.(in)/O.D.(mm)</v>
      </c>
      <c r="U81" t="str">
        <v>type=OD and uom in mm or in.</v>
      </c>
      <c r="V81">
        <v>0</v>
      </c>
    </row>
    <row r="82" spans="1:22" x14ac:dyDescent="0.25">
      <c r="A82" t="str">
        <v>microscope slides and chambers</v>
      </c>
      <c r="D82" t="str">
        <v>closures</v>
      </c>
      <c r="E82" t="str">
        <v>solid cap or stopper</v>
      </c>
      <c r="H82" s="38" t="str">
        <v>air monitoring tubes and devices(no product type)</v>
      </c>
      <c r="I82" s="271" t="str">
        <v>air monitoring tubes and devices</v>
      </c>
      <c r="J82">
        <v>0</v>
      </c>
      <c r="K82" t="str">
        <v>technique(s)</v>
      </c>
      <c r="L82" t="str">
        <v>High priority attribute</v>
      </c>
      <c r="M82" t="str">
        <v>Priority 2</v>
      </c>
      <c r="N82" t="str">
        <v>ProductAttributes</v>
      </c>
      <c r="O82" t="str">
        <v>ATTRIBUTE TYPE: Titertest</v>
      </c>
      <c r="P82" t="str">
        <v xml:space="preserve">use the drop down in "METHOD" </v>
      </c>
      <c r="Q82">
        <v>0</v>
      </c>
      <c r="R82">
        <v>0</v>
      </c>
      <c r="S82" t="str">
        <v>Y</v>
      </c>
      <c r="T82" t="str">
        <v>Technique</v>
      </c>
      <c r="U82" t="str">
        <v>method</v>
      </c>
      <c r="V82" t="str">
        <v>method</v>
      </c>
    </row>
    <row r="83" spans="1:22" x14ac:dyDescent="0.25">
      <c r="A83" t="str">
        <v>mirna mimics</v>
      </c>
      <c r="D83" t="str">
        <v>closures</v>
      </c>
      <c r="E83" t="str">
        <v>transfer or reactor</v>
      </c>
      <c r="H83" s="38" t="str">
        <v>air monitoring tubes and devices(no product type)</v>
      </c>
      <c r="I83" s="271" t="str">
        <v>air monitoring tubes and devices</v>
      </c>
      <c r="J83">
        <v>0</v>
      </c>
      <c r="K83" t="str">
        <v>volume</v>
      </c>
      <c r="L83" t="str">
        <v>High priority attribute</v>
      </c>
      <c r="M83" t="str">
        <v>Priority 2</v>
      </c>
      <c r="N83" t="str">
        <v>ProductAttributes</v>
      </c>
      <c r="O83" t="str">
        <v>ATTRIBUTE TYPE: Composite dimension</v>
      </c>
      <c r="P83" t="str">
        <v>use the drop down in "Type1" and select "volume"</v>
      </c>
      <c r="Q83">
        <v>21014</v>
      </c>
      <c r="R83" t="str">
        <v>3 mL</v>
      </c>
      <c r="S83" t="str">
        <v>Y</v>
      </c>
      <c r="T83" t="str">
        <v>Volume (uom)</v>
      </c>
      <c r="U83" t="str">
        <v>type=Volume and uom in mL, L, or uL</v>
      </c>
      <c r="V83">
        <v>0</v>
      </c>
    </row>
    <row r="84" spans="1:22" x14ac:dyDescent="0.25">
      <c r="A84" t="str">
        <v>model sets</v>
      </c>
      <c r="D84" t="str">
        <v>closures</v>
      </c>
      <c r="E84" t="str">
        <v>valves</v>
      </c>
      <c r="H84" s="38" t="str">
        <v>air monitoring tubes and devices(no product type)</v>
      </c>
      <c r="I84" s="271" t="str">
        <v>air monitoring tubes and devices</v>
      </c>
      <c r="J84">
        <v>0</v>
      </c>
      <c r="K84" t="str">
        <v>W</v>
      </c>
      <c r="L84" t="str">
        <v>High priority attribute</v>
      </c>
      <c r="M84" t="str">
        <v>Priority 2</v>
      </c>
      <c r="N84" t="str">
        <v>ProductAttributes</v>
      </c>
      <c r="O84" t="str">
        <v>ATTRIBUTE TYPE: Composite dimension</v>
      </c>
      <c r="P84" t="str">
        <v>use the drop down in "Type1" and select "W"</v>
      </c>
      <c r="Q84">
        <v>0</v>
      </c>
      <c r="R84">
        <v>0</v>
      </c>
      <c r="S84" t="str">
        <v>Y</v>
      </c>
      <c r="T84" t="str">
        <v>Width (uom)</v>
      </c>
      <c r="U84" t="str">
        <v>type=W and uom is in mm or in</v>
      </c>
      <c r="V84">
        <v>0</v>
      </c>
    </row>
    <row r="85" spans="1:22" x14ac:dyDescent="0.25">
      <c r="A85" t="str">
        <v>nanoparticles</v>
      </c>
      <c r="D85" t="str">
        <v>coating oligos</v>
      </c>
      <c r="E85" t="str">
        <v>(no product type)</v>
      </c>
      <c r="H85" s="38" t="str">
        <v>air monitoring tubes and devices(no product type)</v>
      </c>
      <c r="I85" s="271" t="str">
        <v>air monitoring tubes and devices</v>
      </c>
      <c r="J85">
        <v>0</v>
      </c>
      <c r="K85" t="str">
        <v>feature</v>
      </c>
      <c r="L85" t="str">
        <v>Low priority attribute</v>
      </c>
      <c r="M85" t="str">
        <v>Priority 3</v>
      </c>
      <c r="N85" t="str">
        <v>ProductAttributes</v>
      </c>
      <c r="O85" t="str">
        <v>ATTRIBUTE TYPE: Feature</v>
      </c>
      <c r="P85" t="str">
        <v>use the drop down to select a "Name" (preconditioned/fritted/precleaned)</v>
      </c>
      <c r="Q85" t="str">
        <v>29530-U</v>
      </c>
      <c r="R85" t="str">
        <v>preconditioned; fritted</v>
      </c>
      <c r="S85" t="str">
        <v>N</v>
      </c>
      <c r="T85">
        <v>0</v>
      </c>
      <c r="U85">
        <v>0</v>
      </c>
      <c r="V85">
        <v>0</v>
      </c>
    </row>
    <row r="86" spans="1:22" x14ac:dyDescent="0.25">
      <c r="A86" t="str">
        <v>natural products</v>
      </c>
      <c r="D86" t="str">
        <v>cofactors</v>
      </c>
      <c r="E86" t="str">
        <v>(no product type)</v>
      </c>
      <c r="H86" s="38" t="str">
        <v>amino acids(no product type)</v>
      </c>
      <c r="I86" s="271" t="str">
        <v>amino acids</v>
      </c>
      <c r="J86">
        <v>0</v>
      </c>
      <c r="K86" t="str">
        <v>form</v>
      </c>
      <c r="L86" t="str">
        <v>Facet driving attribute</v>
      </c>
      <c r="M86" t="str">
        <v>Priority 1</v>
      </c>
      <c r="N86" t="str">
        <v>ProductAttributes</v>
      </c>
      <c r="O86" t="str">
        <v>ATTRIBUTE TYPE: Physical Form</v>
      </c>
      <c r="P86">
        <v>0</v>
      </c>
      <c r="Q86">
        <v>561505</v>
      </c>
      <c r="R86" t="str">
        <v>solid</v>
      </c>
      <c r="S86" t="str">
        <v>Y</v>
      </c>
      <c r="T86" t="str">
        <v>Physical Form</v>
      </c>
      <c r="U86">
        <v>0</v>
      </c>
      <c r="V86">
        <v>0</v>
      </c>
    </row>
    <row r="87" spans="1:22" x14ac:dyDescent="0.25">
      <c r="A87" t="str">
        <v>needles</v>
      </c>
      <c r="D87" t="str">
        <v>combs</v>
      </c>
      <c r="E87" t="str">
        <v>(no product type)</v>
      </c>
      <c r="H87" s="38" t="str">
        <v>amino acids(no product type)</v>
      </c>
      <c r="I87" s="271" t="str">
        <v>amino acids</v>
      </c>
      <c r="J87">
        <v>0</v>
      </c>
      <c r="K87" t="str">
        <v>grade</v>
      </c>
      <c r="L87" t="str">
        <v>Facet driving attribute</v>
      </c>
      <c r="M87" t="str">
        <v>Priority 1</v>
      </c>
      <c r="N87" t="str">
        <v>ProductAttributes</v>
      </c>
      <c r="O87" t="str">
        <v>ATTRIBUTE TYPE: Special Grade and web special grade</v>
      </c>
      <c r="P87" t="str">
        <v>web special grade is facetable; but web special grade does not show on the PDP; special grade is the opposite</v>
      </c>
      <c r="Q87">
        <v>12805</v>
      </c>
      <c r="R87" t="str">
        <v>purum</v>
      </c>
      <c r="S87" t="str">
        <v>Y</v>
      </c>
      <c r="T87" t="str">
        <v>grade</v>
      </c>
      <c r="U87">
        <v>0</v>
      </c>
      <c r="V87">
        <v>0</v>
      </c>
    </row>
    <row r="88" spans="1:22" x14ac:dyDescent="0.25">
      <c r="A88" t="str">
        <v>nucleotides and derivatives</v>
      </c>
      <c r="D88" t="str">
        <v>culture media</v>
      </c>
      <c r="E88" t="str">
        <v>cell separation</v>
      </c>
      <c r="H88" s="38" t="str">
        <v>amino acids(no product type)</v>
      </c>
      <c r="I88" s="271" t="str">
        <v>amino acids</v>
      </c>
      <c r="J88">
        <v>0</v>
      </c>
      <c r="K88" t="str">
        <v>assay</v>
      </c>
      <c r="L88" t="str">
        <v>High priority attribute</v>
      </c>
      <c r="M88" t="str">
        <v>Priority 2</v>
      </c>
      <c r="N88" t="str">
        <v>ProductAttributes</v>
      </c>
      <c r="O88" t="str">
        <v>ATTRIBUTE TYPE: Assay</v>
      </c>
      <c r="P88">
        <v>0</v>
      </c>
      <c r="Q88">
        <v>665118</v>
      </c>
      <c r="R88">
        <v>0.97</v>
      </c>
      <c r="S88" t="str">
        <v>Y</v>
      </c>
      <c r="T88" t="str">
        <v>Purity</v>
      </c>
      <c r="U88">
        <v>0</v>
      </c>
      <c r="V88">
        <v>0</v>
      </c>
    </row>
    <row r="89" spans="1:22" x14ac:dyDescent="0.25">
      <c r="A89" t="str">
        <v>organometallics</v>
      </c>
      <c r="D89" t="str">
        <v>culture media</v>
      </c>
      <c r="E89" t="str">
        <v>dehydrated culture media</v>
      </c>
      <c r="H89" s="38" t="str">
        <v>amino acids(no product type)</v>
      </c>
      <c r="I89" s="271" t="str">
        <v>amino acids</v>
      </c>
      <c r="J89">
        <v>0</v>
      </c>
      <c r="K89" t="str">
        <v>functional group</v>
      </c>
      <c r="L89" t="str">
        <v>High priority attribute</v>
      </c>
      <c r="M89" t="str">
        <v>Priority 2</v>
      </c>
      <c r="N89" t="str">
        <v>ProductAttributes</v>
      </c>
      <c r="O89" t="str">
        <v>ATTRIBUTE TYPE: Functional group</v>
      </c>
      <c r="P89">
        <v>0</v>
      </c>
      <c r="Q89">
        <v>564109</v>
      </c>
      <c r="R89" t="str">
        <v>amine</v>
      </c>
      <c r="S89" t="str">
        <v>Y</v>
      </c>
      <c r="T89" t="str">
        <v>Functional Group</v>
      </c>
      <c r="U89">
        <v>0</v>
      </c>
      <c r="V89">
        <v>0</v>
      </c>
    </row>
    <row r="90" spans="1:22" x14ac:dyDescent="0.25">
      <c r="A90" t="str">
        <v>oxides and ceramics</v>
      </c>
      <c r="D90" t="str">
        <v>culture media</v>
      </c>
      <c r="E90" t="str">
        <v>media supplements</v>
      </c>
      <c r="H90" s="38" t="str">
        <v>amino acids(no product type)</v>
      </c>
      <c r="I90" s="271" t="str">
        <v>amino acids</v>
      </c>
      <c r="J90">
        <v>0</v>
      </c>
      <c r="K90" t="str">
        <v>storage temp.</v>
      </c>
      <c r="L90" t="str">
        <v>High priority attribute</v>
      </c>
      <c r="M90" t="str">
        <v>Priority 2</v>
      </c>
      <c r="N90" t="str">
        <v>ProductAttributes</v>
      </c>
      <c r="O90" t="str">
        <v>ATTRIBUTE TYPE: Storage Temp</v>
      </c>
      <c r="P90">
        <v>0</v>
      </c>
      <c r="Q90">
        <v>12805</v>
      </c>
      <c r="R90" t="str">
        <v>2-8°C</v>
      </c>
      <c r="S90" t="str">
        <v>N</v>
      </c>
      <c r="T90">
        <v>0</v>
      </c>
      <c r="U90">
        <v>0</v>
      </c>
      <c r="V90">
        <v>0</v>
      </c>
    </row>
    <row r="91" spans="1:22" x14ac:dyDescent="0.25">
      <c r="A91" t="str">
        <v>passive air sample collectors</v>
      </c>
      <c r="D91" t="str">
        <v>culture media</v>
      </c>
      <c r="E91" t="str">
        <v>microbial culture media</v>
      </c>
      <c r="H91" s="38" t="str">
        <v>amino acids(no product type)</v>
      </c>
      <c r="I91" s="271" t="str">
        <v>amino acids</v>
      </c>
      <c r="J91">
        <v>0</v>
      </c>
      <c r="K91" t="str">
        <v>technique(s)</v>
      </c>
      <c r="L91" t="str">
        <v>High priority attribute</v>
      </c>
      <c r="M91" t="str">
        <v>Priority 2</v>
      </c>
      <c r="N91" t="str">
        <v>ProductAttributes</v>
      </c>
      <c r="O91" t="str">
        <v>ATTRIBUTE TYPE: Titertest</v>
      </c>
      <c r="P91" t="str">
        <v xml:space="preserve">use the drop down in "METHOD" </v>
      </c>
      <c r="Q91">
        <v>0</v>
      </c>
      <c r="R91">
        <v>0</v>
      </c>
      <c r="S91" t="str">
        <v>Y</v>
      </c>
      <c r="T91" t="str">
        <v>Technique</v>
      </c>
      <c r="U91" t="str">
        <v>method</v>
      </c>
      <c r="V91" t="str">
        <v>method</v>
      </c>
    </row>
    <row r="92" spans="1:22" x14ac:dyDescent="0.25">
      <c r="A92" t="str">
        <v>pegs and peos</v>
      </c>
      <c r="D92" t="str">
        <v>culture media</v>
      </c>
      <c r="E92" t="str">
        <v>ready to use liquids</v>
      </c>
      <c r="H92" s="38" t="str">
        <v>amino acids(no product type)</v>
      </c>
      <c r="I92" s="271" t="str">
        <v>amino acids</v>
      </c>
      <c r="J92">
        <v>0</v>
      </c>
      <c r="K92" t="str">
        <v>cation traces</v>
      </c>
      <c r="L92" t="str">
        <v>Low priority attribute</v>
      </c>
      <c r="M92" t="str">
        <v>Priority 3</v>
      </c>
      <c r="N92" t="str">
        <v>ProductAttributes</v>
      </c>
      <c r="O92" t="str">
        <v>ATTRIBUTE TYPE: Cation Traces</v>
      </c>
      <c r="P92">
        <v>0</v>
      </c>
      <c r="Q92">
        <v>561505</v>
      </c>
      <c r="R92" t="str">
        <v>Se: ≥39.5%; heavy metals: ≤10 ppm</v>
      </c>
      <c r="S92" t="str">
        <v>N</v>
      </c>
      <c r="T92">
        <v>0</v>
      </c>
      <c r="U92">
        <v>0</v>
      </c>
      <c r="V92">
        <v>0</v>
      </c>
    </row>
    <row r="93" spans="1:22" x14ac:dyDescent="0.25">
      <c r="A93" t="str">
        <v>photometry kits and reagents</v>
      </c>
      <c r="D93" t="str">
        <v>culture media</v>
      </c>
      <c r="E93" t="str">
        <v>ready to use plates</v>
      </c>
      <c r="H93" s="38" t="str">
        <v>amino acids(no product type)</v>
      </c>
      <c r="I93" s="271" t="str">
        <v>amino acids</v>
      </c>
      <c r="J93">
        <v>0</v>
      </c>
      <c r="K93" t="str">
        <v>color</v>
      </c>
      <c r="L93" t="str">
        <v>Low priority attribute</v>
      </c>
      <c r="M93" t="str">
        <v>Priority 3</v>
      </c>
      <c r="N93" t="str">
        <v>ProductAttributes</v>
      </c>
      <c r="O93" t="str">
        <v>ATTRIBUTE TYPE: Color</v>
      </c>
      <c r="P93">
        <v>0</v>
      </c>
      <c r="Q93">
        <v>561505</v>
      </c>
      <c r="R93" t="str">
        <v>white to off-white</v>
      </c>
      <c r="S93" t="str">
        <v>Y</v>
      </c>
      <c r="T93" t="str">
        <v>Color</v>
      </c>
      <c r="U93">
        <v>0</v>
      </c>
      <c r="V93">
        <v>0</v>
      </c>
    </row>
    <row r="94" spans="1:22" x14ac:dyDescent="0.25">
      <c r="A94" t="str">
        <v>pipette tips</v>
      </c>
      <c r="D94" t="str">
        <v>culture media</v>
      </c>
      <c r="E94" t="str">
        <v>(no product type)</v>
      </c>
      <c r="H94" s="38" t="str">
        <v>amino acids(no product type)</v>
      </c>
      <c r="I94" s="271" t="str">
        <v>amino acids</v>
      </c>
      <c r="J94">
        <v>0</v>
      </c>
      <c r="K94" t="str">
        <v>impurities</v>
      </c>
      <c r="L94" t="str">
        <v>Low priority attribute</v>
      </c>
      <c r="M94" t="str">
        <v>Priority 3</v>
      </c>
      <c r="N94" t="str">
        <v>ProductAttributes</v>
      </c>
      <c r="O94" t="str">
        <v>ATTRIBUTE TYPE: Impurities</v>
      </c>
      <c r="P94">
        <v>0</v>
      </c>
      <c r="Q94">
        <v>690589</v>
      </c>
      <c r="R94" t="str">
        <v>≤0.2% water</v>
      </c>
      <c r="S94" t="str">
        <v>N</v>
      </c>
      <c r="T94">
        <v>0</v>
      </c>
      <c r="U94">
        <v>0</v>
      </c>
      <c r="V94">
        <v>0</v>
      </c>
    </row>
    <row r="95" spans="1:22" x14ac:dyDescent="0.25">
      <c r="A95" t="str">
        <v>pipettes</v>
      </c>
      <c r="D95" t="str">
        <v>cylinder</v>
      </c>
      <c r="E95" t="str">
        <v>cloning</v>
      </c>
      <c r="H95" s="38" t="str">
        <v>amino acids(no product type)</v>
      </c>
      <c r="I95" s="271" t="str">
        <v>amino acids</v>
      </c>
      <c r="J95">
        <v>0</v>
      </c>
      <c r="K95" t="str">
        <v>InChI</v>
      </c>
      <c r="L95" t="str">
        <v>Low priority attribute</v>
      </c>
      <c r="M95" t="str">
        <v>Priority 3</v>
      </c>
      <c r="N95" t="str">
        <v>Aliases</v>
      </c>
      <c r="O95" t="str">
        <v>drop down type: InChl</v>
      </c>
      <c r="P95" t="str">
        <v>must be on the substance level</v>
      </c>
      <c r="Q95">
        <v>665118</v>
      </c>
      <c r="R95" t="str">
        <v>1S/C8H9NO3/c1-12-5-2-3-7(9)6(4-5)8(10)11/h2-4H,9H2,1H3,(H,10,11)</v>
      </c>
      <c r="S95" t="str">
        <v>N</v>
      </c>
      <c r="T95">
        <v>0</v>
      </c>
      <c r="U95">
        <v>0</v>
      </c>
      <c r="V95">
        <v>0</v>
      </c>
    </row>
    <row r="96" spans="1:22" x14ac:dyDescent="0.25">
      <c r="A96" t="str">
        <v>pipettors</v>
      </c>
      <c r="D96" t="str">
        <v>cylinder</v>
      </c>
      <c r="E96" t="str">
        <v>volumetric</v>
      </c>
      <c r="H96" s="38" t="str">
        <v>amino acids(no product type)</v>
      </c>
      <c r="I96" s="271" t="str">
        <v>amino acids</v>
      </c>
      <c r="J96">
        <v>0</v>
      </c>
      <c r="K96" t="str">
        <v>InChI key</v>
      </c>
      <c r="L96" t="str">
        <v>Low priority attribute</v>
      </c>
      <c r="M96" t="str">
        <v>Priority 3</v>
      </c>
      <c r="N96" t="str">
        <v>Aliases</v>
      </c>
      <c r="O96" t="str">
        <v>drop down type: InChl key</v>
      </c>
      <c r="P96" t="str">
        <v>must be on the substance level</v>
      </c>
      <c r="Q96">
        <v>665118</v>
      </c>
      <c r="R96" t="str">
        <v>UMKSAURFQFUULT-UHFFFAOYSA-N</v>
      </c>
      <c r="S96" t="str">
        <v>N</v>
      </c>
      <c r="T96">
        <v>0</v>
      </c>
      <c r="U96">
        <v>0</v>
      </c>
      <c r="V96">
        <v>0</v>
      </c>
    </row>
    <row r="97" spans="1:22" x14ac:dyDescent="0.25">
      <c r="A97" t="str">
        <v>plasmid vectors</v>
      </c>
      <c r="D97" t="str">
        <v>detergents</v>
      </c>
      <c r="E97" t="str">
        <v>(no product type)</v>
      </c>
      <c r="H97" s="38" t="str">
        <v>amino acids(no product type)</v>
      </c>
      <c r="I97" s="271" t="str">
        <v>amino acids</v>
      </c>
      <c r="J97">
        <v>0</v>
      </c>
      <c r="K97" t="str">
        <v>mp</v>
      </c>
      <c r="L97" t="str">
        <v>Low priority attribute</v>
      </c>
      <c r="M97" t="str">
        <v>Priority 3</v>
      </c>
      <c r="N97" t="str">
        <v>ProductAttributes</v>
      </c>
      <c r="O97" t="str">
        <v>ATTRIBUTE TYPE: Melting Point</v>
      </c>
      <c r="P97">
        <v>0</v>
      </c>
      <c r="Q97">
        <v>665118</v>
      </c>
      <c r="R97" t="str">
        <v>148-152 °C</v>
      </c>
      <c r="S97" t="str">
        <v>Y</v>
      </c>
      <c r="T97" t="str">
        <v>mp</v>
      </c>
      <c r="U97" t="str">
        <v>?</v>
      </c>
      <c r="V97">
        <v>0</v>
      </c>
    </row>
    <row r="98" spans="1:22" x14ac:dyDescent="0.25">
      <c r="A98" t="str">
        <v>plates</v>
      </c>
      <c r="D98" t="str">
        <v>dishes</v>
      </c>
      <c r="E98" t="str">
        <v>crucible</v>
      </c>
      <c r="H98" s="38" t="str">
        <v>amino acids(no product type)</v>
      </c>
      <c r="I98" s="271" t="str">
        <v>amino acids</v>
      </c>
      <c r="J98">
        <v>0</v>
      </c>
      <c r="K98" t="str">
        <v>optical activity</v>
      </c>
      <c r="L98" t="str">
        <v>Low priority attribute</v>
      </c>
      <c r="M98" t="str">
        <v>Priority 3</v>
      </c>
      <c r="N98" t="str">
        <v>ProductAttributes</v>
      </c>
      <c r="O98" t="str">
        <v>ATTRIBUTE TYPE: Optical Activity</v>
      </c>
      <c r="P98">
        <v>0</v>
      </c>
      <c r="Q98">
        <v>670871</v>
      </c>
      <c r="R98" t="str">
        <v>[α]/D 20.0±2.0°, c = 2 in H2O</v>
      </c>
      <c r="S98" t="str">
        <v>N</v>
      </c>
      <c r="T98">
        <v>0</v>
      </c>
      <c r="U98">
        <v>0</v>
      </c>
      <c r="V98">
        <v>0</v>
      </c>
    </row>
    <row r="99" spans="1:22" x14ac:dyDescent="0.25">
      <c r="A99" t="str">
        <v>polymerization tools</v>
      </c>
      <c r="D99" t="str">
        <v>dishes</v>
      </c>
      <c r="E99" t="str">
        <v>crystalizing or evaporating or combustion</v>
      </c>
      <c r="H99" s="38" t="str">
        <v>amino acids(no product type)</v>
      </c>
      <c r="I99" s="271" t="str">
        <v>amino acids</v>
      </c>
      <c r="J99">
        <v>0</v>
      </c>
      <c r="K99" t="str">
        <v>product line</v>
      </c>
      <c r="L99" t="str">
        <v>Low priority attribute</v>
      </c>
      <c r="M99" t="str">
        <v>Priority 3</v>
      </c>
      <c r="N99" t="str">
        <v>ProductAttributes</v>
      </c>
      <c r="O99" t="str">
        <v>ATTRIBUTE TYPE: Product Line</v>
      </c>
      <c r="P99">
        <v>0</v>
      </c>
      <c r="Q99">
        <v>8.5238300000000002</v>
      </c>
      <c r="R99" t="str">
        <v>Novabiochem®</v>
      </c>
      <c r="S99" t="str">
        <v>Y</v>
      </c>
      <c r="T99" t="str">
        <v>product line</v>
      </c>
      <c r="U99">
        <v>0</v>
      </c>
      <c r="V99">
        <v>0</v>
      </c>
    </row>
    <row r="100" spans="1:22" x14ac:dyDescent="0.25">
      <c r="A100" t="str">
        <v>precast gels</v>
      </c>
      <c r="D100" t="str">
        <v>dishes</v>
      </c>
      <c r="E100" t="str">
        <v>culture or petri</v>
      </c>
      <c r="H100" s="38" t="str">
        <v>amino acids(no product type)</v>
      </c>
      <c r="I100" s="271" t="str">
        <v>amino acids</v>
      </c>
      <c r="J100">
        <v>0</v>
      </c>
      <c r="K100" t="str">
        <v>SMILES string</v>
      </c>
      <c r="L100" t="str">
        <v>Low priority attribute</v>
      </c>
      <c r="M100" t="str">
        <v>Priority 3</v>
      </c>
      <c r="N100" t="str">
        <v>Aliases</v>
      </c>
      <c r="O100" t="str">
        <v>drop down type: SMILES</v>
      </c>
      <c r="P100" t="str">
        <v>must be on the substance level; 30 characters or less; if more than 30 characters, raise a JIRA for CorpBase Helpdesk</v>
      </c>
      <c r="Q100">
        <v>665118</v>
      </c>
      <c r="R100" t="str">
        <v>COc1ccc(N)c(c1)C(O)=O</v>
      </c>
      <c r="S100" t="str">
        <v>N</v>
      </c>
      <c r="T100">
        <v>0</v>
      </c>
      <c r="U100">
        <v>0</v>
      </c>
      <c r="V100">
        <v>0</v>
      </c>
    </row>
    <row r="101" spans="1:22" x14ac:dyDescent="0.25">
      <c r="A101" t="str">
        <v>proteins</v>
      </c>
      <c r="D101" t="str">
        <v>dishes</v>
      </c>
      <c r="E101" t="str">
        <v>staining</v>
      </c>
      <c r="H101" s="38" t="str">
        <v>amino acids(no product type)</v>
      </c>
      <c r="I101" s="271" t="str">
        <v>amino acids</v>
      </c>
      <c r="J101">
        <v>0</v>
      </c>
      <c r="K101" t="str">
        <v>solubility</v>
      </c>
      <c r="L101" t="str">
        <v>Low priority attribute</v>
      </c>
      <c r="M101" t="str">
        <v>Priority 3</v>
      </c>
      <c r="N101" t="str">
        <v>ProductAttributes</v>
      </c>
      <c r="O101" t="str">
        <v>ATTRIBUTE TYPE: Solubility</v>
      </c>
      <c r="P101">
        <v>0</v>
      </c>
      <c r="Q101">
        <v>665118</v>
      </c>
      <c r="R101" t="str">
        <v>reaction type: solution phase peptide synthesis</v>
      </c>
      <c r="S101" t="str">
        <v>N</v>
      </c>
      <c r="T101">
        <v>0</v>
      </c>
      <c r="U101">
        <v>0</v>
      </c>
      <c r="V101">
        <v>0</v>
      </c>
    </row>
    <row r="102" spans="1:22" x14ac:dyDescent="0.25">
      <c r="A102" t="str">
        <v>pumps</v>
      </c>
      <c r="D102" t="str">
        <v>dishes</v>
      </c>
      <c r="E102" t="str">
        <v>transfer or reactor</v>
      </c>
      <c r="H102" s="38" t="str">
        <v>analytical vials(no product type)</v>
      </c>
      <c r="I102" s="271" t="str">
        <v>analytical vials</v>
      </c>
      <c r="J102">
        <v>0</v>
      </c>
      <c r="K102" t="str">
        <v>feature</v>
      </c>
      <c r="L102" t="str">
        <v>Facet driving attribute</v>
      </c>
      <c r="M102" t="str">
        <v>Priority 1</v>
      </c>
      <c r="N102" t="str">
        <v>ProductAttributes</v>
      </c>
      <c r="O102" t="str">
        <v>ATTRIBUTE TYPE: Feature</v>
      </c>
      <c r="P102" t="str">
        <v>use the drop down to select a "Name" (graduations/closure type)</v>
      </c>
      <c r="Q102">
        <v>23229</v>
      </c>
      <c r="R102" t="str">
        <v>closure type screw top bottle; pre-assembled</v>
      </c>
      <c r="S102" t="str">
        <v>Y</v>
      </c>
      <c r="T102" t="str">
        <v>Closure Type</v>
      </c>
      <c r="U102">
        <v>0</v>
      </c>
      <c r="V102">
        <v>0</v>
      </c>
    </row>
    <row r="103" spans="1:22" x14ac:dyDescent="0.25">
      <c r="A103" t="str">
        <v>purge traps</v>
      </c>
      <c r="D103" t="str">
        <v>dishes</v>
      </c>
      <c r="E103" t="str">
        <v>weighing</v>
      </c>
      <c r="H103" s="38" t="str">
        <v>analytical vials(no product type)</v>
      </c>
      <c r="I103" s="271" t="str">
        <v>analytical vials</v>
      </c>
      <c r="J103">
        <v>0</v>
      </c>
      <c r="K103" t="str">
        <v>fitting</v>
      </c>
      <c r="L103" t="str">
        <v>Facet driving attribute</v>
      </c>
      <c r="M103" t="str">
        <v>Priority 1</v>
      </c>
      <c r="N103" t="str">
        <v>ProductAttributes</v>
      </c>
      <c r="O103" t="str">
        <v>ATTRIBUTE TYPE: fittings threads</v>
      </c>
      <c r="P103">
        <v>0</v>
      </c>
      <c r="Q103">
        <v>23229</v>
      </c>
      <c r="R103" t="str">
        <v>thread for 20-400</v>
      </c>
      <c r="S103" t="str">
        <v>M</v>
      </c>
      <c r="T103">
        <v>0</v>
      </c>
      <c r="U103" t="str">
        <v>part=thread</v>
      </c>
      <c r="V103" t="str">
        <v>fitsSize</v>
      </c>
    </row>
    <row r="104" spans="1:22" x14ac:dyDescent="0.25">
      <c r="A104" t="str">
        <v>quantum dots</v>
      </c>
      <c r="D104" t="str">
        <v>dispenser pumps</v>
      </c>
      <c r="E104" t="str">
        <v>bottle top</v>
      </c>
      <c r="H104" s="38" t="str">
        <v>analytical vials(no product type)</v>
      </c>
      <c r="I104" s="271" t="str">
        <v>analytical vials</v>
      </c>
      <c r="J104">
        <v>0</v>
      </c>
      <c r="K104" t="str">
        <v>material</v>
      </c>
      <c r="L104" t="str">
        <v>Facet driving attribute</v>
      </c>
      <c r="M104" t="str">
        <v>Priority 1</v>
      </c>
      <c r="N104" t="str">
        <v>ProductAttributes</v>
      </c>
      <c r="O104" t="str">
        <v>ATTRIBUTE TYPE: Material</v>
      </c>
      <c r="P104" t="str">
        <v>use the drop down to select a "Part"</v>
      </c>
      <c r="Q104">
        <v>23229</v>
      </c>
      <c r="R104" t="str">
        <v>PTFE septum face; PTFE/silicone septum; amber glass bottle; black phenolic hole cap</v>
      </c>
      <c r="S104" t="str">
        <v>Y</v>
      </c>
      <c r="T104">
        <v>0</v>
      </c>
      <c r="U104">
        <v>0</v>
      </c>
      <c r="V104">
        <v>0</v>
      </c>
    </row>
    <row r="105" spans="1:22" x14ac:dyDescent="0.25">
      <c r="A105" t="str">
        <v>racks or boxes</v>
      </c>
      <c r="D105" t="str">
        <v>dispenser pumps</v>
      </c>
      <c r="E105" t="str">
        <v>drum pump</v>
      </c>
      <c r="H105" s="38" t="str">
        <v>analytical vials(no product type)</v>
      </c>
      <c r="I105" s="271" t="str">
        <v>analytical vials</v>
      </c>
      <c r="J105">
        <v>0</v>
      </c>
      <c r="K105" t="str">
        <v>O.D.</v>
      </c>
      <c r="L105" t="str">
        <v>Facet driving attribute</v>
      </c>
      <c r="M105" t="str">
        <v>Priority 1</v>
      </c>
      <c r="N105" t="str">
        <v>ProductAttributes</v>
      </c>
      <c r="O105" t="str">
        <v>ATTRIBUTE TYPE: Composite dimension</v>
      </c>
      <c r="P105" t="str">
        <v>use the drop down in "Type1" and select "O.D."</v>
      </c>
      <c r="Q105">
        <v>23229</v>
      </c>
      <c r="R105" t="str">
        <v>38 mm</v>
      </c>
      <c r="S105" t="str">
        <v>Y</v>
      </c>
      <c r="T105" t="str">
        <v>O.D.(in)/O.D.(mm)</v>
      </c>
      <c r="U105" t="str">
        <v>type=OD and uom in mm or in.</v>
      </c>
      <c r="V105">
        <v>0</v>
      </c>
    </row>
    <row r="106" spans="1:22" x14ac:dyDescent="0.25">
      <c r="A106" t="str">
        <v>reference materials</v>
      </c>
      <c r="D106" t="str">
        <v>dispenser pumps</v>
      </c>
      <c r="E106" t="str">
        <v>microsyringe</v>
      </c>
      <c r="H106" s="38" t="str">
        <v>analytical vials(no product type)</v>
      </c>
      <c r="I106" s="271" t="str">
        <v>analytical vials</v>
      </c>
      <c r="J106">
        <v>0</v>
      </c>
      <c r="K106" t="str">
        <v>volume</v>
      </c>
      <c r="L106" t="str">
        <v>Facet driving attribute</v>
      </c>
      <c r="M106" t="str">
        <v>Priority 1</v>
      </c>
      <c r="N106" t="str">
        <v>ProductAttributes</v>
      </c>
      <c r="O106" t="str">
        <v>ATTRIBUTE TYPE: Composite dimension</v>
      </c>
      <c r="P106" t="str">
        <v>use the drop down in "Type1" and select "volume"</v>
      </c>
      <c r="Q106">
        <v>23229</v>
      </c>
      <c r="R106" t="str">
        <v>60 mL</v>
      </c>
      <c r="S106" t="str">
        <v>Y</v>
      </c>
      <c r="T106" t="str">
        <v>Volume (uom)</v>
      </c>
      <c r="U106" t="str">
        <v>type=Volume and uom in mL, L, or uL</v>
      </c>
      <c r="V106">
        <v>0</v>
      </c>
    </row>
    <row r="107" spans="1:22" x14ac:dyDescent="0.25">
      <c r="A107" t="str">
        <v>reservoirs</v>
      </c>
      <c r="D107" t="str">
        <v>dispenser pumps</v>
      </c>
      <c r="E107" t="str">
        <v>pipetting bulbs or pumps</v>
      </c>
      <c r="H107" s="38" t="str">
        <v>analytical vials(no product type)</v>
      </c>
      <c r="I107" s="271" t="str">
        <v>analytical vials</v>
      </c>
      <c r="J107">
        <v>0</v>
      </c>
      <c r="K107" t="str">
        <v>compatibility</v>
      </c>
      <c r="L107" t="str">
        <v>Low priority attribute</v>
      </c>
      <c r="M107" t="str">
        <v>Priority 3</v>
      </c>
      <c r="N107" t="str">
        <v>ProductAttributes</v>
      </c>
      <c r="O107" t="str">
        <v>ATTRIBUTE TYPE: ZM_COMPAT</v>
      </c>
      <c r="P107" t="str">
        <v>create separate lines for different values -- facet must use 1 or both of supplier and product line</v>
      </c>
      <c r="Q107">
        <v>23243</v>
      </c>
      <c r="R107" t="str">
        <v>for use with Screw Top vial, 2mL, 4.6mm I.D., 8-425 thread</v>
      </c>
      <c r="S107" t="str">
        <v>N</v>
      </c>
      <c r="T107">
        <v>0</v>
      </c>
      <c r="U107">
        <v>0</v>
      </c>
      <c r="V107">
        <v>0</v>
      </c>
    </row>
    <row r="108" spans="1:22" x14ac:dyDescent="0.25">
      <c r="A108" t="str">
        <v>salts</v>
      </c>
      <c r="D108" t="str">
        <v>dispenser pumps</v>
      </c>
      <c r="E108" t="str">
        <v>pipetting controller</v>
      </c>
      <c r="H108" s="38" t="str">
        <v>antibiotics(no product type)</v>
      </c>
      <c r="I108" s="271" t="str">
        <v>antibiotics</v>
      </c>
      <c r="J108">
        <v>0</v>
      </c>
      <c r="K108" t="str">
        <v>antibiotic activity spectrum</v>
      </c>
      <c r="L108" t="str">
        <v>Facet driving attribute</v>
      </c>
      <c r="M108" t="str">
        <v>Priority 1</v>
      </c>
      <c r="N108" t="str">
        <v>ProductAttributes</v>
      </c>
      <c r="O108" t="str">
        <v>ATTRIBUTE TYPE: Activity Spectrum</v>
      </c>
      <c r="P108" t="str">
        <v>use the drop down in "Pathogen"</v>
      </c>
      <c r="Q108" t="str">
        <v>A5955</v>
      </c>
      <c r="R108" t="str">
        <v>Gram-negative bacteria; Gram-negative bacteria; fungi; yeast</v>
      </c>
      <c r="S108" t="str">
        <v>Y</v>
      </c>
      <c r="T108" t="str">
        <v>Activity Spectrum</v>
      </c>
      <c r="U108">
        <v>0</v>
      </c>
      <c r="V108">
        <v>0</v>
      </c>
    </row>
    <row r="109" spans="1:22" x14ac:dyDescent="0.25">
      <c r="A109" t="str">
        <v>seals</v>
      </c>
      <c r="D109" t="str">
        <v>dispenser pumps</v>
      </c>
      <c r="E109" t="str">
        <v>syringe pump</v>
      </c>
      <c r="H109" s="38" t="str">
        <v>antibiotics(no product type)</v>
      </c>
      <c r="I109" s="271" t="str">
        <v>antibiotics</v>
      </c>
      <c r="J109">
        <v>0</v>
      </c>
      <c r="K109" t="str">
        <v>assay</v>
      </c>
      <c r="L109" t="str">
        <v>Facet driving attribute</v>
      </c>
      <c r="M109" t="str">
        <v>Priority 1</v>
      </c>
      <c r="N109" t="str">
        <v>ProductAttributes</v>
      </c>
      <c r="O109" t="str">
        <v>ATTRIBUTE TYPE: Assay</v>
      </c>
      <c r="P109">
        <v>0</v>
      </c>
      <c r="Q109" t="str">
        <v>A5762</v>
      </c>
      <c r="R109" t="str">
        <v>≥99%</v>
      </c>
      <c r="S109" t="str">
        <v>Y</v>
      </c>
      <c r="T109" t="str">
        <v>Purity</v>
      </c>
      <c r="U109" t="str">
        <v>?</v>
      </c>
      <c r="V109">
        <v>0</v>
      </c>
    </row>
    <row r="110" spans="1:22" x14ac:dyDescent="0.25">
      <c r="A110" t="str">
        <v>sensor electrodes</v>
      </c>
      <c r="D110" t="str">
        <v>documentation</v>
      </c>
      <c r="E110" t="str">
        <v>(no product type)</v>
      </c>
      <c r="H110" s="38" t="str">
        <v>antibiotics(no product type)</v>
      </c>
      <c r="I110" s="271" t="str">
        <v>antibiotics</v>
      </c>
      <c r="J110">
        <v>0</v>
      </c>
      <c r="K110" t="str">
        <v>form</v>
      </c>
      <c r="L110" t="str">
        <v>Facet driving attribute</v>
      </c>
      <c r="M110" t="str">
        <v>Priority 1</v>
      </c>
      <c r="N110" t="str">
        <v>ProductAttributes</v>
      </c>
      <c r="O110" t="str">
        <v>ATTRIBUTE TYPE: Physical Form</v>
      </c>
      <c r="P110">
        <v>0</v>
      </c>
      <c r="Q110" t="str">
        <v>A5955</v>
      </c>
      <c r="R110" t="str">
        <v>suspension</v>
      </c>
      <c r="S110" t="str">
        <v>Y</v>
      </c>
      <c r="T110" t="str">
        <v>Physical Form</v>
      </c>
      <c r="U110" t="str">
        <v>?</v>
      </c>
      <c r="V110">
        <v>0</v>
      </c>
    </row>
    <row r="111" spans="1:22" x14ac:dyDescent="0.25">
      <c r="A111" t="str">
        <v>sera</v>
      </c>
      <c r="D111" t="str">
        <v>downstream</v>
      </c>
      <c r="E111" t="str">
        <v>accessories</v>
      </c>
      <c r="H111" s="38" t="str">
        <v>antibiotics(no product type)</v>
      </c>
      <c r="I111" s="271" t="str">
        <v>antibiotics</v>
      </c>
      <c r="J111">
        <v>0</v>
      </c>
      <c r="K111" t="str">
        <v>grade</v>
      </c>
      <c r="L111" t="str">
        <v>Facet driving attribute</v>
      </c>
      <c r="M111" t="str">
        <v>Priority 1</v>
      </c>
      <c r="N111" t="str">
        <v>ProductAttributes</v>
      </c>
      <c r="O111" t="str">
        <v>ATTRIBUTE TYPE: Special Grade and web special grade</v>
      </c>
      <c r="P111" t="str">
        <v>web special grade is facetable; but web special grade does not show on the PDP; special grade is the opposite</v>
      </c>
      <c r="Q111" t="str">
        <v>S2647</v>
      </c>
      <c r="R111" t="str">
        <v>for molecular biology</v>
      </c>
      <c r="S111" t="str">
        <v>Y</v>
      </c>
      <c r="T111" t="str">
        <v>grade</v>
      </c>
      <c r="U111">
        <v>0</v>
      </c>
      <c r="V111">
        <v>0</v>
      </c>
    </row>
    <row r="112" spans="1:22" x14ac:dyDescent="0.25">
      <c r="A112" t="str">
        <v>services</v>
      </c>
      <c r="D112" t="str">
        <v>downstream</v>
      </c>
      <c r="E112" t="str">
        <v>aseptic filters</v>
      </c>
      <c r="H112" s="38" t="str">
        <v>antibiotics(no product type)</v>
      </c>
      <c r="I112" s="271" t="str">
        <v>antibiotics</v>
      </c>
      <c r="J112">
        <v>0</v>
      </c>
      <c r="K112" t="str">
        <v>Mode of action</v>
      </c>
      <c r="L112" t="str">
        <v>Facet driving attribute</v>
      </c>
      <c r="M112" t="str">
        <v>Priority 1</v>
      </c>
      <c r="N112" t="str">
        <v>ProductAttributes</v>
      </c>
      <c r="O112" t="str">
        <v>ATTRIBUTE TYPE: Mode of Action</v>
      </c>
      <c r="P112">
        <v>0</v>
      </c>
      <c r="Q112" t="str">
        <v>A5955</v>
      </c>
      <c r="R112" t="str">
        <v>cell wall synthesis | interferes</v>
      </c>
      <c r="S112" t="str">
        <v>Y</v>
      </c>
      <c r="T112" t="str">
        <v>Mode of Action</v>
      </c>
      <c r="U112">
        <v>0</v>
      </c>
      <c r="V112">
        <v>0</v>
      </c>
    </row>
    <row r="113" spans="1:22" x14ac:dyDescent="0.25">
      <c r="A113" t="str">
        <v>shakers and agitators</v>
      </c>
      <c r="D113" t="str">
        <v>downstream</v>
      </c>
      <c r="E113" t="str">
        <v>capsule filters</v>
      </c>
      <c r="H113" s="38" t="str">
        <v>antibiotics(no product type)</v>
      </c>
      <c r="I113" s="271" t="str">
        <v>antibiotics</v>
      </c>
      <c r="J113">
        <v>0</v>
      </c>
      <c r="K113" t="str">
        <v>suitability</v>
      </c>
      <c r="L113" t="str">
        <v>Facet driving attribute</v>
      </c>
      <c r="M113" t="str">
        <v>Priority 1</v>
      </c>
      <c r="N113" t="str">
        <v>ProductAttributes</v>
      </c>
      <c r="O113" t="str">
        <v xml:space="preserve">ATTRIBUTE TYPE: Suitability </v>
      </c>
      <c r="P113">
        <v>0</v>
      </c>
      <c r="Q113" t="str">
        <v>C1613</v>
      </c>
      <c r="R113" t="str">
        <v>suitable for testing specifications (Bacteriostatic (cell type) E. Coli DH5a, result: pass)</v>
      </c>
      <c r="S113" t="str">
        <v>N</v>
      </c>
      <c r="T113">
        <v>0</v>
      </c>
      <c r="U113">
        <v>0</v>
      </c>
      <c r="V113">
        <v>0</v>
      </c>
    </row>
    <row r="114" spans="1:22" x14ac:dyDescent="0.25">
      <c r="A114" t="str">
        <v>single use</v>
      </c>
      <c r="D114" t="str">
        <v>downstream</v>
      </c>
      <c r="E114" t="str">
        <v>chomotography media</v>
      </c>
      <c r="H114" s="38" t="str">
        <v>antibiotics(no product type)</v>
      </c>
      <c r="I114" s="271" t="str">
        <v>antibiotics</v>
      </c>
      <c r="J114">
        <v>0</v>
      </c>
      <c r="K114" t="str">
        <v>technique(s)</v>
      </c>
      <c r="L114" t="str">
        <v>Facet driving attribute</v>
      </c>
      <c r="M114" t="str">
        <v>Priority 1</v>
      </c>
      <c r="N114" t="str">
        <v>ProductAttributes</v>
      </c>
      <c r="O114" t="str">
        <v>ATTRIBUTE TYPE: Titertest</v>
      </c>
      <c r="P114" t="str">
        <v xml:space="preserve">use the drop down in "METHOD" </v>
      </c>
      <c r="Q114" t="str">
        <v>A5955</v>
      </c>
      <c r="R114" t="str">
        <v>cell culture | mammalian: suitable</v>
      </c>
      <c r="S114" t="str">
        <v>Y</v>
      </c>
      <c r="T114" t="str">
        <v>Technique</v>
      </c>
      <c r="U114" t="str">
        <v>method</v>
      </c>
      <c r="V114" t="str">
        <v>method</v>
      </c>
    </row>
    <row r="115" spans="1:22" x14ac:dyDescent="0.25">
      <c r="A115" t="str">
        <v>solid phase microextraction (spme)</v>
      </c>
      <c r="D115" t="str">
        <v>downstream</v>
      </c>
      <c r="E115" t="str">
        <v>chromotography columns</v>
      </c>
      <c r="H115" s="38" t="str">
        <v>antibiotics(no product type)</v>
      </c>
      <c r="I115" s="271" t="str">
        <v>antibiotics</v>
      </c>
      <c r="J115">
        <v>0</v>
      </c>
      <c r="K115" t="str">
        <v>application(s)</v>
      </c>
      <c r="L115" t="str">
        <v>Low priority attribute</v>
      </c>
      <c r="M115" t="str">
        <v>Priority 1</v>
      </c>
      <c r="N115" t="str">
        <v>ProductAttributes</v>
      </c>
      <c r="O115" t="str">
        <v>ATTRIBUTE TYPE: Market Focus</v>
      </c>
      <c r="P115">
        <v>0</v>
      </c>
      <c r="Q115">
        <v>0</v>
      </c>
      <c r="R115">
        <v>0</v>
      </c>
      <c r="S115" t="str">
        <v>Y</v>
      </c>
      <c r="T115" t="str">
        <v>Application</v>
      </c>
      <c r="U115">
        <v>0</v>
      </c>
      <c r="V115">
        <v>0</v>
      </c>
    </row>
    <row r="116" spans="1:22" x14ac:dyDescent="0.25">
      <c r="A116" t="str">
        <v>solution and vapor deposition precursors</v>
      </c>
      <c r="D116" t="str">
        <v>downstream</v>
      </c>
      <c r="E116" t="str">
        <v>clarification filters</v>
      </c>
      <c r="H116" s="38" t="str">
        <v>antibiotics(no product type)</v>
      </c>
      <c r="I116" s="271" t="str">
        <v>antibiotics</v>
      </c>
      <c r="J116">
        <v>0</v>
      </c>
      <c r="K116" t="str">
        <v>biological source</v>
      </c>
      <c r="L116" t="str">
        <v>High priority attribute</v>
      </c>
      <c r="M116" t="str">
        <v>Priority 2</v>
      </c>
      <c r="N116" t="str">
        <v>ProductAttributes</v>
      </c>
      <c r="O116" t="str">
        <v>ATTRIBUTE TYPE: Biological Source</v>
      </c>
      <c r="P116" t="str">
        <v>There is also a second facet that is for the tissue (part) that the product comes from if it is desired</v>
      </c>
      <c r="Q116" t="str">
        <v>B0125</v>
      </c>
      <c r="R116" t="str">
        <v>Bacillus licheniformis</v>
      </c>
      <c r="S116" t="str">
        <v>Y</v>
      </c>
      <c r="T116" t="str">
        <v>Biological source/Tissue</v>
      </c>
      <c r="U116" t="str">
        <v>organism/part</v>
      </c>
      <c r="V116">
        <v>0</v>
      </c>
    </row>
    <row r="117" spans="1:22" x14ac:dyDescent="0.25">
      <c r="A117" t="str">
        <v>solution or solutes</v>
      </c>
      <c r="D117" t="str">
        <v>downstream</v>
      </c>
      <c r="E117" t="str">
        <v>consumables</v>
      </c>
      <c r="H117" s="38" t="str">
        <v>antibiotics(no product type)</v>
      </c>
      <c r="I117" s="271" t="str">
        <v>antibiotics</v>
      </c>
      <c r="J117">
        <v>0</v>
      </c>
      <c r="K117" t="str">
        <v>concentration</v>
      </c>
      <c r="L117" t="str">
        <v>High priority attribute</v>
      </c>
      <c r="M117" t="str">
        <v>Priority 2</v>
      </c>
      <c r="N117" t="str">
        <v>ProductAttributes</v>
      </c>
      <c r="O117" t="str">
        <v>ATTRIBUTE TYPE: Concentration</v>
      </c>
      <c r="P117">
        <v>0</v>
      </c>
      <c r="Q117" t="str">
        <v>B5936</v>
      </c>
      <c r="R117" t="str">
        <v>10 mg/mL in DMSO</v>
      </c>
      <c r="S117" t="str">
        <v>N</v>
      </c>
      <c r="T117">
        <v>0</v>
      </c>
      <c r="U117">
        <v>0</v>
      </c>
      <c r="V117">
        <v>0</v>
      </c>
    </row>
    <row r="118" spans="1:22" x14ac:dyDescent="0.25">
      <c r="A118" t="str">
        <v>solvents</v>
      </c>
      <c r="D118" t="str">
        <v>downstream</v>
      </c>
      <c r="E118" t="str">
        <v>kits</v>
      </c>
      <c r="H118" s="38" t="str">
        <v>antibiotics(no product type)</v>
      </c>
      <c r="I118" s="271" t="str">
        <v>antibiotics</v>
      </c>
      <c r="J118">
        <v>0</v>
      </c>
      <c r="K118" t="str">
        <v>potency</v>
      </c>
      <c r="L118" t="str">
        <v>High priority attribute</v>
      </c>
      <c r="M118" t="str">
        <v>Priority 2</v>
      </c>
      <c r="N118" t="str">
        <v>ProductAttributes</v>
      </c>
      <c r="O118" t="str">
        <v>ATTRIBUTE TYPE: Potency</v>
      </c>
      <c r="P118">
        <v>0</v>
      </c>
      <c r="Q118" t="str">
        <v>B2434</v>
      </c>
      <c r="R118" t="str">
        <v>1.5-2.0 units per mg</v>
      </c>
      <c r="S118" t="str">
        <v>N</v>
      </c>
      <c r="T118">
        <v>0</v>
      </c>
      <c r="U118">
        <v>0</v>
      </c>
      <c r="V118">
        <v>0</v>
      </c>
    </row>
    <row r="119" spans="1:22" x14ac:dyDescent="0.25">
      <c r="A119" t="str">
        <v>spatulas or scoops</v>
      </c>
      <c r="D119" t="str">
        <v>downstream</v>
      </c>
      <c r="E119" t="str">
        <v>orings or gaskets</v>
      </c>
      <c r="H119" s="38" t="str">
        <v>antibiotics(no product type)</v>
      </c>
      <c r="I119" s="271" t="str">
        <v>antibiotics</v>
      </c>
      <c r="J119">
        <v>0</v>
      </c>
      <c r="K119" t="str">
        <v>solubility</v>
      </c>
      <c r="L119" t="str">
        <v>High priority attribute</v>
      </c>
      <c r="M119" t="str">
        <v>Priority 2</v>
      </c>
      <c r="N119" t="str">
        <v>ProductAttributes</v>
      </c>
      <c r="O119" t="str">
        <v>ATTRIBUTE TYPE: Solubility</v>
      </c>
      <c r="P119">
        <v>0</v>
      </c>
      <c r="Q119" t="str">
        <v>B2434</v>
      </c>
      <c r="R119" t="str">
        <v>H2O: 20 mg/mL, clear, colorless</v>
      </c>
      <c r="S119" t="str">
        <v>N</v>
      </c>
      <c r="T119">
        <v>0</v>
      </c>
      <c r="U119">
        <v>0</v>
      </c>
      <c r="V119">
        <v>0</v>
      </c>
    </row>
    <row r="120" spans="1:22" x14ac:dyDescent="0.25">
      <c r="A120" t="str">
        <v>spe</v>
      </c>
      <c r="D120" t="str">
        <v>downstream</v>
      </c>
      <c r="E120" t="str">
        <v>plates</v>
      </c>
      <c r="H120" s="38" t="str">
        <v>antibiotics(no product type)</v>
      </c>
      <c r="I120" s="271" t="str">
        <v>antibiotics</v>
      </c>
      <c r="J120">
        <v>0</v>
      </c>
      <c r="K120" t="str">
        <v>storage temp.</v>
      </c>
      <c r="L120" t="str">
        <v>High priority attribute</v>
      </c>
      <c r="M120" t="str">
        <v>Priority 2</v>
      </c>
      <c r="N120" t="str">
        <v>ProductAttributes</v>
      </c>
      <c r="O120" t="str">
        <v>ATTRIBUTE TYPE: Storage Temp</v>
      </c>
      <c r="P120">
        <v>0</v>
      </c>
      <c r="Q120" t="str">
        <v>A5955</v>
      </c>
      <c r="R120" t="str">
        <v>−20°C</v>
      </c>
      <c r="S120" t="str">
        <v>N</v>
      </c>
      <c r="T120">
        <v>0</v>
      </c>
      <c r="U120">
        <v>0</v>
      </c>
      <c r="V120">
        <v>0</v>
      </c>
    </row>
    <row r="121" spans="1:22" x14ac:dyDescent="0.25">
      <c r="A121" t="str">
        <v>specialty polymers</v>
      </c>
      <c r="D121" t="str">
        <v>downstream</v>
      </c>
      <c r="E121" t="str">
        <v>services</v>
      </c>
      <c r="H121" s="38" t="str">
        <v>antibiotics(no product type)</v>
      </c>
      <c r="I121" s="271" t="str">
        <v>antibiotics</v>
      </c>
      <c r="J121">
        <v>0</v>
      </c>
      <c r="K121" t="str">
        <v>sterility</v>
      </c>
      <c r="L121" t="str">
        <v>High priority attribute</v>
      </c>
      <c r="M121" t="str">
        <v>Priority 3</v>
      </c>
      <c r="N121" t="str">
        <v>ProductAttributes</v>
      </c>
      <c r="O121" t="str">
        <v>ATTRIBUTE TYPE: Sterilization</v>
      </c>
      <c r="P121" t="str">
        <v>facet sterility y/n and second facet for sterilization method</v>
      </c>
      <c r="Q121" t="str">
        <v>A5955</v>
      </c>
      <c r="R121" t="str">
        <v>0.1 μm filtered</v>
      </c>
      <c r="S121" t="str">
        <v>Y</v>
      </c>
      <c r="T121" t="str">
        <v>Sterility/Sterilization method</v>
      </c>
      <c r="U121">
        <v>0</v>
      </c>
      <c r="V121">
        <v>0</v>
      </c>
    </row>
    <row r="122" spans="1:22" x14ac:dyDescent="0.25">
      <c r="A122" t="str">
        <v>spectroscopy accessory</v>
      </c>
      <c r="D122" t="str">
        <v>downstream</v>
      </c>
      <c r="E122" t="str">
        <v>tangential flow filter modules</v>
      </c>
      <c r="H122" s="38" t="str">
        <v>antibiotics(no product type)</v>
      </c>
      <c r="I122" s="271" t="str">
        <v>antibiotics</v>
      </c>
      <c r="J122">
        <v>0</v>
      </c>
      <c r="K122" t="str">
        <v>cation traces</v>
      </c>
      <c r="L122" t="str">
        <v>Low priority attribute</v>
      </c>
      <c r="M122" t="str">
        <v>Priority 3</v>
      </c>
      <c r="N122" t="str">
        <v>ProductAttributes</v>
      </c>
      <c r="O122" t="str">
        <v>ATTRIBUTE TYPE: Cation Traces</v>
      </c>
      <c r="P122">
        <v>0</v>
      </c>
      <c r="Q122" t="str">
        <v>B2434</v>
      </c>
      <c r="R122" t="str">
        <v>Cu: ≤0.10%</v>
      </c>
      <c r="S122" t="str">
        <v>N</v>
      </c>
      <c r="T122">
        <v>0</v>
      </c>
      <c r="U122">
        <v>0</v>
      </c>
      <c r="V122">
        <v>0</v>
      </c>
    </row>
    <row r="123" spans="1:22" x14ac:dyDescent="0.25">
      <c r="A123" t="str">
        <v>stable isotopes</v>
      </c>
      <c r="D123" t="str">
        <v>downstream</v>
      </c>
      <c r="E123" t="str">
        <v>tangential flow filters</v>
      </c>
      <c r="H123" s="38" t="str">
        <v>antibiotics(no product type)</v>
      </c>
      <c r="I123" s="271" t="str">
        <v>antibiotics</v>
      </c>
      <c r="J123">
        <v>0</v>
      </c>
      <c r="K123" t="str">
        <v>color</v>
      </c>
      <c r="L123" t="str">
        <v>Low priority attribute</v>
      </c>
      <c r="M123" t="str">
        <v>Priority 3</v>
      </c>
      <c r="N123" t="str">
        <v>ProductAttributes</v>
      </c>
      <c r="O123" t="str">
        <v>ATTRIBUTE TYPE: Color</v>
      </c>
      <c r="P123">
        <v>0</v>
      </c>
      <c r="Q123" t="str">
        <v>A5955</v>
      </c>
      <c r="R123" t="str">
        <v>yellow</v>
      </c>
      <c r="S123" t="str">
        <v>Y</v>
      </c>
      <c r="T123" t="str">
        <v>Color</v>
      </c>
      <c r="U123">
        <v>0</v>
      </c>
      <c r="V123">
        <v>0</v>
      </c>
    </row>
    <row r="124" spans="1:22" x14ac:dyDescent="0.25">
      <c r="A124" t="str">
        <v>stains and dyes</v>
      </c>
      <c r="D124" t="str">
        <v>downstream</v>
      </c>
      <c r="E124" t="str">
        <v>virus filters</v>
      </c>
      <c r="H124" s="38" t="str">
        <v>antibiotics(no product type)</v>
      </c>
      <c r="I124" s="271" t="str">
        <v>antibiotics</v>
      </c>
      <c r="J124">
        <v>0</v>
      </c>
      <c r="K124" t="str">
        <v>Gene Information</v>
      </c>
      <c r="L124" t="str">
        <v>Low priority attribute</v>
      </c>
      <c r="M124" t="str">
        <v>Priority 3</v>
      </c>
      <c r="N124" t="str">
        <v>ProductAttributes</v>
      </c>
      <c r="O124" t="str">
        <v>ATTRIBUTE TYPE: Gene alias</v>
      </c>
      <c r="P124" t="str">
        <v>GeneID, Gene symbol, Species, Gene relationship must be filled</v>
      </c>
      <c r="Q124" t="str">
        <v>A5762</v>
      </c>
      <c r="R124" t="str">
        <v>mouse ... Ahcy(269378)</v>
      </c>
      <c r="S124" t="str">
        <v>Y</v>
      </c>
      <c r="T124" t="str">
        <v>Gene Alias</v>
      </c>
      <c r="U124" t="str">
        <v>?</v>
      </c>
      <c r="V124">
        <v>0</v>
      </c>
    </row>
    <row r="125" spans="1:22" x14ac:dyDescent="0.25">
      <c r="A125" t="str">
        <v>stirrers</v>
      </c>
      <c r="D125" t="str">
        <v>electron transfer salt</v>
      </c>
      <c r="E125" t="str">
        <v>(no product type)</v>
      </c>
      <c r="H125" s="38" t="str">
        <v>antibiotics(no product type)</v>
      </c>
      <c r="I125" s="271" t="str">
        <v>antibiotics</v>
      </c>
      <c r="J125">
        <v>0</v>
      </c>
      <c r="K125" t="str">
        <v>impurities</v>
      </c>
      <c r="L125" t="str">
        <v>Low priority attribute</v>
      </c>
      <c r="M125" t="str">
        <v>Priority 3</v>
      </c>
      <c r="N125" t="str">
        <v>ProductAttributes</v>
      </c>
      <c r="O125" t="str">
        <v>ATTRIBUTE TYPE: Impurities</v>
      </c>
      <c r="P125">
        <v>0</v>
      </c>
      <c r="Q125" t="str">
        <v>A5955</v>
      </c>
      <c r="R125" t="str">
        <v>endotoxin, tested</v>
      </c>
      <c r="S125" t="str">
        <v>N</v>
      </c>
      <c r="T125">
        <v>0</v>
      </c>
      <c r="U125">
        <v>0</v>
      </c>
      <c r="V125">
        <v>0</v>
      </c>
    </row>
    <row r="126" spans="1:22" x14ac:dyDescent="0.25">
      <c r="A126" t="str">
        <v>supported liquid extraction (sle)</v>
      </c>
      <c r="D126" t="str">
        <v>enzyme inhibitors</v>
      </c>
      <c r="E126" t="str">
        <v>inhibitor cocktails</v>
      </c>
      <c r="H126" s="38" t="str">
        <v>antibiotics(no product type)</v>
      </c>
      <c r="I126" s="271" t="str">
        <v>antibiotics</v>
      </c>
      <c r="J126">
        <v>0</v>
      </c>
      <c r="K126" t="str">
        <v>InChI</v>
      </c>
      <c r="L126" t="str">
        <v>Low priority attribute</v>
      </c>
      <c r="M126" t="str">
        <v>Priority 3</v>
      </c>
      <c r="N126" t="str">
        <v>Aliases</v>
      </c>
      <c r="O126" t="str">
        <v>drop down type: InChl</v>
      </c>
      <c r="P126" t="str">
        <v>must be on the substance level</v>
      </c>
      <c r="Q126" t="str">
        <v>A5762</v>
      </c>
      <c r="R126" t="str">
        <v>1S/C10H13N5O4/c11-8-5-9(13-2-12-8)15(3-14-5)10-7(18)6(17)4(1-16)19-10/h2-4,6-7,10,16-18H,1H2,(H2,11,12,13)/t4-,6-,7+,10-/m1/s1</v>
      </c>
      <c r="S126" t="str">
        <v>N</v>
      </c>
      <c r="T126">
        <v>0</v>
      </c>
      <c r="U126">
        <v>0</v>
      </c>
      <c r="V126">
        <v>0</v>
      </c>
    </row>
    <row r="127" spans="1:22" x14ac:dyDescent="0.25">
      <c r="A127" t="str">
        <v>synthesis enabling tools</v>
      </c>
      <c r="D127" t="str">
        <v>enzyme inhibitors</v>
      </c>
      <c r="E127" t="str">
        <v>(no product type)</v>
      </c>
      <c r="H127" s="38" t="str">
        <v>antibiotics(no product type)</v>
      </c>
      <c r="I127" s="271" t="str">
        <v>antibiotics</v>
      </c>
      <c r="J127">
        <v>0</v>
      </c>
      <c r="K127" t="str">
        <v>InChI key</v>
      </c>
      <c r="L127" t="str">
        <v>Low priority attribute</v>
      </c>
      <c r="M127" t="str">
        <v>Priority 3</v>
      </c>
      <c r="N127" t="str">
        <v>Aliases</v>
      </c>
      <c r="O127" t="str">
        <v>drop down type: InChl key</v>
      </c>
      <c r="P127" t="str">
        <v>must be on the substance level</v>
      </c>
      <c r="Q127" t="str">
        <v>A5762</v>
      </c>
      <c r="R127" t="str">
        <v>OIRDTQYFTABQOQ-UHTZMRCNSA-N</v>
      </c>
      <c r="S127" t="str">
        <v>N</v>
      </c>
      <c r="T127">
        <v>0</v>
      </c>
      <c r="U127">
        <v>0</v>
      </c>
      <c r="V127">
        <v>0</v>
      </c>
    </row>
    <row r="128" spans="1:22" x14ac:dyDescent="0.25">
      <c r="A128" t="str">
        <v>synthesis resins</v>
      </c>
      <c r="D128" t="str">
        <v>enzyme substrates</v>
      </c>
      <c r="E128" t="str">
        <v>(no product type)</v>
      </c>
      <c r="H128" s="38" t="str">
        <v>antibiotics(no product type)</v>
      </c>
      <c r="I128" s="271" t="str">
        <v>antibiotics</v>
      </c>
      <c r="J128">
        <v>0</v>
      </c>
      <c r="K128" t="str">
        <v>mp</v>
      </c>
      <c r="L128" t="str">
        <v>Low priority attribute</v>
      </c>
      <c r="M128" t="str">
        <v>Priority 3</v>
      </c>
      <c r="N128" t="str">
        <v>ProductAttributes</v>
      </c>
      <c r="O128" t="str">
        <v>ATTRIBUTE TYPE: Melting Point</v>
      </c>
      <c r="P128">
        <v>0</v>
      </c>
      <c r="Q128" t="str">
        <v>Q0132</v>
      </c>
      <c r="R128" t="str">
        <v>~225 °C (dec.) (lit.)</v>
      </c>
      <c r="S128" t="str">
        <v>Y</v>
      </c>
      <c r="T128" t="str">
        <v>mp</v>
      </c>
      <c r="U128" t="str">
        <v>?</v>
      </c>
      <c r="V128">
        <v>0</v>
      </c>
    </row>
    <row r="129" spans="1:22" x14ac:dyDescent="0.25">
      <c r="A129" t="str">
        <v>synthetic mirna inhibitors</v>
      </c>
      <c r="D129" t="str">
        <v>enzymes</v>
      </c>
      <c r="E129" t="str">
        <v>(no product type)</v>
      </c>
      <c r="H129" s="38" t="str">
        <v>antibiotics(no product type)</v>
      </c>
      <c r="I129" s="271" t="str">
        <v>antibiotics</v>
      </c>
      <c r="J129">
        <v>0</v>
      </c>
      <c r="K129" t="str">
        <v>product line</v>
      </c>
      <c r="L129" t="str">
        <v>Low priority attribute</v>
      </c>
      <c r="M129" t="str">
        <v>Priority 3</v>
      </c>
      <c r="N129" t="str">
        <v>ProductAttributes</v>
      </c>
      <c r="O129" t="str">
        <v>ATTRIBUTE TYPE: Product Line</v>
      </c>
      <c r="P129">
        <v>0</v>
      </c>
      <c r="Q129" t="str">
        <v>A5955</v>
      </c>
      <c r="R129" t="str">
        <v>BioReagent</v>
      </c>
      <c r="S129" t="str">
        <v>Y</v>
      </c>
      <c r="T129" t="str">
        <v>product line</v>
      </c>
      <c r="U129">
        <v>0</v>
      </c>
      <c r="V129">
        <v>0</v>
      </c>
    </row>
    <row r="130" spans="1:22" x14ac:dyDescent="0.25">
      <c r="A130" t="str">
        <v>syringes</v>
      </c>
      <c r="D130" t="str">
        <v>esirna</v>
      </c>
      <c r="E130" t="str">
        <v>(no product type)</v>
      </c>
      <c r="H130" s="38" t="str">
        <v>antibiotics(no product type)</v>
      </c>
      <c r="I130" s="271" t="str">
        <v>antibiotics</v>
      </c>
      <c r="J130">
        <v>0</v>
      </c>
      <c r="K130" t="str">
        <v>shipped in</v>
      </c>
      <c r="L130" t="str">
        <v>Low priority attribute</v>
      </c>
      <c r="M130" t="str">
        <v>Priority 3</v>
      </c>
      <c r="N130" t="str">
        <v>ProductAttributes</v>
      </c>
      <c r="O130" t="str">
        <v>ATTRIBUTE TYPE: Ice Shipping</v>
      </c>
      <c r="P130">
        <v>0</v>
      </c>
      <c r="Q130" t="str">
        <v>A5955</v>
      </c>
      <c r="R130" t="str">
        <v>dry ice</v>
      </c>
      <c r="S130" t="str">
        <v>N</v>
      </c>
      <c r="T130">
        <v>0</v>
      </c>
      <c r="U130">
        <v>0</v>
      </c>
      <c r="V130">
        <v>0</v>
      </c>
    </row>
    <row r="131" spans="1:22" x14ac:dyDescent="0.25">
      <c r="A131" t="str">
        <v>tanks</v>
      </c>
      <c r="D131" t="str">
        <v>films and foils</v>
      </c>
      <c r="E131" t="str">
        <v>(no product type)</v>
      </c>
      <c r="H131" s="38" t="str">
        <v>antibiotics(no product type)</v>
      </c>
      <c r="I131" s="271" t="str">
        <v>antibiotics</v>
      </c>
      <c r="J131">
        <v>0</v>
      </c>
      <c r="K131" t="str">
        <v>SMILES string</v>
      </c>
      <c r="L131" t="str">
        <v>Low priority attribute</v>
      </c>
      <c r="M131" t="str">
        <v>Priority 3</v>
      </c>
      <c r="N131" t="str">
        <v>Aliases</v>
      </c>
      <c r="O131" t="str">
        <v>drop down type: SMILES</v>
      </c>
      <c r="P131" t="str">
        <v>must be on the substance level; 30 characters or less; if more than 30 characters, raise a JIRA for CorpBase Helpdesk</v>
      </c>
      <c r="Q131" t="str">
        <v>A5762</v>
      </c>
      <c r="R131" t="str">
        <v>Nc1ncnc2n(cnc12)[C@@H]3O[C@H](CO)[C@@H](O)[C@@H]3O</v>
      </c>
      <c r="S131" t="str">
        <v>N</v>
      </c>
      <c r="T131">
        <v>0</v>
      </c>
      <c r="U131">
        <v>0</v>
      </c>
      <c r="V131">
        <v>0</v>
      </c>
    </row>
    <row r="132" spans="1:22" x14ac:dyDescent="0.25">
      <c r="A132" t="str">
        <v>test strips and papers</v>
      </c>
      <c r="D132" t="str">
        <v>filter paper</v>
      </c>
      <c r="E132" t="str">
        <v>(no product type)</v>
      </c>
      <c r="H132" s="38" t="str">
        <v>antibiotics(no product type)</v>
      </c>
      <c r="I132" s="271" t="str">
        <v>antibiotics</v>
      </c>
      <c r="J132">
        <v>0</v>
      </c>
      <c r="K132" t="str">
        <v>storage condition</v>
      </c>
      <c r="L132" t="str">
        <v>Low priority attribute</v>
      </c>
      <c r="M132" t="str">
        <v>Priority 3</v>
      </c>
      <c r="N132" t="str">
        <v>ProductAttributes</v>
      </c>
      <c r="O132" t="str">
        <v>ATTRIBUTE TYPE: Storage conditions</v>
      </c>
      <c r="P132">
        <v>0</v>
      </c>
      <c r="Q132" t="str">
        <v>S2647</v>
      </c>
      <c r="R132" t="str">
        <v xml:space="preserve"> (Keep container tightly closed in a dry and well-ventilated place. Keep in a dry place.)</v>
      </c>
      <c r="S132" t="str">
        <v>N</v>
      </c>
      <c r="T132">
        <v>0</v>
      </c>
      <c r="U132">
        <v>0</v>
      </c>
      <c r="V132">
        <v>0</v>
      </c>
    </row>
    <row r="133" spans="1:22" x14ac:dyDescent="0.25">
      <c r="A133" t="str">
        <v>thermometer</v>
      </c>
      <c r="D133" t="str">
        <v>filters</v>
      </c>
      <c r="E133" t="str">
        <v>aseptic</v>
      </c>
      <c r="H133" s="38" t="str">
        <v>antibodiesprimary monoclonal</v>
      </c>
      <c r="I133" s="271" t="str">
        <v>antibodies</v>
      </c>
      <c r="J133" t="str">
        <v>primary monoclonal</v>
      </c>
      <c r="K133" t="str">
        <v>antibody form</v>
      </c>
      <c r="L133" t="str">
        <v>Facet driving attribute</v>
      </c>
      <c r="M133" t="str">
        <v>Priority 1</v>
      </c>
      <c r="N133" t="str">
        <v>ProductAttributes</v>
      </c>
      <c r="O133" t="str">
        <v>ATTRIBUTE TYPE: Antibody Form</v>
      </c>
      <c r="P133">
        <v>0</v>
      </c>
      <c r="Q133" t="str">
        <v>MAB5608</v>
      </c>
      <c r="R133" t="str">
        <v>ascites fluid</v>
      </c>
      <c r="S133" t="str">
        <v>Y</v>
      </c>
      <c r="T133" t="str">
        <v>Antibody Form</v>
      </c>
      <c r="U133">
        <v>0</v>
      </c>
      <c r="V133">
        <v>0</v>
      </c>
    </row>
    <row r="134" spans="1:22" x14ac:dyDescent="0.25">
      <c r="A134" t="str">
        <v>titration reagents</v>
      </c>
      <c r="D134" t="str">
        <v>filters</v>
      </c>
      <c r="E134" t="str">
        <v>capsule filters</v>
      </c>
      <c r="H134" s="38" t="str">
        <v>antibodiesprimary monoclonal</v>
      </c>
      <c r="I134" s="271" t="str">
        <v>antibodies</v>
      </c>
      <c r="J134" t="str">
        <v>primary monoclonal</v>
      </c>
      <c r="K134" t="str">
        <v>biological source</v>
      </c>
      <c r="L134" t="str">
        <v>Facet driving attribute</v>
      </c>
      <c r="M134" t="str">
        <v>Priority 1</v>
      </c>
      <c r="N134" t="str">
        <v>ProductAttributes</v>
      </c>
      <c r="O134" t="str">
        <v>ATTRIBUTE TYPE: Biological Source</v>
      </c>
      <c r="P134" t="str">
        <v>There is also a second facet that is for the tissue (part) that the product comes from if it is desired</v>
      </c>
      <c r="Q134" t="str">
        <v>MAB5608</v>
      </c>
      <c r="R134" t="str">
        <v>mouse</v>
      </c>
      <c r="S134" t="str">
        <v>Y</v>
      </c>
      <c r="T134" t="str">
        <v>Biological source</v>
      </c>
      <c r="U134">
        <v>0</v>
      </c>
      <c r="V134">
        <v>0</v>
      </c>
    </row>
    <row r="135" spans="1:22" x14ac:dyDescent="0.25">
      <c r="A135" t="str">
        <v>tlc plates</v>
      </c>
      <c r="D135" t="str">
        <v>filters</v>
      </c>
      <c r="E135" t="str">
        <v>cartridge filters</v>
      </c>
      <c r="H135" s="38" t="str">
        <v>antibodiesprimary monoclonal</v>
      </c>
      <c r="I135" s="271" t="str">
        <v>antibodies</v>
      </c>
      <c r="J135" t="str">
        <v>primary monoclonal</v>
      </c>
      <c r="K135" t="str">
        <v>clone</v>
      </c>
      <c r="L135" t="str">
        <v>Facet driving attribute</v>
      </c>
      <c r="M135" t="str">
        <v>Priority 1</v>
      </c>
      <c r="N135" t="str">
        <v>ProductAttributes</v>
      </c>
      <c r="O135" t="str">
        <v>ATTRIBUTE TYPE: Clonality Clone no</v>
      </c>
      <c r="P135">
        <v>0</v>
      </c>
      <c r="Q135" t="str">
        <v>MAB5608</v>
      </c>
      <c r="R135" t="str">
        <v>GT1b-2b, monoclonal</v>
      </c>
      <c r="S135" t="str">
        <v>Y</v>
      </c>
      <c r="T135" t="str">
        <v>Clonality</v>
      </c>
      <c r="U135">
        <v>0</v>
      </c>
      <c r="V135">
        <v>0</v>
      </c>
    </row>
    <row r="136" spans="1:22" x14ac:dyDescent="0.25">
      <c r="A136" t="str">
        <v>transfection reagents</v>
      </c>
      <c r="D136" t="str">
        <v>filters</v>
      </c>
      <c r="E136" t="str">
        <v>cartridge prefilters</v>
      </c>
      <c r="H136" s="38" t="str">
        <v>antibodiesprimary monoclonal</v>
      </c>
      <c r="I136" s="271" t="str">
        <v>antibodies</v>
      </c>
      <c r="J136" t="str">
        <v>primary monoclonal</v>
      </c>
      <c r="K136" t="str">
        <v>conjugate</v>
      </c>
      <c r="L136" t="str">
        <v>Facet driving attribute</v>
      </c>
      <c r="M136" t="str">
        <v>Priority 1</v>
      </c>
      <c r="N136" t="str">
        <v>ProductAttributes</v>
      </c>
      <c r="O136" t="str">
        <v>ATTRIBUTE TYPE: Conjugate</v>
      </c>
      <c r="P136">
        <v>0</v>
      </c>
      <c r="Q136" t="str">
        <v>MABF2815</v>
      </c>
      <c r="R136" t="str">
        <v>unconjugated</v>
      </c>
      <c r="S136" t="str">
        <v>Y</v>
      </c>
      <c r="T136" t="str">
        <v>Conjugate</v>
      </c>
      <c r="U136">
        <v>0</v>
      </c>
      <c r="V136">
        <v>0</v>
      </c>
    </row>
    <row r="137" spans="1:22" x14ac:dyDescent="0.25">
      <c r="A137" t="str">
        <v>tubes</v>
      </c>
      <c r="D137" t="str">
        <v>filters</v>
      </c>
      <c r="E137" t="str">
        <v>cassette filters</v>
      </c>
      <c r="H137" s="38" t="str">
        <v>antibodiesprimary monoclonal</v>
      </c>
      <c r="I137" s="271" t="str">
        <v>antibodies</v>
      </c>
      <c r="J137" t="str">
        <v>primary monoclonal</v>
      </c>
      <c r="K137" t="str">
        <v>form</v>
      </c>
      <c r="L137" t="str">
        <v>Facet driving attribute</v>
      </c>
      <c r="M137" t="str">
        <v>Priority 1</v>
      </c>
      <c r="N137" t="str">
        <v>ProductAttributes</v>
      </c>
      <c r="O137" t="str">
        <v>ATTRIBUTE TYPE: Physical Form</v>
      </c>
      <c r="P137">
        <v>0</v>
      </c>
      <c r="Q137" t="str">
        <v>GR01</v>
      </c>
      <c r="R137" t="str">
        <v>liquid</v>
      </c>
      <c r="S137" t="str">
        <v>Y</v>
      </c>
      <c r="T137" t="str">
        <v>Physical Form</v>
      </c>
      <c r="U137">
        <v>0</v>
      </c>
      <c r="V137">
        <v>0</v>
      </c>
    </row>
    <row r="138" spans="1:22" x14ac:dyDescent="0.25">
      <c r="A138" t="str">
        <v>tubing</v>
      </c>
      <c r="D138" t="str">
        <v>filters</v>
      </c>
      <c r="E138" t="str">
        <v>centrifugal filters</v>
      </c>
      <c r="H138" s="38" t="str">
        <v>antibodiesprimary monoclonal</v>
      </c>
      <c r="I138" s="271" t="str">
        <v>antibodies</v>
      </c>
      <c r="J138" t="str">
        <v>primary monoclonal</v>
      </c>
      <c r="K138" t="str">
        <v>Gene Information</v>
      </c>
      <c r="L138" t="str">
        <v>Facet driving attribute</v>
      </c>
      <c r="M138" t="str">
        <v>Priority 1</v>
      </c>
      <c r="N138" t="str">
        <v>ProductAttributes</v>
      </c>
      <c r="O138" t="str">
        <v>ATTRIBUTE TYPE: Gene alias</v>
      </c>
      <c r="P138">
        <v>0</v>
      </c>
      <c r="Q138" t="str">
        <v>MAB1687</v>
      </c>
      <c r="R138" t="str">
        <v>human ... VIM(7431)</v>
      </c>
      <c r="S138" t="str">
        <v>Y</v>
      </c>
      <c r="T138" t="str">
        <v>Gene Alias</v>
      </c>
      <c r="U138">
        <v>0</v>
      </c>
      <c r="V138">
        <v>0</v>
      </c>
    </row>
    <row r="139" spans="1:22" x14ac:dyDescent="0.25">
      <c r="A139" t="str">
        <v>upstream</v>
      </c>
      <c r="D139" t="str">
        <v>filters</v>
      </c>
      <c r="E139" t="str">
        <v>chromatography</v>
      </c>
      <c r="H139" s="38" t="str">
        <v>antibodiesprimary monoclonal</v>
      </c>
      <c r="I139" s="271" t="str">
        <v>antibodies</v>
      </c>
      <c r="J139" t="str">
        <v>primary monoclonal</v>
      </c>
      <c r="K139" t="str">
        <v>species reactivity</v>
      </c>
      <c r="L139" t="str">
        <v>Facet driving attribute</v>
      </c>
      <c r="M139" t="str">
        <v>Priority 1</v>
      </c>
      <c r="N139" t="str">
        <v>ProductAttributes</v>
      </c>
      <c r="O139" t="str">
        <v>ATTRIBUTE TYPE: Species Reactivity</v>
      </c>
      <c r="P139">
        <v>0</v>
      </c>
      <c r="Q139" t="str">
        <v>MAB5608</v>
      </c>
      <c r="R139" t="str">
        <v>human, mouse, rat</v>
      </c>
      <c r="S139" t="str">
        <v>Y</v>
      </c>
      <c r="T139" t="str">
        <v>Species Reactivity</v>
      </c>
      <c r="U139">
        <v>0</v>
      </c>
      <c r="V139">
        <v>0</v>
      </c>
    </row>
    <row r="140" spans="1:22" x14ac:dyDescent="0.25">
      <c r="A140" t="str">
        <v>vitamins</v>
      </c>
      <c r="D140" t="str">
        <v>filters</v>
      </c>
      <c r="E140" t="str">
        <v>clarification</v>
      </c>
      <c r="H140" s="38" t="str">
        <v>antibodiesprimary monoclonal</v>
      </c>
      <c r="I140" s="271" t="str">
        <v>antibodies</v>
      </c>
      <c r="J140" t="str">
        <v>primary monoclonal</v>
      </c>
      <c r="K140" t="str">
        <v>technique(s)</v>
      </c>
      <c r="L140" t="str">
        <v>Facet driving attribute</v>
      </c>
      <c r="M140" t="str">
        <v>Priority 1</v>
      </c>
      <c r="N140" t="str">
        <v>ProductAttributes</v>
      </c>
      <c r="O140" t="str">
        <v>ATTRIBUTE TYPE: Titertest</v>
      </c>
      <c r="P140" t="str">
        <v xml:space="preserve">use the drop down in "METHOD" </v>
      </c>
      <c r="Q140" t="str">
        <v>MAB5608</v>
      </c>
      <c r="R140" t="str">
        <v>immunohistochemistry: suitable</v>
      </c>
      <c r="S140" t="str">
        <v>Y</v>
      </c>
      <c r="T140" t="str">
        <v>Technique(s)</v>
      </c>
      <c r="U140">
        <v>0</v>
      </c>
      <c r="V140">
        <v>0</v>
      </c>
    </row>
    <row r="141" spans="1:22" x14ac:dyDescent="0.25">
      <c r="A141" t="str">
        <v>watch glasses</v>
      </c>
      <c r="D141" t="str">
        <v>filters</v>
      </c>
      <c r="E141" t="str">
        <v>depth filters</v>
      </c>
      <c r="H141" s="38" t="str">
        <v>antibodiesprimary monoclonal</v>
      </c>
      <c r="I141" s="271" t="str">
        <v>antibodies</v>
      </c>
      <c r="J141" t="str">
        <v>primary monoclonal</v>
      </c>
      <c r="K141" t="str">
        <v>Web_Antibody_Research_Area_Dim</v>
      </c>
      <c r="L141" t="str">
        <v>Facet driving attribute</v>
      </c>
      <c r="M141" t="str">
        <v>Priority 1</v>
      </c>
      <c r="N141" t="str">
        <v>ProductAttributes</v>
      </c>
      <c r="O141" t="str">
        <v>ATTRIBUTE TYPE: Antibody research area</v>
      </c>
      <c r="P141">
        <v>0</v>
      </c>
      <c r="Q141">
        <v>0</v>
      </c>
      <c r="R141">
        <v>0</v>
      </c>
      <c r="S141" t="str">
        <v>Y</v>
      </c>
      <c r="T141" t="str">
        <v>Research Area</v>
      </c>
      <c r="U141">
        <v>0</v>
      </c>
      <c r="V141">
        <v>0</v>
      </c>
    </row>
    <row r="142" spans="1:22" x14ac:dyDescent="0.25">
      <c r="A142" t="str">
        <v>water purification systems</v>
      </c>
      <c r="D142" t="str">
        <v>filters</v>
      </c>
      <c r="E142" t="str">
        <v>encapsulated depth filters</v>
      </c>
      <c r="H142" s="38" t="str">
        <v>antibodiesprimary monoclonal</v>
      </c>
      <c r="I142" s="271" t="str">
        <v>antibodies</v>
      </c>
      <c r="J142" t="str">
        <v>primary monoclonal</v>
      </c>
      <c r="K142" t="str">
        <v>isotype</v>
      </c>
      <c r="L142" t="str">
        <v>High priority attribute</v>
      </c>
      <c r="M142" t="str">
        <v>Priority 1</v>
      </c>
      <c r="N142" t="str">
        <v>ProductAttributes</v>
      </c>
      <c r="O142" t="str">
        <v>ATTRIBUTE TYPE: Isotype</v>
      </c>
      <c r="P142">
        <v>0</v>
      </c>
      <c r="Q142" t="str">
        <v>MAB5608</v>
      </c>
      <c r="R142" t="str">
        <v>IgG2b</v>
      </c>
      <c r="S142" t="str">
        <v>Y</v>
      </c>
      <c r="T142" t="str">
        <v>Isotype</v>
      </c>
      <c r="U142">
        <v>0</v>
      </c>
      <c r="V142">
        <v>0</v>
      </c>
    </row>
    <row r="143" spans="1:22" x14ac:dyDescent="0.25">
      <c r="D143" t="str">
        <v>filters</v>
      </c>
      <c r="E143" t="str">
        <v>encapsulated prefilters</v>
      </c>
      <c r="H143" s="38" t="str">
        <v>antibodiesprimary monoclonal</v>
      </c>
      <c r="I143" s="271" t="str">
        <v>antibodies</v>
      </c>
      <c r="J143" t="str">
        <v>primary monoclonal</v>
      </c>
      <c r="K143" t="str">
        <v>shipped in</v>
      </c>
      <c r="L143" t="str">
        <v>High priority attribute</v>
      </c>
      <c r="M143" t="str">
        <v>Priority 1</v>
      </c>
      <c r="N143" t="str">
        <v>ProductAttributes</v>
      </c>
      <c r="O143" t="str">
        <v>ATTRIBUTE TYPE: Ice Shipping</v>
      </c>
      <c r="P143">
        <v>0</v>
      </c>
      <c r="Q143" t="str">
        <v>MAB5608</v>
      </c>
      <c r="R143" t="str">
        <v>dry ice</v>
      </c>
      <c r="S143" t="str">
        <v>N</v>
      </c>
      <c r="T143">
        <v>0</v>
      </c>
      <c r="U143">
        <v>0</v>
      </c>
      <c r="V143">
        <v>0</v>
      </c>
    </row>
    <row r="144" spans="1:22" x14ac:dyDescent="0.25">
      <c r="D144" t="str">
        <v>filters</v>
      </c>
      <c r="E144" t="str">
        <v>filter discs</v>
      </c>
      <c r="H144" s="38" t="str">
        <v>antibodiesprimary monoclonal</v>
      </c>
      <c r="I144" s="271" t="str">
        <v>antibodies</v>
      </c>
      <c r="J144" t="str">
        <v>primary monoclonal</v>
      </c>
      <c r="K144" t="str">
        <v>storage temp.</v>
      </c>
      <c r="L144" t="str">
        <v>High priority attribute</v>
      </c>
      <c r="M144" t="str">
        <v>Priority 1</v>
      </c>
      <c r="N144" t="str">
        <v>ProductAttributes</v>
      </c>
      <c r="O144" t="str">
        <v>ATTRIBUTE TYPE: Storage Temp</v>
      </c>
      <c r="P144">
        <v>0</v>
      </c>
      <c r="Q144" t="str">
        <v>AMAB91124</v>
      </c>
      <c r="R144" t="str">
        <v>−20°C</v>
      </c>
      <c r="S144" t="str">
        <v>N</v>
      </c>
      <c r="T144">
        <v>0</v>
      </c>
      <c r="U144">
        <v>0</v>
      </c>
      <c r="V144">
        <v>0</v>
      </c>
    </row>
    <row r="145" spans="4:22" x14ac:dyDescent="0.25">
      <c r="D145" t="str">
        <v>filters</v>
      </c>
      <c r="E145" t="str">
        <v>membranes</v>
      </c>
      <c r="H145" s="38" t="str">
        <v>antibodiesprimary monoclonal</v>
      </c>
      <c r="I145" s="271" t="str">
        <v>antibodies</v>
      </c>
      <c r="J145" t="str">
        <v>primary monoclonal</v>
      </c>
      <c r="K145" t="str">
        <v>mol wt</v>
      </c>
      <c r="L145" t="str">
        <v>Low priority attribute</v>
      </c>
      <c r="M145" t="str">
        <v>Priority 1</v>
      </c>
      <c r="N145" t="str">
        <v>ProductAttributes</v>
      </c>
      <c r="O145" t="str">
        <v>ATTRIBUTE TYPE: Molecular weight</v>
      </c>
      <c r="P145" t="str">
        <v>typically molecular weight is entered on the substance level; or calculated given chemical formula</v>
      </c>
      <c r="Q145" t="str">
        <v>M2320</v>
      </c>
      <c r="R145" t="str">
        <v>apparent mol wt 280 kDa</v>
      </c>
      <c r="S145" t="str">
        <v>N</v>
      </c>
      <c r="T145">
        <v>0</v>
      </c>
      <c r="U145">
        <v>0</v>
      </c>
      <c r="V145">
        <v>0</v>
      </c>
    </row>
    <row r="146" spans="4:22" x14ac:dyDescent="0.25">
      <c r="D146" t="str">
        <v>filters</v>
      </c>
      <c r="E146" t="str">
        <v>pressure filters</v>
      </c>
      <c r="H146" s="38" t="str">
        <v>antibodiesprimary monoclonal</v>
      </c>
      <c r="I146" s="271" t="str">
        <v>antibodies</v>
      </c>
      <c r="J146" t="str">
        <v>primary monoclonal</v>
      </c>
      <c r="K146" t="str">
        <v>UniProt accession no.</v>
      </c>
      <c r="L146" t="str">
        <v>Low priority attribute</v>
      </c>
      <c r="M146" t="str">
        <v>Priority 1</v>
      </c>
      <c r="N146" t="str">
        <v>ProductAttributes</v>
      </c>
      <c r="O146" t="str">
        <v>ATTRIBUTE TYPE: Accession number</v>
      </c>
      <c r="P146">
        <v>0</v>
      </c>
      <c r="Q146" t="str">
        <v>MAB1687</v>
      </c>
      <c r="R146" t="str">
        <v>P08670</v>
      </c>
      <c r="S146" t="str">
        <v>N</v>
      </c>
      <c r="T146">
        <v>0</v>
      </c>
      <c r="U146">
        <v>0</v>
      </c>
      <c r="V146">
        <v>0</v>
      </c>
    </row>
    <row r="147" spans="4:22" x14ac:dyDescent="0.25">
      <c r="D147" t="str">
        <v>filters</v>
      </c>
      <c r="E147" t="str">
        <v>syringe filters</v>
      </c>
      <c r="H147" s="38" t="str">
        <v>antibodiesprimary monoclonal</v>
      </c>
      <c r="I147" s="271" t="str">
        <v>antibodies</v>
      </c>
      <c r="J147" t="str">
        <v>primary monoclonal</v>
      </c>
      <c r="K147" t="str">
        <v>product line</v>
      </c>
      <c r="L147" t="str">
        <v>Facet driving attribute</v>
      </c>
      <c r="M147" t="str">
        <v>Priority 2</v>
      </c>
      <c r="N147" t="str">
        <v>ProductAttributes</v>
      </c>
      <c r="O147" t="str">
        <v>ATTRIBUTE TYPE: Product Line</v>
      </c>
      <c r="P147">
        <v>0</v>
      </c>
      <c r="Q147" t="str">
        <v>AMAB91124</v>
      </c>
      <c r="R147" t="str">
        <v>Prestige Antibodies® Powered by Atlas Antibodies</v>
      </c>
      <c r="S147" t="str">
        <v>Y</v>
      </c>
      <c r="T147" t="str">
        <v>Product Line</v>
      </c>
      <c r="U147">
        <v>0</v>
      </c>
      <c r="V147">
        <v>0</v>
      </c>
    </row>
    <row r="148" spans="4:22" x14ac:dyDescent="0.25">
      <c r="D148" t="str">
        <v>filters</v>
      </c>
      <c r="E148" t="str">
        <v>tff</v>
      </c>
      <c r="H148" s="38" t="str">
        <v>antibodiesprimary monoclonal</v>
      </c>
      <c r="I148" s="271" t="str">
        <v>antibodies</v>
      </c>
      <c r="J148" t="str">
        <v>primary monoclonal</v>
      </c>
      <c r="K148" t="str">
        <v>concentration</v>
      </c>
      <c r="L148" t="str">
        <v>High priority attribute</v>
      </c>
      <c r="M148" t="str">
        <v>Priority 2</v>
      </c>
      <c r="N148" t="str">
        <v>ProductAttributes</v>
      </c>
      <c r="O148" t="str">
        <v>ATTRIBUTE TYPE: Concentration</v>
      </c>
      <c r="P148">
        <v>0</v>
      </c>
      <c r="Q148" t="str">
        <v>M2320</v>
      </c>
      <c r="R148" t="str">
        <v>~2 mg/mL</v>
      </c>
      <c r="S148" t="str">
        <v>N</v>
      </c>
      <c r="T148">
        <v>0</v>
      </c>
      <c r="U148">
        <v>0</v>
      </c>
      <c r="V148">
        <v>0</v>
      </c>
    </row>
    <row r="149" spans="4:22" x14ac:dyDescent="0.25">
      <c r="D149" t="str">
        <v>filters</v>
      </c>
      <c r="E149" t="str">
        <v>virus</v>
      </c>
      <c r="H149" s="38" t="str">
        <v>antibodiesprimary monoclonal</v>
      </c>
      <c r="I149" s="271" t="str">
        <v>antibodies</v>
      </c>
      <c r="J149" t="str">
        <v>primary monoclonal</v>
      </c>
      <c r="K149" t="str">
        <v>enhanced validation</v>
      </c>
      <c r="L149" t="str">
        <v>Low priority attribute</v>
      </c>
      <c r="M149" t="str">
        <v>Priority 2</v>
      </c>
      <c r="N149" t="str">
        <v>ProductAttributes</v>
      </c>
      <c r="O149" t="str">
        <v>ATTRIBUTE TYPE: Enhanced_validation</v>
      </c>
      <c r="P149">
        <v>0</v>
      </c>
      <c r="Q149" t="str">
        <v>AMAB91124</v>
      </c>
      <c r="R149" t="str">
        <v>orthogonal RNAseq</v>
      </c>
      <c r="S149" t="str">
        <v>N</v>
      </c>
      <c r="T149">
        <v>0</v>
      </c>
      <c r="U149" t="str">
        <v>EV antibodies do show in "Feature" facet as enhancedValidation</v>
      </c>
      <c r="V149">
        <v>0</v>
      </c>
    </row>
    <row r="150" spans="4:22" x14ac:dyDescent="0.25">
      <c r="D150" t="str">
        <v>filters</v>
      </c>
      <c r="E150" t="str">
        <v>(no product type)</v>
      </c>
      <c r="H150" s="38" t="str">
        <v>antibodiesprimary monoclonal</v>
      </c>
      <c r="I150" s="271" t="str">
        <v>antibodies</v>
      </c>
      <c r="J150" t="str">
        <v>primary monoclonal</v>
      </c>
      <c r="K150" t="str">
        <v>NCBI accession no.</v>
      </c>
      <c r="L150" t="str">
        <v>Low priority attribute</v>
      </c>
      <c r="M150" t="str">
        <v>Priority 2</v>
      </c>
      <c r="N150" t="str">
        <v>ProductAttributes</v>
      </c>
      <c r="O150" t="str">
        <v>ATTRIBUTE TYPE: Accession number</v>
      </c>
      <c r="P150">
        <v>0</v>
      </c>
      <c r="Q150" t="str">
        <v>MAB1687</v>
      </c>
      <c r="R150" t="str">
        <v>NM_003380.2</v>
      </c>
      <c r="S150" t="str">
        <v>N</v>
      </c>
      <c r="T150">
        <v>0</v>
      </c>
      <c r="U150">
        <v>0</v>
      </c>
      <c r="V150">
        <v>0</v>
      </c>
    </row>
    <row r="151" spans="4:22" x14ac:dyDescent="0.25">
      <c r="D151" t="str">
        <v>flasks</v>
      </c>
      <c r="E151" t="str">
        <v>conical erlenmeyer or shaker or trypsinizing</v>
      </c>
      <c r="H151" s="38" t="str">
        <v>antibodiesprimary monoclonal</v>
      </c>
      <c r="I151" s="271" t="str">
        <v>antibodies</v>
      </c>
      <c r="J151" t="str">
        <v>primary monoclonal</v>
      </c>
      <c r="K151" t="str">
        <v>packaging</v>
      </c>
      <c r="L151" t="str">
        <v>Facet driving attribute</v>
      </c>
      <c r="M151" t="str">
        <v>Priority 3</v>
      </c>
      <c r="N151" t="str">
        <v>ProductAttributes</v>
      </c>
      <c r="O151" t="str">
        <v>ATTRIBUTE TYPE: Packaging quantity</v>
      </c>
      <c r="P151" t="str">
        <v>facet only on pack_id (was NEVER used on the red site - utility is dubious)</v>
      </c>
      <c r="Q151" t="str">
        <v>AMAB91124</v>
      </c>
      <c r="R151" t="str">
        <v>antibody small pack of 25 μL</v>
      </c>
      <c r="S151" t="str">
        <v>Y</v>
      </c>
      <c r="T151" t="str">
        <v>Packaging</v>
      </c>
      <c r="U151" t="str">
        <v>pack id (small pack)</v>
      </c>
      <c r="V151">
        <v>0</v>
      </c>
    </row>
    <row r="152" spans="4:22" x14ac:dyDescent="0.25">
      <c r="D152" t="str">
        <v>flasks</v>
      </c>
      <c r="E152" t="str">
        <v>culture</v>
      </c>
      <c r="H152" s="38" t="str">
        <v>antibodiesprimary monoclonal</v>
      </c>
      <c r="I152" s="271" t="str">
        <v>antibodies</v>
      </c>
      <c r="J152" t="str">
        <v>primary monoclonal</v>
      </c>
      <c r="K152" t="str">
        <v>greener alternative category</v>
      </c>
      <c r="L152" t="str">
        <v>Low priority attribute</v>
      </c>
      <c r="M152" t="str">
        <v>Priority 3</v>
      </c>
      <c r="N152" t="str">
        <v>ProductAttributes</v>
      </c>
      <c r="O152" t="str">
        <v>ATTRIBUTE TYPE: Greener Alternative Category - Sustainability</v>
      </c>
      <c r="P152">
        <v>0</v>
      </c>
      <c r="Q152">
        <v>0</v>
      </c>
      <c r="R152">
        <v>0</v>
      </c>
      <c r="S152">
        <v>0</v>
      </c>
      <c r="T152">
        <v>0</v>
      </c>
      <c r="U152">
        <v>0</v>
      </c>
      <c r="V152">
        <v>0</v>
      </c>
    </row>
    <row r="153" spans="4:22" x14ac:dyDescent="0.25">
      <c r="D153" t="str">
        <v>flasks</v>
      </c>
      <c r="E153" t="str">
        <v>dewar</v>
      </c>
      <c r="H153" s="38" t="str">
        <v>antibodiesprimary monoclonal</v>
      </c>
      <c r="I153" s="271" t="str">
        <v>antibodies</v>
      </c>
      <c r="J153" t="str">
        <v>primary monoclonal</v>
      </c>
      <c r="K153" t="str">
        <v>greener alternative product characteristics</v>
      </c>
      <c r="L153" t="str">
        <v>Low priority attribute</v>
      </c>
      <c r="M153" t="str">
        <v>Priority 3</v>
      </c>
      <c r="N153" t="str">
        <v>ProductAttributes</v>
      </c>
      <c r="O153" t="str">
        <v>ATTRIBUTE TYPE: Greener Alternative Principals</v>
      </c>
      <c r="P153">
        <v>0</v>
      </c>
      <c r="Q153">
        <v>0</v>
      </c>
      <c r="R153">
        <v>0</v>
      </c>
      <c r="S153">
        <v>0</v>
      </c>
      <c r="T153">
        <v>0</v>
      </c>
      <c r="U153">
        <v>0</v>
      </c>
      <c r="V153">
        <v>0</v>
      </c>
    </row>
    <row r="154" spans="4:22" x14ac:dyDescent="0.25">
      <c r="D154" t="str">
        <v>flasks</v>
      </c>
      <c r="E154" t="str">
        <v>reaction boilling or storage or florence or kjeldahl</v>
      </c>
      <c r="H154" s="38" t="str">
        <v>antibodiesprimary monoclonal</v>
      </c>
      <c r="I154" s="271" t="str">
        <v>antibodies</v>
      </c>
      <c r="J154" t="str">
        <v>primary monoclonal</v>
      </c>
      <c r="K154" t="str">
        <v>immunogen sequence</v>
      </c>
      <c r="L154" t="str">
        <v>Low priority attribute</v>
      </c>
      <c r="M154" t="str">
        <v>Priority 3</v>
      </c>
      <c r="N154" t="str">
        <v>ProductAttributes</v>
      </c>
      <c r="O154" t="str">
        <v>ATTRIBUTE TYPE: Sequence note</v>
      </c>
      <c r="P154">
        <v>0</v>
      </c>
      <c r="Q154" t="str">
        <v>AMAB91124</v>
      </c>
      <c r="R154" t="str">
        <v>LNLSSIILDVNQDRLTQRAIEASNAYSRILQAVQAAEDAAGQALQQADHTWATVVRQGLVDRAQQLLANSTALEEAMLQEQQRLGLVWAAL</v>
      </c>
      <c r="S154" t="str">
        <v>N</v>
      </c>
      <c r="T154">
        <v>0</v>
      </c>
      <c r="U154">
        <v>0</v>
      </c>
      <c r="V154">
        <v>0</v>
      </c>
    </row>
    <row r="155" spans="4:22" x14ac:dyDescent="0.25">
      <c r="D155" t="str">
        <v>flasks</v>
      </c>
      <c r="E155" t="str">
        <v>spinner</v>
      </c>
      <c r="H155" s="38" t="str">
        <v>antibodiesprimary monoclonal</v>
      </c>
      <c r="I155" s="271" t="str">
        <v>antibodies</v>
      </c>
      <c r="J155" t="str">
        <v>primary monoclonal</v>
      </c>
      <c r="K155" t="str">
        <v>manufacturer/tradename</v>
      </c>
      <c r="L155" t="str">
        <v>Low priority attribute</v>
      </c>
      <c r="M155" t="str">
        <v>Priority 3</v>
      </c>
      <c r="N155" t="str">
        <v>ProductAttributes</v>
      </c>
      <c r="O155" t="str">
        <v>ATTRIBUTE TYPE: Manufacturer designation</v>
      </c>
      <c r="P155" t="str">
        <v>facets supplier co only (currently - Product line the attribute also facetable but not the PL element in Manuf des. Yet)</v>
      </c>
      <c r="Q155">
        <v>0</v>
      </c>
      <c r="R155">
        <v>0</v>
      </c>
      <c r="S155">
        <v>0</v>
      </c>
      <c r="T155">
        <v>0</v>
      </c>
      <c r="U155">
        <v>0</v>
      </c>
      <c r="V155">
        <v>0</v>
      </c>
    </row>
    <row r="156" spans="4:22" x14ac:dyDescent="0.25">
      <c r="D156" t="str">
        <v>flasks</v>
      </c>
      <c r="E156" t="str">
        <v>vacuum or filtration or distilling</v>
      </c>
      <c r="H156" s="38" t="str">
        <v>antibodiesprimary monoclonal</v>
      </c>
      <c r="I156" s="271" t="str">
        <v>antibodies</v>
      </c>
      <c r="J156" t="str">
        <v>primary monoclonal</v>
      </c>
      <c r="K156" t="str">
        <v>recombinant</v>
      </c>
      <c r="L156" t="str">
        <v>Low priority attribute</v>
      </c>
      <c r="M156" t="str">
        <v>Priority 3</v>
      </c>
      <c r="N156" t="str">
        <v>ProductAttributes</v>
      </c>
      <c r="O156" t="str">
        <v>ATTRIBUTE TYPE: Recombinant Host</v>
      </c>
      <c r="P156">
        <v>0</v>
      </c>
      <c r="Q156">
        <v>0</v>
      </c>
      <c r="R156">
        <v>0</v>
      </c>
      <c r="S156">
        <v>0</v>
      </c>
      <c r="T156">
        <v>0</v>
      </c>
      <c r="U156">
        <v>0</v>
      </c>
      <c r="V156">
        <v>0</v>
      </c>
    </row>
    <row r="157" spans="4:22" x14ac:dyDescent="0.25">
      <c r="D157" t="str">
        <v>flasks</v>
      </c>
      <c r="E157" t="str">
        <v>volumetric</v>
      </c>
      <c r="H157" s="38" t="str">
        <v>antibodiesprimary polyclonal</v>
      </c>
      <c r="I157" s="271" t="str">
        <v>antibodies</v>
      </c>
      <c r="J157" t="str">
        <v>primary polyclonal</v>
      </c>
      <c r="K157" t="str">
        <v>antibody form</v>
      </c>
      <c r="L157" t="str">
        <v>Facet driving attribute</v>
      </c>
      <c r="M157" t="str">
        <v>Priority 1</v>
      </c>
      <c r="N157" t="str">
        <v>ProductAttributes</v>
      </c>
      <c r="O157" t="str">
        <v>ATTRIBUTE TYPE: Antibody Form</v>
      </c>
      <c r="P157">
        <v>0</v>
      </c>
      <c r="Q157" t="str">
        <v>HPA004636</v>
      </c>
      <c r="R157" t="str">
        <v>affinity isolated antibody</v>
      </c>
      <c r="S157" t="str">
        <v>Y</v>
      </c>
      <c r="T157" t="str">
        <v>Antibody Form</v>
      </c>
      <c r="U157">
        <v>0</v>
      </c>
      <c r="V157">
        <v>0</v>
      </c>
    </row>
    <row r="158" spans="4:22" x14ac:dyDescent="0.25">
      <c r="D158" t="str">
        <v>flasks</v>
      </c>
      <c r="E158" t="str">
        <v>(no product type)</v>
      </c>
      <c r="H158" s="38" t="str">
        <v>antibodiesprimary polyclonal</v>
      </c>
      <c r="I158" s="271" t="str">
        <v>antibodies</v>
      </c>
      <c r="J158" t="str">
        <v>primary polyclonal</v>
      </c>
      <c r="K158" t="str">
        <v>biological source</v>
      </c>
      <c r="L158" t="str">
        <v>Facet driving attribute</v>
      </c>
      <c r="M158" t="str">
        <v>Priority 1</v>
      </c>
      <c r="N158" t="str">
        <v>ProductAttributes</v>
      </c>
      <c r="O158" t="str">
        <v>ATTRIBUTE TYPE: Biological Source</v>
      </c>
      <c r="P158" t="str">
        <v>There is also a second facet that is for the tissue (part) that the product comes from if it is desired</v>
      </c>
      <c r="Q158" t="str">
        <v>HPA004636</v>
      </c>
      <c r="R158" t="str">
        <v>rabbit</v>
      </c>
      <c r="S158" t="str">
        <v>Y</v>
      </c>
      <c r="T158" t="str">
        <v>Biological source</v>
      </c>
      <c r="U158">
        <v>0</v>
      </c>
      <c r="V158">
        <v>0</v>
      </c>
    </row>
    <row r="159" spans="4:22" x14ac:dyDescent="0.25">
      <c r="D159" t="str">
        <v>flavors and fragrances</v>
      </c>
      <c r="E159" t="str">
        <v>(no product type)</v>
      </c>
      <c r="H159" s="38" t="str">
        <v>antibodiesprimary polyclonal</v>
      </c>
      <c r="I159" s="271" t="str">
        <v>antibodies</v>
      </c>
      <c r="J159" t="str">
        <v>primary polyclonal</v>
      </c>
      <c r="K159" t="str">
        <v>clone</v>
      </c>
      <c r="L159" t="str">
        <v>Facet driving attribute</v>
      </c>
      <c r="M159" t="str">
        <v>Priority 1</v>
      </c>
      <c r="N159" t="str">
        <v>ProductAttributes</v>
      </c>
      <c r="O159" t="str">
        <v>ATTRIBUTE TYPE: Clonality Clone no</v>
      </c>
      <c r="P159">
        <v>0</v>
      </c>
      <c r="Q159" t="str">
        <v>HPA004636</v>
      </c>
      <c r="R159" t="str">
        <v>polyclonal</v>
      </c>
      <c r="S159" t="str">
        <v>Y</v>
      </c>
      <c r="T159" t="str">
        <v>Clonality</v>
      </c>
      <c r="U159">
        <v>0</v>
      </c>
      <c r="V159">
        <v>0</v>
      </c>
    </row>
    <row r="160" spans="4:22" x14ac:dyDescent="0.25">
      <c r="D160" t="str">
        <v>forceps</v>
      </c>
      <c r="E160" t="str">
        <v>(no product type)</v>
      </c>
      <c r="H160" s="38" t="str">
        <v>antibodiesprimary polyclonal</v>
      </c>
      <c r="I160" s="271" t="str">
        <v>antibodies</v>
      </c>
      <c r="J160" t="str">
        <v>primary polyclonal</v>
      </c>
      <c r="K160" t="str">
        <v>conjugate</v>
      </c>
      <c r="L160" t="str">
        <v>Facet driving attribute</v>
      </c>
      <c r="M160" t="str">
        <v>Priority 1</v>
      </c>
      <c r="N160" t="str">
        <v>ProductAttributes</v>
      </c>
      <c r="O160" t="str">
        <v>ATTRIBUTE TYPE: Conjugate</v>
      </c>
      <c r="P160">
        <v>0</v>
      </c>
      <c r="Q160" t="str">
        <v>HPA004636</v>
      </c>
      <c r="R160" t="str">
        <v>unconjugated</v>
      </c>
      <c r="S160" t="str">
        <v>Y</v>
      </c>
      <c r="T160" t="str">
        <v>Conjugate</v>
      </c>
      <c r="U160">
        <v>0</v>
      </c>
      <c r="V160">
        <v>0</v>
      </c>
    </row>
    <row r="161" spans="4:22" x14ac:dyDescent="0.25">
      <c r="D161" t="str">
        <v>freezers</v>
      </c>
      <c r="E161" t="str">
        <v>(no product type)</v>
      </c>
      <c r="H161" s="38" t="str">
        <v>antibodiesprimary polyclonal</v>
      </c>
      <c r="I161" s="271" t="str">
        <v>antibodies</v>
      </c>
      <c r="J161" t="str">
        <v>primary polyclonal</v>
      </c>
      <c r="K161" t="str">
        <v>form</v>
      </c>
      <c r="L161" t="str">
        <v>Facet driving attribute</v>
      </c>
      <c r="M161" t="str">
        <v>Priority 1</v>
      </c>
      <c r="N161" t="str">
        <v>ProductAttributes</v>
      </c>
      <c r="O161" t="str">
        <v>ATTRIBUTE TYPE: Physical Form</v>
      </c>
      <c r="P161">
        <v>0</v>
      </c>
      <c r="Q161" t="str">
        <v>HPA004636</v>
      </c>
      <c r="R161" t="str">
        <v>buffered aqueous glycerol solution</v>
      </c>
      <c r="S161" t="str">
        <v>Y</v>
      </c>
      <c r="T161" t="str">
        <v>Physical Form</v>
      </c>
      <c r="U161">
        <v>0</v>
      </c>
      <c r="V161">
        <v>0</v>
      </c>
    </row>
    <row r="162" spans="4:22" x14ac:dyDescent="0.25">
      <c r="D162" t="str">
        <v>funnels</v>
      </c>
      <c r="E162" t="str">
        <v>addition</v>
      </c>
      <c r="H162" s="38" t="str">
        <v>antibodiesprimary polyclonal</v>
      </c>
      <c r="I162" s="271" t="str">
        <v>antibodies</v>
      </c>
      <c r="J162" t="str">
        <v>primary polyclonal</v>
      </c>
      <c r="K162" t="str">
        <v>Gene Information</v>
      </c>
      <c r="L162" t="str">
        <v>Facet driving attribute</v>
      </c>
      <c r="M162" t="str">
        <v>Priority 1</v>
      </c>
      <c r="N162" t="str">
        <v>ProductAttributes</v>
      </c>
      <c r="O162" t="str">
        <v>ATTRIBUTE TYPE: Gene alias</v>
      </c>
      <c r="P162">
        <v>0</v>
      </c>
      <c r="Q162" t="str">
        <v>HPA004636</v>
      </c>
      <c r="R162" t="str">
        <v>human ... STRN3(29966)</v>
      </c>
      <c r="S162" t="str">
        <v>Y</v>
      </c>
      <c r="T162" t="str">
        <v>Gene Alias</v>
      </c>
      <c r="U162">
        <v>0</v>
      </c>
      <c r="V162">
        <v>0</v>
      </c>
    </row>
    <row r="163" spans="4:22" x14ac:dyDescent="0.25">
      <c r="D163" t="str">
        <v>funnels</v>
      </c>
      <c r="E163" t="str">
        <v>buchner</v>
      </c>
      <c r="H163" s="38" t="str">
        <v>antibodiesprimary polyclonal</v>
      </c>
      <c r="I163" s="271" t="str">
        <v>antibodies</v>
      </c>
      <c r="J163" t="str">
        <v>primary polyclonal</v>
      </c>
      <c r="K163" t="str">
        <v>species reactivity</v>
      </c>
      <c r="L163" t="str">
        <v>Facet driving attribute</v>
      </c>
      <c r="M163" t="str">
        <v>Priority 1</v>
      </c>
      <c r="N163" t="str">
        <v>ProductAttributes</v>
      </c>
      <c r="O163" t="str">
        <v>ATTRIBUTE TYPE: Species Reactivity</v>
      </c>
      <c r="P163">
        <v>0</v>
      </c>
      <c r="Q163" t="str">
        <v>HPA004636</v>
      </c>
      <c r="R163" t="str">
        <v>human</v>
      </c>
      <c r="S163" t="str">
        <v>Y</v>
      </c>
      <c r="T163" t="str">
        <v>Species Reactivity</v>
      </c>
      <c r="U163">
        <v>0</v>
      </c>
      <c r="V163">
        <v>0</v>
      </c>
    </row>
    <row r="164" spans="4:22" x14ac:dyDescent="0.25">
      <c r="D164" t="str">
        <v>funnels</v>
      </c>
      <c r="E164" t="str">
        <v>dosing</v>
      </c>
      <c r="H164" s="38" t="str">
        <v>antibodiesprimary polyclonal</v>
      </c>
      <c r="I164" s="271" t="str">
        <v>antibodies</v>
      </c>
      <c r="J164" t="str">
        <v>primary polyclonal</v>
      </c>
      <c r="K164" t="str">
        <v>technique(s)</v>
      </c>
      <c r="L164" t="str">
        <v>Facet driving attribute</v>
      </c>
      <c r="M164" t="str">
        <v>Priority 1</v>
      </c>
      <c r="N164" t="str">
        <v>ProductAttributes</v>
      </c>
      <c r="O164" t="str">
        <v>ATTRIBUTE TYPE: Titertest</v>
      </c>
      <c r="P164" t="str">
        <v xml:space="preserve">use the drop down in "METHOD" </v>
      </c>
      <c r="Q164" t="str">
        <v>HPA004636</v>
      </c>
      <c r="R164" t="str">
        <v>immunofluorescence: 0.25-2 μg/mL</v>
      </c>
      <c r="S164" t="str">
        <v>Y</v>
      </c>
      <c r="T164" t="str">
        <v>Technique(s)</v>
      </c>
      <c r="U164">
        <v>0</v>
      </c>
      <c r="V164">
        <v>0</v>
      </c>
    </row>
    <row r="165" spans="4:22" x14ac:dyDescent="0.25">
      <c r="D165" t="str">
        <v>funnels</v>
      </c>
      <c r="E165" t="str">
        <v>dropping</v>
      </c>
      <c r="H165" s="38" t="str">
        <v>antibodiesprimary polyclonal</v>
      </c>
      <c r="I165" s="271" t="str">
        <v>antibodies</v>
      </c>
      <c r="J165" t="str">
        <v>primary polyclonal</v>
      </c>
      <c r="K165" t="str">
        <v>Web_Antibody_Research_Area_Dim</v>
      </c>
      <c r="L165" t="str">
        <v>Facet driving attribute</v>
      </c>
      <c r="M165" t="str">
        <v>Priority 1</v>
      </c>
      <c r="N165" t="str">
        <v>ProductAttributes</v>
      </c>
      <c r="O165" t="str">
        <v>ATTRIBUTE TYPE: Antibody research area</v>
      </c>
      <c r="P165">
        <v>0</v>
      </c>
      <c r="Q165" t="str">
        <v>HPA004636</v>
      </c>
      <c r="R165" t="str">
        <v>signal transduction</v>
      </c>
      <c r="S165" t="str">
        <v>Y</v>
      </c>
      <c r="T165" t="str">
        <v>Research Area</v>
      </c>
      <c r="U165">
        <v>0</v>
      </c>
      <c r="V165">
        <v>0</v>
      </c>
    </row>
    <row r="166" spans="4:22" x14ac:dyDescent="0.25">
      <c r="D166" t="str">
        <v>funnels</v>
      </c>
      <c r="E166" t="str">
        <v>filter</v>
      </c>
      <c r="H166" s="38" t="str">
        <v>antibodiesprimary polyclonal</v>
      </c>
      <c r="I166" s="271" t="str">
        <v>antibodies</v>
      </c>
      <c r="J166" t="str">
        <v>primary polyclonal</v>
      </c>
      <c r="K166" t="str">
        <v>mol wt</v>
      </c>
      <c r="L166" t="str">
        <v>High priority attribute</v>
      </c>
      <c r="M166" t="str">
        <v>Priority 1</v>
      </c>
      <c r="N166" t="str">
        <v>ProductAttributes</v>
      </c>
      <c r="O166" t="str">
        <v>ATTRIBUTE TYPE: Molecular weight</v>
      </c>
      <c r="P166" t="str">
        <v>typically molecular weight is entered on the substance level; or calculated given chemical formula</v>
      </c>
      <c r="Q166" t="str">
        <v>SAB1407238</v>
      </c>
      <c r="R166" t="str">
        <v>antigen ~37.7 kDa</v>
      </c>
      <c r="S166" t="str">
        <v>N</v>
      </c>
      <c r="T166">
        <v>0</v>
      </c>
      <c r="U166">
        <v>0</v>
      </c>
      <c r="V166">
        <v>0</v>
      </c>
    </row>
    <row r="167" spans="4:22" x14ac:dyDescent="0.25">
      <c r="D167" t="str">
        <v>funnels</v>
      </c>
      <c r="E167" t="str">
        <v>flutted</v>
      </c>
      <c r="H167" s="38" t="str">
        <v>antibodiesprimary polyclonal</v>
      </c>
      <c r="I167" s="271" t="str">
        <v>antibodies</v>
      </c>
      <c r="J167" t="str">
        <v>primary polyclonal</v>
      </c>
      <c r="K167" t="str">
        <v>shipped in</v>
      </c>
      <c r="L167" t="str">
        <v>High priority attribute</v>
      </c>
      <c r="M167" t="str">
        <v>Priority 1</v>
      </c>
      <c r="N167" t="str">
        <v>ProductAttributes</v>
      </c>
      <c r="O167" t="str">
        <v>ATTRIBUTE TYPE: Ice Shipping</v>
      </c>
      <c r="P167">
        <v>0</v>
      </c>
      <c r="Q167" t="str">
        <v>HPA004636</v>
      </c>
      <c r="R167" t="str">
        <v>wet ice</v>
      </c>
      <c r="S167" t="str">
        <v>N</v>
      </c>
      <c r="T167">
        <v>0</v>
      </c>
      <c r="U167">
        <v>0</v>
      </c>
      <c r="V167">
        <v>0</v>
      </c>
    </row>
    <row r="168" spans="4:22" x14ac:dyDescent="0.25">
      <c r="D168" t="str">
        <v>funnels</v>
      </c>
      <c r="E168" t="str">
        <v>plain</v>
      </c>
      <c r="H168" s="38" t="str">
        <v>antibodiesprimary polyclonal</v>
      </c>
      <c r="I168" s="271" t="str">
        <v>antibodies</v>
      </c>
      <c r="J168" t="str">
        <v>primary polyclonal</v>
      </c>
      <c r="K168" t="str">
        <v>storage temp.</v>
      </c>
      <c r="L168" t="str">
        <v>High priority attribute</v>
      </c>
      <c r="M168" t="str">
        <v>Priority 1</v>
      </c>
      <c r="N168" t="str">
        <v>ProductAttributes</v>
      </c>
      <c r="O168" t="str">
        <v>ATTRIBUTE TYPE: Storage Temp</v>
      </c>
      <c r="P168">
        <v>0</v>
      </c>
      <c r="Q168" t="str">
        <v>HPA004636</v>
      </c>
      <c r="R168" t="str">
        <v>−20°C</v>
      </c>
      <c r="S168" t="str">
        <v>N</v>
      </c>
      <c r="T168">
        <v>0</v>
      </c>
      <c r="U168">
        <v>0</v>
      </c>
      <c r="V168">
        <v>0</v>
      </c>
    </row>
    <row r="169" spans="4:22" x14ac:dyDescent="0.25">
      <c r="D169" t="str">
        <v>funnels</v>
      </c>
      <c r="E169" t="str">
        <v>powder</v>
      </c>
      <c r="H169" s="38" t="str">
        <v>antibodiesprimary polyclonal</v>
      </c>
      <c r="I169" s="271" t="str">
        <v>antibodies</v>
      </c>
      <c r="J169" t="str">
        <v>primary polyclonal</v>
      </c>
      <c r="K169" t="str">
        <v>UniProt accession no.</v>
      </c>
      <c r="L169" t="str">
        <v>High priority attribute</v>
      </c>
      <c r="M169" t="str">
        <v>Priority 1</v>
      </c>
      <c r="N169" t="str">
        <v>ProductAttributes</v>
      </c>
      <c r="O169" t="str">
        <v>ATTRIBUTE TYPE: Accession number</v>
      </c>
      <c r="P169">
        <v>0</v>
      </c>
      <c r="Q169" t="str">
        <v>HPA004636</v>
      </c>
      <c r="R169" t="str">
        <v>Q13033</v>
      </c>
      <c r="S169" t="str">
        <v>N</v>
      </c>
      <c r="T169">
        <v>0</v>
      </c>
      <c r="U169">
        <v>0</v>
      </c>
      <c r="V169">
        <v>0</v>
      </c>
    </row>
    <row r="170" spans="4:22" x14ac:dyDescent="0.25">
      <c r="D170" t="str">
        <v>funnels</v>
      </c>
      <c r="E170" t="str">
        <v>separatory</v>
      </c>
      <c r="H170" s="38" t="str">
        <v>antibodiesprimary polyclonal</v>
      </c>
      <c r="I170" s="271" t="str">
        <v>antibodies</v>
      </c>
      <c r="J170" t="str">
        <v>primary polyclonal</v>
      </c>
      <c r="K170" t="str">
        <v>product line</v>
      </c>
      <c r="L170" t="str">
        <v>Facet driving attribute</v>
      </c>
      <c r="M170" t="str">
        <v>Priority 2</v>
      </c>
      <c r="N170" t="str">
        <v>ProductAttributes</v>
      </c>
      <c r="O170" t="str">
        <v>ATTRIBUTE TYPE: Product Line</v>
      </c>
      <c r="P170">
        <v>0</v>
      </c>
      <c r="Q170" t="str">
        <v>HPA004636</v>
      </c>
      <c r="R170" t="str">
        <v>Prestige Antibodies® Powered by Atlas Antibodies</v>
      </c>
      <c r="S170" t="str">
        <v>Y</v>
      </c>
      <c r="T170" t="str">
        <v>Product Line</v>
      </c>
      <c r="U170">
        <v>0</v>
      </c>
      <c r="V170">
        <v>0</v>
      </c>
    </row>
    <row r="171" spans="4:22" x14ac:dyDescent="0.25">
      <c r="D171" t="str">
        <v>funnels</v>
      </c>
      <c r="E171" t="str">
        <v>weighing</v>
      </c>
      <c r="H171" s="38" t="str">
        <v>antibodiesprimary polyclonal</v>
      </c>
      <c r="I171" s="271" t="str">
        <v>antibodies</v>
      </c>
      <c r="J171" t="str">
        <v>primary polyclonal</v>
      </c>
      <c r="K171" t="str">
        <v>enhanced validation</v>
      </c>
      <c r="L171" t="str">
        <v>High priority attribute</v>
      </c>
      <c r="M171" t="str">
        <v>Priority 2</v>
      </c>
      <c r="N171" t="str">
        <v>ProductAttributes</v>
      </c>
      <c r="O171" t="str">
        <v>ATTRIBUTE TYPE: Enhanced_validation</v>
      </c>
      <c r="P171">
        <v>0</v>
      </c>
      <c r="Q171" t="str">
        <v>HPA004636</v>
      </c>
      <c r="R171" t="str">
        <v>independent</v>
      </c>
      <c r="S171" t="str">
        <v>N</v>
      </c>
      <c r="T171">
        <v>0</v>
      </c>
      <c r="U171" t="str">
        <v>EV antibodies do show in "Feature" facet as enhancedValidation</v>
      </c>
      <c r="V171">
        <v>0</v>
      </c>
    </row>
    <row r="172" spans="4:22" x14ac:dyDescent="0.25">
      <c r="D172" t="str">
        <v>funnels</v>
      </c>
      <c r="E172" t="str">
        <v>(no product type)</v>
      </c>
      <c r="H172" s="38" t="str">
        <v>antibodiesprimary polyclonal</v>
      </c>
      <c r="I172" s="271" t="str">
        <v>antibodies</v>
      </c>
      <c r="J172" t="str">
        <v>primary polyclonal</v>
      </c>
      <c r="K172" t="str">
        <v>NCBI accession no.</v>
      </c>
      <c r="L172" t="str">
        <v>High priority attribute</v>
      </c>
      <c r="M172" t="str">
        <v>Priority 2</v>
      </c>
      <c r="N172" t="str">
        <v>ProductAttributes</v>
      </c>
      <c r="O172" t="str">
        <v>ATTRIBUTE TYPE: Accession number</v>
      </c>
      <c r="P172">
        <v>0</v>
      </c>
      <c r="Q172" t="str">
        <v>SAB1407238</v>
      </c>
      <c r="R172" t="str">
        <v>NM_012113.1</v>
      </c>
      <c r="S172" t="str">
        <v>N</v>
      </c>
      <c r="T172">
        <v>0</v>
      </c>
      <c r="U172">
        <v>0</v>
      </c>
      <c r="V172">
        <v>0</v>
      </c>
    </row>
    <row r="173" spans="4:22" x14ac:dyDescent="0.25">
      <c r="D173" t="str">
        <v>gc columns</v>
      </c>
      <c r="E173" t="str">
        <v>capillary</v>
      </c>
      <c r="H173" s="38" t="str">
        <v>antibodiesprimary polyclonal</v>
      </c>
      <c r="I173" s="271" t="str">
        <v>antibodies</v>
      </c>
      <c r="J173" t="str">
        <v>primary polyclonal</v>
      </c>
      <c r="K173" t="str">
        <v>packaging</v>
      </c>
      <c r="L173" t="str">
        <v>Facet driving attribute</v>
      </c>
      <c r="M173" t="str">
        <v>Priority 3</v>
      </c>
      <c r="N173" t="str">
        <v>ProductAttributes</v>
      </c>
      <c r="O173" t="str">
        <v>ATTRIBUTE TYPE: Packaging quantity</v>
      </c>
      <c r="P173" t="str">
        <v>facet only on pack_id (was NEVER used on the red site - utility is dubious)</v>
      </c>
      <c r="Q173" t="str">
        <v>HPA004636</v>
      </c>
      <c r="R173" t="str">
        <v>antibody small pack of 25 μL</v>
      </c>
      <c r="S173" t="str">
        <v>Y</v>
      </c>
      <c r="T173" t="str">
        <v>Packaging</v>
      </c>
      <c r="U173" t="str">
        <v>pack id (small pack)</v>
      </c>
      <c r="V173">
        <v>0</v>
      </c>
    </row>
    <row r="174" spans="4:22" x14ac:dyDescent="0.25">
      <c r="D174" t="str">
        <v>gc columns</v>
      </c>
      <c r="E174" t="str">
        <v>packed</v>
      </c>
      <c r="H174" s="38" t="str">
        <v>antibodiesprimary polyclonal</v>
      </c>
      <c r="I174" s="271" t="str">
        <v>antibodies</v>
      </c>
      <c r="J174" t="str">
        <v>primary polyclonal</v>
      </c>
      <c r="K174" t="str">
        <v>concentration</v>
      </c>
      <c r="L174" t="str">
        <v>High priority attribute</v>
      </c>
      <c r="M174" t="str">
        <v>Priority 3</v>
      </c>
      <c r="N174" t="str">
        <v>ProductAttributes</v>
      </c>
      <c r="O174" t="str">
        <v>ATTRIBUTE TYPE: Concentration</v>
      </c>
      <c r="P174">
        <v>0</v>
      </c>
      <c r="Q174" t="str">
        <v>SAB2106741</v>
      </c>
      <c r="R174" t="str">
        <v>0.5 mg - 1 mg/mL</v>
      </c>
      <c r="S174" t="str">
        <v>N</v>
      </c>
      <c r="T174">
        <v>0</v>
      </c>
      <c r="U174">
        <v>0</v>
      </c>
      <c r="V174">
        <v>0</v>
      </c>
    </row>
    <row r="175" spans="4:22" x14ac:dyDescent="0.25">
      <c r="D175" t="str">
        <v>gel casters</v>
      </c>
      <c r="E175" t="str">
        <v>(no product type)</v>
      </c>
      <c r="H175" s="38" t="str">
        <v>antibodiesprimary polyclonal</v>
      </c>
      <c r="I175" s="271" t="str">
        <v>antibodies</v>
      </c>
      <c r="J175" t="str">
        <v>primary polyclonal</v>
      </c>
      <c r="K175" t="str">
        <v>immunogen sequence</v>
      </c>
      <c r="L175" t="str">
        <v>Low priority attribute</v>
      </c>
      <c r="M175" t="str">
        <v>Priority 3</v>
      </c>
      <c r="N175" t="str">
        <v>ProductAttributes</v>
      </c>
      <c r="O175" t="str">
        <v>ATTRIBUTE TYPE: Sequence note</v>
      </c>
      <c r="P175">
        <v>0</v>
      </c>
      <c r="Q175" t="str">
        <v>HPA004636</v>
      </c>
      <c r="R175" t="str">
        <v>LGLSNSEPNGSVETKNLEQILNGGESPKQKGQEIKRSSGDVLETFNFLENADDSDEDEENDMIEGIPEGKDKHRMNKHKIGNEGLAADLTDDPDTEEALKEFDFLVTAEDGEGAGEARSSGDGTEWAEPITFPSGGGKS</v>
      </c>
      <c r="S175" t="str">
        <v>N</v>
      </c>
      <c r="T175">
        <v>0</v>
      </c>
      <c r="U175">
        <v>0</v>
      </c>
      <c r="V175">
        <v>0</v>
      </c>
    </row>
    <row r="176" spans="4:22" x14ac:dyDescent="0.25">
      <c r="D176" t="str">
        <v>gel precursors</v>
      </c>
      <c r="E176" t="str">
        <v>acrylamide</v>
      </c>
      <c r="H176" s="38" t="str">
        <v>antibodiesprimary polyclonal</v>
      </c>
      <c r="I176" s="271" t="str">
        <v>antibodies</v>
      </c>
      <c r="J176" t="str">
        <v>primary polyclonal</v>
      </c>
      <c r="K176" t="str">
        <v>manufacturer/tradename</v>
      </c>
      <c r="L176" t="str">
        <v>Low priority attribute</v>
      </c>
      <c r="M176" t="str">
        <v>Priority 3</v>
      </c>
      <c r="N176" t="str">
        <v>ProductAttributes</v>
      </c>
      <c r="O176" t="str">
        <v>ATTRIBUTE TYPE: Manufacturer designation</v>
      </c>
      <c r="P176" t="str">
        <v>facets supplier co only (currently - Product line the attribute also facetable but not the PL element in Manuf des. Yet)</v>
      </c>
      <c r="Q176">
        <v>0</v>
      </c>
      <c r="R176">
        <v>0</v>
      </c>
      <c r="S176">
        <v>0</v>
      </c>
      <c r="T176">
        <v>0</v>
      </c>
      <c r="U176">
        <v>0</v>
      </c>
      <c r="V176">
        <v>0</v>
      </c>
    </row>
    <row r="177" spans="4:22" x14ac:dyDescent="0.25">
      <c r="D177" t="str">
        <v>gel precursors</v>
      </c>
      <c r="E177" t="str">
        <v>agar</v>
      </c>
      <c r="H177" s="38" t="str">
        <v>antibodiessecondary</v>
      </c>
      <c r="I177" s="271" t="str">
        <v>antibodies</v>
      </c>
      <c r="J177" t="str">
        <v>secondary</v>
      </c>
      <c r="K177" t="str">
        <v>antibody form</v>
      </c>
      <c r="L177" t="str">
        <v>Facet driving attribute</v>
      </c>
      <c r="M177" t="str">
        <v>Priority 1</v>
      </c>
      <c r="N177" t="str">
        <v>ProductAttributes</v>
      </c>
      <c r="O177" t="str">
        <v>ATTRIBUTE TYPE: Antibody Form</v>
      </c>
      <c r="P177">
        <v>0</v>
      </c>
      <c r="Q177" t="str">
        <v>AP506</v>
      </c>
      <c r="R177" t="str">
        <v>affinity purified immunoglobulin</v>
      </c>
      <c r="S177" t="str">
        <v>Y</v>
      </c>
      <c r="T177" t="str">
        <v>Antibody Form</v>
      </c>
      <c r="U177">
        <v>0</v>
      </c>
      <c r="V177">
        <v>0</v>
      </c>
    </row>
    <row r="178" spans="4:22" x14ac:dyDescent="0.25">
      <c r="D178" t="str">
        <v>gel precursors</v>
      </c>
      <c r="E178" t="str">
        <v>agarose</v>
      </c>
      <c r="H178" s="38" t="str">
        <v>antibodiessecondary</v>
      </c>
      <c r="I178" s="271" t="str">
        <v>antibodies</v>
      </c>
      <c r="J178" t="str">
        <v>secondary</v>
      </c>
      <c r="K178" t="str">
        <v>biological source</v>
      </c>
      <c r="L178" t="str">
        <v>Facet driving attribute</v>
      </c>
      <c r="M178" t="str">
        <v>Priority 1</v>
      </c>
      <c r="N178" t="str">
        <v>ProductAttributes</v>
      </c>
      <c r="O178" t="str">
        <v>ATTRIBUTE TYPE: Biological Source</v>
      </c>
      <c r="P178" t="str">
        <v>There is also a second facet that is for the tissue (part) that the product comes from if it is desired</v>
      </c>
      <c r="Q178" t="str">
        <v>AP506</v>
      </c>
      <c r="R178" t="str">
        <v>goat</v>
      </c>
      <c r="S178" t="str">
        <v>Y</v>
      </c>
      <c r="T178" t="str">
        <v>Biological source</v>
      </c>
      <c r="U178">
        <v>0</v>
      </c>
      <c r="V178">
        <v>0</v>
      </c>
    </row>
    <row r="179" spans="4:22" x14ac:dyDescent="0.25">
      <c r="D179" t="str">
        <v>gene editing tools rnai</v>
      </c>
      <c r="E179" t="str">
        <v>(no product type)</v>
      </c>
      <c r="H179" s="38" t="str">
        <v>antibodiessecondary</v>
      </c>
      <c r="I179" s="271" t="str">
        <v>antibodies</v>
      </c>
      <c r="J179" t="str">
        <v>secondary</v>
      </c>
      <c r="K179" t="str">
        <v>clone</v>
      </c>
      <c r="L179" t="str">
        <v>Facet driving attribute</v>
      </c>
      <c r="M179" t="str">
        <v>Priority 1</v>
      </c>
      <c r="N179" t="str">
        <v>ProductAttributes</v>
      </c>
      <c r="O179" t="str">
        <v>ATTRIBUTE TYPE: Clonality Clone no</v>
      </c>
      <c r="P179">
        <v>0</v>
      </c>
      <c r="Q179" t="str">
        <v>AP506</v>
      </c>
      <c r="R179" t="str">
        <v>polyclonal</v>
      </c>
      <c r="S179" t="str">
        <v>Y</v>
      </c>
      <c r="T179" t="str">
        <v>Clonality</v>
      </c>
      <c r="U179">
        <v>0</v>
      </c>
      <c r="V179">
        <v>0</v>
      </c>
    </row>
    <row r="180" spans="4:22" x14ac:dyDescent="0.25">
      <c r="D180" t="str">
        <v>general reagents and consumables</v>
      </c>
      <c r="E180" t="str">
        <v>swabs</v>
      </c>
      <c r="H180" s="38" t="str">
        <v>antibodiessecondary</v>
      </c>
      <c r="I180" s="271" t="str">
        <v>antibodies</v>
      </c>
      <c r="J180" t="str">
        <v>secondary</v>
      </c>
      <c r="K180" t="str">
        <v>conjugate</v>
      </c>
      <c r="L180" t="str">
        <v>Facet driving attribute</v>
      </c>
      <c r="M180" t="str">
        <v>Priority 1</v>
      </c>
      <c r="N180" t="str">
        <v>ProductAttributes</v>
      </c>
      <c r="O180" t="str">
        <v>ATTRIBUTE TYPE: Conjugate</v>
      </c>
      <c r="P180">
        <v>0</v>
      </c>
      <c r="Q180" t="str">
        <v>AP506</v>
      </c>
      <c r="R180" t="str">
        <v>unconjugated</v>
      </c>
      <c r="S180" t="str">
        <v>Y</v>
      </c>
      <c r="T180" t="str">
        <v>Conjugate</v>
      </c>
      <c r="U180">
        <v>0</v>
      </c>
      <c r="V180">
        <v>0</v>
      </c>
    </row>
    <row r="181" spans="4:22" x14ac:dyDescent="0.25">
      <c r="D181" t="str">
        <v>general reagents and consumables</v>
      </c>
      <c r="E181" t="str">
        <v>(no product type)</v>
      </c>
      <c r="H181" s="38" t="str">
        <v>antibodiessecondary</v>
      </c>
      <c r="I181" s="271" t="str">
        <v>antibodies</v>
      </c>
      <c r="J181" t="str">
        <v>secondary</v>
      </c>
      <c r="K181" t="str">
        <v>form</v>
      </c>
      <c r="L181" t="str">
        <v>Facet driving attribute</v>
      </c>
      <c r="M181" t="str">
        <v>Priority 1</v>
      </c>
      <c r="N181" t="str">
        <v>ProductAttributes</v>
      </c>
      <c r="O181" t="str">
        <v>ATTRIBUTE TYPE: Physical Form</v>
      </c>
      <c r="P181">
        <v>0</v>
      </c>
      <c r="Q181" t="str">
        <v>B0529</v>
      </c>
      <c r="R181" t="str">
        <v>buffered aqueous solution</v>
      </c>
      <c r="S181" t="str">
        <v>Y</v>
      </c>
      <c r="T181" t="str">
        <v>Physical Form</v>
      </c>
      <c r="U181">
        <v>0</v>
      </c>
      <c r="V181">
        <v>0</v>
      </c>
    </row>
    <row r="182" spans="4:22" x14ac:dyDescent="0.25">
      <c r="D182" t="str">
        <v>gloves</v>
      </c>
      <c r="E182" t="str">
        <v>disposable</v>
      </c>
      <c r="H182" s="38" t="str">
        <v>antibodiessecondary</v>
      </c>
      <c r="I182" s="271" t="str">
        <v>antibodies</v>
      </c>
      <c r="J182" t="str">
        <v>secondary</v>
      </c>
      <c r="K182" t="str">
        <v>species reactivity</v>
      </c>
      <c r="L182" t="str">
        <v>Facet driving attribute</v>
      </c>
      <c r="M182" t="str">
        <v>Priority 1</v>
      </c>
      <c r="N182" t="str">
        <v>ProductAttributes</v>
      </c>
      <c r="O182" t="str">
        <v>ATTRIBUTE TYPE: Species Reactivity</v>
      </c>
      <c r="P182">
        <v>0</v>
      </c>
      <c r="Q182" t="str">
        <v>AP506</v>
      </c>
      <c r="R182" t="str">
        <v>human</v>
      </c>
      <c r="S182" t="str">
        <v>Y</v>
      </c>
      <c r="T182" t="str">
        <v>Species Reactivity</v>
      </c>
      <c r="U182">
        <v>0</v>
      </c>
      <c r="V182">
        <v>0</v>
      </c>
    </row>
    <row r="183" spans="4:22" x14ac:dyDescent="0.25">
      <c r="D183" t="str">
        <v>gloves</v>
      </c>
      <c r="E183" t="str">
        <v>reusable</v>
      </c>
      <c r="H183" s="38" t="str">
        <v>antibodiessecondary</v>
      </c>
      <c r="I183" s="271" t="str">
        <v>antibodies</v>
      </c>
      <c r="J183" t="str">
        <v>secondary</v>
      </c>
      <c r="K183" t="str">
        <v>technique(s)</v>
      </c>
      <c r="L183" t="str">
        <v>Facet driving attribute</v>
      </c>
      <c r="M183" t="str">
        <v>Priority 1</v>
      </c>
      <c r="N183" t="str">
        <v>ProductAttributes</v>
      </c>
      <c r="O183" t="str">
        <v>ATTRIBUTE TYPE: Titertest</v>
      </c>
      <c r="P183" t="str">
        <v xml:space="preserve">use the drop down in "METHOD" </v>
      </c>
      <c r="Q183" t="str">
        <v>AP506</v>
      </c>
      <c r="R183" t="str">
        <v>ELISA: suitable</v>
      </c>
      <c r="S183" t="str">
        <v>Y</v>
      </c>
      <c r="T183" t="str">
        <v>Technique(s)</v>
      </c>
      <c r="U183">
        <v>0</v>
      </c>
      <c r="V183">
        <v>0</v>
      </c>
    </row>
    <row r="184" spans="4:22" x14ac:dyDescent="0.25">
      <c r="D184" t="str">
        <v>graduated or measuring cylinder</v>
      </c>
      <c r="E184" t="str">
        <v>(no product type)</v>
      </c>
      <c r="H184" s="38" t="str">
        <v>antibodiessecondary</v>
      </c>
      <c r="I184" s="271" t="str">
        <v>antibodies</v>
      </c>
      <c r="J184" t="str">
        <v>secondary</v>
      </c>
      <c r="K184" t="str">
        <v>Web_Antibody_Research_Area_Dim</v>
      </c>
      <c r="L184" t="str">
        <v>Facet driving attribute</v>
      </c>
      <c r="M184" t="str">
        <v>Priority 1</v>
      </c>
      <c r="N184" t="str">
        <v>ProductAttributes</v>
      </c>
      <c r="O184" t="str">
        <v>ATTRIBUTE TYPE: Antibody research area</v>
      </c>
      <c r="P184">
        <v>0</v>
      </c>
      <c r="Q184" t="str">
        <v>I2768</v>
      </c>
      <c r="R184" t="str">
        <v>secondary antibodies</v>
      </c>
      <c r="S184" t="str">
        <v>Y</v>
      </c>
      <c r="T184" t="str">
        <v>Research Area</v>
      </c>
      <c r="U184">
        <v>0</v>
      </c>
      <c r="V184">
        <v>0</v>
      </c>
    </row>
    <row r="185" spans="4:22" x14ac:dyDescent="0.25">
      <c r="D185" t="str">
        <v>grinders and homogenizers</v>
      </c>
      <c r="E185" t="str">
        <v>cell or vessel</v>
      </c>
      <c r="H185" s="38" t="str">
        <v>antibodiessecondary</v>
      </c>
      <c r="I185" s="271" t="str">
        <v>antibodies</v>
      </c>
      <c r="J185" t="str">
        <v>secondary</v>
      </c>
      <c r="K185" t="str">
        <v>shipped in</v>
      </c>
      <c r="L185" t="str">
        <v>High priority attribute</v>
      </c>
      <c r="M185" t="str">
        <v>Priority 1</v>
      </c>
      <c r="N185" t="str">
        <v>ProductAttributes</v>
      </c>
      <c r="O185" t="str">
        <v>ATTRIBUTE TYPE: Ice Shipping</v>
      </c>
      <c r="P185">
        <v>0</v>
      </c>
      <c r="Q185" t="str">
        <v>AP506</v>
      </c>
      <c r="R185" t="str">
        <v>wet ice</v>
      </c>
      <c r="S185" t="str">
        <v>N</v>
      </c>
      <c r="T185">
        <v>0</v>
      </c>
      <c r="U185">
        <v>0</v>
      </c>
      <c r="V185">
        <v>0</v>
      </c>
    </row>
    <row r="186" spans="4:22" x14ac:dyDescent="0.25">
      <c r="D186" t="str">
        <v>grinders and homogenizers</v>
      </c>
      <c r="E186" t="str">
        <v>grinder or pestle or mortar</v>
      </c>
      <c r="H186" s="38" t="str">
        <v>antibodiessecondary</v>
      </c>
      <c r="I186" s="271" t="str">
        <v>antibodies</v>
      </c>
      <c r="J186" t="str">
        <v>secondary</v>
      </c>
      <c r="K186" t="str">
        <v>storage temp.</v>
      </c>
      <c r="L186" t="str">
        <v>High priority attribute</v>
      </c>
      <c r="M186" t="str">
        <v>Priority 1</v>
      </c>
      <c r="N186" t="str">
        <v>ProductAttributes</v>
      </c>
      <c r="O186" t="str">
        <v>ATTRIBUTE TYPE: Storage Temp</v>
      </c>
      <c r="P186">
        <v>0</v>
      </c>
      <c r="Q186" t="str">
        <v>B0529</v>
      </c>
      <c r="R186" t="str">
        <v>−20°C</v>
      </c>
      <c r="S186" t="str">
        <v>N</v>
      </c>
      <c r="T186">
        <v>0</v>
      </c>
      <c r="U186">
        <v>0</v>
      </c>
      <c r="V186">
        <v>0</v>
      </c>
    </row>
    <row r="187" spans="4:22" x14ac:dyDescent="0.25">
      <c r="D187" t="str">
        <v>grinders and homogenizers</v>
      </c>
      <c r="E187" t="str">
        <v>grinding medium</v>
      </c>
      <c r="H187" s="38" t="str">
        <v>antibodiessecondary</v>
      </c>
      <c r="I187" s="271" t="str">
        <v>antibodies</v>
      </c>
      <c r="J187" t="str">
        <v>secondary</v>
      </c>
      <c r="K187" t="str">
        <v>product line</v>
      </c>
      <c r="L187" t="str">
        <v>Facet driving attribute</v>
      </c>
      <c r="M187" t="str">
        <v>Priority 2</v>
      </c>
      <c r="N187" t="str">
        <v>ProductAttributes</v>
      </c>
      <c r="O187" t="str">
        <v>ATTRIBUTE TYPE: Product Line</v>
      </c>
      <c r="P187">
        <v>0</v>
      </c>
      <c r="Q187">
        <v>0</v>
      </c>
      <c r="R187">
        <v>0</v>
      </c>
      <c r="S187" t="str">
        <v>Y</v>
      </c>
      <c r="T187" t="str">
        <v>Product Line</v>
      </c>
      <c r="U187">
        <v>0</v>
      </c>
      <c r="V187">
        <v>0</v>
      </c>
    </row>
    <row r="188" spans="4:22" x14ac:dyDescent="0.25">
      <c r="D188" t="str">
        <v>grinders and homogenizers</v>
      </c>
      <c r="E188" t="str">
        <v>homogenizers</v>
      </c>
      <c r="H188" s="38" t="str">
        <v>antibodiessecondary</v>
      </c>
      <c r="I188" s="271" t="str">
        <v>antibodies</v>
      </c>
      <c r="J188" t="str">
        <v>secondary</v>
      </c>
      <c r="K188" t="str">
        <v>recombinant</v>
      </c>
      <c r="L188" t="str">
        <v>Facet driving attribute</v>
      </c>
      <c r="M188" t="str">
        <v>Priority 2</v>
      </c>
      <c r="N188" t="str">
        <v>ProductAttributes</v>
      </c>
      <c r="O188" t="str">
        <v>ATTRIBUTE TYPE: Recombinant Host</v>
      </c>
      <c r="P188">
        <v>0</v>
      </c>
      <c r="Q188">
        <v>0</v>
      </c>
      <c r="R188">
        <v>0</v>
      </c>
      <c r="S188">
        <v>0</v>
      </c>
      <c r="T188">
        <v>0</v>
      </c>
      <c r="U188">
        <v>0</v>
      </c>
      <c r="V188">
        <v>0</v>
      </c>
    </row>
    <row r="189" spans="4:22" x14ac:dyDescent="0.25">
      <c r="D189" t="str">
        <v>grinders and homogenizers</v>
      </c>
      <c r="E189" t="str">
        <v>mill blade</v>
      </c>
      <c r="H189" s="38" t="str">
        <v>antibodiessecondary</v>
      </c>
      <c r="I189" s="271" t="str">
        <v>antibodies</v>
      </c>
      <c r="J189" t="str">
        <v>secondary</v>
      </c>
      <c r="K189" t="str">
        <v>isotype</v>
      </c>
      <c r="L189" t="str">
        <v>High priority attribute</v>
      </c>
      <c r="M189" t="str">
        <v>Priority 2</v>
      </c>
      <c r="N189" t="str">
        <v>ProductAttributes</v>
      </c>
      <c r="O189" t="str">
        <v>ATTRIBUTE TYPE: Isotype</v>
      </c>
      <c r="P189">
        <v>0</v>
      </c>
      <c r="Q189" t="str">
        <v>AP187F</v>
      </c>
      <c r="R189" t="str">
        <v>IgG</v>
      </c>
      <c r="S189" t="str">
        <v>Y</v>
      </c>
      <c r="T189" t="str">
        <v>Isotype</v>
      </c>
      <c r="U189">
        <v>0</v>
      </c>
      <c r="V189">
        <v>0</v>
      </c>
    </row>
    <row r="190" spans="4:22" x14ac:dyDescent="0.25">
      <c r="D190" t="str">
        <v>grinders and homogenizers</v>
      </c>
      <c r="E190" t="str">
        <v>mills</v>
      </c>
      <c r="H190" s="38" t="str">
        <v>antibodiessecondary</v>
      </c>
      <c r="I190" s="271" t="str">
        <v>antibodies</v>
      </c>
      <c r="J190" t="str">
        <v>secondary</v>
      </c>
      <c r="K190" t="str">
        <v>packaging</v>
      </c>
      <c r="L190" t="str">
        <v>Facet driving attribute</v>
      </c>
      <c r="M190" t="str">
        <v>Priority 3</v>
      </c>
      <c r="N190" t="str">
        <v>ProductAttributes</v>
      </c>
      <c r="O190" t="str">
        <v>ATTRIBUTE TYPE: Packaging quantity</v>
      </c>
      <c r="P190" t="str">
        <v>facet only on pack_id (was NEVER used on the red site - utility is dubious)</v>
      </c>
      <c r="Q190" t="str">
        <v>R5001</v>
      </c>
      <c r="R190" t="str">
        <v>vial of 2 mL lyophilized antiserum</v>
      </c>
      <c r="S190" t="str">
        <v>Y</v>
      </c>
      <c r="T190" t="str">
        <v>Packaging</v>
      </c>
      <c r="U190" t="str">
        <v>pack id (small pack)</v>
      </c>
      <c r="V190">
        <v>0</v>
      </c>
    </row>
    <row r="191" spans="4:22" x14ac:dyDescent="0.25">
      <c r="D191" t="str">
        <v>grinders and homogenizers</v>
      </c>
      <c r="E191" t="str">
        <v>probe or horn</v>
      </c>
      <c r="H191" s="38" t="str">
        <v>antibodiessecondary</v>
      </c>
      <c r="I191" s="271" t="str">
        <v>antibodies</v>
      </c>
      <c r="J191" t="str">
        <v>secondary</v>
      </c>
      <c r="K191" t="str">
        <v>concentration</v>
      </c>
      <c r="L191" t="str">
        <v>High priority attribute</v>
      </c>
      <c r="M191" t="str">
        <v>Priority 3</v>
      </c>
      <c r="N191" t="str">
        <v>ProductAttributes</v>
      </c>
      <c r="O191" t="str">
        <v>ATTRIBUTE TYPE: Concentration</v>
      </c>
      <c r="P191">
        <v>0</v>
      </c>
      <c r="Q191" t="str">
        <v>AP506</v>
      </c>
      <c r="R191" t="str">
        <v>1 mg/mL</v>
      </c>
      <c r="S191" t="str">
        <v>N</v>
      </c>
      <c r="T191">
        <v>0</v>
      </c>
      <c r="U191">
        <v>0</v>
      </c>
      <c r="V191">
        <v>0</v>
      </c>
    </row>
    <row r="192" spans="4:22" x14ac:dyDescent="0.25">
      <c r="D192" t="str">
        <v>grinders and homogenizers</v>
      </c>
      <c r="E192" t="str">
        <v>sieve</v>
      </c>
      <c r="H192" s="38" t="str">
        <v>antibodiessecondary</v>
      </c>
      <c r="I192" s="271" t="str">
        <v>antibodies</v>
      </c>
      <c r="J192" t="str">
        <v>secondary</v>
      </c>
      <c r="K192" t="str">
        <v>enhanced validation</v>
      </c>
      <c r="L192" t="str">
        <v>Low priority attribute</v>
      </c>
      <c r="M192" t="str">
        <v>Priority 3</v>
      </c>
      <c r="N192" t="str">
        <v>ProductAttributes</v>
      </c>
      <c r="O192" t="str">
        <v>ATTRIBUTE TYPE: Enhanced_validation</v>
      </c>
      <c r="P192">
        <v>0</v>
      </c>
      <c r="Q192">
        <v>0</v>
      </c>
      <c r="R192">
        <v>0</v>
      </c>
      <c r="S192" t="str">
        <v>N</v>
      </c>
      <c r="T192">
        <v>0</v>
      </c>
      <c r="U192" t="str">
        <v>EV antibodies do show in "Feature" facet as enhancedValidation</v>
      </c>
      <c r="V192">
        <v>0</v>
      </c>
    </row>
    <row r="193" spans="4:22" x14ac:dyDescent="0.25">
      <c r="D193" t="str">
        <v>grinders and homogenizers</v>
      </c>
      <c r="E193" t="str">
        <v>sonicator</v>
      </c>
      <c r="H193" s="38" t="str">
        <v>antibodiessecondary</v>
      </c>
      <c r="I193" s="271" t="str">
        <v>antibodies</v>
      </c>
      <c r="J193" t="str">
        <v>secondary</v>
      </c>
      <c r="K193" t="str">
        <v>mol wt</v>
      </c>
      <c r="L193" t="str">
        <v>Low priority attribute</v>
      </c>
      <c r="M193" t="str">
        <v>Priority 3</v>
      </c>
      <c r="N193" t="str">
        <v>ProductAttributes</v>
      </c>
      <c r="O193" t="str">
        <v>ATTRIBUTE TYPE: Molecular weight</v>
      </c>
      <c r="P193" t="str">
        <v>typically molecular weight is entered on the substance level; or calculated given chemical formula</v>
      </c>
      <c r="Q193" t="str">
        <v>R8636</v>
      </c>
      <c r="R193" t="str">
        <v>antigen 25 kDa</v>
      </c>
      <c r="S193" t="str">
        <v>N</v>
      </c>
      <c r="T193">
        <v>0</v>
      </c>
      <c r="U193">
        <v>0</v>
      </c>
      <c r="V193">
        <v>0</v>
      </c>
    </row>
    <row r="194" spans="4:22" x14ac:dyDescent="0.25">
      <c r="D194" t="str">
        <v>hand tools</v>
      </c>
      <c r="E194" t="str">
        <v>(no product type)</v>
      </c>
      <c r="H194" s="38" t="str">
        <v>antibodiesvarious</v>
      </c>
      <c r="I194" s="271" t="str">
        <v>antibodies</v>
      </c>
      <c r="J194" t="str">
        <v>various</v>
      </c>
      <c r="K194" t="str">
        <v>antibody form</v>
      </c>
      <c r="L194" t="str">
        <v>Facet driving attribute</v>
      </c>
      <c r="M194" t="str">
        <v>Priority 1</v>
      </c>
      <c r="N194" t="str">
        <v>ProductAttributes</v>
      </c>
      <c r="O194" t="str">
        <v>ATTRIBUTE TYPE: Antibody Form</v>
      </c>
      <c r="P194">
        <v>0</v>
      </c>
      <c r="Q194" t="str">
        <v>ABN308</v>
      </c>
      <c r="R194" t="str">
        <v>affinity isolated antibody</v>
      </c>
      <c r="S194" t="str">
        <v>Y</v>
      </c>
      <c r="T194" t="str">
        <v>antibody form</v>
      </c>
      <c r="U194">
        <v>0</v>
      </c>
      <c r="V194">
        <v>0</v>
      </c>
    </row>
    <row r="195" spans="4:22" x14ac:dyDescent="0.25">
      <c r="D195" t="str">
        <v>heaters</v>
      </c>
      <c r="E195" t="str">
        <v>bath</v>
      </c>
      <c r="H195" s="38" t="str">
        <v>antibodiesvarious</v>
      </c>
      <c r="I195" s="271" t="str">
        <v>antibodies</v>
      </c>
      <c r="J195" t="str">
        <v>various</v>
      </c>
      <c r="K195" t="str">
        <v>biological source</v>
      </c>
      <c r="L195" t="str">
        <v>Facet driving attribute</v>
      </c>
      <c r="M195" t="str">
        <v>Priority 1</v>
      </c>
      <c r="N195" t="str">
        <v>ProductAttributes</v>
      </c>
      <c r="O195" t="str">
        <v>ATTRIBUTE TYPE: Biological Source</v>
      </c>
      <c r="P195" t="str">
        <v>There is also a second facet that is for the tissue (part) that the product comes from if it is desired</v>
      </c>
      <c r="Q195" t="str">
        <v>ABN308</v>
      </c>
      <c r="R195" t="str">
        <v>rabbit</v>
      </c>
      <c r="S195" t="str">
        <v>Y</v>
      </c>
      <c r="T195" t="str">
        <v>Biological source/Tissue</v>
      </c>
      <c r="U195" t="str">
        <v>organism/part</v>
      </c>
      <c r="V195">
        <v>0</v>
      </c>
    </row>
    <row r="196" spans="4:22" x14ac:dyDescent="0.25">
      <c r="D196" t="str">
        <v>heaters</v>
      </c>
      <c r="E196" t="str">
        <v>block</v>
      </c>
      <c r="H196" s="38" t="str">
        <v>antibodiesvarious</v>
      </c>
      <c r="I196" s="271" t="str">
        <v>antibodies</v>
      </c>
      <c r="J196" t="str">
        <v>various</v>
      </c>
      <c r="K196" t="str">
        <v>clone</v>
      </c>
      <c r="L196" t="str">
        <v>Facet driving attribute</v>
      </c>
      <c r="M196" t="str">
        <v>Priority 1</v>
      </c>
      <c r="N196" t="str">
        <v>ProductAttributes</v>
      </c>
      <c r="O196" t="str">
        <v>ATTRIBUTE TYPE: Clonality Clone no</v>
      </c>
      <c r="P196">
        <v>0</v>
      </c>
      <c r="Q196" t="str">
        <v>ABN308</v>
      </c>
      <c r="R196" t="str">
        <v>polyclonal</v>
      </c>
      <c r="S196" t="str">
        <v>Y</v>
      </c>
      <c r="T196" t="str">
        <v>Clonality</v>
      </c>
      <c r="U196">
        <v>0</v>
      </c>
      <c r="V196">
        <v>0</v>
      </c>
    </row>
    <row r="197" spans="4:22" x14ac:dyDescent="0.25">
      <c r="D197" t="str">
        <v>heaters</v>
      </c>
      <c r="E197" t="str">
        <v>furnace</v>
      </c>
      <c r="H197" s="38" t="str">
        <v>antibodiesvarious</v>
      </c>
      <c r="I197" s="271" t="str">
        <v>antibodies</v>
      </c>
      <c r="J197" t="str">
        <v>various</v>
      </c>
      <c r="K197" t="str">
        <v>conjugate</v>
      </c>
      <c r="L197" t="str">
        <v>Facet driving attribute</v>
      </c>
      <c r="M197" t="str">
        <v>Priority 1</v>
      </c>
      <c r="N197" t="str">
        <v>ProductAttributes</v>
      </c>
      <c r="O197" t="str">
        <v>ATTRIBUTE TYPE: Conjugate</v>
      </c>
      <c r="P197">
        <v>0</v>
      </c>
      <c r="Q197" t="str">
        <v>HPA001040</v>
      </c>
      <c r="R197" t="str">
        <v>unconjugated</v>
      </c>
      <c r="S197" t="str">
        <v>Y</v>
      </c>
      <c r="T197" t="str">
        <v>conjugate</v>
      </c>
      <c r="U197">
        <v>0</v>
      </c>
      <c r="V197">
        <v>0</v>
      </c>
    </row>
    <row r="198" spans="4:22" x14ac:dyDescent="0.25">
      <c r="D198" t="str">
        <v>heaters</v>
      </c>
      <c r="E198" t="str">
        <v>gun</v>
      </c>
      <c r="H198" s="38" t="str">
        <v>antibodiesvarious</v>
      </c>
      <c r="I198" s="271" t="str">
        <v>antibodies</v>
      </c>
      <c r="J198" t="str">
        <v>various</v>
      </c>
      <c r="K198" t="str">
        <v>form</v>
      </c>
      <c r="L198" t="str">
        <v>Facet driving attribute</v>
      </c>
      <c r="M198" t="str">
        <v>Priority 1</v>
      </c>
      <c r="N198" t="str">
        <v>ProductAttributes</v>
      </c>
      <c r="O198" t="str">
        <v>ATTRIBUTE TYPE: Physical Form</v>
      </c>
      <c r="P198">
        <v>0</v>
      </c>
      <c r="Q198" t="str">
        <v>HPA001040</v>
      </c>
      <c r="R198" t="str">
        <v>buffered aqueous glycerol solution</v>
      </c>
      <c r="S198" t="str">
        <v>Y</v>
      </c>
      <c r="T198" t="str">
        <v>Physical Form</v>
      </c>
      <c r="U198" t="str">
        <v>?</v>
      </c>
      <c r="V198">
        <v>0</v>
      </c>
    </row>
    <row r="199" spans="4:22" x14ac:dyDescent="0.25">
      <c r="D199" t="str">
        <v>heaters</v>
      </c>
      <c r="E199" t="str">
        <v>hotplate</v>
      </c>
      <c r="H199" s="38" t="str">
        <v>antibodiesvarious</v>
      </c>
      <c r="I199" s="271" t="str">
        <v>antibodies</v>
      </c>
      <c r="J199" t="str">
        <v>various</v>
      </c>
      <c r="K199" t="str">
        <v>Gene Information</v>
      </c>
      <c r="L199" t="str">
        <v>Facet driving attribute</v>
      </c>
      <c r="M199" t="str">
        <v>Priority 1</v>
      </c>
      <c r="N199" t="str">
        <v>ProductAttributes</v>
      </c>
      <c r="O199" t="str">
        <v>ATTRIBUTE TYPE: Gene alias</v>
      </c>
      <c r="P199" t="str">
        <v>GeneID, Gene symbol, Species, Gene relationship must be filled</v>
      </c>
      <c r="Q199" t="str">
        <v>ABN308</v>
      </c>
      <c r="R199" t="str">
        <v>human ... DISC1(27185)</v>
      </c>
      <c r="S199" t="str">
        <v>Y</v>
      </c>
      <c r="T199" t="str">
        <v>Gene Alias</v>
      </c>
      <c r="U199" t="str">
        <v>?</v>
      </c>
      <c r="V199">
        <v>0</v>
      </c>
    </row>
    <row r="200" spans="4:22" x14ac:dyDescent="0.25">
      <c r="D200" t="str">
        <v>heaters</v>
      </c>
      <c r="E200" t="str">
        <v>incubator or oven</v>
      </c>
      <c r="H200" s="38" t="str">
        <v>antibodiesvarious</v>
      </c>
      <c r="I200" s="271" t="str">
        <v>antibodies</v>
      </c>
      <c r="J200" t="str">
        <v>various</v>
      </c>
      <c r="K200" t="str">
        <v>species reactivity</v>
      </c>
      <c r="L200" t="str">
        <v>Facet driving attribute</v>
      </c>
      <c r="M200" t="str">
        <v>Priority 1</v>
      </c>
      <c r="N200" t="str">
        <v>ProductAttributes</v>
      </c>
      <c r="O200" t="str">
        <v>ATTRIBUTE TYPE: Species Reactivity</v>
      </c>
      <c r="P200">
        <v>0</v>
      </c>
      <c r="Q200" t="str">
        <v>ABN308</v>
      </c>
      <c r="R200" t="str">
        <v>human, mouse, rat</v>
      </c>
      <c r="S200" t="str">
        <v>Y</v>
      </c>
      <c r="T200" t="str">
        <v>Species Reactivity</v>
      </c>
      <c r="U200">
        <v>0</v>
      </c>
      <c r="V200">
        <v>0</v>
      </c>
    </row>
    <row r="201" spans="4:22" x14ac:dyDescent="0.25">
      <c r="D201" t="str">
        <v>heaters</v>
      </c>
      <c r="E201" t="str">
        <v>mantle</v>
      </c>
      <c r="H201" s="38" t="str">
        <v>antibodiesvarious</v>
      </c>
      <c r="I201" s="271" t="str">
        <v>antibodies</v>
      </c>
      <c r="J201" t="str">
        <v>various</v>
      </c>
      <c r="K201" t="str">
        <v>technique(s)</v>
      </c>
      <c r="L201" t="str">
        <v>Facet driving attribute</v>
      </c>
      <c r="M201" t="str">
        <v>Priority 1</v>
      </c>
      <c r="N201" t="str">
        <v>ProductAttributes</v>
      </c>
      <c r="O201" t="str">
        <v>ATTRIBUTE TYPE: Titertest</v>
      </c>
      <c r="P201" t="str">
        <v xml:space="preserve">use the drop down in "METHOD" </v>
      </c>
      <c r="Q201" t="str">
        <v>ABN308</v>
      </c>
      <c r="R201" t="str">
        <v>immunocytochemistry: suitable; immunohistochemistry: suitable; immunohistochemistry: suitable</v>
      </c>
      <c r="S201" t="str">
        <v>Y</v>
      </c>
      <c r="T201" t="str">
        <v>Technique</v>
      </c>
      <c r="U201" t="str">
        <v>method</v>
      </c>
      <c r="V201" t="str">
        <v>method</v>
      </c>
    </row>
    <row r="202" spans="4:22" x14ac:dyDescent="0.25">
      <c r="D202" t="str">
        <v>heaters</v>
      </c>
      <c r="E202" t="str">
        <v>tape</v>
      </c>
      <c r="H202" s="38" t="str">
        <v>antibodiesvarious</v>
      </c>
      <c r="I202" s="271" t="str">
        <v>antibodies</v>
      </c>
      <c r="J202" t="str">
        <v>various</v>
      </c>
      <c r="K202" t="str">
        <v>Web_Antibody_Research_Area_Dim</v>
      </c>
      <c r="L202" t="str">
        <v>Facet driving attribute</v>
      </c>
      <c r="M202" t="str">
        <v>Priority 1</v>
      </c>
      <c r="N202" t="str">
        <v>ProductAttributes</v>
      </c>
      <c r="O202" t="str">
        <v>ATTRIBUTE TYPE: Antibody research area</v>
      </c>
      <c r="P202">
        <v>0</v>
      </c>
      <c r="Q202">
        <v>0</v>
      </c>
      <c r="R202">
        <v>0</v>
      </c>
      <c r="S202" t="str">
        <v>Y</v>
      </c>
      <c r="T202" t="str">
        <v>Research Area</v>
      </c>
      <c r="U202">
        <v>0</v>
      </c>
      <c r="V202">
        <v>0</v>
      </c>
    </row>
    <row r="203" spans="4:22" x14ac:dyDescent="0.25">
      <c r="D203" t="str">
        <v>heaters</v>
      </c>
      <c r="E203" t="str">
        <v>thermal cycler</v>
      </c>
      <c r="H203" s="38" t="str">
        <v>antibodiesvarious</v>
      </c>
      <c r="I203" s="271" t="str">
        <v>antibodies</v>
      </c>
      <c r="J203" t="str">
        <v>various</v>
      </c>
      <c r="K203" t="str">
        <v>shipped in</v>
      </c>
      <c r="L203" t="str">
        <v>High priority attribute</v>
      </c>
      <c r="M203" t="str">
        <v>Priority 1</v>
      </c>
      <c r="N203" t="str">
        <v>ProductAttributes</v>
      </c>
      <c r="O203" t="str">
        <v>ATTRIBUTE TYPE: Ice Shipping</v>
      </c>
      <c r="P203">
        <v>0</v>
      </c>
      <c r="Q203" t="str">
        <v>ABN308</v>
      </c>
      <c r="R203" t="str">
        <v>wet ice</v>
      </c>
      <c r="S203" t="str">
        <v>N</v>
      </c>
      <c r="T203">
        <v>0</v>
      </c>
      <c r="U203">
        <v>0</v>
      </c>
      <c r="V203">
        <v>0</v>
      </c>
    </row>
    <row r="204" spans="4:22" x14ac:dyDescent="0.25">
      <c r="D204" t="str">
        <v>heaters</v>
      </c>
      <c r="E204" t="str">
        <v>(no product type)</v>
      </c>
      <c r="H204" s="38" t="str">
        <v>antibodiesvarious</v>
      </c>
      <c r="I204" s="271" t="str">
        <v>antibodies</v>
      </c>
      <c r="J204" t="str">
        <v>various</v>
      </c>
      <c r="K204" t="str">
        <v>storage temp.</v>
      </c>
      <c r="L204" t="str">
        <v>High priority attribute</v>
      </c>
      <c r="M204" t="str">
        <v>Priority 1</v>
      </c>
      <c r="N204" t="str">
        <v>ProductAttributes</v>
      </c>
      <c r="O204" t="str">
        <v>ATTRIBUTE TYPE: Storage Temp</v>
      </c>
      <c r="P204">
        <v>0</v>
      </c>
      <c r="Q204" t="str">
        <v>HPA001040</v>
      </c>
      <c r="R204" t="str">
        <v>−20°C</v>
      </c>
      <c r="S204" t="str">
        <v>N</v>
      </c>
      <c r="T204">
        <v>0</v>
      </c>
      <c r="U204">
        <v>0</v>
      </c>
      <c r="V204">
        <v>0</v>
      </c>
    </row>
    <row r="205" spans="4:22" x14ac:dyDescent="0.25">
      <c r="D205" t="str">
        <v>holders</v>
      </c>
      <c r="E205" t="str">
        <v>filter housing</v>
      </c>
      <c r="H205" s="38" t="str">
        <v>antibodiesvarious</v>
      </c>
      <c r="I205" s="271" t="str">
        <v>antibodies</v>
      </c>
      <c r="J205" t="str">
        <v>various</v>
      </c>
      <c r="K205" t="str">
        <v>mol wt</v>
      </c>
      <c r="L205" t="str">
        <v>Low priority attribute</v>
      </c>
      <c r="M205" t="str">
        <v>Priority 1</v>
      </c>
      <c r="N205" t="str">
        <v>ProductAttributes</v>
      </c>
      <c r="O205" t="str">
        <v>ATTRIBUTE TYPE: Molecular weight</v>
      </c>
      <c r="P205" t="str">
        <v>typically molecular weight is entered on the substance level; or calculated given chemical formula</v>
      </c>
      <c r="Q205" t="str">
        <v>AV45646</v>
      </c>
      <c r="R205" t="str">
        <v>68 kDa</v>
      </c>
      <c r="S205" t="str">
        <v>N</v>
      </c>
      <c r="T205">
        <v>0</v>
      </c>
      <c r="U205">
        <v>0</v>
      </c>
      <c r="V205">
        <v>0</v>
      </c>
    </row>
    <row r="206" spans="4:22" x14ac:dyDescent="0.25">
      <c r="D206" t="str">
        <v>holders</v>
      </c>
      <c r="E206" t="str">
        <v>(no product type)</v>
      </c>
      <c r="H206" s="38" t="str">
        <v>antibodiesvarious</v>
      </c>
      <c r="I206" s="271" t="str">
        <v>antibodies</v>
      </c>
      <c r="J206" t="str">
        <v>various</v>
      </c>
      <c r="K206" t="str">
        <v>UniProt accession no.</v>
      </c>
      <c r="L206" t="str">
        <v>Low priority attribute</v>
      </c>
      <c r="M206" t="str">
        <v>Priority 1</v>
      </c>
      <c r="N206" t="str">
        <v>ProductAttributes</v>
      </c>
      <c r="O206" t="str">
        <v>ATTRIBUTE TYPE: Accession number</v>
      </c>
      <c r="P206" t="str">
        <v>use the drop down in "Database name"</v>
      </c>
      <c r="Q206" t="str">
        <v>ABN308</v>
      </c>
      <c r="R206" t="str">
        <v>Q9NRI5</v>
      </c>
      <c r="S206" t="str">
        <v>N</v>
      </c>
      <c r="T206">
        <v>0</v>
      </c>
      <c r="U206">
        <v>0</v>
      </c>
      <c r="V206">
        <v>0</v>
      </c>
    </row>
    <row r="207" spans="4:22" x14ac:dyDescent="0.25">
      <c r="D207" t="str">
        <v>hormones</v>
      </c>
      <c r="E207" t="str">
        <v>(no product type)</v>
      </c>
      <c r="H207" s="38" t="str">
        <v>antibodiesvarious</v>
      </c>
      <c r="I207" s="271" t="str">
        <v>antibodies</v>
      </c>
      <c r="J207" t="str">
        <v>various</v>
      </c>
      <c r="K207" t="str">
        <v>product line</v>
      </c>
      <c r="L207" t="str">
        <v>Facet driving attribute</v>
      </c>
      <c r="M207" t="str">
        <v>Priority 2</v>
      </c>
      <c r="N207" t="str">
        <v>ProductAttributes</v>
      </c>
      <c r="O207" t="str">
        <v>ATTRIBUTE TYPE: Product Line</v>
      </c>
      <c r="P207">
        <v>0</v>
      </c>
      <c r="Q207" t="str">
        <v>AMAB91295</v>
      </c>
      <c r="R207" t="str">
        <v>Prestige Antibodies Powered by Atlas Antibodies</v>
      </c>
      <c r="S207" t="str">
        <v>Y</v>
      </c>
      <c r="T207" t="str">
        <v>product line</v>
      </c>
      <c r="U207">
        <v>0</v>
      </c>
      <c r="V207">
        <v>0</v>
      </c>
    </row>
    <row r="208" spans="4:22" x14ac:dyDescent="0.25">
      <c r="D208" t="str">
        <v>hplc columns</v>
      </c>
      <c r="E208" t="str">
        <v>(no product type)</v>
      </c>
      <c r="H208" s="38" t="str">
        <v>antibodiesvarious</v>
      </c>
      <c r="I208" s="271" t="str">
        <v>antibodies</v>
      </c>
      <c r="J208" t="str">
        <v>various</v>
      </c>
      <c r="K208" t="str">
        <v>isotype</v>
      </c>
      <c r="L208" t="str">
        <v>High priority attribute</v>
      </c>
      <c r="M208" t="str">
        <v>Priority 2</v>
      </c>
      <c r="N208" t="str">
        <v>ProductAttributes</v>
      </c>
      <c r="O208" t="str">
        <v>ATTRIBUTE TYPE: Isotype</v>
      </c>
      <c r="P208">
        <v>0</v>
      </c>
      <c r="Q208" t="str">
        <v>ABE171</v>
      </c>
      <c r="R208" t="str">
        <v>IgY</v>
      </c>
      <c r="S208" t="str">
        <v>Y</v>
      </c>
      <c r="T208" t="str">
        <v>isotype</v>
      </c>
      <c r="U208">
        <v>0</v>
      </c>
      <c r="V208">
        <v>0</v>
      </c>
    </row>
    <row r="209" spans="4:22" x14ac:dyDescent="0.25">
      <c r="D209" t="str">
        <v>hplc guard columns</v>
      </c>
      <c r="E209" t="str">
        <v>(no product type)</v>
      </c>
      <c r="H209" s="38" t="str">
        <v>antibodiesvarious</v>
      </c>
      <c r="I209" s="271" t="str">
        <v>antibodies</v>
      </c>
      <c r="J209" t="str">
        <v>various</v>
      </c>
      <c r="K209" t="str">
        <v>enhanced validation</v>
      </c>
      <c r="L209" t="str">
        <v>Low priority attribute</v>
      </c>
      <c r="M209" t="str">
        <v>Priority 2</v>
      </c>
      <c r="N209" t="str">
        <v>ProductAttributes</v>
      </c>
      <c r="O209" t="str">
        <v>ATTRIBUTE TYPE: Enhanced_validation</v>
      </c>
      <c r="P209">
        <v>0</v>
      </c>
      <c r="Q209" t="str">
        <v>HPA001040</v>
      </c>
      <c r="R209" t="str">
        <v>orthogonal RNAseq</v>
      </c>
      <c r="S209" t="str">
        <v>Y</v>
      </c>
      <c r="T209" t="str">
        <v>Feature</v>
      </c>
      <c r="U209">
        <v>0</v>
      </c>
      <c r="V209">
        <v>0</v>
      </c>
    </row>
    <row r="210" spans="4:22" x14ac:dyDescent="0.25">
      <c r="D210" t="str">
        <v>instruments</v>
      </c>
      <c r="E210" t="str">
        <v>accessory</v>
      </c>
      <c r="H210" s="38" t="str">
        <v>antibodiesvarious</v>
      </c>
      <c r="I210" s="271" t="str">
        <v>antibodies</v>
      </c>
      <c r="J210" t="str">
        <v>various</v>
      </c>
      <c r="K210" t="str">
        <v>NCBI accession no.</v>
      </c>
      <c r="L210" t="str">
        <v>Low priority attribute</v>
      </c>
      <c r="M210" t="str">
        <v>Priority 2</v>
      </c>
      <c r="N210" t="str">
        <v>ProductAttributes</v>
      </c>
      <c r="O210" t="str">
        <v>ATTRIBUTE TYPE: Accession number</v>
      </c>
      <c r="P210" t="str">
        <v>use the drop down in "Database name"</v>
      </c>
      <c r="Q210" t="str">
        <v>AV45646</v>
      </c>
      <c r="R210" t="str">
        <v>NP_008912</v>
      </c>
      <c r="S210" t="str">
        <v>N</v>
      </c>
      <c r="T210">
        <v>0</v>
      </c>
      <c r="U210">
        <v>0</v>
      </c>
      <c r="V210">
        <v>0</v>
      </c>
    </row>
    <row r="211" spans="4:22" x14ac:dyDescent="0.25">
      <c r="D211" t="str">
        <v>instruments</v>
      </c>
      <c r="E211" t="str">
        <v>device</v>
      </c>
      <c r="H211" s="38" t="str">
        <v>antibodiesvarious</v>
      </c>
      <c r="I211" s="271" t="str">
        <v>antibodies</v>
      </c>
      <c r="J211" t="str">
        <v>various</v>
      </c>
      <c r="K211" t="str">
        <v>packaging</v>
      </c>
      <c r="L211" t="str">
        <v>Facet driving attribute</v>
      </c>
      <c r="M211" t="str">
        <v>Priority 3</v>
      </c>
      <c r="N211" t="str">
        <v>ProductAttributes</v>
      </c>
      <c r="O211" t="str">
        <v>ATTRIBUTE TYPE: Packaging quantity</v>
      </c>
      <c r="P211" t="str">
        <v>facet only on pack_id (was NEVER used on the red site - utility is dubious)</v>
      </c>
      <c r="Q211" t="str">
        <v>AMAB91295</v>
      </c>
      <c r="R211" t="str">
        <v>antibody small pack of 25&amp;#160;&amp;#956;L</v>
      </c>
      <c r="S211" t="str">
        <v>Y</v>
      </c>
      <c r="T211" t="str">
        <v>packaging</v>
      </c>
      <c r="U211" t="str">
        <v>pack_id</v>
      </c>
      <c r="V211" t="str">
        <v>pack_id</v>
      </c>
    </row>
    <row r="212" spans="4:22" x14ac:dyDescent="0.25">
      <c r="D212" t="str">
        <v>instruments</v>
      </c>
      <c r="E212" t="str">
        <v>electronic adapter</v>
      </c>
      <c r="H212" s="38" t="str">
        <v>antibodiesvarious</v>
      </c>
      <c r="I212" s="271" t="str">
        <v>antibodies</v>
      </c>
      <c r="J212" t="str">
        <v>various</v>
      </c>
      <c r="K212" t="str">
        <v>concentration</v>
      </c>
      <c r="L212" t="str">
        <v>High priority attribute</v>
      </c>
      <c r="M212" t="str">
        <v>Priority 3</v>
      </c>
      <c r="N212" t="str">
        <v>ProductAttributes</v>
      </c>
      <c r="O212" t="str">
        <v>ATTRIBUTE TYPE: Concentration</v>
      </c>
      <c r="P212">
        <v>0</v>
      </c>
      <c r="Q212" t="str">
        <v>AV45646</v>
      </c>
      <c r="R212" t="str">
        <v>0.5 mg - 1 mg/mL</v>
      </c>
      <c r="S212" t="str">
        <v>N</v>
      </c>
      <c r="T212">
        <v>0</v>
      </c>
      <c r="U212">
        <v>0</v>
      </c>
      <c r="V212">
        <v>0</v>
      </c>
    </row>
    <row r="213" spans="4:22" x14ac:dyDescent="0.25">
      <c r="D213" t="str">
        <v>instruments</v>
      </c>
      <c r="E213" t="str">
        <v>fluid and signal cable</v>
      </c>
      <c r="H213" s="38" t="str">
        <v>antibodiesvarious</v>
      </c>
      <c r="I213" s="271" t="str">
        <v>antibodies</v>
      </c>
      <c r="J213" t="str">
        <v>various</v>
      </c>
      <c r="K213" t="str">
        <v>immunogen sequence</v>
      </c>
      <c r="L213" t="str">
        <v>High priority attribute</v>
      </c>
      <c r="M213" t="str">
        <v>Priority 3</v>
      </c>
      <c r="N213" t="str">
        <v>ProductAttributes</v>
      </c>
      <c r="O213" t="str">
        <v>ATTRIBUTE TYPE: Sequence note</v>
      </c>
      <c r="P213" t="str">
        <v>use the drop down and select "immunogen sequence"</v>
      </c>
      <c r="Q213" t="str">
        <v>HPA001040</v>
      </c>
      <c r="R213" t="str">
        <v>KFCANTCVECRKPIGADSKEVHYKNRFWHDTCFRCAKCLHPLANETFVAKDNKILCNKCTTREDSPKCKGCFKAIVAGDQNVEYKGTVWHKDCFTCSNCKQV</v>
      </c>
      <c r="S213" t="str">
        <v>N</v>
      </c>
      <c r="T213">
        <v>0</v>
      </c>
      <c r="U213">
        <v>0</v>
      </c>
      <c r="V213">
        <v>0</v>
      </c>
    </row>
    <row r="214" spans="4:22" x14ac:dyDescent="0.25">
      <c r="D214" t="str">
        <v>instruments</v>
      </c>
      <c r="E214" t="str">
        <v>system</v>
      </c>
      <c r="H214" s="38" t="str">
        <v>antibodiesvarious</v>
      </c>
      <c r="I214" s="271" t="str">
        <v>antibodies</v>
      </c>
      <c r="J214" t="str">
        <v>various</v>
      </c>
      <c r="K214" t="str">
        <v>manufacturer/tradename</v>
      </c>
      <c r="L214" t="str">
        <v>Low priority attribute</v>
      </c>
      <c r="M214" t="str">
        <v>Priority 3</v>
      </c>
      <c r="N214" t="str">
        <v>ProductAttributes</v>
      </c>
      <c r="O214" t="str">
        <v>ATTRIBUTE TYPE: Manufacturer designation</v>
      </c>
      <c r="P214" t="str">
        <v>facets supplier co only (currently - Product line the attribute also facetable but not the PL element in Manuf des. Yet)</v>
      </c>
      <c r="Q214">
        <v>0</v>
      </c>
      <c r="R214">
        <v>0</v>
      </c>
      <c r="S214">
        <v>0</v>
      </c>
      <c r="T214">
        <v>0</v>
      </c>
      <c r="U214">
        <v>0</v>
      </c>
      <c r="V214">
        <v>0</v>
      </c>
    </row>
    <row r="215" spans="4:22" x14ac:dyDescent="0.25">
      <c r="D215" t="str">
        <v>ion meters</v>
      </c>
      <c r="E215" t="str">
        <v>(no product type)</v>
      </c>
      <c r="H215" s="38" t="str">
        <v>antibody antigens(no product type)</v>
      </c>
      <c r="I215" s="271" t="str">
        <v>antibody antigens</v>
      </c>
      <c r="J215">
        <v>0</v>
      </c>
      <c r="K215" t="str">
        <v>assay</v>
      </c>
      <c r="L215" t="str">
        <v>Facet driving attribute</v>
      </c>
      <c r="M215" t="str">
        <v>Priority 1</v>
      </c>
      <c r="N215" t="str">
        <v>ProductAttributes</v>
      </c>
      <c r="O215" t="str">
        <v>ATTRIBUTE TYPE: Assay</v>
      </c>
      <c r="P215">
        <v>0</v>
      </c>
      <c r="Q215" t="str">
        <v xml:space="preserve">APREST70135 </v>
      </c>
      <c r="R215" t="str">
        <v>expressed in E. coli</v>
      </c>
      <c r="S215" t="str">
        <v>Y</v>
      </c>
      <c r="T215" t="str">
        <v>Purity</v>
      </c>
      <c r="U215" t="str">
        <v>?</v>
      </c>
      <c r="V215">
        <v>0</v>
      </c>
    </row>
    <row r="216" spans="4:22" x14ac:dyDescent="0.25">
      <c r="D216" t="str">
        <v>kits</v>
      </c>
      <c r="E216" t="str">
        <v>duolink</v>
      </c>
      <c r="H216" s="38" t="str">
        <v>antibody antigens(no product type)</v>
      </c>
      <c r="I216" s="271" t="str">
        <v>antibody antigens</v>
      </c>
      <c r="J216">
        <v>0</v>
      </c>
      <c r="K216" t="str">
        <v>form</v>
      </c>
      <c r="L216" t="str">
        <v>Facet driving attribute</v>
      </c>
      <c r="M216" t="str">
        <v>Priority 1</v>
      </c>
      <c r="N216" t="str">
        <v>ProductAttributes</v>
      </c>
      <c r="O216" t="str">
        <v>ATTRIBUTE TYPE: Physical Form</v>
      </c>
      <c r="P216">
        <v>0</v>
      </c>
      <c r="Q216" t="str">
        <v xml:space="preserve">APREST70135 </v>
      </c>
      <c r="R216" t="str">
        <v>buffered aqueous solution</v>
      </c>
      <c r="S216" t="str">
        <v>Y</v>
      </c>
      <c r="T216" t="str">
        <v>Physical Form</v>
      </c>
      <c r="U216" t="str">
        <v>?</v>
      </c>
      <c r="V216">
        <v>0</v>
      </c>
    </row>
    <row r="217" spans="4:22" x14ac:dyDescent="0.25">
      <c r="D217" t="str">
        <v>kits</v>
      </c>
      <c r="E217" t="str">
        <v>edu click</v>
      </c>
      <c r="H217" s="38" t="str">
        <v>antibody antigens(no product type)</v>
      </c>
      <c r="I217" s="271" t="str">
        <v>antibody antigens</v>
      </c>
      <c r="J217">
        <v>0</v>
      </c>
      <c r="K217" t="str">
        <v>purified by</v>
      </c>
      <c r="L217" t="str">
        <v>Facet driving attribute</v>
      </c>
      <c r="M217" t="str">
        <v>Priority 1</v>
      </c>
      <c r="N217" t="str">
        <v>ProductAttributes</v>
      </c>
      <c r="O217" t="str">
        <v>ATTRIBUTE TYPE: Purification method</v>
      </c>
      <c r="P217">
        <v>0</v>
      </c>
      <c r="Q217" t="str">
        <v xml:space="preserve">APREST70135 </v>
      </c>
      <c r="R217" t="str">
        <v>immobilized metal affinity chromatography (IMAC)</v>
      </c>
      <c r="S217" t="str">
        <v>Y</v>
      </c>
      <c r="T217" t="str">
        <v>Purification</v>
      </c>
      <c r="U217">
        <v>0</v>
      </c>
      <c r="V217">
        <v>0</v>
      </c>
    </row>
    <row r="218" spans="4:22" x14ac:dyDescent="0.25">
      <c r="D218" t="str">
        <v>kits</v>
      </c>
      <c r="E218" t="str">
        <v>eia</v>
      </c>
      <c r="H218" s="38" t="str">
        <v>antibody antigens(no product type)</v>
      </c>
      <c r="I218" s="271" t="str">
        <v>antibody antigens</v>
      </c>
      <c r="J218">
        <v>0</v>
      </c>
      <c r="K218" t="str">
        <v>antibody form</v>
      </c>
      <c r="L218" t="str">
        <v>High priority attribute</v>
      </c>
      <c r="M218" t="str">
        <v>Priority 1</v>
      </c>
      <c r="N218" t="str">
        <v>ProductAttributes</v>
      </c>
      <c r="O218" t="str">
        <v>ATTRIBUTE TYPE: Antibody Form</v>
      </c>
      <c r="P218">
        <v>0</v>
      </c>
      <c r="Q218">
        <v>0</v>
      </c>
      <c r="R218">
        <v>0</v>
      </c>
      <c r="S218">
        <v>0</v>
      </c>
      <c r="T218">
        <v>0</v>
      </c>
      <c r="U218">
        <v>0</v>
      </c>
      <c r="V218">
        <v>0</v>
      </c>
    </row>
    <row r="219" spans="4:22" x14ac:dyDescent="0.25">
      <c r="D219" t="str">
        <v>kits</v>
      </c>
      <c r="E219" t="str">
        <v>elisa</v>
      </c>
      <c r="H219" s="38" t="str">
        <v>antibody antigens(no product type)</v>
      </c>
      <c r="I219" s="271" t="str">
        <v>antibody antigens</v>
      </c>
      <c r="J219">
        <v>0</v>
      </c>
      <c r="K219" t="str">
        <v>concentration</v>
      </c>
      <c r="L219" t="str">
        <v>High priority attribute</v>
      </c>
      <c r="M219" t="str">
        <v>Priority 2</v>
      </c>
      <c r="N219" t="str">
        <v>ProductAttributes</v>
      </c>
      <c r="O219" t="str">
        <v>ATTRIBUTE TYPE: Concentration</v>
      </c>
      <c r="P219">
        <v>0</v>
      </c>
      <c r="Q219" t="str">
        <v xml:space="preserve">APREST70135 </v>
      </c>
      <c r="R219" t="str">
        <v>≥0.5 mg/mL</v>
      </c>
      <c r="S219" t="str">
        <v>N</v>
      </c>
      <c r="T219">
        <v>0</v>
      </c>
      <c r="U219">
        <v>0</v>
      </c>
      <c r="V219">
        <v>0</v>
      </c>
    </row>
    <row r="220" spans="4:22" x14ac:dyDescent="0.25">
      <c r="D220" t="str">
        <v>kits</v>
      </c>
      <c r="E220" t="str">
        <v>gel casting</v>
      </c>
      <c r="H220" s="38" t="str">
        <v>antibody antigens(no product type)</v>
      </c>
      <c r="I220" s="271" t="str">
        <v>antibody antigens</v>
      </c>
      <c r="J220">
        <v>0</v>
      </c>
      <c r="K220" t="str">
        <v>Gene Information</v>
      </c>
      <c r="L220" t="str">
        <v>High priority attribute</v>
      </c>
      <c r="M220" t="str">
        <v>Priority 2</v>
      </c>
      <c r="N220" t="str">
        <v>ProductAttributes</v>
      </c>
      <c r="O220" t="str">
        <v>ATTRIBUTE TYPE: Gene alias</v>
      </c>
      <c r="P220" t="str">
        <v>GeneID, Gene symbol, Species, Gene relationship must be filled</v>
      </c>
      <c r="Q220" t="str">
        <v xml:space="preserve">APREST70135 </v>
      </c>
      <c r="R220" t="str">
        <v>human ... SLC9A3R1(9368)</v>
      </c>
      <c r="S220" t="str">
        <v>Y</v>
      </c>
      <c r="T220" t="str">
        <v>Gene Alias</v>
      </c>
      <c r="U220" t="str">
        <v>?</v>
      </c>
      <c r="V220">
        <v>0</v>
      </c>
    </row>
    <row r="221" spans="4:22" x14ac:dyDescent="0.25">
      <c r="D221" t="str">
        <v>kits</v>
      </c>
      <c r="E221" t="str">
        <v>immunoprecipitation</v>
      </c>
      <c r="H221" s="38" t="str">
        <v>antibody antigens(no product type)</v>
      </c>
      <c r="I221" s="271" t="str">
        <v>antibody antigens</v>
      </c>
      <c r="J221">
        <v>0</v>
      </c>
      <c r="K221" t="str">
        <v>immunogen sequence</v>
      </c>
      <c r="L221" t="str">
        <v>High priority attribute</v>
      </c>
      <c r="M221" t="str">
        <v>Priority 2</v>
      </c>
      <c r="N221" t="str">
        <v>ProductAttributes</v>
      </c>
      <c r="O221" t="str">
        <v>ATTRIBUTE TYPE: Sequence note</v>
      </c>
      <c r="P221" t="str">
        <v>use the drop down and select "immunogen sequence"</v>
      </c>
      <c r="Q221" t="str">
        <v xml:space="preserve">APREST70135 </v>
      </c>
      <c r="R221" t="str">
        <v>GENVEKETHQQVVSRIRAALNAVRLLVVDPETDEQLQKLGVQVREELLRAQEAPGQAEPPAAAEVQGAGNENEPREADKSHPEQRELRPRLCTMKKGPSGYGFNLHSD</v>
      </c>
      <c r="S221" t="str">
        <v>N</v>
      </c>
      <c r="T221">
        <v>0</v>
      </c>
      <c r="U221">
        <v>0</v>
      </c>
      <c r="V221">
        <v>0</v>
      </c>
    </row>
    <row r="222" spans="4:22" x14ac:dyDescent="0.25">
      <c r="D222" t="str">
        <v>kits</v>
      </c>
      <c r="E222" t="str">
        <v>ivd</v>
      </c>
      <c r="H222" s="38" t="str">
        <v>antibody antigens(no product type)</v>
      </c>
      <c r="I222" s="271" t="str">
        <v>antibody antigens</v>
      </c>
      <c r="J222">
        <v>0</v>
      </c>
      <c r="K222" t="str">
        <v>mol wt</v>
      </c>
      <c r="L222" t="str">
        <v>High priority attribute</v>
      </c>
      <c r="M222" t="str">
        <v>Priority 2</v>
      </c>
      <c r="N222" t="str">
        <v>ProductAttributes</v>
      </c>
      <c r="O222" t="str">
        <v>ATTRIBUTE TYPE: Molecular weight</v>
      </c>
      <c r="P222" t="str">
        <v>typically molecular weight is entered on the substance level; or calculated given chemical formula</v>
      </c>
      <c r="Q222" t="str">
        <v xml:space="preserve">APREST70135 </v>
      </c>
      <c r="R222" t="str">
        <v>predicted mol wt 30 kDa</v>
      </c>
      <c r="S222" t="str">
        <v>N</v>
      </c>
      <c r="T222">
        <v>0</v>
      </c>
      <c r="U222">
        <v>0</v>
      </c>
      <c r="V222">
        <v>0</v>
      </c>
    </row>
    <row r="223" spans="4:22" x14ac:dyDescent="0.25">
      <c r="D223" t="str">
        <v>kits</v>
      </c>
      <c r="E223" t="str">
        <v>mak kits</v>
      </c>
      <c r="H223" s="38" t="str">
        <v>antibody antigens(no product type)</v>
      </c>
      <c r="I223" s="271" t="str">
        <v>antibody antigens</v>
      </c>
      <c r="J223">
        <v>0</v>
      </c>
      <c r="K223" t="str">
        <v>recombinant</v>
      </c>
      <c r="L223" t="str">
        <v>High priority attribute</v>
      </c>
      <c r="M223" t="str">
        <v>Priority 2</v>
      </c>
      <c r="N223" t="str">
        <v>ProductAttributes</v>
      </c>
      <c r="O223" t="str">
        <v>ATTRIBUTE TYPE: Recombinant Host</v>
      </c>
      <c r="P223">
        <v>0</v>
      </c>
      <c r="Q223" t="str">
        <v xml:space="preserve">APREST70135 </v>
      </c>
      <c r="R223" t="str">
        <v>expressed in E. coli</v>
      </c>
      <c r="S223" t="str">
        <v>Y</v>
      </c>
      <c r="T223" t="str">
        <v>recombinant Host</v>
      </c>
      <c r="U223">
        <v>0</v>
      </c>
      <c r="V223">
        <v>0</v>
      </c>
    </row>
    <row r="224" spans="4:22" x14ac:dyDescent="0.25">
      <c r="D224" t="str">
        <v>kits</v>
      </c>
      <c r="E224" t="str">
        <v>multiplex</v>
      </c>
      <c r="H224" s="38" t="str">
        <v>antibody antigens(no product type)</v>
      </c>
      <c r="I224" s="271" t="str">
        <v>antibody antigens</v>
      </c>
      <c r="J224">
        <v>0</v>
      </c>
      <c r="K224" t="str">
        <v>shipped in</v>
      </c>
      <c r="L224" t="str">
        <v>High priority attribute</v>
      </c>
      <c r="M224" t="str">
        <v>Priority 2</v>
      </c>
      <c r="N224" t="str">
        <v>ProductAttributes</v>
      </c>
      <c r="O224" t="str">
        <v>ATTRIBUTE TYPE: Ice Shipping</v>
      </c>
      <c r="P224">
        <v>0</v>
      </c>
      <c r="Q224" t="str">
        <v xml:space="preserve">APREST70135 </v>
      </c>
      <c r="R224" t="str">
        <v>wet ice</v>
      </c>
      <c r="S224" t="str">
        <v>N</v>
      </c>
      <c r="T224">
        <v>0</v>
      </c>
      <c r="U224">
        <v>0</v>
      </c>
      <c r="V224">
        <v>0</v>
      </c>
    </row>
    <row r="225" spans="4:22" x14ac:dyDescent="0.25">
      <c r="D225" t="str">
        <v>kits</v>
      </c>
      <c r="E225" t="str">
        <v>pathogen screening</v>
      </c>
      <c r="H225" s="38" t="str">
        <v>antibody antigens(no product type)</v>
      </c>
      <c r="I225" s="271" t="str">
        <v>antibody antigens</v>
      </c>
      <c r="J225">
        <v>0</v>
      </c>
      <c r="K225" t="str">
        <v>storage temp.</v>
      </c>
      <c r="L225" t="str">
        <v>High priority attribute</v>
      </c>
      <c r="M225" t="str">
        <v>Priority 2</v>
      </c>
      <c r="N225" t="str">
        <v>ProductAttributes</v>
      </c>
      <c r="O225" t="str">
        <v>ATTRIBUTE TYPE: Storage Temp</v>
      </c>
      <c r="P225">
        <v>0</v>
      </c>
      <c r="Q225" t="str">
        <v xml:space="preserve">APREST70135 </v>
      </c>
      <c r="R225" t="str">
        <v>−20°C</v>
      </c>
      <c r="S225" t="str">
        <v>N</v>
      </c>
      <c r="T225">
        <v>0</v>
      </c>
      <c r="U225">
        <v>0</v>
      </c>
      <c r="V225">
        <v>0</v>
      </c>
    </row>
    <row r="226" spans="4:22" x14ac:dyDescent="0.25">
      <c r="D226" t="str">
        <v>kits</v>
      </c>
      <c r="E226" t="str">
        <v>photometry</v>
      </c>
      <c r="H226" s="38" t="str">
        <v>antibody antigens(no product type)</v>
      </c>
      <c r="I226" s="271" t="str">
        <v>antibody antigens</v>
      </c>
      <c r="J226">
        <v>0</v>
      </c>
      <c r="K226" t="str">
        <v>UniProt accession no.</v>
      </c>
      <c r="L226" t="str">
        <v>High priority attribute</v>
      </c>
      <c r="M226" t="str">
        <v>Priority 2</v>
      </c>
      <c r="N226" t="str">
        <v>ProductAttributes</v>
      </c>
      <c r="O226" t="str">
        <v>ATTRIBUTE TYPE: Accession number</v>
      </c>
      <c r="P226" t="str">
        <v>use the drop down in "Database name"</v>
      </c>
      <c r="Q226" t="str">
        <v xml:space="preserve">APREST70135 </v>
      </c>
      <c r="R226" t="str">
        <v>O14745</v>
      </c>
      <c r="S226" t="str">
        <v>N</v>
      </c>
      <c r="T226">
        <v>0</v>
      </c>
      <c r="U226">
        <v>0</v>
      </c>
      <c r="V226">
        <v>0</v>
      </c>
    </row>
    <row r="227" spans="4:22" x14ac:dyDescent="0.25">
      <c r="D227" t="str">
        <v>kits</v>
      </c>
      <c r="E227" t="str">
        <v>smc</v>
      </c>
      <c r="H227" s="38" t="str">
        <v>antibody antigens(no product type)</v>
      </c>
      <c r="I227" s="271" t="str">
        <v>antibody antigens</v>
      </c>
      <c r="J227">
        <v>0</v>
      </c>
      <c r="K227" t="str">
        <v>Ensembl | human accession no.</v>
      </c>
      <c r="L227" t="str">
        <v>Low priority attribute</v>
      </c>
      <c r="M227" t="str">
        <v>Priority 3</v>
      </c>
      <c r="N227" t="str">
        <v>ProductAttributes</v>
      </c>
      <c r="O227" t="str">
        <v>ATTRIBUTE TYPE: Accession number</v>
      </c>
      <c r="P227" t="str">
        <v>use the drop down in "Database name"</v>
      </c>
      <c r="Q227" t="str">
        <v xml:space="preserve">APREST70135 </v>
      </c>
      <c r="R227" t="str">
        <v>ENSG00000109062</v>
      </c>
      <c r="S227" t="str">
        <v>N</v>
      </c>
      <c r="T227">
        <v>0</v>
      </c>
      <c r="U227">
        <v>0</v>
      </c>
      <c r="V227">
        <v>0</v>
      </c>
    </row>
    <row r="228" spans="4:22" x14ac:dyDescent="0.25">
      <c r="D228" t="str">
        <v>kits</v>
      </c>
      <c r="E228" t="str">
        <v>(no product type)</v>
      </c>
      <c r="H228" s="38" t="str">
        <v>antibody antigens(no product type)</v>
      </c>
      <c r="I228" s="271" t="str">
        <v>antibody antigens</v>
      </c>
      <c r="J228">
        <v>0</v>
      </c>
      <c r="K228" t="str">
        <v>packaging</v>
      </c>
      <c r="L228" t="str">
        <v>Low priority attribute</v>
      </c>
      <c r="M228" t="str">
        <v>Priority 3</v>
      </c>
      <c r="N228" t="str">
        <v>ProductAttributes</v>
      </c>
      <c r="O228" t="str">
        <v>ATTRIBUTE TYPE: Packaging quantity</v>
      </c>
      <c r="P228" t="str">
        <v>facet only on pack_id (was NEVER used on the red site - utility is dubious)</v>
      </c>
      <c r="Q228" t="str">
        <v>QPREST20802</v>
      </c>
      <c r="R228" t="str">
        <v>pkg of 1nmol × 5 vials</v>
      </c>
      <c r="S228" t="str">
        <v>Y</v>
      </c>
      <c r="T228" t="str">
        <v>packaging</v>
      </c>
      <c r="U228" t="str">
        <v>pack_id</v>
      </c>
      <c r="V228" t="str">
        <v>pack_id</v>
      </c>
    </row>
    <row r="229" spans="4:22" x14ac:dyDescent="0.25">
      <c r="D229" t="str">
        <v>labels</v>
      </c>
      <c r="E229" t="str">
        <v>(no product type)</v>
      </c>
      <c r="H229" s="38" t="str">
        <v>antibody antigens(no product type)</v>
      </c>
      <c r="I229" s="271" t="str">
        <v>antibody antigens</v>
      </c>
      <c r="J229">
        <v>0</v>
      </c>
      <c r="K229" t="str">
        <v>Peptide Atlas accession no.</v>
      </c>
      <c r="L229" t="str">
        <v>Low priority attribute</v>
      </c>
      <c r="M229" t="str">
        <v>Priority 3</v>
      </c>
      <c r="N229" t="str">
        <v>ProductAttributes</v>
      </c>
      <c r="O229" t="str">
        <v>ATTRIBUTE TYPE: Accession number</v>
      </c>
      <c r="P229" t="str">
        <v>use the drop down in "Database name"</v>
      </c>
      <c r="Q229" t="str">
        <v>QPREST20802</v>
      </c>
      <c r="R229" t="str">
        <v>PAp01450429</v>
      </c>
      <c r="S229" t="str">
        <v>N</v>
      </c>
      <c r="T229">
        <v>0</v>
      </c>
      <c r="U229">
        <v>0</v>
      </c>
      <c r="V229">
        <v>0</v>
      </c>
    </row>
    <row r="230" spans="4:22" x14ac:dyDescent="0.25">
      <c r="D230" t="str">
        <v>ladders and markers</v>
      </c>
      <c r="E230" t="str">
        <v>(no product type)</v>
      </c>
      <c r="H230" s="38" t="str">
        <v>antibody antigens(no product type)</v>
      </c>
      <c r="I230" s="271" t="str">
        <v>antibody antigens</v>
      </c>
      <c r="J230">
        <v>0</v>
      </c>
      <c r="K230" t="str">
        <v>storage condition</v>
      </c>
      <c r="L230" t="str">
        <v>Low priority attribute</v>
      </c>
      <c r="M230" t="str">
        <v>Priority 3</v>
      </c>
      <c r="N230" t="str">
        <v>ProductAttributes</v>
      </c>
      <c r="O230" t="str">
        <v>ATTRIBUTE TYPE: Storage conditions</v>
      </c>
      <c r="P230">
        <v>0</v>
      </c>
      <c r="Q230" t="str">
        <v>QPREST20802</v>
      </c>
      <c r="R230" t="str">
        <v>avoid repeated freeze/thaw cycles</v>
      </c>
      <c r="S230" t="str">
        <v>N</v>
      </c>
      <c r="T230">
        <v>0</v>
      </c>
      <c r="U230">
        <v>0</v>
      </c>
      <c r="V230">
        <v>0</v>
      </c>
    </row>
    <row r="231" spans="4:22" x14ac:dyDescent="0.25">
      <c r="D231" t="str">
        <v>lipids</v>
      </c>
      <c r="E231" t="str">
        <v>(no product type)</v>
      </c>
      <c r="H231" s="38" t="str">
        <v>bagsassemblies</v>
      </c>
      <c r="I231" s="271" t="str">
        <v>bags</v>
      </c>
      <c r="J231" t="str">
        <v>assemblies</v>
      </c>
      <c r="K231" t="str">
        <v>capacity</v>
      </c>
      <c r="L231" t="str">
        <v>Facet driving attribute</v>
      </c>
      <c r="M231" t="str">
        <v>Priority 1</v>
      </c>
      <c r="N231" t="str">
        <v>ProductAttributes</v>
      </c>
      <c r="O231" t="str">
        <v>ATTRIBUTE TYPE: composite dimension</v>
      </c>
      <c r="P231" t="str">
        <v>use the drop down in "part" and select the part; "Type1" and select "capacity"</v>
      </c>
      <c r="Q231">
        <v>0</v>
      </c>
      <c r="R231">
        <v>0</v>
      </c>
      <c r="S231" t="str">
        <v>Y</v>
      </c>
      <c r="T231" t="str">
        <v>Capacity(uom)</v>
      </c>
      <c r="U231" t="str">
        <v>capacity in L or mL</v>
      </c>
      <c r="V231">
        <v>0</v>
      </c>
    </row>
    <row r="232" spans="4:22" x14ac:dyDescent="0.25">
      <c r="D232" t="str">
        <v>liquid chromatography media</v>
      </c>
      <c r="E232" t="str">
        <v>(no product type)</v>
      </c>
      <c r="H232" s="38" t="str">
        <v>bagsassemblies</v>
      </c>
      <c r="I232" s="271" t="str">
        <v>bags</v>
      </c>
      <c r="J232" t="str">
        <v>assemblies</v>
      </c>
      <c r="K232" t="str">
        <v>material</v>
      </c>
      <c r="L232" t="str">
        <v>Facet driving attribute</v>
      </c>
      <c r="M232" t="str">
        <v>Priority 1</v>
      </c>
      <c r="N232" t="str">
        <v>ProductAttributes</v>
      </c>
      <c r="O232" t="str">
        <v>ATTRIBUTE TYPE: Material</v>
      </c>
      <c r="P232" t="str">
        <v>use the drop down to select a "Part"</v>
      </c>
      <c r="Q232" t="str">
        <v>MIX0100LSG04</v>
      </c>
      <c r="R232" t="str">
        <v>PVDF clamp(s) (pinch); polypropylene cap (TC end); silicone gasket (TC)</v>
      </c>
      <c r="S232" t="str">
        <v>Y</v>
      </c>
      <c r="T232">
        <v>0</v>
      </c>
      <c r="U232">
        <v>0</v>
      </c>
      <c r="V232">
        <v>0</v>
      </c>
    </row>
    <row r="233" spans="4:22" x14ac:dyDescent="0.25">
      <c r="D233" t="str">
        <v>liquid visual tests</v>
      </c>
      <c r="E233" t="str">
        <v>(no product type)</v>
      </c>
      <c r="H233" s="38" t="str">
        <v>bagssample</v>
      </c>
      <c r="I233" s="271" t="str">
        <v>bags</v>
      </c>
      <c r="J233" t="str">
        <v>sample</v>
      </c>
      <c r="K233" t="str">
        <v>material</v>
      </c>
      <c r="L233" t="str">
        <v>Facet driving attribute</v>
      </c>
      <c r="M233" t="str">
        <v>Priority 1</v>
      </c>
      <c r="N233" t="str">
        <v>ProductAttributes</v>
      </c>
      <c r="O233" t="str">
        <v>ATTRIBUTE TYPE: Material</v>
      </c>
      <c r="P233" t="str">
        <v>use the drop down to select a "Part"</v>
      </c>
      <c r="Q233">
        <v>0</v>
      </c>
      <c r="R233">
        <v>0</v>
      </c>
      <c r="S233" t="str">
        <v>Y</v>
      </c>
      <c r="T233">
        <v>0</v>
      </c>
      <c r="U233">
        <v>0</v>
      </c>
      <c r="V233">
        <v>0</v>
      </c>
    </row>
    <row r="234" spans="4:22" x14ac:dyDescent="0.25">
      <c r="D234" t="str">
        <v>magnetic beads</v>
      </c>
      <c r="E234" t="str">
        <v>(no product type)</v>
      </c>
      <c r="H234" s="38" t="str">
        <v>bagssample</v>
      </c>
      <c r="I234" s="271" t="str">
        <v>bags</v>
      </c>
      <c r="J234" t="str">
        <v>sample</v>
      </c>
      <c r="K234" t="str">
        <v>sterility</v>
      </c>
      <c r="L234" t="str">
        <v>Facet driving attribute</v>
      </c>
      <c r="M234" t="str">
        <v>Priority 1</v>
      </c>
      <c r="N234" t="str">
        <v>ProductAttributes</v>
      </c>
      <c r="O234" t="str">
        <v>ATTRIBUTE TYPE: Sterilization</v>
      </c>
      <c r="P234" t="str">
        <v>facet sterility y/n and second facet for sterilization method</v>
      </c>
      <c r="Q234" t="str">
        <v>WPB00679WA</v>
      </c>
      <c r="R234" t="str">
        <v>sterile</v>
      </c>
      <c r="S234" t="str">
        <v>Y</v>
      </c>
      <c r="T234" t="str">
        <v>Sterility/Sterilization method</v>
      </c>
      <c r="U234">
        <v>0</v>
      </c>
      <c r="V234">
        <v>0</v>
      </c>
    </row>
    <row r="235" spans="4:22" x14ac:dyDescent="0.25">
      <c r="D235" t="str">
        <v>magnetic stir bars</v>
      </c>
      <c r="E235" t="str">
        <v>(no product type)</v>
      </c>
      <c r="H235" s="38" t="str">
        <v>bagssample</v>
      </c>
      <c r="I235" s="271" t="str">
        <v>bags</v>
      </c>
      <c r="J235" t="str">
        <v>sample</v>
      </c>
      <c r="K235" t="str">
        <v>capacity</v>
      </c>
      <c r="L235" t="str">
        <v>High priority attribute</v>
      </c>
      <c r="M235" t="str">
        <v>Priority 2</v>
      </c>
      <c r="N235" t="str">
        <v>ProductAttributes</v>
      </c>
      <c r="O235" t="str">
        <v>ATTRIBUTE TYPE: composite dimension</v>
      </c>
      <c r="P235" t="str">
        <v>use the drop down in "part" and select the part; "Type1" and select "capacity"</v>
      </c>
      <c r="Q235" t="str">
        <v>WPB00679WA</v>
      </c>
      <c r="R235" t="str">
        <v>118 mL capacity(4 oz)</v>
      </c>
      <c r="S235" t="str">
        <v>Y</v>
      </c>
      <c r="T235" t="str">
        <v>Capacity(uom)</v>
      </c>
      <c r="U235" t="str">
        <v>capacity in L or mL</v>
      </c>
      <c r="V235">
        <v>0</v>
      </c>
    </row>
    <row r="236" spans="4:22" x14ac:dyDescent="0.25">
      <c r="D236" t="str">
        <v>membranes</v>
      </c>
      <c r="E236" t="str">
        <v>transfer membranes</v>
      </c>
      <c r="H236" s="38" t="str">
        <v>bagssample</v>
      </c>
      <c r="I236" s="271" t="str">
        <v>bags</v>
      </c>
      <c r="J236" t="str">
        <v>sample</v>
      </c>
      <c r="K236" t="str">
        <v>packaging</v>
      </c>
      <c r="L236" t="str">
        <v>High priority attribute</v>
      </c>
      <c r="M236" t="str">
        <v>Priority 2</v>
      </c>
      <c r="N236" t="str">
        <v>ProductAttributes</v>
      </c>
      <c r="O236" t="str">
        <v>ATTRIBUTE TYPE: Packaging quantity</v>
      </c>
      <c r="P236" t="str">
        <v>facet only on pack_id (was NEVER used on the red site - utility is dubious)</v>
      </c>
      <c r="Q236" t="str">
        <v>WPB00679WA</v>
      </c>
      <c r="R236" t="str">
        <v>pkg of 500 ea</v>
      </c>
      <c r="S236" t="str">
        <v>Y</v>
      </c>
      <c r="T236" t="str">
        <v>packaging</v>
      </c>
      <c r="U236" t="str">
        <v>pack_id</v>
      </c>
      <c r="V236" t="str">
        <v>pack_id</v>
      </c>
    </row>
    <row r="237" spans="4:22" x14ac:dyDescent="0.25">
      <c r="D237" t="str">
        <v>membranes</v>
      </c>
      <c r="E237" t="str">
        <v>(no product type)</v>
      </c>
      <c r="H237" s="38" t="str">
        <v>bagssample</v>
      </c>
      <c r="I237" s="271" t="str">
        <v>bags</v>
      </c>
      <c r="J237" t="str">
        <v>sample</v>
      </c>
      <c r="K237" t="str">
        <v>W × L × thickness</v>
      </c>
      <c r="L237" t="str">
        <v>High priority attribute</v>
      </c>
      <c r="M237" t="str">
        <v>Priority 2</v>
      </c>
      <c r="N237" t="str">
        <v>ProductAttributes</v>
      </c>
      <c r="O237" t="str">
        <v>ATTRIBUTE TYPE: Composite dimension</v>
      </c>
      <c r="P237" t="str">
        <v>use drop down "Type1" and select "W"; "Type2" and select "L"; "Type3" and select "thickness"</v>
      </c>
      <c r="Q237" t="str">
        <v>WPB00679WA</v>
      </c>
      <c r="R237" t="str">
        <v>7.5 cm × 18.5 cm × 0.057 mm</v>
      </c>
      <c r="S237" t="str">
        <v>M</v>
      </c>
      <c r="T237" t="str">
        <v>Width (uom)/Length(uom)</v>
      </c>
      <c r="U237" t="str">
        <v>type=W and uom is in mm or in/type=length or L and uom in ft, in, m, cm, mm</v>
      </c>
      <c r="V237">
        <v>0</v>
      </c>
    </row>
    <row r="238" spans="4:22" x14ac:dyDescent="0.25">
      <c r="D238" t="str">
        <v>metabolite libraries</v>
      </c>
      <c r="E238" t="str">
        <v>(no product type)</v>
      </c>
      <c r="H238" s="38" t="str">
        <v>bags(no product type)</v>
      </c>
      <c r="I238" s="271" t="str">
        <v>bags</v>
      </c>
      <c r="J238">
        <v>0</v>
      </c>
      <c r="K238" t="str">
        <v>capacity</v>
      </c>
      <c r="L238" t="str">
        <v>Facet driving attribute</v>
      </c>
      <c r="M238" t="str">
        <v>Priority 1</v>
      </c>
      <c r="N238" t="str">
        <v>ProductAttributes</v>
      </c>
      <c r="O238" t="str">
        <v>ATTRIBUTE TYPE: composite dimension</v>
      </c>
      <c r="P238" t="str">
        <v>use the drop down in "part" and select the part; "Type1" and select "capacity"</v>
      </c>
      <c r="Q238">
        <v>0</v>
      </c>
      <c r="R238">
        <v>0</v>
      </c>
      <c r="S238" t="str">
        <v>Y</v>
      </c>
      <c r="T238" t="str">
        <v>Capacity(uom)</v>
      </c>
      <c r="U238" t="str">
        <v>capacity in L or mL</v>
      </c>
      <c r="V238">
        <v>0</v>
      </c>
    </row>
    <row r="239" spans="4:22" x14ac:dyDescent="0.25">
      <c r="D239" t="str">
        <v>metals and alloys</v>
      </c>
      <c r="E239" t="str">
        <v>(no product type)</v>
      </c>
      <c r="H239" s="38" t="str">
        <v>bags(no product type)</v>
      </c>
      <c r="I239" s="271" t="str">
        <v>bags</v>
      </c>
      <c r="J239">
        <v>0</v>
      </c>
      <c r="K239" t="str">
        <v>material</v>
      </c>
      <c r="L239" t="str">
        <v>Facet driving attribute</v>
      </c>
      <c r="M239" t="str">
        <v>Priority 1</v>
      </c>
      <c r="N239" t="str">
        <v>ProductAttributes</v>
      </c>
      <c r="O239" t="str">
        <v>ATTRIBUTE TYPE: Material</v>
      </c>
      <c r="P239" t="str">
        <v>use the drop down to select a "Part"</v>
      </c>
      <c r="Q239" t="str">
        <v>E221</v>
      </c>
      <c r="R239" t="str">
        <v>316 stainless steel cannula; 316 stainless steel cannula; polyester body; polypropylene bag</v>
      </c>
      <c r="S239" t="str">
        <v>Y</v>
      </c>
      <c r="T239">
        <v>0</v>
      </c>
      <c r="U239">
        <v>0</v>
      </c>
      <c r="V239">
        <v>0</v>
      </c>
    </row>
    <row r="240" spans="4:22" x14ac:dyDescent="0.25">
      <c r="D240" t="str">
        <v>microscope slides and chambers</v>
      </c>
      <c r="E240" t="str">
        <v>chambers</v>
      </c>
      <c r="H240" s="38" t="str">
        <v>balances(no product type)</v>
      </c>
      <c r="I240" s="271" t="str">
        <v>balances</v>
      </c>
      <c r="J240">
        <v>0</v>
      </c>
      <c r="K240" t="str">
        <v>feature</v>
      </c>
      <c r="L240" t="str">
        <v>High priority attribute</v>
      </c>
      <c r="M240" t="str">
        <v>Priority 2</v>
      </c>
      <c r="N240" t="str">
        <v>ProductAttributes</v>
      </c>
      <c r="O240" t="str">
        <v>ATTRIBUTE TYPE: Feature</v>
      </c>
      <c r="P240" t="str">
        <v>use the drop down to select a "Name"</v>
      </c>
      <c r="Q240">
        <v>0</v>
      </c>
      <c r="R240">
        <v>0</v>
      </c>
      <c r="S240">
        <v>0</v>
      </c>
      <c r="T240">
        <v>0</v>
      </c>
      <c r="U240">
        <v>0</v>
      </c>
      <c r="V240">
        <v>0</v>
      </c>
    </row>
    <row r="241" spans="4:22" x14ac:dyDescent="0.25">
      <c r="D241" t="str">
        <v>microscope slides and chambers</v>
      </c>
      <c r="E241" t="str">
        <v>slides or coverslips or coverglass</v>
      </c>
      <c r="H241" s="38" t="str">
        <v>balances(no product type)</v>
      </c>
      <c r="I241" s="271" t="str">
        <v>balances</v>
      </c>
      <c r="J241">
        <v>0</v>
      </c>
      <c r="K241" t="str">
        <v>material</v>
      </c>
      <c r="L241" t="str">
        <v>High priority attribute</v>
      </c>
      <c r="M241" t="str">
        <v>Priority 2</v>
      </c>
      <c r="N241" t="str">
        <v>ProductAttributes</v>
      </c>
      <c r="O241" t="str">
        <v>ATTRIBUTE TYPE: Material</v>
      </c>
      <c r="P241" t="str">
        <v>use the drop down to select a "Part"</v>
      </c>
      <c r="Q241">
        <v>0</v>
      </c>
      <c r="R241">
        <v>0</v>
      </c>
      <c r="S241">
        <v>0</v>
      </c>
      <c r="T241">
        <v>0</v>
      </c>
      <c r="U241">
        <v>0</v>
      </c>
      <c r="V241">
        <v>0</v>
      </c>
    </row>
    <row r="242" spans="4:22" x14ac:dyDescent="0.25">
      <c r="D242" t="str">
        <v>mirna mimics</v>
      </c>
      <c r="E242" t="str">
        <v>(no product type)</v>
      </c>
      <c r="H242" s="38" t="str">
        <v>battery materialsadditive</v>
      </c>
      <c r="I242" s="271" t="str">
        <v>battery materials</v>
      </c>
      <c r="J242" t="str">
        <v>additive</v>
      </c>
      <c r="K242" t="str">
        <v>application(s)</v>
      </c>
      <c r="L242" t="str">
        <v>Facet driving attribute</v>
      </c>
      <c r="M242" t="str">
        <v>Priority 2</v>
      </c>
      <c r="N242" t="str">
        <v>ProductAttributes</v>
      </c>
      <c r="O242" t="str">
        <v>ATTRIBUTE TYPE: Market Focus</v>
      </c>
      <c r="P242">
        <v>0</v>
      </c>
      <c r="Q242">
        <v>0</v>
      </c>
      <c r="R242">
        <v>0</v>
      </c>
      <c r="S242">
        <v>0</v>
      </c>
      <c r="T242">
        <v>0</v>
      </c>
      <c r="U242">
        <v>0</v>
      </c>
      <c r="V242">
        <v>0</v>
      </c>
    </row>
    <row r="243" spans="4:22" x14ac:dyDescent="0.25">
      <c r="D243" t="str">
        <v>model sets</v>
      </c>
      <c r="E243" t="str">
        <v>(no product type)</v>
      </c>
      <c r="H243" s="38" t="str">
        <v>battery materialsadditive</v>
      </c>
      <c r="I243" s="271" t="str">
        <v>battery materials</v>
      </c>
      <c r="J243" t="str">
        <v>additive</v>
      </c>
      <c r="K243" t="str">
        <v>form</v>
      </c>
      <c r="L243" t="str">
        <v>Facet driving attribute</v>
      </c>
      <c r="M243" t="str">
        <v>Priority 2</v>
      </c>
      <c r="N243" t="str">
        <v>ProductAttributes</v>
      </c>
      <c r="O243" t="str">
        <v>ATTRIBUTE TYPE: Physical Form</v>
      </c>
      <c r="P243">
        <v>0</v>
      </c>
      <c r="Q243">
        <v>0</v>
      </c>
      <c r="R243">
        <v>0</v>
      </c>
      <c r="S243">
        <v>0</v>
      </c>
      <c r="T243">
        <v>0</v>
      </c>
      <c r="U243">
        <v>0</v>
      </c>
      <c r="V243">
        <v>0</v>
      </c>
    </row>
    <row r="244" spans="4:22" x14ac:dyDescent="0.25">
      <c r="D244" t="str">
        <v>nanoparticles</v>
      </c>
      <c r="E244" t="str">
        <v>carbon nanomaterials</v>
      </c>
      <c r="H244" s="38" t="str">
        <v>battery materialsadditive</v>
      </c>
      <c r="I244" s="271" t="str">
        <v>battery materials</v>
      </c>
      <c r="J244" t="str">
        <v>additive</v>
      </c>
      <c r="K244" t="str">
        <v>grade</v>
      </c>
      <c r="L244" t="str">
        <v>Facet driving attribute</v>
      </c>
      <c r="M244" t="str">
        <v>Priority 2</v>
      </c>
      <c r="N244" t="str">
        <v>ProductAttributes</v>
      </c>
      <c r="O244" t="str">
        <v>ATTRIBUTE TYPE: Special Grade and web special grade</v>
      </c>
      <c r="P244" t="str">
        <v>web special grade is facetable; but web special grade does not show on the PDP; special grade is the opposite</v>
      </c>
      <c r="Q244">
        <v>0</v>
      </c>
      <c r="R244">
        <v>0</v>
      </c>
      <c r="S244">
        <v>0</v>
      </c>
      <c r="T244">
        <v>0</v>
      </c>
      <c r="U244">
        <v>0</v>
      </c>
      <c r="V244">
        <v>0</v>
      </c>
    </row>
    <row r="245" spans="4:22" x14ac:dyDescent="0.25">
      <c r="D245" t="str">
        <v>nanoparticles</v>
      </c>
      <c r="E245" t="str">
        <v>(no product type)</v>
      </c>
      <c r="H245" s="38" t="str">
        <v>battery materialsadditive</v>
      </c>
      <c r="I245" s="271" t="str">
        <v>battery materials</v>
      </c>
      <c r="J245" t="str">
        <v>additive</v>
      </c>
      <c r="K245" t="str">
        <v>Web_Product_Type_Dim</v>
      </c>
      <c r="L245" t="str">
        <v>Facet driving attribute</v>
      </c>
      <c r="M245" t="str">
        <v>Priority 2</v>
      </c>
      <c r="N245" t="str">
        <v>ProductAttributes</v>
      </c>
      <c r="O245" t="str">
        <v>ATTRIBUTE TYPE: Product type</v>
      </c>
      <c r="P245">
        <v>0</v>
      </c>
      <c r="Q245">
        <v>0</v>
      </c>
      <c r="R245">
        <v>0</v>
      </c>
      <c r="S245">
        <v>0</v>
      </c>
      <c r="T245">
        <v>0</v>
      </c>
      <c r="U245">
        <v>0</v>
      </c>
      <c r="V245">
        <v>0</v>
      </c>
    </row>
    <row r="246" spans="4:22" x14ac:dyDescent="0.25">
      <c r="D246" t="str">
        <v>natural products</v>
      </c>
      <c r="E246" t="str">
        <v>(no product type)</v>
      </c>
      <c r="H246" s="38" t="str">
        <v>battery materialsadditive</v>
      </c>
      <c r="I246" s="271" t="str">
        <v>battery materials</v>
      </c>
      <c r="J246" t="str">
        <v>additive</v>
      </c>
      <c r="K246" t="str">
        <v>assay</v>
      </c>
      <c r="L246" t="str">
        <v>High priority attribute</v>
      </c>
      <c r="M246" t="str">
        <v>Priority 2</v>
      </c>
      <c r="N246" t="str">
        <v>ProductAttributes</v>
      </c>
      <c r="O246" t="str">
        <v>ATTRIBUTE TYPE: Assay</v>
      </c>
      <c r="P246">
        <v>0</v>
      </c>
      <c r="Q246">
        <v>0</v>
      </c>
      <c r="R246">
        <v>0</v>
      </c>
      <c r="S246">
        <v>0</v>
      </c>
      <c r="T246">
        <v>0</v>
      </c>
      <c r="U246">
        <v>0</v>
      </c>
      <c r="V246">
        <v>0</v>
      </c>
    </row>
    <row r="247" spans="4:22" x14ac:dyDescent="0.25">
      <c r="D247" t="str">
        <v>needles</v>
      </c>
      <c r="E247" t="str">
        <v>(no product type)</v>
      </c>
      <c r="H247" s="38" t="str">
        <v>battery materialsadditive</v>
      </c>
      <c r="I247" s="271" t="str">
        <v>battery materials</v>
      </c>
      <c r="J247" t="str">
        <v>additive</v>
      </c>
      <c r="K247" t="str">
        <v>impurities</v>
      </c>
      <c r="L247" t="str">
        <v>High priority attribute</v>
      </c>
      <c r="M247" t="str">
        <v>Priority 2</v>
      </c>
      <c r="N247" t="str">
        <v>ProductAttributes</v>
      </c>
      <c r="O247" t="str">
        <v>ATTRIBUTE TYPE: Impurities</v>
      </c>
      <c r="P247">
        <v>0</v>
      </c>
      <c r="Q247">
        <v>0</v>
      </c>
      <c r="R247">
        <v>0</v>
      </c>
      <c r="S247">
        <v>0</v>
      </c>
      <c r="T247">
        <v>0</v>
      </c>
      <c r="U247">
        <v>0</v>
      </c>
      <c r="V247">
        <v>0</v>
      </c>
    </row>
    <row r="248" spans="4:22" x14ac:dyDescent="0.25">
      <c r="D248" t="str">
        <v>nucleotides and derivatives</v>
      </c>
      <c r="E248" t="str">
        <v>primers</v>
      </c>
      <c r="H248" s="38" t="str">
        <v>battery materialsadditive</v>
      </c>
      <c r="I248" s="271" t="str">
        <v>battery materials</v>
      </c>
      <c r="J248" t="str">
        <v>additive</v>
      </c>
      <c r="K248" t="str">
        <v>bp</v>
      </c>
      <c r="L248" t="str">
        <v>Low priority attribute</v>
      </c>
      <c r="M248" t="str">
        <v>Priority 3</v>
      </c>
      <c r="N248" t="str">
        <v>ProductAttributes</v>
      </c>
      <c r="O248" t="str">
        <v>ATTRIBUTE TYPE: Boiling Point</v>
      </c>
      <c r="P248">
        <v>0</v>
      </c>
      <c r="Q248">
        <v>0</v>
      </c>
      <c r="R248">
        <v>0</v>
      </c>
      <c r="S248">
        <v>0</v>
      </c>
      <c r="T248">
        <v>0</v>
      </c>
      <c r="U248">
        <v>0</v>
      </c>
      <c r="V248">
        <v>0</v>
      </c>
    </row>
    <row r="249" spans="4:22" x14ac:dyDescent="0.25">
      <c r="D249" t="str">
        <v>nucleotides and derivatives</v>
      </c>
      <c r="E249" t="str">
        <v>(no product type)</v>
      </c>
      <c r="H249" s="38" t="str">
        <v>battery materialsadditive</v>
      </c>
      <c r="I249" s="271" t="str">
        <v>battery materials</v>
      </c>
      <c r="J249" t="str">
        <v>additive</v>
      </c>
      <c r="K249" t="str">
        <v>mp</v>
      </c>
      <c r="L249" t="str">
        <v>Low priority attribute</v>
      </c>
      <c r="M249" t="str">
        <v>Priority 3</v>
      </c>
      <c r="N249" t="str">
        <v>ProductAttributes</v>
      </c>
      <c r="O249" t="str">
        <v>ATTRIBUTE TYPE: Melting Point</v>
      </c>
      <c r="P249">
        <v>0</v>
      </c>
      <c r="Q249">
        <v>0</v>
      </c>
      <c r="R249">
        <v>0</v>
      </c>
      <c r="S249">
        <v>0</v>
      </c>
      <c r="T249">
        <v>0</v>
      </c>
      <c r="U249">
        <v>0</v>
      </c>
      <c r="V249">
        <v>0</v>
      </c>
    </row>
    <row r="250" spans="4:22" x14ac:dyDescent="0.25">
      <c r="D250" t="str">
        <v>organometallics</v>
      </c>
      <c r="E250" t="str">
        <v>(no product type)</v>
      </c>
      <c r="H250" s="38" t="str">
        <v>battery materialsanode or cathode material</v>
      </c>
      <c r="I250" s="271" t="str">
        <v>battery materials</v>
      </c>
      <c r="J250" t="str">
        <v>anode or cathode material</v>
      </c>
      <c r="K250" t="str">
        <v>application(s)</v>
      </c>
      <c r="L250" t="str">
        <v>Facet driving attribute</v>
      </c>
      <c r="M250" t="str">
        <v>Priority 2</v>
      </c>
      <c r="N250" t="str">
        <v>ProductAttributes</v>
      </c>
      <c r="O250" t="str">
        <v>ATTRIBUTE TYPE: Market Focus</v>
      </c>
      <c r="P250">
        <v>0</v>
      </c>
      <c r="Q250">
        <v>0</v>
      </c>
      <c r="R250">
        <v>0</v>
      </c>
      <c r="S250">
        <v>0</v>
      </c>
      <c r="T250">
        <v>0</v>
      </c>
      <c r="U250">
        <v>0</v>
      </c>
      <c r="V250">
        <v>0</v>
      </c>
    </row>
    <row r="251" spans="4:22" x14ac:dyDescent="0.25">
      <c r="D251" t="str">
        <v>oxides and ceramics</v>
      </c>
      <c r="E251" t="str">
        <v>(no product type)</v>
      </c>
      <c r="H251" s="38" t="str">
        <v>battery materialsanode or cathode material</v>
      </c>
      <c r="I251" s="271" t="str">
        <v>battery materials</v>
      </c>
      <c r="J251" t="str">
        <v>anode or cathode material</v>
      </c>
      <c r="K251" t="str">
        <v>form</v>
      </c>
      <c r="L251" t="str">
        <v>Facet driving attribute</v>
      </c>
      <c r="M251" t="str">
        <v>Priority 2</v>
      </c>
      <c r="N251" t="str">
        <v>ProductAttributes</v>
      </c>
      <c r="O251" t="str">
        <v>ATTRIBUTE TYPE: Physical Form</v>
      </c>
      <c r="P251">
        <v>0</v>
      </c>
      <c r="Q251">
        <v>0</v>
      </c>
      <c r="R251">
        <v>0</v>
      </c>
      <c r="S251">
        <v>0</v>
      </c>
      <c r="T251">
        <v>0</v>
      </c>
      <c r="U251">
        <v>0</v>
      </c>
      <c r="V251">
        <v>0</v>
      </c>
    </row>
    <row r="252" spans="4:22" x14ac:dyDescent="0.25">
      <c r="D252" t="str">
        <v>passive air sample collectors</v>
      </c>
      <c r="E252" t="str">
        <v>(no product type)</v>
      </c>
      <c r="H252" s="38" t="str">
        <v>battery materialsanode or cathode material</v>
      </c>
      <c r="I252" s="271" t="str">
        <v>battery materials</v>
      </c>
      <c r="J252" t="str">
        <v>anode or cathode material</v>
      </c>
      <c r="K252" t="str">
        <v>grade</v>
      </c>
      <c r="L252" t="str">
        <v>Facet driving attribute</v>
      </c>
      <c r="M252" t="str">
        <v>Priority 2</v>
      </c>
      <c r="N252" t="str">
        <v>ProductAttributes</v>
      </c>
      <c r="O252" t="str">
        <v>ATTRIBUTE TYPE: Special Grade and web special grade</v>
      </c>
      <c r="P252" t="str">
        <v>web special grade is facetable; but web special grade does not show on the PDP; special grade is the opposite</v>
      </c>
      <c r="Q252">
        <v>0</v>
      </c>
      <c r="R252">
        <v>0</v>
      </c>
      <c r="S252">
        <v>0</v>
      </c>
      <c r="T252">
        <v>0</v>
      </c>
      <c r="U252">
        <v>0</v>
      </c>
      <c r="V252">
        <v>0</v>
      </c>
    </row>
    <row r="253" spans="4:22" x14ac:dyDescent="0.25">
      <c r="D253" t="str">
        <v>pegs and peos</v>
      </c>
      <c r="E253" t="str">
        <v>(no product type)</v>
      </c>
      <c r="H253" s="38" t="str">
        <v>battery materialsanode or cathode material</v>
      </c>
      <c r="I253" s="271" t="str">
        <v>battery materials</v>
      </c>
      <c r="J253" t="str">
        <v>anode or cathode material</v>
      </c>
      <c r="K253" t="str">
        <v>particle size</v>
      </c>
      <c r="L253" t="str">
        <v>Facet driving attribute</v>
      </c>
      <c r="M253" t="str">
        <v>Priority 2</v>
      </c>
      <c r="N253" t="str">
        <v>ProductAttributes</v>
      </c>
      <c r="O253" t="str">
        <v>ATTRIBUTE TYPE: Particle Dimension</v>
      </c>
      <c r="P253" t="str">
        <v>use the drop down in "Type" and select "particle size"</v>
      </c>
      <c r="Q253">
        <v>0</v>
      </c>
      <c r="R253">
        <v>0</v>
      </c>
      <c r="S253">
        <v>0</v>
      </c>
      <c r="T253">
        <v>0</v>
      </c>
      <c r="U253">
        <v>0</v>
      </c>
      <c r="V253">
        <v>0</v>
      </c>
    </row>
    <row r="254" spans="4:22" x14ac:dyDescent="0.25">
      <c r="D254" t="str">
        <v>photometry kits and reagents</v>
      </c>
      <c r="E254" t="str">
        <v>cell test</v>
      </c>
      <c r="H254" s="38" t="str">
        <v>battery materialsanode or cathode material</v>
      </c>
      <c r="I254" s="271" t="str">
        <v>battery materials</v>
      </c>
      <c r="J254" t="str">
        <v>anode or cathode material</v>
      </c>
      <c r="K254" t="str">
        <v>Web_Product_Type_Dim</v>
      </c>
      <c r="L254" t="str">
        <v>Facet driving attribute</v>
      </c>
      <c r="M254" t="str">
        <v>Priority 2</v>
      </c>
      <c r="N254" t="str">
        <v>ProductAttributes</v>
      </c>
      <c r="O254" t="str">
        <v>ATTRIBUTE TYPE: Product type</v>
      </c>
      <c r="P254">
        <v>0</v>
      </c>
      <c r="Q254">
        <v>0</v>
      </c>
      <c r="R254">
        <v>0</v>
      </c>
      <c r="S254">
        <v>0</v>
      </c>
      <c r="T254">
        <v>0</v>
      </c>
      <c r="U254">
        <v>0</v>
      </c>
      <c r="V254">
        <v>0</v>
      </c>
    </row>
    <row r="255" spans="4:22" x14ac:dyDescent="0.25">
      <c r="D255" t="str">
        <v>photometry kits and reagents</v>
      </c>
      <c r="E255" t="str">
        <v>reagent test</v>
      </c>
      <c r="H255" s="38" t="str">
        <v>battery materialsanode or cathode material</v>
      </c>
      <c r="I255" s="271" t="str">
        <v>battery materials</v>
      </c>
      <c r="J255" t="str">
        <v>anode or cathode material</v>
      </c>
      <c r="K255" t="str">
        <v>assay</v>
      </c>
      <c r="L255" t="str">
        <v>High priority attribute</v>
      </c>
      <c r="M255" t="str">
        <v>Priority 2</v>
      </c>
      <c r="N255" t="str">
        <v>ProductAttributes</v>
      </c>
      <c r="O255" t="str">
        <v>ATTRIBUTE TYPE: Assay</v>
      </c>
      <c r="P255">
        <v>0</v>
      </c>
      <c r="Q255">
        <v>0</v>
      </c>
      <c r="R255">
        <v>0</v>
      </c>
      <c r="S255">
        <v>0</v>
      </c>
      <c r="T255">
        <v>0</v>
      </c>
      <c r="U255">
        <v>0</v>
      </c>
      <c r="V255">
        <v>0</v>
      </c>
    </row>
    <row r="256" spans="4:22" x14ac:dyDescent="0.25">
      <c r="D256" t="str">
        <v>photometry kits and reagents</v>
      </c>
      <c r="E256" t="str">
        <v>(no product type)</v>
      </c>
      <c r="H256" s="38" t="str">
        <v>battery materialsanode or cathode material</v>
      </c>
      <c r="I256" s="271" t="str">
        <v>battery materials</v>
      </c>
      <c r="J256" t="str">
        <v>anode or cathode material</v>
      </c>
      <c r="K256" t="str">
        <v>composition</v>
      </c>
      <c r="L256" t="str">
        <v>High priority attribute</v>
      </c>
      <c r="M256" t="str">
        <v>Priority 2</v>
      </c>
      <c r="N256" t="str">
        <v>ProductAttributes</v>
      </c>
      <c r="O256" t="str">
        <v>ATTRIBUTE TYPE: Chemical Composition</v>
      </c>
      <c r="P256">
        <v>0</v>
      </c>
      <c r="Q256">
        <v>0</v>
      </c>
      <c r="R256">
        <v>0</v>
      </c>
      <c r="S256">
        <v>0</v>
      </c>
      <c r="T256">
        <v>0</v>
      </c>
      <c r="U256">
        <v>0</v>
      </c>
      <c r="V256">
        <v>0</v>
      </c>
    </row>
    <row r="257" spans="4:22" x14ac:dyDescent="0.25">
      <c r="D257" t="str">
        <v>pipette tips</v>
      </c>
      <c r="E257" t="str">
        <v>(no product type)</v>
      </c>
      <c r="H257" s="38" t="str">
        <v>battery materialsanode or cathode material</v>
      </c>
      <c r="I257" s="271" t="str">
        <v>battery materials</v>
      </c>
      <c r="J257" t="str">
        <v>anode or cathode material</v>
      </c>
      <c r="K257" t="str">
        <v>density</v>
      </c>
      <c r="L257" t="str">
        <v>Low priority attribute</v>
      </c>
      <c r="M257" t="str">
        <v>Priority 3</v>
      </c>
      <c r="N257" t="str">
        <v>ProductAttributes</v>
      </c>
      <c r="O257" t="str">
        <v>ATTRIBUTE TYPE: Density</v>
      </c>
      <c r="P257">
        <v>0</v>
      </c>
      <c r="Q257">
        <v>0</v>
      </c>
      <c r="R257">
        <v>0</v>
      </c>
      <c r="S257">
        <v>0</v>
      </c>
      <c r="T257">
        <v>0</v>
      </c>
      <c r="U257">
        <v>0</v>
      </c>
      <c r="V257">
        <v>0</v>
      </c>
    </row>
    <row r="258" spans="4:22" x14ac:dyDescent="0.25">
      <c r="D258" t="str">
        <v>pipettes</v>
      </c>
      <c r="E258" t="str">
        <v>aspiration</v>
      </c>
      <c r="H258" s="38" t="str">
        <v>battery materialsanode or cathode material</v>
      </c>
      <c r="I258" s="271" t="str">
        <v>battery materials</v>
      </c>
      <c r="J258" t="str">
        <v>anode or cathode material</v>
      </c>
      <c r="K258" t="str">
        <v>mol wt</v>
      </c>
      <c r="L258" t="str">
        <v>Low priority attribute</v>
      </c>
      <c r="M258" t="str">
        <v>Priority 3</v>
      </c>
      <c r="N258" t="str">
        <v>ProductAttributes</v>
      </c>
      <c r="O258" t="str">
        <v>ATTRIBUTE TYPE: Molecular weight</v>
      </c>
      <c r="P258" t="str">
        <v>typically molecular weight is entered on the substance level; or calculated given chemical formula</v>
      </c>
      <c r="Q258">
        <v>0</v>
      </c>
      <c r="R258">
        <v>0</v>
      </c>
      <c r="S258">
        <v>0</v>
      </c>
      <c r="T258">
        <v>0</v>
      </c>
      <c r="U258">
        <v>0</v>
      </c>
      <c r="V258">
        <v>0</v>
      </c>
    </row>
    <row r="259" spans="4:22" x14ac:dyDescent="0.25">
      <c r="D259" t="str">
        <v>pipettes</v>
      </c>
      <c r="E259" t="str">
        <v>graduated</v>
      </c>
      <c r="H259" s="38" t="str">
        <v>battery materialselectrode</v>
      </c>
      <c r="I259" s="271" t="str">
        <v>battery materials</v>
      </c>
      <c r="J259" t="str">
        <v>electrode</v>
      </c>
      <c r="K259" t="str">
        <v>application(s)</v>
      </c>
      <c r="L259" t="str">
        <v>Facet driving attribute</v>
      </c>
      <c r="M259" t="str">
        <v>Priority 2</v>
      </c>
      <c r="N259" t="str">
        <v>ProductAttributes</v>
      </c>
      <c r="O259" t="str">
        <v>ATTRIBUTE TYPE: Market Focus</v>
      </c>
      <c r="P259">
        <v>0</v>
      </c>
      <c r="Q259">
        <v>0</v>
      </c>
      <c r="R259">
        <v>0</v>
      </c>
      <c r="S259">
        <v>0</v>
      </c>
      <c r="T259">
        <v>0</v>
      </c>
      <c r="U259">
        <v>0</v>
      </c>
      <c r="V259">
        <v>0</v>
      </c>
    </row>
    <row r="260" spans="4:22" x14ac:dyDescent="0.25">
      <c r="D260" t="str">
        <v>pipettes</v>
      </c>
      <c r="E260" t="str">
        <v>pasteur and transfer</v>
      </c>
      <c r="H260" s="38" t="str">
        <v>battery materialselectrode</v>
      </c>
      <c r="I260" s="271" t="str">
        <v>battery materials</v>
      </c>
      <c r="J260" t="str">
        <v>electrode</v>
      </c>
      <c r="K260" t="str">
        <v>form</v>
      </c>
      <c r="L260" t="str">
        <v>Facet driving attribute</v>
      </c>
      <c r="M260" t="str">
        <v>Priority 2</v>
      </c>
      <c r="N260" t="str">
        <v>ProductAttributes</v>
      </c>
      <c r="O260" t="str">
        <v>ATTRIBUTE TYPE: Physical Form</v>
      </c>
      <c r="P260">
        <v>0</v>
      </c>
      <c r="Q260">
        <v>0</v>
      </c>
      <c r="R260">
        <v>0</v>
      </c>
      <c r="S260">
        <v>0</v>
      </c>
      <c r="T260">
        <v>0</v>
      </c>
      <c r="U260">
        <v>0</v>
      </c>
      <c r="V260">
        <v>0</v>
      </c>
    </row>
    <row r="261" spans="4:22" x14ac:dyDescent="0.25">
      <c r="D261" t="str">
        <v>pipettes</v>
      </c>
      <c r="E261" t="str">
        <v>serological and culture</v>
      </c>
      <c r="H261" s="38" t="str">
        <v>battery materialselectrode</v>
      </c>
      <c r="I261" s="271" t="str">
        <v>battery materials</v>
      </c>
      <c r="J261" t="str">
        <v>electrode</v>
      </c>
      <c r="K261" t="str">
        <v>grade</v>
      </c>
      <c r="L261" t="str">
        <v>Facet driving attribute</v>
      </c>
      <c r="M261" t="str">
        <v>Priority 2</v>
      </c>
      <c r="N261" t="str">
        <v>ProductAttributes</v>
      </c>
      <c r="O261" t="str">
        <v>ATTRIBUTE TYPE: Special Grade and web special grade</v>
      </c>
      <c r="P261" t="str">
        <v>web special grade is facetable; but web special grade does not show on the PDP; special grade is the opposite</v>
      </c>
      <c r="Q261">
        <v>0</v>
      </c>
      <c r="R261">
        <v>0</v>
      </c>
      <c r="S261">
        <v>0</v>
      </c>
      <c r="T261">
        <v>0</v>
      </c>
      <c r="U261">
        <v>0</v>
      </c>
      <c r="V261">
        <v>0</v>
      </c>
    </row>
    <row r="262" spans="4:22" x14ac:dyDescent="0.25">
      <c r="D262" t="str">
        <v>pipettes</v>
      </c>
      <c r="E262" t="str">
        <v>volumetric</v>
      </c>
      <c r="H262" s="38" t="str">
        <v>battery materialselectrode</v>
      </c>
      <c r="I262" s="271" t="str">
        <v>battery materials</v>
      </c>
      <c r="J262" t="str">
        <v>electrode</v>
      </c>
      <c r="K262" t="str">
        <v>particle size</v>
      </c>
      <c r="L262" t="str">
        <v>Facet driving attribute</v>
      </c>
      <c r="M262" t="str">
        <v>Priority 2</v>
      </c>
      <c r="N262" t="str">
        <v>ProductAttributes</v>
      </c>
      <c r="O262" t="str">
        <v>ATTRIBUTE TYPE: Particle Dimension</v>
      </c>
      <c r="P262" t="str">
        <v>use the drop down in "Type" and select "particle size"</v>
      </c>
      <c r="Q262">
        <v>0</v>
      </c>
      <c r="R262">
        <v>0</v>
      </c>
      <c r="S262">
        <v>0</v>
      </c>
      <c r="T262">
        <v>0</v>
      </c>
      <c r="U262">
        <v>0</v>
      </c>
      <c r="V262">
        <v>0</v>
      </c>
    </row>
    <row r="263" spans="4:22" x14ac:dyDescent="0.25">
      <c r="D263" t="str">
        <v>pipettes</v>
      </c>
      <c r="E263" t="str">
        <v>(no product type)</v>
      </c>
      <c r="H263" s="38" t="str">
        <v>battery materialselectrode</v>
      </c>
      <c r="I263" s="271" t="str">
        <v>battery materials</v>
      </c>
      <c r="J263" t="str">
        <v>electrode</v>
      </c>
      <c r="K263" t="str">
        <v>Web_Product_Type_Dim</v>
      </c>
      <c r="L263" t="str">
        <v>Facet driving attribute</v>
      </c>
      <c r="M263" t="str">
        <v>Priority 2</v>
      </c>
      <c r="N263" t="str">
        <v>ProductAttributes</v>
      </c>
      <c r="O263" t="str">
        <v>ATTRIBUTE TYPE: Product type</v>
      </c>
      <c r="P263">
        <v>0</v>
      </c>
      <c r="Q263">
        <v>0</v>
      </c>
      <c r="R263">
        <v>0</v>
      </c>
      <c r="S263">
        <v>0</v>
      </c>
      <c r="T263">
        <v>0</v>
      </c>
      <c r="U263">
        <v>0</v>
      </c>
      <c r="V263">
        <v>0</v>
      </c>
    </row>
    <row r="264" spans="4:22" x14ac:dyDescent="0.25">
      <c r="D264" t="str">
        <v>pipettors</v>
      </c>
      <c r="E264" t="str">
        <v>electronic</v>
      </c>
      <c r="H264" s="38" t="str">
        <v>battery materialselectrode</v>
      </c>
      <c r="I264" s="271" t="str">
        <v>battery materials</v>
      </c>
      <c r="J264" t="str">
        <v>electrode</v>
      </c>
      <c r="K264" t="str">
        <v>assay</v>
      </c>
      <c r="L264" t="str">
        <v>High priority attribute</v>
      </c>
      <c r="M264" t="str">
        <v>Priority 2</v>
      </c>
      <c r="N264" t="str">
        <v>ProductAttributes</v>
      </c>
      <c r="O264" t="str">
        <v>ATTRIBUTE TYPE: Assay</v>
      </c>
      <c r="P264">
        <v>0</v>
      </c>
      <c r="Q264">
        <v>0</v>
      </c>
      <c r="R264">
        <v>0</v>
      </c>
      <c r="S264">
        <v>0</v>
      </c>
      <c r="T264">
        <v>0</v>
      </c>
      <c r="U264">
        <v>0</v>
      </c>
      <c r="V264">
        <v>0</v>
      </c>
    </row>
    <row r="265" spans="4:22" x14ac:dyDescent="0.25">
      <c r="D265" t="str">
        <v>pipettors</v>
      </c>
      <c r="E265" t="str">
        <v>mechanical</v>
      </c>
      <c r="H265" s="38" t="str">
        <v>battery materialselectrode</v>
      </c>
      <c r="I265" s="271" t="str">
        <v>battery materials</v>
      </c>
      <c r="J265" t="str">
        <v>electrode</v>
      </c>
      <c r="K265" t="str">
        <v>capacity</v>
      </c>
      <c r="L265" t="str">
        <v>High priority attribute</v>
      </c>
      <c r="M265" t="str">
        <v>Priority 2</v>
      </c>
      <c r="N265" t="str">
        <v>ProductAttributes</v>
      </c>
      <c r="O265" t="str">
        <v>ATTRIBUTE TYPE: composite dimension</v>
      </c>
      <c r="P265" t="str">
        <v>use the drop down in "part" and select the part; "Type1" and select "capacity"</v>
      </c>
      <c r="Q265">
        <v>0</v>
      </c>
      <c r="R265">
        <v>0</v>
      </c>
      <c r="S265">
        <v>0</v>
      </c>
      <c r="T265">
        <v>0</v>
      </c>
      <c r="U265">
        <v>0</v>
      </c>
      <c r="V265">
        <v>0</v>
      </c>
    </row>
    <row r="266" spans="4:22" x14ac:dyDescent="0.25">
      <c r="D266" t="str">
        <v>pipettors</v>
      </c>
      <c r="E266" t="str">
        <v>positive displacement and steppers</v>
      </c>
      <c r="H266" s="38" t="str">
        <v>battery materialselectrode</v>
      </c>
      <c r="I266" s="271" t="str">
        <v>battery materials</v>
      </c>
      <c r="J266" t="str">
        <v>electrode</v>
      </c>
      <c r="K266" t="str">
        <v>composition</v>
      </c>
      <c r="L266" t="str">
        <v>High priority attribute</v>
      </c>
      <c r="M266" t="str">
        <v>Priority 2</v>
      </c>
      <c r="N266" t="str">
        <v>ProductAttributes</v>
      </c>
      <c r="O266" t="str">
        <v>ATTRIBUTE TYPE: Chemical Composition</v>
      </c>
      <c r="P266">
        <v>0</v>
      </c>
      <c r="Q266">
        <v>0</v>
      </c>
      <c r="R266">
        <v>0</v>
      </c>
      <c r="S266">
        <v>0</v>
      </c>
      <c r="T266">
        <v>0</v>
      </c>
      <c r="U266">
        <v>0</v>
      </c>
      <c r="V266">
        <v>0</v>
      </c>
    </row>
    <row r="267" spans="4:22" x14ac:dyDescent="0.25">
      <c r="D267" t="str">
        <v>pipettors</v>
      </c>
      <c r="E267" t="str">
        <v>(no product type)</v>
      </c>
      <c r="H267" s="38" t="str">
        <v>battery materialselectrode</v>
      </c>
      <c r="I267" s="271" t="str">
        <v>battery materials</v>
      </c>
      <c r="J267" t="str">
        <v>electrode</v>
      </c>
      <c r="K267" t="str">
        <v>size</v>
      </c>
      <c r="L267" t="str">
        <v>High priority attribute</v>
      </c>
      <c r="M267" t="str">
        <v>Priority 2</v>
      </c>
      <c r="N267" t="str">
        <v>ProductAttributes</v>
      </c>
      <c r="O267" t="str">
        <v xml:space="preserve">ATTRIBUTE TYPE: Composite dimension </v>
      </c>
      <c r="P267" t="str">
        <v>use drop down "Type1" and select "size"</v>
      </c>
      <c r="Q267">
        <v>0</v>
      </c>
      <c r="R267">
        <v>0</v>
      </c>
      <c r="S267">
        <v>0</v>
      </c>
      <c r="T267">
        <v>0</v>
      </c>
      <c r="U267">
        <v>0</v>
      </c>
      <c r="V267">
        <v>0</v>
      </c>
    </row>
    <row r="268" spans="4:22" x14ac:dyDescent="0.25">
      <c r="D268" t="str">
        <v>plasmid vectors</v>
      </c>
      <c r="E268" t="str">
        <v>(no product type)</v>
      </c>
      <c r="H268" s="38" t="str">
        <v>battery materialselectrode</v>
      </c>
      <c r="I268" s="271" t="str">
        <v>battery materials</v>
      </c>
      <c r="J268" t="str">
        <v>electrode</v>
      </c>
      <c r="K268" t="str">
        <v>thickness</v>
      </c>
      <c r="L268" t="str">
        <v>High priority attribute</v>
      </c>
      <c r="M268" t="str">
        <v>Priority 2</v>
      </c>
      <c r="N268" t="str">
        <v>ProductAttributes</v>
      </c>
      <c r="O268" t="str">
        <v>ATTRIBUTE TYPE: Composite dimension</v>
      </c>
      <c r="P268" t="str">
        <v>use the drop down in "Type1" and or "Part"</v>
      </c>
      <c r="Q268">
        <v>0</v>
      </c>
      <c r="R268">
        <v>0</v>
      </c>
      <c r="S268">
        <v>0</v>
      </c>
      <c r="T268">
        <v>0</v>
      </c>
      <c r="U268">
        <v>0</v>
      </c>
      <c r="V268">
        <v>0</v>
      </c>
    </row>
    <row r="269" spans="4:22" x14ac:dyDescent="0.25">
      <c r="D269" t="str">
        <v>plates</v>
      </c>
      <c r="E269" t="str">
        <v>culture or coated or pcr or assay or storage</v>
      </c>
      <c r="H269" s="38" t="str">
        <v>battery materialselectrode</v>
      </c>
      <c r="I269" s="271" t="str">
        <v>battery materials</v>
      </c>
      <c r="J269" t="str">
        <v>electrode</v>
      </c>
      <c r="K269" t="str">
        <v>density</v>
      </c>
      <c r="L269" t="str">
        <v>Low priority attribute</v>
      </c>
      <c r="M269" t="str">
        <v>Priority 3</v>
      </c>
      <c r="N269" t="str">
        <v>ProductAttributes</v>
      </c>
      <c r="O269" t="str">
        <v>ATTRIBUTE TYPE: Density</v>
      </c>
      <c r="P269">
        <v>0</v>
      </c>
      <c r="Q269">
        <v>0</v>
      </c>
      <c r="R269">
        <v>0</v>
      </c>
      <c r="S269">
        <v>0</v>
      </c>
      <c r="T269">
        <v>0</v>
      </c>
      <c r="U269">
        <v>0</v>
      </c>
      <c r="V269">
        <v>0</v>
      </c>
    </row>
    <row r="270" spans="4:22" x14ac:dyDescent="0.25">
      <c r="D270" t="str">
        <v>plates</v>
      </c>
      <c r="E270" t="str">
        <v>electrophoresis</v>
      </c>
      <c r="H270" s="38" t="str">
        <v>battery materialselectrolyte solid</v>
      </c>
      <c r="I270" s="271" t="str">
        <v>battery materials</v>
      </c>
      <c r="J270" t="str">
        <v>electrolyte solid</v>
      </c>
      <c r="K270" t="str">
        <v>application(s)</v>
      </c>
      <c r="L270" t="str">
        <v>Facet driving attribute</v>
      </c>
      <c r="M270" t="str">
        <v>Priority 2</v>
      </c>
      <c r="N270" t="str">
        <v>ProductAttributes</v>
      </c>
      <c r="O270" t="str">
        <v>ATTRIBUTE TYPE: Market Focus</v>
      </c>
      <c r="P270">
        <v>0</v>
      </c>
      <c r="Q270">
        <v>0</v>
      </c>
      <c r="R270">
        <v>0</v>
      </c>
      <c r="S270">
        <v>0</v>
      </c>
      <c r="T270">
        <v>0</v>
      </c>
      <c r="U270">
        <v>0</v>
      </c>
      <c r="V270">
        <v>0</v>
      </c>
    </row>
    <row r="271" spans="4:22" x14ac:dyDescent="0.25">
      <c r="D271" t="str">
        <v>plates</v>
      </c>
      <c r="E271" t="str">
        <v>filter or insert</v>
      </c>
      <c r="H271" s="38" t="str">
        <v>battery materialselectrolyte solid</v>
      </c>
      <c r="I271" s="271" t="str">
        <v>battery materials</v>
      </c>
      <c r="J271" t="str">
        <v>electrolyte solid</v>
      </c>
      <c r="K271" t="str">
        <v>form</v>
      </c>
      <c r="L271" t="str">
        <v>Facet driving attribute</v>
      </c>
      <c r="M271" t="str">
        <v>Priority 2</v>
      </c>
      <c r="N271" t="str">
        <v>ProductAttributes</v>
      </c>
      <c r="O271" t="str">
        <v>ATTRIBUTE TYPE: Physical Form</v>
      </c>
      <c r="P271">
        <v>0</v>
      </c>
      <c r="Q271">
        <v>0</v>
      </c>
      <c r="R271">
        <v>0</v>
      </c>
      <c r="S271">
        <v>0</v>
      </c>
      <c r="T271">
        <v>0</v>
      </c>
      <c r="U271">
        <v>0</v>
      </c>
      <c r="V271">
        <v>0</v>
      </c>
    </row>
    <row r="272" spans="4:22" x14ac:dyDescent="0.25">
      <c r="D272" t="str">
        <v>plates</v>
      </c>
      <c r="E272" t="str">
        <v>(no product type)</v>
      </c>
      <c r="H272" s="38" t="str">
        <v>battery materialselectrolyte solid</v>
      </c>
      <c r="I272" s="271" t="str">
        <v>battery materials</v>
      </c>
      <c r="J272" t="str">
        <v>electrolyte solid</v>
      </c>
      <c r="K272" t="str">
        <v>grade</v>
      </c>
      <c r="L272" t="str">
        <v>Facet driving attribute</v>
      </c>
      <c r="M272" t="str">
        <v>Priority 2</v>
      </c>
      <c r="N272" t="str">
        <v>ProductAttributes</v>
      </c>
      <c r="O272" t="str">
        <v>ATTRIBUTE TYPE: Special Grade and web special grade</v>
      </c>
      <c r="P272" t="str">
        <v>web special grade is facetable; but web special grade does not show on the PDP; special grade is the opposite</v>
      </c>
      <c r="Q272">
        <v>0</v>
      </c>
      <c r="R272">
        <v>0</v>
      </c>
      <c r="S272">
        <v>0</v>
      </c>
      <c r="T272">
        <v>0</v>
      </c>
      <c r="U272">
        <v>0</v>
      </c>
      <c r="V272">
        <v>0</v>
      </c>
    </row>
    <row r="273" spans="4:22" x14ac:dyDescent="0.25">
      <c r="D273" t="str">
        <v>polymerization tools</v>
      </c>
      <c r="E273" t="str">
        <v>(no product type)</v>
      </c>
      <c r="H273" s="38" t="str">
        <v>battery materialselectrolyte solid</v>
      </c>
      <c r="I273" s="271" t="str">
        <v>battery materials</v>
      </c>
      <c r="J273" t="str">
        <v>electrolyte solid</v>
      </c>
      <c r="K273" t="str">
        <v>particle size</v>
      </c>
      <c r="L273" t="str">
        <v>Facet driving attribute</v>
      </c>
      <c r="M273" t="str">
        <v>Priority 2</v>
      </c>
      <c r="N273" t="str">
        <v>ProductAttributes</v>
      </c>
      <c r="O273" t="str">
        <v>ATTRIBUTE TYPE: Particle Dimension</v>
      </c>
      <c r="P273" t="str">
        <v>use the drop down in "Type" and select "particle size"</v>
      </c>
      <c r="Q273">
        <v>0</v>
      </c>
      <c r="R273">
        <v>0</v>
      </c>
      <c r="S273">
        <v>0</v>
      </c>
      <c r="T273">
        <v>0</v>
      </c>
      <c r="U273">
        <v>0</v>
      </c>
      <c r="V273">
        <v>0</v>
      </c>
    </row>
    <row r="274" spans="4:22" x14ac:dyDescent="0.25">
      <c r="D274" t="str">
        <v>precast gels</v>
      </c>
      <c r="E274" t="str">
        <v>(no product type)</v>
      </c>
      <c r="H274" s="38" t="str">
        <v>battery materialselectrolyte solid</v>
      </c>
      <c r="I274" s="271" t="str">
        <v>battery materials</v>
      </c>
      <c r="J274" t="str">
        <v>electrolyte solid</v>
      </c>
      <c r="K274" t="str">
        <v>Web_Product_Type_Dim</v>
      </c>
      <c r="L274" t="str">
        <v>Facet driving attribute</v>
      </c>
      <c r="M274" t="str">
        <v>Priority 2</v>
      </c>
      <c r="N274" t="str">
        <v>ProductAttributes</v>
      </c>
      <c r="O274" t="str">
        <v>ATTRIBUTE TYPE: Product type</v>
      </c>
      <c r="P274">
        <v>0</v>
      </c>
      <c r="Q274">
        <v>0</v>
      </c>
      <c r="R274">
        <v>0</v>
      </c>
      <c r="S274">
        <v>0</v>
      </c>
      <c r="T274">
        <v>0</v>
      </c>
      <c r="U274">
        <v>0</v>
      </c>
      <c r="V274">
        <v>0</v>
      </c>
    </row>
    <row r="275" spans="4:22" x14ac:dyDescent="0.25">
      <c r="D275" t="str">
        <v>proteins</v>
      </c>
      <c r="E275" t="str">
        <v>albumins</v>
      </c>
      <c r="H275" s="38" t="str">
        <v>battery materialselectrolyte solid</v>
      </c>
      <c r="I275" s="271" t="str">
        <v>battery materials</v>
      </c>
      <c r="J275" t="str">
        <v>electrolyte solid</v>
      </c>
      <c r="K275" t="str">
        <v>assay</v>
      </c>
      <c r="L275" t="str">
        <v>High priority attribute</v>
      </c>
      <c r="M275" t="str">
        <v>Priority 2</v>
      </c>
      <c r="N275" t="str">
        <v>ProductAttributes</v>
      </c>
      <c r="O275" t="str">
        <v>ATTRIBUTE TYPE: Assay</v>
      </c>
      <c r="P275">
        <v>0</v>
      </c>
      <c r="Q275">
        <v>0</v>
      </c>
      <c r="R275">
        <v>0</v>
      </c>
      <c r="S275">
        <v>0</v>
      </c>
      <c r="T275">
        <v>0</v>
      </c>
      <c r="U275">
        <v>0</v>
      </c>
      <c r="V275">
        <v>0</v>
      </c>
    </row>
    <row r="276" spans="4:22" x14ac:dyDescent="0.25">
      <c r="D276" t="str">
        <v>proteins</v>
      </c>
      <c r="E276" t="str">
        <v>attachment factors</v>
      </c>
      <c r="H276" s="38" t="str">
        <v>battery materialselectrolyte solid</v>
      </c>
      <c r="I276" s="271" t="str">
        <v>battery materials</v>
      </c>
      <c r="J276" t="str">
        <v>electrolyte solid</v>
      </c>
      <c r="K276" t="str">
        <v>composition</v>
      </c>
      <c r="L276" t="str">
        <v>High priority attribute</v>
      </c>
      <c r="M276" t="str">
        <v>Priority 2</v>
      </c>
      <c r="N276" t="str">
        <v>ProductAttributes</v>
      </c>
      <c r="O276" t="str">
        <v>ATTRIBUTE TYPE: Chemical Composition</v>
      </c>
      <c r="P276">
        <v>0</v>
      </c>
      <c r="Q276">
        <v>0</v>
      </c>
      <c r="R276">
        <v>0</v>
      </c>
      <c r="S276">
        <v>0</v>
      </c>
      <c r="T276">
        <v>0</v>
      </c>
      <c r="U276">
        <v>0</v>
      </c>
      <c r="V276">
        <v>0</v>
      </c>
    </row>
    <row r="277" spans="4:22" x14ac:dyDescent="0.25">
      <c r="D277" t="str">
        <v>proteins</v>
      </c>
      <c r="E277" t="str">
        <v>growth factors</v>
      </c>
      <c r="H277" s="38" t="str">
        <v>battery materialselectrolyte solid</v>
      </c>
      <c r="I277" s="271" t="str">
        <v>battery materials</v>
      </c>
      <c r="J277" t="str">
        <v>electrolyte solid</v>
      </c>
      <c r="K277" t="str">
        <v>conductivity</v>
      </c>
      <c r="L277" t="str">
        <v>High priority attribute</v>
      </c>
      <c r="M277" t="str">
        <v>Priority 2</v>
      </c>
      <c r="N277" t="str">
        <v>ProductAttributes</v>
      </c>
      <c r="O277" t="str">
        <v>ATTRIBUTE TYPE: Conductivity</v>
      </c>
      <c r="P277">
        <v>0</v>
      </c>
      <c r="Q277">
        <v>0</v>
      </c>
      <c r="R277">
        <v>0</v>
      </c>
      <c r="S277">
        <v>0</v>
      </c>
      <c r="T277">
        <v>0</v>
      </c>
      <c r="U277">
        <v>0</v>
      </c>
      <c r="V277">
        <v>0</v>
      </c>
    </row>
    <row r="278" spans="4:22" x14ac:dyDescent="0.25">
      <c r="D278" t="str">
        <v>proteins</v>
      </c>
      <c r="E278" t="str">
        <v>peptides</v>
      </c>
      <c r="H278" s="38" t="str">
        <v>battery materialselectrolyte solid</v>
      </c>
      <c r="I278" s="271" t="str">
        <v>battery materials</v>
      </c>
      <c r="J278" t="str">
        <v>electrolyte solid</v>
      </c>
      <c r="K278" t="str">
        <v>density</v>
      </c>
      <c r="L278" t="str">
        <v>Low priority attribute</v>
      </c>
      <c r="M278" t="str">
        <v>Priority 3</v>
      </c>
      <c r="N278" t="str">
        <v>ProductAttributes</v>
      </c>
      <c r="O278" t="str">
        <v>ATTRIBUTE TYPE: Density</v>
      </c>
      <c r="P278">
        <v>0</v>
      </c>
      <c r="Q278">
        <v>0</v>
      </c>
      <c r="R278">
        <v>0</v>
      </c>
      <c r="S278">
        <v>0</v>
      </c>
      <c r="T278">
        <v>0</v>
      </c>
      <c r="U278">
        <v>0</v>
      </c>
      <c r="V278">
        <v>0</v>
      </c>
    </row>
    <row r="279" spans="4:22" x14ac:dyDescent="0.25">
      <c r="D279" t="str">
        <v>proteins</v>
      </c>
      <c r="E279" t="str">
        <v>peptones</v>
      </c>
      <c r="H279" s="38" t="str">
        <v>battery materialselectrolyte solid</v>
      </c>
      <c r="I279" s="271" t="str">
        <v>battery materials</v>
      </c>
      <c r="J279" t="str">
        <v>electrolyte solid</v>
      </c>
      <c r="K279" t="str">
        <v>mol wt</v>
      </c>
      <c r="L279" t="str">
        <v>Low priority attribute</v>
      </c>
      <c r="M279" t="str">
        <v>Priority 3</v>
      </c>
      <c r="N279" t="str">
        <v>ProductAttributes</v>
      </c>
      <c r="O279" t="str">
        <v>ATTRIBUTE TYPE: Molecular weight</v>
      </c>
      <c r="P279" t="str">
        <v>typically molecular weight is entered on the substance level; or calculated given chemical formula</v>
      </c>
      <c r="Q279">
        <v>0</v>
      </c>
      <c r="R279">
        <v>0</v>
      </c>
      <c r="S279">
        <v>0</v>
      </c>
      <c r="T279">
        <v>0</v>
      </c>
      <c r="U279">
        <v>0</v>
      </c>
      <c r="V279">
        <v>0</v>
      </c>
    </row>
    <row r="280" spans="4:22" x14ac:dyDescent="0.25">
      <c r="D280" t="str">
        <v>proteins</v>
      </c>
      <c r="E280" t="str">
        <v>(no product type)</v>
      </c>
      <c r="H280" s="38" t="str">
        <v>battery materialselectrolyte solution</v>
      </c>
      <c r="I280" s="271" t="str">
        <v>battery materials</v>
      </c>
      <c r="J280" t="str">
        <v>electrolyte solution</v>
      </c>
      <c r="K280" t="str">
        <v>application(s)</v>
      </c>
      <c r="L280" t="str">
        <v>Facet driving attribute</v>
      </c>
      <c r="M280" t="str">
        <v>Priority 2</v>
      </c>
      <c r="N280" t="str">
        <v>ProductAttributes</v>
      </c>
      <c r="O280" t="str">
        <v>ATTRIBUTE TYPE: Market Focus</v>
      </c>
      <c r="P280">
        <v>0</v>
      </c>
      <c r="Q280">
        <v>0</v>
      </c>
      <c r="R280">
        <v>0</v>
      </c>
      <c r="S280">
        <v>0</v>
      </c>
      <c r="T280">
        <v>0</v>
      </c>
      <c r="U280">
        <v>0</v>
      </c>
      <c r="V280">
        <v>0</v>
      </c>
    </row>
    <row r="281" spans="4:22" x14ac:dyDescent="0.25">
      <c r="D281" t="str">
        <v>pumps</v>
      </c>
      <c r="E281" t="str">
        <v>aspirator</v>
      </c>
      <c r="H281" s="38" t="str">
        <v>battery materialselectrolyte solution</v>
      </c>
      <c r="I281" s="271" t="str">
        <v>battery materials</v>
      </c>
      <c r="J281" t="str">
        <v>electrolyte solution</v>
      </c>
      <c r="K281" t="str">
        <v>form</v>
      </c>
      <c r="L281" t="str">
        <v>Facet driving attribute</v>
      </c>
      <c r="M281" t="str">
        <v>Priority 2</v>
      </c>
      <c r="N281" t="str">
        <v>ProductAttributes</v>
      </c>
      <c r="O281" t="str">
        <v>ATTRIBUTE TYPE: Physical Form</v>
      </c>
      <c r="P281">
        <v>0</v>
      </c>
      <c r="Q281">
        <v>0</v>
      </c>
      <c r="R281">
        <v>0</v>
      </c>
      <c r="S281">
        <v>0</v>
      </c>
      <c r="T281">
        <v>0</v>
      </c>
      <c r="U281">
        <v>0</v>
      </c>
      <c r="V281">
        <v>0</v>
      </c>
    </row>
    <row r="282" spans="4:22" x14ac:dyDescent="0.25">
      <c r="D282" t="str">
        <v>pumps</v>
      </c>
      <c r="E282" t="str">
        <v>perstaltic</v>
      </c>
      <c r="H282" s="38" t="str">
        <v>battery materialselectrolyte solution</v>
      </c>
      <c r="I282" s="271" t="str">
        <v>battery materials</v>
      </c>
      <c r="J282" t="str">
        <v>electrolyte solution</v>
      </c>
      <c r="K282" t="str">
        <v>grade</v>
      </c>
      <c r="L282" t="str">
        <v>Facet driving attribute</v>
      </c>
      <c r="M282" t="str">
        <v>Priority 2</v>
      </c>
      <c r="N282" t="str">
        <v>ProductAttributes</v>
      </c>
      <c r="O282" t="str">
        <v>ATTRIBUTE TYPE: Special Grade and web special grade</v>
      </c>
      <c r="P282" t="str">
        <v>web special grade is facetable; but web special grade does not show on the PDP; special grade is the opposite</v>
      </c>
      <c r="Q282">
        <v>0</v>
      </c>
      <c r="R282">
        <v>0</v>
      </c>
      <c r="S282">
        <v>0</v>
      </c>
      <c r="T282">
        <v>0</v>
      </c>
      <c r="U282">
        <v>0</v>
      </c>
      <c r="V282">
        <v>0</v>
      </c>
    </row>
    <row r="283" spans="4:22" x14ac:dyDescent="0.25">
      <c r="D283" t="str">
        <v>pumps</v>
      </c>
      <c r="E283" t="str">
        <v>vacuum</v>
      </c>
      <c r="H283" s="38" t="str">
        <v>battery materialselectrolyte solution</v>
      </c>
      <c r="I283" s="271" t="str">
        <v>battery materials</v>
      </c>
      <c r="J283" t="str">
        <v>electrolyte solution</v>
      </c>
      <c r="K283" t="str">
        <v>Web_Product_Type_Dim</v>
      </c>
      <c r="L283" t="str">
        <v>Facet driving attribute</v>
      </c>
      <c r="M283" t="str">
        <v>Priority 2</v>
      </c>
      <c r="N283" t="str">
        <v>ProductAttributes</v>
      </c>
      <c r="O283" t="str">
        <v>ATTRIBUTE TYPE: Product type</v>
      </c>
      <c r="P283">
        <v>0</v>
      </c>
      <c r="Q283">
        <v>0</v>
      </c>
      <c r="R283">
        <v>0</v>
      </c>
      <c r="S283">
        <v>0</v>
      </c>
      <c r="T283">
        <v>0</v>
      </c>
      <c r="U283">
        <v>0</v>
      </c>
      <c r="V283">
        <v>0</v>
      </c>
    </row>
    <row r="284" spans="4:22" x14ac:dyDescent="0.25">
      <c r="D284" t="str">
        <v>purge traps</v>
      </c>
      <c r="E284" t="str">
        <v>(no product type)</v>
      </c>
      <c r="H284" s="38" t="str">
        <v>battery materialselectrolyte solution</v>
      </c>
      <c r="I284" s="271" t="str">
        <v>battery materials</v>
      </c>
      <c r="J284" t="str">
        <v>electrolyte solution</v>
      </c>
      <c r="K284" t="str">
        <v>concentration</v>
      </c>
      <c r="L284" t="str">
        <v>High priority attribute</v>
      </c>
      <c r="M284" t="str">
        <v>Priority 2</v>
      </c>
      <c r="N284" t="str">
        <v>ProductAttributes</v>
      </c>
      <c r="O284" t="str">
        <v>ATTRIBUTE TYPE: Concentration</v>
      </c>
      <c r="P284">
        <v>0</v>
      </c>
      <c r="Q284">
        <v>0</v>
      </c>
      <c r="R284">
        <v>0</v>
      </c>
      <c r="S284">
        <v>0</v>
      </c>
      <c r="T284">
        <v>0</v>
      </c>
      <c r="U284">
        <v>0</v>
      </c>
      <c r="V284">
        <v>0</v>
      </c>
    </row>
    <row r="285" spans="4:22" x14ac:dyDescent="0.25">
      <c r="D285" t="str">
        <v>quantum dots</v>
      </c>
      <c r="E285" t="str">
        <v>(no product type)</v>
      </c>
      <c r="H285" s="38" t="str">
        <v>battery materialselectrolyte solution</v>
      </c>
      <c r="I285" s="271" t="str">
        <v>battery materials</v>
      </c>
      <c r="J285" t="str">
        <v>electrolyte solution</v>
      </c>
      <c r="K285" t="str">
        <v>impurities</v>
      </c>
      <c r="L285" t="str">
        <v>High priority attribute</v>
      </c>
      <c r="M285" t="str">
        <v>Priority 2</v>
      </c>
      <c r="N285" t="str">
        <v>ProductAttributes</v>
      </c>
      <c r="O285" t="str">
        <v>ATTRIBUTE TYPE: Impurities</v>
      </c>
      <c r="P285">
        <v>0</v>
      </c>
      <c r="Q285">
        <v>0</v>
      </c>
      <c r="R285">
        <v>0</v>
      </c>
      <c r="S285">
        <v>0</v>
      </c>
      <c r="T285">
        <v>0</v>
      </c>
      <c r="U285">
        <v>0</v>
      </c>
      <c r="V285">
        <v>0</v>
      </c>
    </row>
    <row r="286" spans="4:22" x14ac:dyDescent="0.25">
      <c r="D286" t="str">
        <v>racks or boxes</v>
      </c>
      <c r="E286" t="str">
        <v>(no product type)</v>
      </c>
      <c r="H286" s="38" t="str">
        <v>battery materialselectrolyte solution</v>
      </c>
      <c r="I286" s="271" t="str">
        <v>battery materials</v>
      </c>
      <c r="J286" t="str">
        <v>electrolyte solution</v>
      </c>
      <c r="K286" t="str">
        <v>anion traces</v>
      </c>
      <c r="L286" t="str">
        <v>Low priority attribute</v>
      </c>
      <c r="M286" t="str">
        <v>Priority 3</v>
      </c>
      <c r="N286" t="str">
        <v>ProductAttributes</v>
      </c>
      <c r="O286" t="str">
        <v>ATTRIBUTE TYPE: Anion Traces</v>
      </c>
      <c r="P286">
        <v>0</v>
      </c>
      <c r="Q286">
        <v>0</v>
      </c>
      <c r="R286">
        <v>0</v>
      </c>
      <c r="S286">
        <v>0</v>
      </c>
      <c r="T286">
        <v>0</v>
      </c>
      <c r="U286">
        <v>0</v>
      </c>
      <c r="V286">
        <v>0</v>
      </c>
    </row>
    <row r="287" spans="4:22" x14ac:dyDescent="0.25">
      <c r="D287" t="str">
        <v>reference materials</v>
      </c>
      <c r="E287" t="str">
        <v>amino acidor peptide and protein standards</v>
      </c>
      <c r="H287" s="38" t="str">
        <v>battery materialselectrolyte solution</v>
      </c>
      <c r="I287" s="271" t="str">
        <v>battery materials</v>
      </c>
      <c r="J287" t="str">
        <v>electrolyte solution</v>
      </c>
      <c r="K287" t="str">
        <v>bp</v>
      </c>
      <c r="L287" t="str">
        <v>Low priority attribute</v>
      </c>
      <c r="M287" t="str">
        <v>Priority 3</v>
      </c>
      <c r="N287" t="str">
        <v>ProductAttributes</v>
      </c>
      <c r="O287" t="str">
        <v>ATTRIBUTE TYPE: Boiling Point</v>
      </c>
      <c r="P287">
        <v>0</v>
      </c>
      <c r="Q287">
        <v>0</v>
      </c>
      <c r="R287">
        <v>0</v>
      </c>
      <c r="S287">
        <v>0</v>
      </c>
      <c r="T287">
        <v>0</v>
      </c>
      <c r="U287">
        <v>0</v>
      </c>
      <c r="V287">
        <v>0</v>
      </c>
    </row>
    <row r="288" spans="4:22" x14ac:dyDescent="0.25">
      <c r="D288" t="str">
        <v>reference materials</v>
      </c>
      <c r="E288" t="str">
        <v>biomarker and metabolite standards</v>
      </c>
      <c r="H288" s="38" t="str">
        <v>battery materialselectrolyte solution</v>
      </c>
      <c r="I288" s="271" t="str">
        <v>battery materials</v>
      </c>
      <c r="J288" t="str">
        <v>electrolyte solution</v>
      </c>
      <c r="K288" t="str">
        <v>cation traces</v>
      </c>
      <c r="L288" t="str">
        <v>Low priority attribute</v>
      </c>
      <c r="M288" t="str">
        <v>Priority 3</v>
      </c>
      <c r="N288" t="str">
        <v>ProductAttributes</v>
      </c>
      <c r="O288" t="str">
        <v>ATTRIBUTE TYPE: Cation Traces</v>
      </c>
      <c r="P288">
        <v>0</v>
      </c>
      <c r="Q288">
        <v>0</v>
      </c>
      <c r="R288">
        <v>0</v>
      </c>
      <c r="S288">
        <v>0</v>
      </c>
      <c r="T288">
        <v>0</v>
      </c>
      <c r="U288">
        <v>0</v>
      </c>
      <c r="V288">
        <v>0</v>
      </c>
    </row>
    <row r="289" spans="4:22" x14ac:dyDescent="0.25">
      <c r="D289" t="str">
        <v>reference materials</v>
      </c>
      <c r="E289" t="str">
        <v>cannabis standards</v>
      </c>
      <c r="H289" s="38" t="str">
        <v>battery materialssolvent</v>
      </c>
      <c r="I289" s="271" t="str">
        <v>battery materials</v>
      </c>
      <c r="J289" t="str">
        <v>solvent</v>
      </c>
      <c r="K289" t="str">
        <v>application(s)</v>
      </c>
      <c r="L289" t="str">
        <v>Facet driving attribute</v>
      </c>
      <c r="M289" t="str">
        <v>Priority 2</v>
      </c>
      <c r="N289" t="str">
        <v>ProductAttributes</v>
      </c>
      <c r="O289" t="str">
        <v>ATTRIBUTE TYPE: Market Focus</v>
      </c>
      <c r="P289">
        <v>0</v>
      </c>
      <c r="Q289">
        <v>0</v>
      </c>
      <c r="R289">
        <v>0</v>
      </c>
      <c r="S289">
        <v>0</v>
      </c>
      <c r="T289">
        <v>0</v>
      </c>
      <c r="U289">
        <v>0</v>
      </c>
      <c r="V289">
        <v>0</v>
      </c>
    </row>
    <row r="290" spans="4:22" x14ac:dyDescent="0.25">
      <c r="D290" t="str">
        <v>reference materials</v>
      </c>
      <c r="E290" t="str">
        <v>carbohydrate standards</v>
      </c>
      <c r="H290" s="38" t="str">
        <v>battery materialssolvent</v>
      </c>
      <c r="I290" s="271" t="str">
        <v>battery materials</v>
      </c>
      <c r="J290" t="str">
        <v>solvent</v>
      </c>
      <c r="K290" t="str">
        <v>form</v>
      </c>
      <c r="L290" t="str">
        <v>Facet driving attribute</v>
      </c>
      <c r="M290" t="str">
        <v>Priority 2</v>
      </c>
      <c r="N290" t="str">
        <v>ProductAttributes</v>
      </c>
      <c r="O290" t="str">
        <v>ATTRIBUTE TYPE: Physical Form</v>
      </c>
      <c r="P290">
        <v>0</v>
      </c>
      <c r="Q290">
        <v>0</v>
      </c>
      <c r="R290">
        <v>0</v>
      </c>
      <c r="S290">
        <v>0</v>
      </c>
      <c r="T290">
        <v>0</v>
      </c>
      <c r="U290">
        <v>0</v>
      </c>
      <c r="V290">
        <v>0</v>
      </c>
    </row>
    <row r="291" spans="4:22" x14ac:dyDescent="0.25">
      <c r="D291" t="str">
        <v>reference materials</v>
      </c>
      <c r="E291" t="str">
        <v>certified reference material</v>
      </c>
      <c r="H291" s="38" t="str">
        <v>battery materialssolvent</v>
      </c>
      <c r="I291" s="271" t="str">
        <v>battery materials</v>
      </c>
      <c r="J291" t="str">
        <v>solvent</v>
      </c>
      <c r="K291" t="str">
        <v>grade</v>
      </c>
      <c r="L291" t="str">
        <v>Facet driving attribute</v>
      </c>
      <c r="M291" t="str">
        <v>Priority 2</v>
      </c>
      <c r="N291" t="str">
        <v>ProductAttributes</v>
      </c>
      <c r="O291" t="str">
        <v>ATTRIBUTE TYPE: Special Grade and web special grade</v>
      </c>
      <c r="P291" t="str">
        <v>web special grade is facetable; but web special grade does not show on the PDP; special grade is the opposite</v>
      </c>
      <c r="Q291">
        <v>0</v>
      </c>
      <c r="R291">
        <v>0</v>
      </c>
      <c r="S291">
        <v>0</v>
      </c>
      <c r="T291">
        <v>0</v>
      </c>
      <c r="U291">
        <v>0</v>
      </c>
      <c r="V291">
        <v>0</v>
      </c>
    </row>
    <row r="292" spans="4:22" x14ac:dyDescent="0.25">
      <c r="D292" t="str">
        <v>reference materials</v>
      </c>
      <c r="E292" t="str">
        <v>chromatography standards</v>
      </c>
      <c r="H292" s="38" t="str">
        <v>battery materialssolvent</v>
      </c>
      <c r="I292" s="271" t="str">
        <v>battery materials</v>
      </c>
      <c r="J292" t="str">
        <v>solvent</v>
      </c>
      <c r="K292" t="str">
        <v>Web_Product_Type_Dim</v>
      </c>
      <c r="L292" t="str">
        <v>Facet driving attribute</v>
      </c>
      <c r="M292" t="str">
        <v>Priority 2</v>
      </c>
      <c r="N292" t="str">
        <v>ProductAttributes</v>
      </c>
      <c r="O292" t="str">
        <v>ATTRIBUTE TYPE: Product type</v>
      </c>
      <c r="P292">
        <v>0</v>
      </c>
      <c r="Q292">
        <v>0</v>
      </c>
      <c r="R292">
        <v>0</v>
      </c>
      <c r="S292">
        <v>0</v>
      </c>
      <c r="T292">
        <v>0</v>
      </c>
      <c r="U292">
        <v>0</v>
      </c>
      <c r="V292">
        <v>0</v>
      </c>
    </row>
    <row r="293" spans="4:22" x14ac:dyDescent="0.25">
      <c r="D293" t="str">
        <v>reference materials</v>
      </c>
      <c r="E293" t="str">
        <v>food additive standards</v>
      </c>
      <c r="H293" s="38" t="str">
        <v>battery materialssolvent</v>
      </c>
      <c r="I293" s="271" t="str">
        <v>battery materials</v>
      </c>
      <c r="J293" t="str">
        <v>solvent</v>
      </c>
      <c r="K293" t="str">
        <v>assay</v>
      </c>
      <c r="L293" t="str">
        <v>High priority attribute</v>
      </c>
      <c r="M293" t="str">
        <v>Priority 2</v>
      </c>
      <c r="N293" t="str">
        <v>ProductAttributes</v>
      </c>
      <c r="O293" t="str">
        <v>ATTRIBUTE TYPE: Assay</v>
      </c>
      <c r="P293">
        <v>0</v>
      </c>
      <c r="Q293">
        <v>0</v>
      </c>
      <c r="R293">
        <v>0</v>
      </c>
      <c r="S293">
        <v>0</v>
      </c>
      <c r="T293">
        <v>0</v>
      </c>
      <c r="U293">
        <v>0</v>
      </c>
      <c r="V293">
        <v>0</v>
      </c>
    </row>
    <row r="294" spans="4:22" x14ac:dyDescent="0.25">
      <c r="D294" t="str">
        <v>reference materials</v>
      </c>
      <c r="E294" t="str">
        <v>food and cosmetic component standards</v>
      </c>
      <c r="H294" s="38" t="str">
        <v>battery materialssolvent</v>
      </c>
      <c r="I294" s="271" t="str">
        <v>battery materials</v>
      </c>
      <c r="J294" t="str">
        <v>solvent</v>
      </c>
      <c r="K294" t="str">
        <v>impurities</v>
      </c>
      <c r="L294" t="str">
        <v>High priority attribute</v>
      </c>
      <c r="M294" t="str">
        <v>Priority 2</v>
      </c>
      <c r="N294" t="str">
        <v>ProductAttributes</v>
      </c>
      <c r="O294" t="str">
        <v>ATTRIBUTE TYPE: Impurities</v>
      </c>
      <c r="P294">
        <v>0</v>
      </c>
      <c r="Q294">
        <v>0</v>
      </c>
      <c r="R294">
        <v>0</v>
      </c>
      <c r="S294">
        <v>0</v>
      </c>
      <c r="T294">
        <v>0</v>
      </c>
      <c r="U294">
        <v>0</v>
      </c>
      <c r="V294">
        <v>0</v>
      </c>
    </row>
    <row r="295" spans="4:22" x14ac:dyDescent="0.25">
      <c r="D295" t="str">
        <v>reference materials</v>
      </c>
      <c r="E295" t="str">
        <v>icp and aas standards</v>
      </c>
      <c r="H295" s="38" t="str">
        <v>battery materialssolvent</v>
      </c>
      <c r="I295" s="271" t="str">
        <v>battery materials</v>
      </c>
      <c r="J295" t="str">
        <v>solvent</v>
      </c>
      <c r="K295" t="str">
        <v>bp</v>
      </c>
      <c r="L295" t="str">
        <v>Low priority attribute</v>
      </c>
      <c r="M295" t="str">
        <v>Priority 3</v>
      </c>
      <c r="N295" t="str">
        <v>ProductAttributes</v>
      </c>
      <c r="O295" t="str">
        <v>ATTRIBUTE TYPE: Boiling Point</v>
      </c>
      <c r="P295">
        <v>0</v>
      </c>
      <c r="Q295">
        <v>0</v>
      </c>
      <c r="R295">
        <v>0</v>
      </c>
      <c r="S295">
        <v>0</v>
      </c>
      <c r="T295">
        <v>0</v>
      </c>
      <c r="U295">
        <v>0</v>
      </c>
      <c r="V295">
        <v>0</v>
      </c>
    </row>
    <row r="296" spans="4:22" x14ac:dyDescent="0.25">
      <c r="D296" t="str">
        <v>reference materials</v>
      </c>
      <c r="E296" t="str">
        <v>inorganic elemental impurity mix standards</v>
      </c>
      <c r="H296" s="38" t="str">
        <v>battery materialssolvent</v>
      </c>
      <c r="I296" s="271" t="str">
        <v>battery materials</v>
      </c>
      <c r="J296" t="str">
        <v>solvent</v>
      </c>
      <c r="K296" t="str">
        <v>density</v>
      </c>
      <c r="L296" t="str">
        <v>Low priority attribute</v>
      </c>
      <c r="M296" t="str">
        <v>Priority 3</v>
      </c>
      <c r="N296" t="str">
        <v>ProductAttributes</v>
      </c>
      <c r="O296" t="str">
        <v>ATTRIBUTE TYPE: Density</v>
      </c>
      <c r="P296">
        <v>0</v>
      </c>
      <c r="Q296">
        <v>0</v>
      </c>
      <c r="R296">
        <v>0</v>
      </c>
      <c r="S296">
        <v>0</v>
      </c>
      <c r="T296">
        <v>0</v>
      </c>
      <c r="U296">
        <v>0</v>
      </c>
      <c r="V296">
        <v>0</v>
      </c>
    </row>
    <row r="297" spans="4:22" x14ac:dyDescent="0.25">
      <c r="D297" t="str">
        <v>reference materials</v>
      </c>
      <c r="E297" t="str">
        <v>ion chromatography standards</v>
      </c>
      <c r="H297" s="38" t="str">
        <v>battery materialssolvent</v>
      </c>
      <c r="I297" s="271" t="str">
        <v>battery materials</v>
      </c>
      <c r="J297" t="str">
        <v>solvent</v>
      </c>
      <c r="K297" t="str">
        <v>mp</v>
      </c>
      <c r="L297" t="str">
        <v>Low priority attribute</v>
      </c>
      <c r="M297" t="str">
        <v>Priority 3</v>
      </c>
      <c r="N297" t="str">
        <v>ProductAttributes</v>
      </c>
      <c r="O297" t="str">
        <v>ATTRIBUTE TYPE: Melting Point</v>
      </c>
      <c r="P297">
        <v>0</v>
      </c>
      <c r="Q297">
        <v>0</v>
      </c>
      <c r="R297">
        <v>0</v>
      </c>
      <c r="S297">
        <v>0</v>
      </c>
      <c r="T297">
        <v>0</v>
      </c>
      <c r="U297">
        <v>0</v>
      </c>
      <c r="V297">
        <v>0</v>
      </c>
    </row>
    <row r="298" spans="4:22" x14ac:dyDescent="0.25">
      <c r="D298" t="str">
        <v>reference materials</v>
      </c>
      <c r="E298" t="str">
        <v>karl fischer standards</v>
      </c>
      <c r="H298" s="38" t="str">
        <v>beakers(no product type)</v>
      </c>
      <c r="I298" s="271" t="str">
        <v>beakers</v>
      </c>
      <c r="J298">
        <v>0</v>
      </c>
      <c r="K298" t="str">
        <v>Web_VesselStyle_Dim</v>
      </c>
      <c r="L298" t="str">
        <v>Facet driving attribute</v>
      </c>
      <c r="M298" t="str">
        <v>Priority 1</v>
      </c>
      <c r="N298" t="str">
        <v>ProductAttributes</v>
      </c>
      <c r="O298" t="str">
        <v>ATTRIBUTE TYPE: Vessel style; Configuration</v>
      </c>
      <c r="P298">
        <v>0</v>
      </c>
      <c r="Q298">
        <v>0</v>
      </c>
      <c r="R298">
        <v>0</v>
      </c>
      <c r="S298">
        <v>0</v>
      </c>
      <c r="T298">
        <v>0</v>
      </c>
      <c r="U298">
        <v>0</v>
      </c>
      <c r="V298">
        <v>0</v>
      </c>
    </row>
    <row r="299" spans="4:22" x14ac:dyDescent="0.25">
      <c r="D299" t="str">
        <v>reference materials</v>
      </c>
      <c r="E299" t="str">
        <v>lipid standards</v>
      </c>
      <c r="H299" s="38" t="str">
        <v>beakers(no product type)</v>
      </c>
      <c r="I299" s="271" t="str">
        <v>beakers</v>
      </c>
      <c r="J299">
        <v>0</v>
      </c>
      <c r="K299" t="str">
        <v>capacity</v>
      </c>
      <c r="L299" t="str">
        <v>High priority attribute</v>
      </c>
      <c r="M299" t="str">
        <v>Priority 2</v>
      </c>
      <c r="N299" t="str">
        <v>ProductAttributes</v>
      </c>
      <c r="O299" t="str">
        <v>ATTRIBUTE TYPE: composite dimension</v>
      </c>
      <c r="P299" t="str">
        <v>use the drop down in "part" and select the part; "Type1" and select "capacity"</v>
      </c>
      <c r="Q299" t="str">
        <v>Z231835</v>
      </c>
      <c r="R299" t="str">
        <v>beakers capacity 150 ml</v>
      </c>
      <c r="S299" t="str">
        <v>Y</v>
      </c>
      <c r="T299" t="str">
        <v>Capacity(uom)</v>
      </c>
      <c r="U299" t="str">
        <v>capacity in L or mL</v>
      </c>
      <c r="V299">
        <v>0</v>
      </c>
    </row>
    <row r="300" spans="4:22" x14ac:dyDescent="0.25">
      <c r="D300" t="str">
        <v>reference materials</v>
      </c>
      <c r="E300" t="str">
        <v>matrix material standards</v>
      </c>
      <c r="H300" s="38" t="str">
        <v>beakers(no product type)</v>
      </c>
      <c r="I300" s="271" t="str">
        <v>beakers</v>
      </c>
      <c r="J300">
        <v>0</v>
      </c>
      <c r="K300" t="str">
        <v>feature</v>
      </c>
      <c r="L300" t="str">
        <v>High priority attribute</v>
      </c>
      <c r="M300" t="str">
        <v>Priority 2</v>
      </c>
      <c r="N300" t="str">
        <v>ProductAttributes</v>
      </c>
      <c r="O300" t="str">
        <v>ATTRIBUTE TYPE: Feature</v>
      </c>
      <c r="P300" t="str">
        <v>use the drop down to select a "Name" (graduations/subdivisions)</v>
      </c>
      <c r="Q300" t="str">
        <v>Z231835</v>
      </c>
      <c r="R300" t="str">
        <v>graduations</v>
      </c>
      <c r="S300" t="str">
        <v>N</v>
      </c>
      <c r="T300">
        <v>0</v>
      </c>
      <c r="U300">
        <v>0</v>
      </c>
      <c r="V300">
        <v>0</v>
      </c>
    </row>
    <row r="301" spans="4:22" x14ac:dyDescent="0.25">
      <c r="D301" t="str">
        <v>reference materials</v>
      </c>
      <c r="E301" t="str">
        <v>microbiology standards</v>
      </c>
      <c r="H301" s="38" t="str">
        <v>beakers(no product type)</v>
      </c>
      <c r="I301" s="271" t="str">
        <v>beakers</v>
      </c>
      <c r="J301">
        <v>0</v>
      </c>
      <c r="K301" t="str">
        <v>material</v>
      </c>
      <c r="L301" t="str">
        <v>High priority attribute</v>
      </c>
      <c r="M301" t="str">
        <v>Priority 2</v>
      </c>
      <c r="N301" t="str">
        <v>ProductAttributes</v>
      </c>
      <c r="O301" t="str">
        <v>ATTRIBUTE TYPE: Material</v>
      </c>
      <c r="P301" t="str">
        <v>use the drop down to select a "Part"</v>
      </c>
      <c r="Q301" t="str">
        <v>Z231835</v>
      </c>
      <c r="R301" t="str">
        <v>borosilicate glass 3.3</v>
      </c>
      <c r="S301" t="str">
        <v>Y</v>
      </c>
      <c r="T301">
        <v>0</v>
      </c>
      <c r="U301">
        <v>0</v>
      </c>
      <c r="V301">
        <v>0</v>
      </c>
    </row>
    <row r="302" spans="4:22" x14ac:dyDescent="0.25">
      <c r="D302" t="str">
        <v>reference materials</v>
      </c>
      <c r="E302" t="str">
        <v>organic pollutant standards</v>
      </c>
      <c r="H302" s="38" t="str">
        <v>beakers(no product type)</v>
      </c>
      <c r="I302" s="271" t="str">
        <v>beakers</v>
      </c>
      <c r="J302">
        <v>0</v>
      </c>
      <c r="K302" t="str">
        <v>volume measuring range</v>
      </c>
      <c r="L302" t="str">
        <v>High priority attribute</v>
      </c>
      <c r="M302" t="str">
        <v>Priority 2</v>
      </c>
      <c r="N302" t="str">
        <v>ProductAttributes</v>
      </c>
      <c r="O302" t="str">
        <v>ATTRIBUTE TYPE: Measuring range</v>
      </c>
      <c r="P302" t="str">
        <v>use the drop down in "Name" and select "volume"</v>
      </c>
      <c r="Q302" t="str">
        <v>CLS10001XL</v>
      </c>
      <c r="R302" t="str">
        <v>200-1,400 mL</v>
      </c>
      <c r="S302" t="str">
        <v>N</v>
      </c>
      <c r="T302">
        <v>0</v>
      </c>
      <c r="U302">
        <v>0</v>
      </c>
      <c r="V302">
        <v>0</v>
      </c>
    </row>
    <row r="303" spans="4:22" x14ac:dyDescent="0.25">
      <c r="D303" t="str">
        <v>reference materials</v>
      </c>
      <c r="E303" t="str">
        <v>pesticide standards</v>
      </c>
      <c r="H303" s="38" t="str">
        <v>bioinks(no product type)</v>
      </c>
      <c r="I303" s="271" t="str">
        <v>bioinks</v>
      </c>
      <c r="J303">
        <v>0</v>
      </c>
      <c r="K303" t="str">
        <v>application(s)</v>
      </c>
      <c r="L303" t="str">
        <v>High priority attribute</v>
      </c>
      <c r="M303" t="str">
        <v>Priority 1</v>
      </c>
      <c r="N303" t="str">
        <v>ProductAttributes</v>
      </c>
      <c r="O303" t="str">
        <v>ATTRIBUTE TYPE: Market Focus</v>
      </c>
      <c r="P303">
        <v>0</v>
      </c>
      <c r="Q303">
        <v>0</v>
      </c>
      <c r="R303">
        <v>0</v>
      </c>
      <c r="S303">
        <v>0</v>
      </c>
      <c r="T303">
        <v>0</v>
      </c>
      <c r="U303">
        <v>0</v>
      </c>
      <c r="V303">
        <v>0</v>
      </c>
    </row>
    <row r="304" spans="4:22" x14ac:dyDescent="0.25">
      <c r="D304" t="str">
        <v>reference materials</v>
      </c>
      <c r="E304" t="str">
        <v>petrochemical standards</v>
      </c>
      <c r="H304" s="38" t="str">
        <v>bioinks(no product type)</v>
      </c>
      <c r="I304" s="271" t="str">
        <v>bioinks</v>
      </c>
      <c r="J304">
        <v>0</v>
      </c>
      <c r="K304" t="str">
        <v>compatibility</v>
      </c>
      <c r="L304" t="str">
        <v>High priority attribute</v>
      </c>
      <c r="M304" t="str">
        <v>Priority 1</v>
      </c>
      <c r="N304" t="str">
        <v>ProductAttributes</v>
      </c>
      <c r="O304" t="str">
        <v>ATTRIBUTE TYPE: ZM_COMPAT</v>
      </c>
      <c r="P304" t="str">
        <v>create separate lines for different values -- facet must use 1 or both of supplier and product line</v>
      </c>
      <c r="Q304">
        <v>0</v>
      </c>
      <c r="R304">
        <v>0</v>
      </c>
      <c r="S304">
        <v>0</v>
      </c>
      <c r="T304">
        <v>0</v>
      </c>
      <c r="U304">
        <v>0</v>
      </c>
      <c r="V304">
        <v>0</v>
      </c>
    </row>
    <row r="305" spans="4:22" x14ac:dyDescent="0.25">
      <c r="D305" t="str">
        <v>reference materials</v>
      </c>
      <c r="E305" t="str">
        <v>pharma secondary standards</v>
      </c>
      <c r="H305" s="38" t="str">
        <v>bioinks(no product type)</v>
      </c>
      <c r="I305" s="271" t="str">
        <v>bioinks</v>
      </c>
      <c r="J305">
        <v>0</v>
      </c>
      <c r="K305" t="str">
        <v>sterility</v>
      </c>
      <c r="L305" t="str">
        <v>High priority attribute</v>
      </c>
      <c r="M305" t="str">
        <v>Priority 1</v>
      </c>
      <c r="N305" t="str">
        <v>ProductAttributes</v>
      </c>
      <c r="O305" t="str">
        <v>ATTRIBUTE TYPE: Sterilization</v>
      </c>
      <c r="P305" t="str">
        <v>facet sterility y/n and second facet for sterilization method</v>
      </c>
      <c r="Q305">
        <v>0</v>
      </c>
      <c r="R305">
        <v>0</v>
      </c>
      <c r="S305">
        <v>0</v>
      </c>
      <c r="T305">
        <v>0</v>
      </c>
      <c r="U305">
        <v>0</v>
      </c>
      <c r="V305">
        <v>0</v>
      </c>
    </row>
    <row r="306" spans="4:22" x14ac:dyDescent="0.25">
      <c r="D306" t="str">
        <v>reference materials</v>
      </c>
      <c r="E306" t="str">
        <v>pharmaceuticalsor illicit drugs and alcohol standards</v>
      </c>
      <c r="H306" s="38" t="str">
        <v>bioinks(no product type)</v>
      </c>
      <c r="I306" s="271" t="str">
        <v>bioinks</v>
      </c>
      <c r="J306">
        <v>0</v>
      </c>
      <c r="K306" t="str">
        <v>viscosity</v>
      </c>
      <c r="L306" t="str">
        <v>High priority attribute</v>
      </c>
      <c r="M306" t="str">
        <v>Priority 1</v>
      </c>
      <c r="N306" t="str">
        <v>ProductAttributes</v>
      </c>
      <c r="O306" t="str">
        <v>ATTRIBUTE TYPE: Viscosity</v>
      </c>
      <c r="P306">
        <v>0</v>
      </c>
      <c r="Q306">
        <v>0</v>
      </c>
      <c r="R306">
        <v>0</v>
      </c>
      <c r="S306">
        <v>0</v>
      </c>
      <c r="T306">
        <v>0</v>
      </c>
      <c r="U306">
        <v>0</v>
      </c>
      <c r="V306">
        <v>0</v>
      </c>
    </row>
    <row r="307" spans="4:22" x14ac:dyDescent="0.25">
      <c r="D307" t="str">
        <v>reference materials</v>
      </c>
      <c r="E307" t="str">
        <v>pharmacopeia and metrological institutes standards</v>
      </c>
      <c r="H307" s="38" t="str">
        <v>bioinks(no product type)</v>
      </c>
      <c r="I307" s="271" t="str">
        <v>bioinks</v>
      </c>
      <c r="J307">
        <v>0</v>
      </c>
      <c r="K307" t="str">
        <v>composition</v>
      </c>
      <c r="L307" t="str">
        <v>High priority attribute</v>
      </c>
      <c r="M307" t="str">
        <v>Priority 2</v>
      </c>
      <c r="N307" t="str">
        <v>ProductAttributes</v>
      </c>
      <c r="O307" t="str">
        <v>ATTRIBUTE TYPE: Chemical Composition</v>
      </c>
      <c r="P307">
        <v>0</v>
      </c>
      <c r="Q307">
        <v>0</v>
      </c>
      <c r="R307">
        <v>0</v>
      </c>
      <c r="S307">
        <v>0</v>
      </c>
      <c r="T307">
        <v>0</v>
      </c>
      <c r="U307">
        <v>0</v>
      </c>
      <c r="V307">
        <v>0</v>
      </c>
    </row>
    <row r="308" spans="4:22" x14ac:dyDescent="0.25">
      <c r="D308" t="str">
        <v>reference materials</v>
      </c>
      <c r="E308" t="str">
        <v>physical properties standards</v>
      </c>
      <c r="H308" s="38" t="str">
        <v>bioinks(no product type)</v>
      </c>
      <c r="I308" s="271" t="str">
        <v>bioinks</v>
      </c>
      <c r="J308">
        <v>0</v>
      </c>
      <c r="K308" t="str">
        <v>form</v>
      </c>
      <c r="L308" t="str">
        <v>High priority attribute</v>
      </c>
      <c r="M308" t="str">
        <v>Priority 2</v>
      </c>
      <c r="N308" t="str">
        <v>ProductAttributes</v>
      </c>
      <c r="O308" t="str">
        <v>ATTRIBUTE TYPE: Physical Form</v>
      </c>
      <c r="P308">
        <v>0</v>
      </c>
      <c r="Q308">
        <v>0</v>
      </c>
      <c r="R308">
        <v>0</v>
      </c>
      <c r="S308">
        <v>0</v>
      </c>
      <c r="T308">
        <v>0</v>
      </c>
      <c r="U308">
        <v>0</v>
      </c>
      <c r="V308">
        <v>0</v>
      </c>
    </row>
    <row r="309" spans="4:22" x14ac:dyDescent="0.25">
      <c r="D309" t="str">
        <v>reference materials</v>
      </c>
      <c r="E309" t="str">
        <v>phytochemical standards</v>
      </c>
      <c r="H309" s="38" t="str">
        <v>bioinks(no product type)</v>
      </c>
      <c r="I309" s="271" t="str">
        <v>bioinks</v>
      </c>
      <c r="J309">
        <v>0</v>
      </c>
      <c r="K309" t="str">
        <v>pH</v>
      </c>
      <c r="L309" t="str">
        <v>High priority attribute</v>
      </c>
      <c r="M309" t="str">
        <v>Priority 2</v>
      </c>
      <c r="N309" t="str">
        <v>ProductAttributes</v>
      </c>
      <c r="O309" t="str">
        <v>ATTRIBUTE TYPE: pH value</v>
      </c>
      <c r="P309">
        <v>0</v>
      </c>
      <c r="Q309">
        <v>0</v>
      </c>
      <c r="R309">
        <v>0</v>
      </c>
      <c r="S309">
        <v>0</v>
      </c>
      <c r="T309">
        <v>0</v>
      </c>
      <c r="U309">
        <v>0</v>
      </c>
      <c r="V309">
        <v>0</v>
      </c>
    </row>
    <row r="310" spans="4:22" x14ac:dyDescent="0.25">
      <c r="D310" t="str">
        <v>reference materials</v>
      </c>
      <c r="E310" t="str">
        <v>proficiency testing standards</v>
      </c>
      <c r="H310" s="38" t="str">
        <v>bioinks(no product type)</v>
      </c>
      <c r="I310" s="271" t="str">
        <v>bioinks</v>
      </c>
      <c r="J310">
        <v>0</v>
      </c>
      <c r="K310" t="str">
        <v>storage condition</v>
      </c>
      <c r="L310" t="str">
        <v>High priority attribute</v>
      </c>
      <c r="M310" t="str">
        <v>Priority 2</v>
      </c>
      <c r="N310" t="str">
        <v>ProductAttributes</v>
      </c>
      <c r="O310" t="str">
        <v>ATTRIBUTE TYPE: Storage conditions</v>
      </c>
      <c r="P310">
        <v>0</v>
      </c>
      <c r="Q310">
        <v>0</v>
      </c>
      <c r="R310">
        <v>0</v>
      </c>
      <c r="S310">
        <v>0</v>
      </c>
      <c r="T310">
        <v>0</v>
      </c>
      <c r="U310">
        <v>0</v>
      </c>
      <c r="V310">
        <v>0</v>
      </c>
    </row>
    <row r="311" spans="4:22" x14ac:dyDescent="0.25">
      <c r="D311" t="str">
        <v>reference materials</v>
      </c>
      <c r="E311" t="str">
        <v>vitamin standards</v>
      </c>
      <c r="H311" s="38" t="str">
        <v>bioinks(no product type)</v>
      </c>
      <c r="I311" s="271" t="str">
        <v>bioinks</v>
      </c>
      <c r="J311">
        <v>0</v>
      </c>
      <c r="K311" t="str">
        <v>storage temp.</v>
      </c>
      <c r="L311" t="str">
        <v>High priority attribute</v>
      </c>
      <c r="M311" t="str">
        <v>Priority 2</v>
      </c>
      <c r="N311" t="str">
        <v>ProductAttributes</v>
      </c>
      <c r="O311" t="str">
        <v>ATTRIBUTE TYPE: Storage Temp</v>
      </c>
      <c r="P311">
        <v>0</v>
      </c>
      <c r="Q311">
        <v>0</v>
      </c>
      <c r="R311">
        <v>0</v>
      </c>
      <c r="S311">
        <v>0</v>
      </c>
      <c r="T311">
        <v>0</v>
      </c>
      <c r="U311">
        <v>0</v>
      </c>
      <c r="V311">
        <v>0</v>
      </c>
    </row>
    <row r="312" spans="4:22" x14ac:dyDescent="0.25">
      <c r="D312" t="str">
        <v>reference materials</v>
      </c>
      <c r="E312" t="str">
        <v>(no product type)</v>
      </c>
      <c r="H312" s="38" t="str">
        <v>bioinks(no product type)</v>
      </c>
      <c r="I312" s="271" t="str">
        <v>bioinks</v>
      </c>
      <c r="J312">
        <v>0</v>
      </c>
      <c r="K312" t="str">
        <v>color</v>
      </c>
      <c r="L312" t="str">
        <v>Low priority attribute</v>
      </c>
      <c r="M312" t="str">
        <v>Priority 3</v>
      </c>
      <c r="N312" t="str">
        <v>ProductAttributes</v>
      </c>
      <c r="O312" t="str">
        <v>ATTRIBUTE TYPE: Color</v>
      </c>
      <c r="P312">
        <v>0</v>
      </c>
      <c r="Q312">
        <v>0</v>
      </c>
      <c r="R312">
        <v>0</v>
      </c>
      <c r="S312">
        <v>0</v>
      </c>
      <c r="T312">
        <v>0</v>
      </c>
      <c r="U312">
        <v>0</v>
      </c>
      <c r="V312">
        <v>0</v>
      </c>
    </row>
    <row r="313" spans="4:22" x14ac:dyDescent="0.25">
      <c r="D313" t="str">
        <v>reservoirs</v>
      </c>
      <c r="E313" t="str">
        <v>storage and distribution system</v>
      </c>
      <c r="H313" s="38" t="str">
        <v>boronic acids and mida boronates(no product type)</v>
      </c>
      <c r="I313" s="271" t="str">
        <v>boronic acids and mida boronates</v>
      </c>
      <c r="J313">
        <v>0</v>
      </c>
      <c r="K313" t="str">
        <v>assay</v>
      </c>
      <c r="L313" t="str">
        <v>Facet driving attribute</v>
      </c>
      <c r="M313" t="str">
        <v>Priority 1</v>
      </c>
      <c r="N313" t="str">
        <v>ProductAttributes</v>
      </c>
      <c r="O313" t="str">
        <v>ATTRIBUTE TYPE: Assay</v>
      </c>
      <c r="P313">
        <v>0</v>
      </c>
      <c r="Q313">
        <v>721573</v>
      </c>
      <c r="R313">
        <v>0.95</v>
      </c>
      <c r="S313" t="str">
        <v>Y</v>
      </c>
      <c r="T313" t="str">
        <v>Purity</v>
      </c>
      <c r="U313">
        <v>0</v>
      </c>
      <c r="V313">
        <v>0</v>
      </c>
    </row>
    <row r="314" spans="4:22" x14ac:dyDescent="0.25">
      <c r="D314" t="str">
        <v>reservoirs</v>
      </c>
      <c r="E314" t="str">
        <v>storage tank</v>
      </c>
      <c r="H314" s="38" t="str">
        <v>boronic acids and mida boronates(no product type)</v>
      </c>
      <c r="I314" s="271" t="str">
        <v>boronic acids and mida boronates</v>
      </c>
      <c r="J314">
        <v>0</v>
      </c>
      <c r="K314" t="str">
        <v>reaction suitability</v>
      </c>
      <c r="L314" t="str">
        <v>Facet driving attribute</v>
      </c>
      <c r="M314" t="str">
        <v>Priority 1</v>
      </c>
      <c r="N314" t="str">
        <v>ProductAttributes</v>
      </c>
      <c r="O314" t="str">
        <v>ATTRIBUTE TYPE: Reaction Suitability</v>
      </c>
      <c r="P314">
        <v>0</v>
      </c>
      <c r="Q314">
        <v>0</v>
      </c>
      <c r="R314">
        <v>0</v>
      </c>
      <c r="S314" t="str">
        <v>Y</v>
      </c>
      <c r="T314" t="str">
        <v>Reactivity/Reagent type/Reaction Type/Core</v>
      </c>
      <c r="U314" t="str">
        <v>4 different type have 4 facets</v>
      </c>
      <c r="V314">
        <v>0</v>
      </c>
    </row>
    <row r="315" spans="4:22" x14ac:dyDescent="0.25">
      <c r="D315" t="str">
        <v>reservoirs</v>
      </c>
      <c r="E315" t="str">
        <v>(no product type)</v>
      </c>
      <c r="H315" s="38" t="str">
        <v>boronic acids and mida boronates(no product type)</v>
      </c>
      <c r="I315" s="271" t="str">
        <v>boronic acids and mida boronates</v>
      </c>
      <c r="J315">
        <v>0</v>
      </c>
      <c r="K315" t="str">
        <v>InChI</v>
      </c>
      <c r="L315" t="str">
        <v>High priority attribute</v>
      </c>
      <c r="M315" t="str">
        <v>Priority 2</v>
      </c>
      <c r="N315" t="str">
        <v>Aliases</v>
      </c>
      <c r="O315" t="str">
        <v>drop down type: InChl</v>
      </c>
      <c r="P315" t="str">
        <v>must be on the substance level</v>
      </c>
      <c r="Q315">
        <v>721573</v>
      </c>
      <c r="R315" t="str">
        <v>1S/C7H10BNO5/c1-9-2-6(10)13-8(5-4-12-5)14-7(11)3-9/h5H,2-4H2,1H3</v>
      </c>
      <c r="S315" t="str">
        <v>N</v>
      </c>
      <c r="T315">
        <v>0</v>
      </c>
      <c r="U315">
        <v>0</v>
      </c>
      <c r="V315">
        <v>0</v>
      </c>
    </row>
    <row r="316" spans="4:22" x14ac:dyDescent="0.25">
      <c r="D316" t="str">
        <v>salts</v>
      </c>
      <c r="E316" t="str">
        <v>(no product type)</v>
      </c>
      <c r="H316" s="38" t="str">
        <v>boronic acids and mida boronates(no product type)</v>
      </c>
      <c r="I316" s="271" t="str">
        <v>boronic acids and mida boronates</v>
      </c>
      <c r="J316">
        <v>0</v>
      </c>
      <c r="K316" t="str">
        <v>InChI key</v>
      </c>
      <c r="L316" t="str">
        <v>High priority attribute</v>
      </c>
      <c r="M316" t="str">
        <v>Priority 2</v>
      </c>
      <c r="N316" t="str">
        <v>Aliases</v>
      </c>
      <c r="O316" t="str">
        <v>drop down type: InChl key</v>
      </c>
      <c r="P316" t="str">
        <v>must be on the substance level</v>
      </c>
      <c r="Q316">
        <v>721573</v>
      </c>
      <c r="R316" t="str">
        <v>USSYHTHDUBKRQF-UHFFFAOYSA-N</v>
      </c>
      <c r="S316" t="str">
        <v>N</v>
      </c>
      <c r="T316">
        <v>0</v>
      </c>
      <c r="U316">
        <v>0</v>
      </c>
      <c r="V316">
        <v>0</v>
      </c>
    </row>
    <row r="317" spans="4:22" x14ac:dyDescent="0.25">
      <c r="D317" t="str">
        <v>seals</v>
      </c>
      <c r="E317" t="str">
        <v>gaskets or orings</v>
      </c>
      <c r="H317" s="38" t="str">
        <v>boronic acids and mida boronates(no product type)</v>
      </c>
      <c r="I317" s="271" t="str">
        <v>boronic acids and mida boronates</v>
      </c>
      <c r="J317">
        <v>0</v>
      </c>
      <c r="K317" t="str">
        <v>SMILES string</v>
      </c>
      <c r="L317" t="str">
        <v>High priority attribute</v>
      </c>
      <c r="M317" t="str">
        <v>Priority 2</v>
      </c>
      <c r="N317" t="str">
        <v>Aliases</v>
      </c>
      <c r="O317" t="str">
        <v>drop down type: SMILES</v>
      </c>
      <c r="P317" t="str">
        <v>must be on the substance level; 30 characters or less; if more than 30 characters, raise a JIRA for CorpBase Helpdesk</v>
      </c>
      <c r="Q317">
        <v>721573</v>
      </c>
      <c r="R317" t="str">
        <v>CN1CC(=O)OB(OC(=O)C1)C2CO2</v>
      </c>
      <c r="S317" t="str">
        <v>N</v>
      </c>
      <c r="T317">
        <v>0</v>
      </c>
      <c r="U317">
        <v>0</v>
      </c>
      <c r="V317">
        <v>0</v>
      </c>
    </row>
    <row r="318" spans="4:22" x14ac:dyDescent="0.25">
      <c r="D318" t="str">
        <v>sensor electrodes</v>
      </c>
      <c r="E318" t="str">
        <v>sensor electrodes</v>
      </c>
      <c r="H318" s="38" t="str">
        <v>boronic acids and mida boronates(no product type)</v>
      </c>
      <c r="I318" s="271" t="str">
        <v>boronic acids and mida boronates</v>
      </c>
      <c r="J318">
        <v>0</v>
      </c>
      <c r="K318" t="str">
        <v>storage temp.</v>
      </c>
      <c r="L318" t="str">
        <v>High priority attribute</v>
      </c>
      <c r="M318" t="str">
        <v>Priority 2</v>
      </c>
      <c r="N318" t="str">
        <v>ProductAttributes</v>
      </c>
      <c r="O318" t="str">
        <v>ATTRIBUTE TYPE: Storage Temp</v>
      </c>
      <c r="P318">
        <v>0</v>
      </c>
      <c r="Q318">
        <v>686816</v>
      </c>
      <c r="R318" t="str">
        <v>2-8°C</v>
      </c>
      <c r="S318" t="str">
        <v>N</v>
      </c>
      <c r="T318">
        <v>0</v>
      </c>
      <c r="U318">
        <v>0</v>
      </c>
      <c r="V318">
        <v>0</v>
      </c>
    </row>
    <row r="319" spans="4:22" x14ac:dyDescent="0.25">
      <c r="D319" t="str">
        <v>sera</v>
      </c>
      <c r="E319" t="str">
        <v>(no product type)</v>
      </c>
      <c r="H319" s="38" t="str">
        <v>boronic acids and mida boronates(no product type)</v>
      </c>
      <c r="I319" s="271" t="str">
        <v>boronic acids and mida boronates</v>
      </c>
      <c r="J319">
        <v>0</v>
      </c>
      <c r="K319" t="str">
        <v>bp</v>
      </c>
      <c r="L319" t="str">
        <v>Low priority attribute</v>
      </c>
      <c r="M319" t="str">
        <v>Priority 3</v>
      </c>
      <c r="N319" t="str">
        <v>ProductAttributes</v>
      </c>
      <c r="O319" t="str">
        <v>ATTRIBUTE TYPE: Boiling Point</v>
      </c>
      <c r="P319">
        <v>0</v>
      </c>
      <c r="Q319">
        <v>721573</v>
      </c>
      <c r="R319" t="str">
        <v>188-193 °C</v>
      </c>
      <c r="S319" t="str">
        <v>Y</v>
      </c>
      <c r="T319" t="str">
        <v>boiling point</v>
      </c>
      <c r="U319">
        <v>0</v>
      </c>
      <c r="V319">
        <v>0</v>
      </c>
    </row>
    <row r="320" spans="4:22" x14ac:dyDescent="0.25">
      <c r="D320" t="str">
        <v>services</v>
      </c>
      <c r="E320" t="str">
        <v>(no product type)</v>
      </c>
      <c r="H320" s="38" t="str">
        <v>boronic acids and mida boronates(no product type)</v>
      </c>
      <c r="I320" s="271" t="str">
        <v>boronic acids and mida boronates</v>
      </c>
      <c r="J320">
        <v>0</v>
      </c>
      <c r="K320" t="str">
        <v>density</v>
      </c>
      <c r="L320" t="str">
        <v>Low priority attribute</v>
      </c>
      <c r="M320" t="str">
        <v>Priority 3</v>
      </c>
      <c r="N320" t="str">
        <v>ProductAttributes</v>
      </c>
      <c r="O320" t="str">
        <v>ATTRIBUTE TYPE: Density</v>
      </c>
      <c r="P320">
        <v>0</v>
      </c>
      <c r="Q320">
        <v>655074</v>
      </c>
      <c r="R320" t="str">
        <v>0.937 g/mL at 25 °C (lit.)</v>
      </c>
      <c r="S320" t="str">
        <v>N</v>
      </c>
      <c r="T320">
        <v>0</v>
      </c>
      <c r="U320">
        <v>0</v>
      </c>
      <c r="V320">
        <v>0</v>
      </c>
    </row>
    <row r="321" spans="4:22" x14ac:dyDescent="0.25">
      <c r="D321" t="str">
        <v>shakers and agitators</v>
      </c>
      <c r="E321" t="str">
        <v>incubated</v>
      </c>
      <c r="H321" s="38" t="str">
        <v>boronic acids and mida boronates(no product type)</v>
      </c>
      <c r="I321" s="271" t="str">
        <v>boronic acids and mida boronates</v>
      </c>
      <c r="J321">
        <v>0</v>
      </c>
      <c r="K321" t="str">
        <v>form</v>
      </c>
      <c r="L321" t="str">
        <v>Low priority attribute</v>
      </c>
      <c r="M321" t="str">
        <v>Priority 3</v>
      </c>
      <c r="N321" t="str">
        <v>ProductAttributes</v>
      </c>
      <c r="O321" t="str">
        <v>ATTRIBUTE TYPE: Physical Form</v>
      </c>
      <c r="P321">
        <v>0</v>
      </c>
      <c r="Q321">
        <v>471070</v>
      </c>
      <c r="R321" t="str">
        <v>powder</v>
      </c>
      <c r="S321" t="str">
        <v>Y</v>
      </c>
      <c r="T321" t="str">
        <v>Physical Form</v>
      </c>
      <c r="U321">
        <v>0</v>
      </c>
      <c r="V321">
        <v>0</v>
      </c>
    </row>
    <row r="322" spans="4:22" x14ac:dyDescent="0.25">
      <c r="D322" t="str">
        <v>shakers and agitators</v>
      </c>
      <c r="E322" t="str">
        <v>orbital or blotting</v>
      </c>
      <c r="H322" s="38" t="str">
        <v>boronic acids and mida boronates(no product type)</v>
      </c>
      <c r="I322" s="271" t="str">
        <v>boronic acids and mida boronates</v>
      </c>
      <c r="J322">
        <v>0</v>
      </c>
      <c r="K322" t="str">
        <v>mp</v>
      </c>
      <c r="L322" t="str">
        <v>Low priority attribute</v>
      </c>
      <c r="M322" t="str">
        <v>Priority 3</v>
      </c>
      <c r="N322" t="str">
        <v>ProductAttributes</v>
      </c>
      <c r="O322" t="str">
        <v>ATTRIBUTE TYPE: Melting Point</v>
      </c>
      <c r="P322">
        <v>0</v>
      </c>
      <c r="Q322">
        <v>680532</v>
      </c>
      <c r="R322" t="str">
        <v>178-190 °C</v>
      </c>
      <c r="S322" t="str">
        <v>Y</v>
      </c>
      <c r="T322" t="str">
        <v>mp</v>
      </c>
      <c r="U322">
        <v>0</v>
      </c>
      <c r="V322">
        <v>0</v>
      </c>
    </row>
    <row r="323" spans="4:22" x14ac:dyDescent="0.25">
      <c r="D323" t="str">
        <v>shakers and agitators</v>
      </c>
      <c r="E323" t="str">
        <v>overhead</v>
      </c>
      <c r="H323" s="38" t="str">
        <v>boronic acids and mida boronates(no product type)</v>
      </c>
      <c r="I323" s="271" t="str">
        <v>boronic acids and mida boronates</v>
      </c>
      <c r="J323">
        <v>0</v>
      </c>
      <c r="K323" t="str">
        <v>refractive index</v>
      </c>
      <c r="L323" t="str">
        <v>Low priority attribute</v>
      </c>
      <c r="M323" t="str">
        <v>Priority 3</v>
      </c>
      <c r="N323" t="str">
        <v>ProductAttributes</v>
      </c>
      <c r="O323" t="str">
        <v>ATTRIBUTE TYPE: Refractive Index</v>
      </c>
      <c r="P323">
        <v>0</v>
      </c>
      <c r="Q323">
        <v>0</v>
      </c>
      <c r="R323">
        <v>0</v>
      </c>
      <c r="S323" t="str">
        <v>N</v>
      </c>
      <c r="T323">
        <v>0</v>
      </c>
      <c r="U323">
        <v>0</v>
      </c>
      <c r="V323">
        <v>0</v>
      </c>
    </row>
    <row r="324" spans="4:22" x14ac:dyDescent="0.25">
      <c r="D324" t="str">
        <v>shakers and agitators</v>
      </c>
      <c r="E324" t="str">
        <v>roller</v>
      </c>
      <c r="H324" s="38" t="str">
        <v>bottlescentrifuge</v>
      </c>
      <c r="I324" s="271" t="str">
        <v>bottles</v>
      </c>
      <c r="J324" t="str">
        <v>centrifuge</v>
      </c>
      <c r="K324" t="str">
        <v>feature</v>
      </c>
      <c r="L324" t="str">
        <v>Facet driving attribute</v>
      </c>
      <c r="M324" t="str">
        <v>Priority 1</v>
      </c>
      <c r="N324" t="str">
        <v>ProductAttributes</v>
      </c>
      <c r="O324" t="str">
        <v>ATTRIBUTE TYPE: Feature</v>
      </c>
      <c r="P324" t="str">
        <v>use the drop down to select a "Name" (autoclavable/cap/graduations/RCF)</v>
      </c>
      <c r="Q324" t="str">
        <v>B0908</v>
      </c>
      <c r="R324" t="str">
        <v>with cap</v>
      </c>
      <c r="S324" t="str">
        <v>Y</v>
      </c>
      <c r="T324" t="str">
        <v>Cap</v>
      </c>
      <c r="U324">
        <v>0</v>
      </c>
      <c r="V324">
        <v>0</v>
      </c>
    </row>
    <row r="325" spans="4:22" x14ac:dyDescent="0.25">
      <c r="D325" t="str">
        <v>shakers and agitators</v>
      </c>
      <c r="E325" t="str">
        <v>rotator</v>
      </c>
      <c r="H325" s="38" t="str">
        <v>bottlescentrifuge</v>
      </c>
      <c r="I325" s="271" t="str">
        <v>bottles</v>
      </c>
      <c r="J325" t="str">
        <v>centrifuge</v>
      </c>
      <c r="K325" t="str">
        <v>fitting</v>
      </c>
      <c r="L325" t="str">
        <v>Facet driving attribute</v>
      </c>
      <c r="M325" t="str">
        <v>Priority 1</v>
      </c>
      <c r="N325" t="str">
        <v>ProductAttributes</v>
      </c>
      <c r="O325" t="str">
        <v>ATTRIBUTE TYPE: fittings threads</v>
      </c>
      <c r="P325">
        <v>0</v>
      </c>
      <c r="Q325">
        <v>0</v>
      </c>
      <c r="R325">
        <v>0</v>
      </c>
      <c r="S325" t="str">
        <v>M</v>
      </c>
      <c r="T325">
        <v>0</v>
      </c>
      <c r="U325" t="str">
        <v>part=thread</v>
      </c>
      <c r="V325" t="str">
        <v>fitsSize</v>
      </c>
    </row>
    <row r="326" spans="4:22" x14ac:dyDescent="0.25">
      <c r="D326" t="str">
        <v>single use</v>
      </c>
      <c r="E326" t="str">
        <v>accessories</v>
      </c>
      <c r="H326" s="38" t="str">
        <v>bottlescentrifuge</v>
      </c>
      <c r="I326" s="271" t="str">
        <v>bottles</v>
      </c>
      <c r="J326" t="str">
        <v>centrifuge</v>
      </c>
      <c r="K326" t="str">
        <v>joint</v>
      </c>
      <c r="L326" t="str">
        <v>Facet driving attribute</v>
      </c>
      <c r="M326" t="str">
        <v>Priority 1</v>
      </c>
      <c r="N326" t="str">
        <v>ProductAttributes</v>
      </c>
      <c r="O326" t="str">
        <v>ATTRIBUTE TYPE: Standard Joint, choose part</v>
      </c>
      <c r="P326">
        <v>0</v>
      </c>
      <c r="Q326">
        <v>0</v>
      </c>
      <c r="R326">
        <v>0</v>
      </c>
      <c r="S326">
        <v>0</v>
      </c>
      <c r="T326">
        <v>0</v>
      </c>
      <c r="U326">
        <v>0</v>
      </c>
      <c r="V326">
        <v>0</v>
      </c>
    </row>
    <row r="327" spans="4:22" x14ac:dyDescent="0.25">
      <c r="D327" t="str">
        <v>single use</v>
      </c>
      <c r="E327" t="str">
        <v>adapters</v>
      </c>
      <c r="H327" s="38" t="str">
        <v>bottlescentrifuge</v>
      </c>
      <c r="I327" s="271" t="str">
        <v>bottles</v>
      </c>
      <c r="J327" t="str">
        <v>centrifuge</v>
      </c>
      <c r="K327" t="str">
        <v>manufacturer/tradename</v>
      </c>
      <c r="L327" t="str">
        <v>Facet driving attribute</v>
      </c>
      <c r="M327" t="str">
        <v>Priority 1</v>
      </c>
      <c r="N327" t="str">
        <v>ProductAttributes</v>
      </c>
      <c r="O327" t="str">
        <v>ATTRIBUTE TYPE: Manufacturer designation</v>
      </c>
      <c r="P327" t="str">
        <v>facets supplier co only (currently - Product line the attribute also facetable but not the PL element in Manuf des. Yet)</v>
      </c>
      <c r="Q327" t="str">
        <v>B0908</v>
      </c>
      <c r="R327" t="str">
        <v>Nalgene® 3122-1000</v>
      </c>
      <c r="S327" t="str">
        <v>Y</v>
      </c>
      <c r="T327" t="str">
        <v>Manufacturer</v>
      </c>
      <c r="U327" t="str">
        <v>supplier co</v>
      </c>
      <c r="V327" t="str">
        <v>supplier co</v>
      </c>
    </row>
    <row r="328" spans="4:22" x14ac:dyDescent="0.25">
      <c r="D328" t="str">
        <v>single use</v>
      </c>
      <c r="E328" t="str">
        <v>bag assemblies</v>
      </c>
      <c r="H328" s="38" t="str">
        <v>bottlescentrifuge</v>
      </c>
      <c r="I328" s="271" t="str">
        <v>bottles</v>
      </c>
      <c r="J328" t="str">
        <v>centrifuge</v>
      </c>
      <c r="K328" t="str">
        <v>material</v>
      </c>
      <c r="L328" t="str">
        <v>Facet driving attribute</v>
      </c>
      <c r="M328" t="str">
        <v>Priority 1</v>
      </c>
      <c r="N328" t="str">
        <v>ProductAttributes</v>
      </c>
      <c r="O328" t="str">
        <v>ATTRIBUTE TYPE: Material</v>
      </c>
      <c r="P328" t="str">
        <v>use the drop down to select a "Part"</v>
      </c>
      <c r="Q328" t="str">
        <v>B0908</v>
      </c>
      <c r="R328" t="str">
        <v>polycarbonate</v>
      </c>
      <c r="S328" t="str">
        <v>Y</v>
      </c>
      <c r="T328">
        <v>0</v>
      </c>
      <c r="U328">
        <v>0</v>
      </c>
      <c r="V328">
        <v>0</v>
      </c>
    </row>
    <row r="329" spans="4:22" x14ac:dyDescent="0.25">
      <c r="D329" t="str">
        <v>single use</v>
      </c>
      <c r="E329" t="str">
        <v>bed supports or accessories</v>
      </c>
      <c r="H329" s="38" t="str">
        <v>bottlescentrifuge</v>
      </c>
      <c r="I329" s="271" t="str">
        <v>bottles</v>
      </c>
      <c r="J329" t="str">
        <v>centrifuge</v>
      </c>
      <c r="K329" t="str">
        <v>Web_Product_Type_Dim</v>
      </c>
      <c r="L329" t="str">
        <v>Facet driving attribute</v>
      </c>
      <c r="M329" t="str">
        <v>Priority 1</v>
      </c>
      <c r="N329" t="str">
        <v>ProductAttributes</v>
      </c>
      <c r="O329" t="str">
        <v>ATTRIBUTE TYPE: Product type</v>
      </c>
      <c r="P329" t="str">
        <v>Choose "bottles"</v>
      </c>
      <c r="Q329" t="str">
        <v>B0908</v>
      </c>
      <c r="R329" t="str">
        <v>bottles</v>
      </c>
      <c r="S329" t="str">
        <v>Y</v>
      </c>
      <c r="T329" t="str">
        <v>Product Category</v>
      </c>
      <c r="U329">
        <v>0</v>
      </c>
      <c r="V329">
        <v>0</v>
      </c>
    </row>
    <row r="330" spans="4:22" x14ac:dyDescent="0.25">
      <c r="D330" t="str">
        <v>single use</v>
      </c>
      <c r="E330" t="str">
        <v>bin accessories</v>
      </c>
      <c r="H330" s="38" t="str">
        <v>bottlescentrifuge</v>
      </c>
      <c r="I330" s="271" t="str">
        <v>bottles</v>
      </c>
      <c r="J330" t="str">
        <v>centrifuge</v>
      </c>
      <c r="K330" t="str">
        <v>Web_VesselStyle_Dim</v>
      </c>
      <c r="L330" t="str">
        <v>Facet driving attribute</v>
      </c>
      <c r="M330" t="str">
        <v>Priority 1</v>
      </c>
      <c r="N330" t="str">
        <v>ProductAttributes</v>
      </c>
      <c r="O330" t="str">
        <v>ATTRIBUTE TYPE: Vessel style; Configuration</v>
      </c>
      <c r="P330">
        <v>0</v>
      </c>
      <c r="Q330">
        <v>0</v>
      </c>
      <c r="R330">
        <v>0</v>
      </c>
      <c r="S330">
        <v>0</v>
      </c>
      <c r="T330">
        <v>0</v>
      </c>
      <c r="U330">
        <v>0</v>
      </c>
      <c r="V330">
        <v>0</v>
      </c>
    </row>
    <row r="331" spans="4:22" x14ac:dyDescent="0.25">
      <c r="D331" t="str">
        <v>single use</v>
      </c>
      <c r="E331" t="str">
        <v>bins</v>
      </c>
      <c r="H331" s="38" t="str">
        <v>bottlescentrifuge</v>
      </c>
      <c r="I331" s="271" t="str">
        <v>bottles</v>
      </c>
      <c r="J331" t="str">
        <v>centrifuge</v>
      </c>
      <c r="K331" t="str">
        <v>bottle diam. × H</v>
      </c>
      <c r="L331" t="str">
        <v>High priority attribute</v>
      </c>
      <c r="M331" t="str">
        <v>Priority 2</v>
      </c>
      <c r="N331" t="str">
        <v>ProductAttributes</v>
      </c>
      <c r="O331" t="str">
        <v>ATTRIBUTE TYPE: Composite dimension</v>
      </c>
      <c r="P331" t="str">
        <v>use the drop down in "Type1" and or "Part" --facet diam uom mm only and H uom mm or in</v>
      </c>
      <c r="Q331" t="str">
        <v>B2033</v>
      </c>
      <c r="R331" t="str">
        <v>61.5 mm × 135.1 mm</v>
      </c>
      <c r="S331" t="str">
        <v>Y</v>
      </c>
      <c r="T331" t="str">
        <v>Height (uom)/Diameter(mm)</v>
      </c>
      <c r="U331" t="str">
        <v>type=height or H and uom in mm or in/type=diam. or D and uom is mm</v>
      </c>
      <c r="V331">
        <v>0</v>
      </c>
    </row>
    <row r="332" spans="4:22" x14ac:dyDescent="0.25">
      <c r="D332" t="str">
        <v>single use</v>
      </c>
      <c r="E332" t="str">
        <v>bioreactor consumables</v>
      </c>
      <c r="H332" s="38" t="str">
        <v>bottlescentrifuge</v>
      </c>
      <c r="I332" s="271" t="str">
        <v>bottles</v>
      </c>
      <c r="J332" t="str">
        <v>centrifuge</v>
      </c>
      <c r="K332" t="str">
        <v>capacity</v>
      </c>
      <c r="L332" t="str">
        <v>High priority attribute</v>
      </c>
      <c r="M332" t="str">
        <v>Priority 2</v>
      </c>
      <c r="N332" t="str">
        <v>ProductAttributes</v>
      </c>
      <c r="O332" t="str">
        <v>ATTRIBUTE TYPE: composite dimension</v>
      </c>
      <c r="P332" t="str">
        <v>use the drop down in "part" and select the part; "Type1" and select "capacity"</v>
      </c>
      <c r="Q332" t="str">
        <v>EP022638653</v>
      </c>
      <c r="R332" t="str">
        <v>bottles capacity 400 ml</v>
      </c>
      <c r="S332" t="str">
        <v>Y</v>
      </c>
      <c r="T332" t="str">
        <v>Capacity(uom)</v>
      </c>
      <c r="U332" t="str">
        <v>capacity in L or mL</v>
      </c>
      <c r="V332">
        <v>0</v>
      </c>
    </row>
    <row r="333" spans="4:22" x14ac:dyDescent="0.25">
      <c r="D333" t="str">
        <v>single use</v>
      </c>
      <c r="E333" t="str">
        <v>bioreactors</v>
      </c>
      <c r="H333" s="38" t="str">
        <v>bottlescentrifuge</v>
      </c>
      <c r="I333" s="271" t="str">
        <v>bottles</v>
      </c>
      <c r="J333" t="str">
        <v>centrifuge</v>
      </c>
      <c r="K333" t="str">
        <v>packaging</v>
      </c>
      <c r="L333" t="str">
        <v>High priority attribute</v>
      </c>
      <c r="M333" t="str">
        <v>Priority 2</v>
      </c>
      <c r="N333" t="str">
        <v>ProductAttributes</v>
      </c>
      <c r="O333" t="str">
        <v>ATTRIBUTE TYPE: Packaging quantity</v>
      </c>
      <c r="P333" t="str">
        <v>facet only on pack_id (was NEVER used on the red site - utility is dubious)</v>
      </c>
      <c r="Q333" t="str">
        <v>B0908</v>
      </c>
      <c r="R333" t="str">
        <v>pack of 4</v>
      </c>
      <c r="S333" t="str">
        <v>Y</v>
      </c>
      <c r="T333" t="str">
        <v>packaging</v>
      </c>
      <c r="U333" t="str">
        <v>pack_id</v>
      </c>
      <c r="V333" t="str">
        <v>pack_id</v>
      </c>
    </row>
    <row r="334" spans="4:22" x14ac:dyDescent="0.25">
      <c r="D334" t="str">
        <v>single use</v>
      </c>
      <c r="E334" t="str">
        <v>caps</v>
      </c>
      <c r="H334" s="38" t="str">
        <v>bottlescentrifuge</v>
      </c>
      <c r="I334" s="271" t="str">
        <v>bottles</v>
      </c>
      <c r="J334" t="str">
        <v>centrifuge</v>
      </c>
      <c r="K334" t="str">
        <v>W × L × H</v>
      </c>
      <c r="L334" t="str">
        <v>High priority attribute</v>
      </c>
      <c r="M334" t="str">
        <v>Priority 2</v>
      </c>
      <c r="N334" t="str">
        <v>ProductAttributes</v>
      </c>
      <c r="O334" t="str">
        <v>ATTRIBUTE TYPE: Composite dimension</v>
      </c>
      <c r="P334" t="str">
        <v>use drop down "Type1" and select "W"; "Type2" and select "L"; "Type3" and select "H"</v>
      </c>
      <c r="Q334" t="str">
        <v>BR124633</v>
      </c>
      <c r="R334" t="str">
        <v>bottles</v>
      </c>
      <c r="S334" t="str">
        <v>M</v>
      </c>
      <c r="T334" t="str">
        <v>Width (uom)/Length(uom)/Height(uom)</v>
      </c>
      <c r="U334" t="str">
        <v>type=width or W and uom is in mm or in/type=length or L and uom in ft, in, m, cm, mm/type=height or H uom in mm or in</v>
      </c>
      <c r="V334">
        <v>0</v>
      </c>
    </row>
    <row r="335" spans="4:22" x14ac:dyDescent="0.25">
      <c r="D335" t="str">
        <v>single use</v>
      </c>
      <c r="E335" t="str">
        <v>cartridges</v>
      </c>
      <c r="H335" s="38" t="str">
        <v>bottlescentrifuge</v>
      </c>
      <c r="I335" s="271" t="str">
        <v>bottles</v>
      </c>
      <c r="J335" t="str">
        <v>centrifuge</v>
      </c>
      <c r="K335" t="str">
        <v>parameter</v>
      </c>
      <c r="L335" t="str">
        <v>Low priority attribute</v>
      </c>
      <c r="M335" t="str">
        <v>Priority 3</v>
      </c>
      <c r="N335" t="str">
        <v>ProductAttributes</v>
      </c>
      <c r="O335" t="str">
        <v>ATTRIBUTE TYPE: Operating parameter</v>
      </c>
      <c r="P335">
        <v>0</v>
      </c>
      <c r="Q335" t="str">
        <v>B2033</v>
      </c>
      <c r="R335" t="str">
        <v>13700 × g max. RCF</v>
      </c>
      <c r="S335" t="str">
        <v>N</v>
      </c>
      <c r="T335">
        <v>0</v>
      </c>
      <c r="U335">
        <v>0</v>
      </c>
      <c r="V335">
        <v>0</v>
      </c>
    </row>
    <row r="336" spans="4:22" x14ac:dyDescent="0.25">
      <c r="D336" t="str">
        <v>single use</v>
      </c>
      <c r="E336" t="str">
        <v>carts</v>
      </c>
      <c r="H336" s="38" t="str">
        <v>bottlesclosed system and transfer</v>
      </c>
      <c r="I336" s="271" t="str">
        <v>bottles</v>
      </c>
      <c r="J336" t="str">
        <v>closed system and transfer</v>
      </c>
      <c r="K336" t="str">
        <v>capacity</v>
      </c>
      <c r="L336" t="str">
        <v>Facet driving attribute</v>
      </c>
      <c r="M336" t="str">
        <v>Priority 1</v>
      </c>
      <c r="N336" t="str">
        <v>ProductAttributes</v>
      </c>
      <c r="O336" t="str">
        <v>ATTRIBUTE TYPE: composite dimension</v>
      </c>
      <c r="P336" t="str">
        <v>use the drop down in "part" and select the part; "Type1" and select "capacity"</v>
      </c>
      <c r="Q336" t="str">
        <v>CLS11655</v>
      </c>
      <c r="R336" t="str">
        <v>250 mL</v>
      </c>
      <c r="S336" t="str">
        <v>Y</v>
      </c>
      <c r="T336" t="str">
        <v>Capacity(uom)</v>
      </c>
      <c r="U336" t="str">
        <v>capacity in L or mL</v>
      </c>
      <c r="V336">
        <v>0</v>
      </c>
    </row>
    <row r="337" spans="4:22" x14ac:dyDescent="0.25">
      <c r="D337" t="str">
        <v>single use</v>
      </c>
      <c r="E337" t="str">
        <v>columns</v>
      </c>
      <c r="H337" s="38" t="str">
        <v>bottlesclosed system and transfer</v>
      </c>
      <c r="I337" s="271" t="str">
        <v>bottles</v>
      </c>
      <c r="J337" t="str">
        <v>closed system and transfer</v>
      </c>
      <c r="K337" t="str">
        <v>feature</v>
      </c>
      <c r="L337" t="str">
        <v>Facet driving attribute</v>
      </c>
      <c r="M337" t="str">
        <v>Priority 1</v>
      </c>
      <c r="N337" t="str">
        <v>ProductAttributes</v>
      </c>
      <c r="O337" t="str">
        <v>ATTRIBUTE TYPE: Feature</v>
      </c>
      <c r="P337" t="str">
        <v>use the drop down to select a "Name" (autoclavable/cap/graduations)</v>
      </c>
      <c r="Q337" t="str">
        <v>CLS11655</v>
      </c>
      <c r="R337" t="str">
        <v>cap;male Luer Lock</v>
      </c>
      <c r="S337" t="str">
        <v>Y</v>
      </c>
      <c r="T337" t="str">
        <v>Cap</v>
      </c>
      <c r="U337">
        <v>0</v>
      </c>
      <c r="V337">
        <v>0</v>
      </c>
    </row>
    <row r="338" spans="4:22" x14ac:dyDescent="0.25">
      <c r="D338" t="str">
        <v>single use</v>
      </c>
      <c r="E338" t="str">
        <v>connectors</v>
      </c>
      <c r="H338" s="38" t="str">
        <v>bottlesclosed system and transfer</v>
      </c>
      <c r="I338" s="271" t="str">
        <v>bottles</v>
      </c>
      <c r="J338" t="str">
        <v>closed system and transfer</v>
      </c>
      <c r="K338" t="str">
        <v>fitting</v>
      </c>
      <c r="L338" t="str">
        <v>Facet driving attribute</v>
      </c>
      <c r="M338" t="str">
        <v>Priority 1</v>
      </c>
      <c r="N338" t="str">
        <v>ProductAttributes</v>
      </c>
      <c r="O338" t="str">
        <v>ATTRIBUTE TYPE: fittings threads</v>
      </c>
      <c r="P338">
        <v>0</v>
      </c>
      <c r="Q338" t="str">
        <v>E871</v>
      </c>
      <c r="R338" t="str">
        <v>outlet (Cap)</v>
      </c>
      <c r="S338" t="str">
        <v>M</v>
      </c>
      <c r="T338">
        <v>0</v>
      </c>
      <c r="U338" t="str">
        <v>part=thread</v>
      </c>
      <c r="V338" t="str">
        <v>fitsSize</v>
      </c>
    </row>
    <row r="339" spans="4:22" x14ac:dyDescent="0.25">
      <c r="D339" t="str">
        <v>single use</v>
      </c>
      <c r="E339" t="str">
        <v>crimping tools</v>
      </c>
      <c r="H339" s="38" t="str">
        <v>bottlesclosed system and transfer</v>
      </c>
      <c r="I339" s="271" t="str">
        <v>bottles</v>
      </c>
      <c r="J339" t="str">
        <v>closed system and transfer</v>
      </c>
      <c r="K339" t="str">
        <v>joint</v>
      </c>
      <c r="L339" t="str">
        <v>Facet driving attribute</v>
      </c>
      <c r="M339" t="str">
        <v>Priority 1</v>
      </c>
      <c r="N339" t="str">
        <v>ProductAttributes</v>
      </c>
      <c r="O339" t="str">
        <v>ATTRIBUTE TYPE: Standard Joint, choose part</v>
      </c>
      <c r="P339">
        <v>0</v>
      </c>
      <c r="Q339">
        <v>0</v>
      </c>
      <c r="R339">
        <v>0</v>
      </c>
      <c r="S339">
        <v>0</v>
      </c>
      <c r="T339">
        <v>0</v>
      </c>
      <c r="U339">
        <v>0</v>
      </c>
      <c r="V339">
        <v>0</v>
      </c>
    </row>
    <row r="340" spans="4:22" x14ac:dyDescent="0.25">
      <c r="D340" t="str">
        <v>single use</v>
      </c>
      <c r="E340" t="str">
        <v>diaphragms valves or parts</v>
      </c>
      <c r="H340" s="38" t="str">
        <v>bottlesclosed system and transfer</v>
      </c>
      <c r="I340" s="271" t="str">
        <v>bottles</v>
      </c>
      <c r="J340" t="str">
        <v>closed system and transfer</v>
      </c>
      <c r="K340" t="str">
        <v>manufacturer/tradename</v>
      </c>
      <c r="L340" t="str">
        <v>Facet driving attribute</v>
      </c>
      <c r="M340" t="str">
        <v>Priority 1</v>
      </c>
      <c r="N340" t="str">
        <v>ProductAttributes</v>
      </c>
      <c r="O340" t="str">
        <v>ATTRIBUTE TYPE: Manufacturer designation</v>
      </c>
      <c r="P340" t="str">
        <v>facets supplier co only (currently - Product line the attribute also facetable but not the PL element in Manuf des. Yet)</v>
      </c>
      <c r="Q340" t="str">
        <v>CLS11655</v>
      </c>
      <c r="R340" t="str">
        <v>Corning 11655</v>
      </c>
      <c r="S340" t="str">
        <v>Y</v>
      </c>
      <c r="T340" t="str">
        <v>Manufacturer</v>
      </c>
      <c r="U340" t="str">
        <v>supplier co</v>
      </c>
      <c r="V340" t="str">
        <v>supplier co</v>
      </c>
    </row>
    <row r="341" spans="4:22" x14ac:dyDescent="0.25">
      <c r="D341" t="str">
        <v>single use</v>
      </c>
      <c r="E341" t="str">
        <v>documentations</v>
      </c>
      <c r="H341" s="38" t="str">
        <v>bottlesclosed system and transfer</v>
      </c>
      <c r="I341" s="271" t="str">
        <v>bottles</v>
      </c>
      <c r="J341" t="str">
        <v>closed system and transfer</v>
      </c>
      <c r="K341" t="str">
        <v>material</v>
      </c>
      <c r="L341" t="str">
        <v>Facet driving attribute</v>
      </c>
      <c r="M341" t="str">
        <v>Priority 1</v>
      </c>
      <c r="N341" t="str">
        <v>ProductAttributes</v>
      </c>
      <c r="O341" t="str">
        <v>ATTRIBUTE TYPE: Material</v>
      </c>
      <c r="P341" t="str">
        <v>use the drop down to select a "Part"</v>
      </c>
      <c r="Q341" t="str">
        <v>CLS11655</v>
      </c>
      <c r="R341" t="str">
        <v>high-density polyethylene cap</v>
      </c>
      <c r="S341" t="str">
        <v>Y</v>
      </c>
      <c r="T341">
        <v>0</v>
      </c>
      <c r="U341">
        <v>0</v>
      </c>
      <c r="V341">
        <v>0</v>
      </c>
    </row>
    <row r="342" spans="4:22" x14ac:dyDescent="0.25">
      <c r="D342" t="str">
        <v>single use</v>
      </c>
      <c r="E342" t="str">
        <v>fasteners</v>
      </c>
      <c r="H342" s="38" t="str">
        <v>bottlesclosed system and transfer</v>
      </c>
      <c r="I342" s="271" t="str">
        <v>bottles</v>
      </c>
      <c r="J342" t="str">
        <v>closed system and transfer</v>
      </c>
      <c r="K342" t="str">
        <v>Web_Product_Type_Dim</v>
      </c>
      <c r="L342" t="str">
        <v>Facet driving attribute</v>
      </c>
      <c r="M342" t="str">
        <v>Priority 1</v>
      </c>
      <c r="N342" t="str">
        <v>ProductAttributes</v>
      </c>
      <c r="O342" t="str">
        <v>ATTRIBUTE TYPE: Product type</v>
      </c>
      <c r="P342" t="str">
        <v>Choose "bottles"</v>
      </c>
      <c r="Q342" t="str">
        <v>CLS11655</v>
      </c>
      <c r="R342" t="str">
        <v>bottles</v>
      </c>
      <c r="S342" t="str">
        <v>Y</v>
      </c>
      <c r="T342" t="str">
        <v>Product Category</v>
      </c>
      <c r="U342">
        <v>0</v>
      </c>
      <c r="V342">
        <v>0</v>
      </c>
    </row>
    <row r="343" spans="4:22" x14ac:dyDescent="0.25">
      <c r="D343" t="str">
        <v>single use</v>
      </c>
      <c r="E343" t="str">
        <v>holders</v>
      </c>
      <c r="H343" s="38" t="str">
        <v>bottlesclosed system and transfer</v>
      </c>
      <c r="I343" s="271" t="str">
        <v>bottles</v>
      </c>
      <c r="J343" t="str">
        <v>closed system and transfer</v>
      </c>
      <c r="K343" t="str">
        <v>packaging</v>
      </c>
      <c r="L343" t="str">
        <v>High priority attribute</v>
      </c>
      <c r="M343" t="str">
        <v>Priority 2</v>
      </c>
      <c r="N343" t="str">
        <v>ProductAttributes</v>
      </c>
      <c r="O343" t="str">
        <v>ATTRIBUTE TYPE: Packaging quantity</v>
      </c>
      <c r="P343" t="str">
        <v>facet only on pack_id (was NEVER used on the red site - utility is dubious)</v>
      </c>
      <c r="Q343" t="str">
        <v>CLS11655</v>
      </c>
      <c r="R343" t="str">
        <v>pkg of 6 ea</v>
      </c>
      <c r="S343" t="str">
        <v>Y</v>
      </c>
      <c r="T343" t="str">
        <v>packaging</v>
      </c>
      <c r="U343" t="str">
        <v>pack_id</v>
      </c>
      <c r="V343" t="str">
        <v>pack_id</v>
      </c>
    </row>
    <row r="344" spans="4:22" x14ac:dyDescent="0.25">
      <c r="D344" t="str">
        <v>single use</v>
      </c>
      <c r="E344" t="str">
        <v>housings</v>
      </c>
      <c r="H344" s="38" t="str">
        <v>bottlesdilution</v>
      </c>
      <c r="I344" s="271" t="str">
        <v>bottles</v>
      </c>
      <c r="J344" t="str">
        <v>dilution</v>
      </c>
      <c r="K344" t="str">
        <v>capacity</v>
      </c>
      <c r="L344" t="str">
        <v>Facet driving attribute</v>
      </c>
      <c r="M344" t="str">
        <v>Priority 1</v>
      </c>
      <c r="N344" t="str">
        <v>ProductAttributes</v>
      </c>
      <c r="O344" t="str">
        <v>ATTRIBUTE TYPE: composite dimension</v>
      </c>
      <c r="P344" t="str">
        <v>use the drop down in "part" and select the part; "Type1" and select "capacity"</v>
      </c>
      <c r="Q344" t="str">
        <v>CLS1372160</v>
      </c>
      <c r="R344" t="str">
        <v>160 mL</v>
      </c>
      <c r="S344" t="str">
        <v>Y</v>
      </c>
      <c r="T344" t="str">
        <v>Capacity(uom)</v>
      </c>
      <c r="U344" t="str">
        <v>capacity in L or mL</v>
      </c>
      <c r="V344">
        <v>0</v>
      </c>
    </row>
    <row r="345" spans="4:22" x14ac:dyDescent="0.25">
      <c r="D345" t="str">
        <v>single use</v>
      </c>
      <c r="E345" t="str">
        <v>kits</v>
      </c>
      <c r="H345" s="38" t="str">
        <v>bottlesdilution</v>
      </c>
      <c r="I345" s="271" t="str">
        <v>bottles</v>
      </c>
      <c r="J345" t="str">
        <v>dilution</v>
      </c>
      <c r="K345" t="str">
        <v>feature</v>
      </c>
      <c r="L345" t="str">
        <v>Facet driving attribute</v>
      </c>
      <c r="M345" t="str">
        <v>Priority 1</v>
      </c>
      <c r="N345" t="str">
        <v>ProductAttributes</v>
      </c>
      <c r="O345" t="str">
        <v>ATTRIBUTE TYPE: Feature</v>
      </c>
      <c r="P345" t="str">
        <v>use the drop down to select a "Name" (autoclavable/cap/graduations)</v>
      </c>
      <c r="Q345" t="str">
        <v>CLS1372160</v>
      </c>
      <c r="R345" t="str">
        <v>autoclavable</v>
      </c>
      <c r="S345" t="str">
        <v>Y</v>
      </c>
      <c r="T345" t="str">
        <v>Cap</v>
      </c>
      <c r="U345">
        <v>0</v>
      </c>
      <c r="V345">
        <v>0</v>
      </c>
    </row>
    <row r="346" spans="4:22" x14ac:dyDescent="0.25">
      <c r="D346" t="str">
        <v>single use</v>
      </c>
      <c r="E346" t="str">
        <v>maintenance kits</v>
      </c>
      <c r="H346" s="38" t="str">
        <v>bottlesdilution</v>
      </c>
      <c r="I346" s="271" t="str">
        <v>bottles</v>
      </c>
      <c r="J346" t="str">
        <v>dilution</v>
      </c>
      <c r="K346" t="str">
        <v>fitting</v>
      </c>
      <c r="L346" t="str">
        <v>Facet driving attribute</v>
      </c>
      <c r="M346" t="str">
        <v>Priority 1</v>
      </c>
      <c r="N346" t="str">
        <v>ProductAttributes</v>
      </c>
      <c r="O346" t="str">
        <v>ATTRIBUTE TYPE: fittings threads</v>
      </c>
      <c r="P346">
        <v>0</v>
      </c>
      <c r="Q346" t="str">
        <v>CLS1367160</v>
      </c>
      <c r="R346">
        <v>28</v>
      </c>
      <c r="S346" t="str">
        <v>M</v>
      </c>
      <c r="T346">
        <v>0</v>
      </c>
      <c r="U346" t="str">
        <v>part=thread</v>
      </c>
      <c r="V346" t="str">
        <v>fitsSize</v>
      </c>
    </row>
    <row r="347" spans="4:22" x14ac:dyDescent="0.25">
      <c r="D347" t="str">
        <v>single use</v>
      </c>
      <c r="E347" t="str">
        <v>mixer parts or accessories</v>
      </c>
      <c r="H347" s="38" t="str">
        <v>bottlesdilution</v>
      </c>
      <c r="I347" s="271" t="str">
        <v>bottles</v>
      </c>
      <c r="J347" t="str">
        <v>dilution</v>
      </c>
      <c r="K347" t="str">
        <v>joint</v>
      </c>
      <c r="L347" t="str">
        <v>Facet driving attribute</v>
      </c>
      <c r="M347" t="str">
        <v>Priority 1</v>
      </c>
      <c r="N347" t="str">
        <v>ProductAttributes</v>
      </c>
      <c r="O347" t="str">
        <v>ATTRIBUTE TYPE: Standard Joint, choose part</v>
      </c>
      <c r="P347">
        <v>0</v>
      </c>
      <c r="Q347">
        <v>0</v>
      </c>
      <c r="R347">
        <v>0</v>
      </c>
      <c r="S347">
        <v>0</v>
      </c>
      <c r="T347">
        <v>0</v>
      </c>
      <c r="U347">
        <v>0</v>
      </c>
      <c r="V347">
        <v>0</v>
      </c>
    </row>
    <row r="348" spans="4:22" x14ac:dyDescent="0.25">
      <c r="D348" t="str">
        <v>single use</v>
      </c>
      <c r="E348" t="str">
        <v>modules or sensors</v>
      </c>
      <c r="H348" s="38" t="str">
        <v>bottlesdilution</v>
      </c>
      <c r="I348" s="271" t="str">
        <v>bottles</v>
      </c>
      <c r="J348" t="str">
        <v>dilution</v>
      </c>
      <c r="K348" t="str">
        <v>manufacturer/tradename</v>
      </c>
      <c r="L348" t="str">
        <v>Facet driving attribute</v>
      </c>
      <c r="M348" t="str">
        <v>Priority 1</v>
      </c>
      <c r="N348" t="str">
        <v>ProductAttributes</v>
      </c>
      <c r="O348" t="str">
        <v>ATTRIBUTE TYPE: Manufacturer designation</v>
      </c>
      <c r="P348" t="str">
        <v>facets supplier co only (currently - Product line the attribute also facetable but not the PL element in Manuf des. Yet)</v>
      </c>
      <c r="Q348" t="str">
        <v>CLS1372160</v>
      </c>
      <c r="R348" t="str">
        <v>Corning 1372-160</v>
      </c>
      <c r="S348" t="str">
        <v>Y</v>
      </c>
      <c r="T348" t="str">
        <v>Manufacturer</v>
      </c>
      <c r="U348" t="str">
        <v>supplier co</v>
      </c>
      <c r="V348" t="str">
        <v>supplier co</v>
      </c>
    </row>
    <row r="349" spans="4:22" x14ac:dyDescent="0.25">
      <c r="D349" t="str">
        <v>single use</v>
      </c>
      <c r="E349" t="str">
        <v>orings or gaskets</v>
      </c>
      <c r="H349" s="38" t="str">
        <v>bottlesdilution</v>
      </c>
      <c r="I349" s="271" t="str">
        <v>bottles</v>
      </c>
      <c r="J349" t="str">
        <v>dilution</v>
      </c>
      <c r="K349" t="str">
        <v>material</v>
      </c>
      <c r="L349" t="str">
        <v>Facet driving attribute</v>
      </c>
      <c r="M349" t="str">
        <v>Priority 1</v>
      </c>
      <c r="N349" t="str">
        <v>ProductAttributes</v>
      </c>
      <c r="O349" t="str">
        <v>ATTRIBUTE TYPE: Material</v>
      </c>
      <c r="P349" t="str">
        <v>use the drop down to select a "Part"</v>
      </c>
      <c r="Q349" t="str">
        <v>CLS1372160</v>
      </c>
      <c r="R349" t="str">
        <v>borosilicate glass bottle</v>
      </c>
      <c r="S349" t="str">
        <v>Y</v>
      </c>
      <c r="T349">
        <v>0</v>
      </c>
      <c r="U349">
        <v>0</v>
      </c>
      <c r="V349">
        <v>0</v>
      </c>
    </row>
    <row r="350" spans="4:22" x14ac:dyDescent="0.25">
      <c r="D350" t="str">
        <v>single use</v>
      </c>
      <c r="E350" t="str">
        <v>plugs</v>
      </c>
      <c r="H350" s="38" t="str">
        <v>bottlesdilution</v>
      </c>
      <c r="I350" s="271" t="str">
        <v>bottles</v>
      </c>
      <c r="J350" t="str">
        <v>dilution</v>
      </c>
      <c r="K350" t="str">
        <v>Web_Product_Type_Dim</v>
      </c>
      <c r="L350" t="str">
        <v>Facet driving attribute</v>
      </c>
      <c r="M350" t="str">
        <v>Priority 1</v>
      </c>
      <c r="N350" t="str">
        <v>ProductAttributes</v>
      </c>
      <c r="O350" t="str">
        <v>ATTRIBUTE TYPE: Product type</v>
      </c>
      <c r="P350" t="str">
        <v>Choose "bottles"</v>
      </c>
      <c r="Q350" t="str">
        <v>CLS1372160</v>
      </c>
      <c r="R350" t="str">
        <v>bottles</v>
      </c>
      <c r="S350" t="str">
        <v>Y</v>
      </c>
      <c r="T350" t="str">
        <v>Product Category</v>
      </c>
      <c r="U350">
        <v>0</v>
      </c>
      <c r="V350">
        <v>0</v>
      </c>
    </row>
    <row r="351" spans="4:22" x14ac:dyDescent="0.25">
      <c r="D351" t="str">
        <v>single use</v>
      </c>
      <c r="E351" t="str">
        <v>power accessories</v>
      </c>
      <c r="H351" s="38" t="str">
        <v>bottlesdilution</v>
      </c>
      <c r="I351" s="271" t="str">
        <v>bottles</v>
      </c>
      <c r="J351" t="str">
        <v>dilution</v>
      </c>
      <c r="K351" t="str">
        <v>Web_VesselStyle_Dim</v>
      </c>
      <c r="L351" t="str">
        <v>Facet driving attribute</v>
      </c>
      <c r="M351" t="str">
        <v>Priority 1</v>
      </c>
      <c r="N351" t="str">
        <v>ProductAttributes</v>
      </c>
      <c r="O351" t="str">
        <v>ATTRIBUTE TYPE: Vessel style; Configuration</v>
      </c>
      <c r="P351">
        <v>0</v>
      </c>
      <c r="Q351">
        <v>0</v>
      </c>
      <c r="R351">
        <v>0</v>
      </c>
      <c r="S351">
        <v>0</v>
      </c>
      <c r="T351">
        <v>0</v>
      </c>
      <c r="U351">
        <v>0</v>
      </c>
      <c r="V351">
        <v>0</v>
      </c>
    </row>
    <row r="352" spans="4:22" x14ac:dyDescent="0.25">
      <c r="D352" t="str">
        <v>single use</v>
      </c>
      <c r="E352" t="str">
        <v>pumps and pump parts</v>
      </c>
      <c r="H352" s="38" t="str">
        <v>bottlesdilution</v>
      </c>
      <c r="I352" s="271" t="str">
        <v>bottles</v>
      </c>
      <c r="J352" t="str">
        <v>dilution</v>
      </c>
      <c r="K352" t="str">
        <v>packaging</v>
      </c>
      <c r="L352" t="str">
        <v>High priority attribute</v>
      </c>
      <c r="M352" t="str">
        <v>Priority 2</v>
      </c>
      <c r="N352" t="str">
        <v>ProductAttributes</v>
      </c>
      <c r="O352" t="str">
        <v>ATTRIBUTE TYPE: Packaging quantity</v>
      </c>
      <c r="P352" t="str">
        <v>facet only on pack_id (was NEVER used on the red site - utility is dubious)</v>
      </c>
      <c r="Q352" t="str">
        <v>CLS1372160</v>
      </c>
      <c r="R352" t="str">
        <v>pkg of 12 ea</v>
      </c>
      <c r="S352" t="str">
        <v>Y</v>
      </c>
      <c r="T352" t="str">
        <v>packaging</v>
      </c>
      <c r="U352" t="str">
        <v>pack_id</v>
      </c>
      <c r="V352" t="str">
        <v>pack_id</v>
      </c>
    </row>
    <row r="353" spans="4:22" x14ac:dyDescent="0.25">
      <c r="D353" t="str">
        <v>single use</v>
      </c>
      <c r="E353" t="str">
        <v>racks</v>
      </c>
      <c r="H353" s="38" t="str">
        <v>bottlesdropper</v>
      </c>
      <c r="I353" s="271" t="str">
        <v>bottles</v>
      </c>
      <c r="J353" t="str">
        <v>dropper</v>
      </c>
      <c r="K353" t="str">
        <v>capacity</v>
      </c>
      <c r="L353" t="str">
        <v>Facet driving attribute</v>
      </c>
      <c r="M353" t="str">
        <v>Priority 1</v>
      </c>
      <c r="N353" t="str">
        <v>ProductAttributes</v>
      </c>
      <c r="O353" t="str">
        <v>ATTRIBUTE TYPE: composite dimension</v>
      </c>
      <c r="P353" t="str">
        <v>use the drop down in "part" and select the part; "Type1" and select "capacity"</v>
      </c>
      <c r="Q353" t="str">
        <v>CLS61626100</v>
      </c>
      <c r="R353" t="str">
        <v>bottles</v>
      </c>
      <c r="S353" t="str">
        <v>Y</v>
      </c>
      <c r="T353" t="str">
        <v>Capacity(uom)</v>
      </c>
      <c r="U353" t="str">
        <v>capacity in L or mL</v>
      </c>
      <c r="V353">
        <v>0</v>
      </c>
    </row>
    <row r="354" spans="4:22" x14ac:dyDescent="0.25">
      <c r="D354" t="str">
        <v>single use</v>
      </c>
      <c r="E354" t="str">
        <v>retainers or retaining rings</v>
      </c>
      <c r="H354" s="38" t="str">
        <v>bottlesdropper</v>
      </c>
      <c r="I354" s="271" t="str">
        <v>bottles</v>
      </c>
      <c r="J354" t="str">
        <v>dropper</v>
      </c>
      <c r="K354" t="str">
        <v>feature</v>
      </c>
      <c r="L354" t="str">
        <v>Facet driving attribute</v>
      </c>
      <c r="M354" t="str">
        <v>Priority 1</v>
      </c>
      <c r="N354" t="str">
        <v>ProductAttributes</v>
      </c>
      <c r="O354" t="str">
        <v>ATTRIBUTE TYPE: Feature</v>
      </c>
      <c r="P354" t="str">
        <v>use the drop down to select a "Name" (autoclavable/cap/graduations)</v>
      </c>
      <c r="Q354" t="str">
        <v>CLS1500P1L</v>
      </c>
      <c r="R354" t="str">
        <v>bottles</v>
      </c>
      <c r="S354" t="str">
        <v>Y</v>
      </c>
      <c r="T354" t="str">
        <v>Cap</v>
      </c>
      <c r="U354">
        <v>0</v>
      </c>
      <c r="V354">
        <v>0</v>
      </c>
    </row>
    <row r="355" spans="4:22" x14ac:dyDescent="0.25">
      <c r="D355" t="str">
        <v>single use</v>
      </c>
      <c r="E355" t="str">
        <v>sampling containers</v>
      </c>
      <c r="H355" s="38" t="str">
        <v>bottlesdropper</v>
      </c>
      <c r="I355" s="271" t="str">
        <v>bottles</v>
      </c>
      <c r="J355" t="str">
        <v>dropper</v>
      </c>
      <c r="K355" t="str">
        <v>fitting</v>
      </c>
      <c r="L355" t="str">
        <v>Facet driving attribute</v>
      </c>
      <c r="M355" t="str">
        <v>Priority 1</v>
      </c>
      <c r="N355" t="str">
        <v>ProductAttributes</v>
      </c>
      <c r="O355" t="str">
        <v>ATTRIBUTE TYPE: fittings threads</v>
      </c>
      <c r="P355">
        <v>0</v>
      </c>
      <c r="Q355" t="str">
        <v>CLS431644</v>
      </c>
      <c r="R355" t="str">
        <v>bottles</v>
      </c>
      <c r="S355" t="str">
        <v>M</v>
      </c>
      <c r="T355">
        <v>0</v>
      </c>
      <c r="U355" t="str">
        <v>part=thread</v>
      </c>
      <c r="V355" t="str">
        <v>fitsSize</v>
      </c>
    </row>
    <row r="356" spans="4:22" x14ac:dyDescent="0.25">
      <c r="D356" t="str">
        <v>single use</v>
      </c>
      <c r="E356" t="str">
        <v>sampling systems or manifolds</v>
      </c>
      <c r="H356" s="38" t="str">
        <v>bottlesdropper</v>
      </c>
      <c r="I356" s="271" t="str">
        <v>bottles</v>
      </c>
      <c r="J356" t="str">
        <v>dropper</v>
      </c>
      <c r="K356" t="str">
        <v>joint</v>
      </c>
      <c r="L356" t="str">
        <v>Facet driving attribute</v>
      </c>
      <c r="M356" t="str">
        <v>Priority 1</v>
      </c>
      <c r="N356" t="str">
        <v>ProductAttributes</v>
      </c>
      <c r="O356" t="str">
        <v>ATTRIBUTE TYPE: Standard Joint, choose part</v>
      </c>
      <c r="P356">
        <v>0</v>
      </c>
      <c r="Q356">
        <v>0</v>
      </c>
      <c r="R356">
        <v>0</v>
      </c>
      <c r="S356">
        <v>0</v>
      </c>
      <c r="T356">
        <v>0</v>
      </c>
      <c r="U356">
        <v>0</v>
      </c>
      <c r="V356">
        <v>0</v>
      </c>
    </row>
    <row r="357" spans="4:22" x14ac:dyDescent="0.25">
      <c r="D357" t="str">
        <v>single use</v>
      </c>
      <c r="E357" t="str">
        <v>sampling units</v>
      </c>
      <c r="H357" s="38" t="str">
        <v>bottlesdropper</v>
      </c>
      <c r="I357" s="271" t="str">
        <v>bottles</v>
      </c>
      <c r="J357" t="str">
        <v>dropper</v>
      </c>
      <c r="K357" t="str">
        <v>manufacturer/tradename</v>
      </c>
      <c r="L357" t="str">
        <v>Facet driving attribute</v>
      </c>
      <c r="M357" t="str">
        <v>Priority 1</v>
      </c>
      <c r="N357" t="str">
        <v>ProductAttributes</v>
      </c>
      <c r="O357" t="str">
        <v>ATTRIBUTE TYPE: Manufacturer designation</v>
      </c>
      <c r="P357" t="str">
        <v>facets supplier co only (currently - Product line the attribute also facetable but not the PL element in Manuf des. Yet)</v>
      </c>
      <c r="Q357" t="str">
        <v>BR124633</v>
      </c>
      <c r="R357" t="str">
        <v>BRAND 124633</v>
      </c>
      <c r="S357" t="str">
        <v>Y</v>
      </c>
      <c r="T357" t="str">
        <v>Manufacturer</v>
      </c>
      <c r="U357" t="str">
        <v>supplier co</v>
      </c>
      <c r="V357" t="str">
        <v>supplier co</v>
      </c>
    </row>
    <row r="358" spans="4:22" x14ac:dyDescent="0.25">
      <c r="D358" t="str">
        <v>single use</v>
      </c>
      <c r="E358" t="str">
        <v>seals</v>
      </c>
      <c r="H358" s="38" t="str">
        <v>bottlesdropper</v>
      </c>
      <c r="I358" s="271" t="str">
        <v>bottles</v>
      </c>
      <c r="J358" t="str">
        <v>dropper</v>
      </c>
      <c r="K358" t="str">
        <v>material</v>
      </c>
      <c r="L358" t="str">
        <v>Facet driving attribute</v>
      </c>
      <c r="M358" t="str">
        <v>Priority 1</v>
      </c>
      <c r="N358" t="str">
        <v>ProductAttributes</v>
      </c>
      <c r="O358" t="str">
        <v>ATTRIBUTE TYPE: Material</v>
      </c>
      <c r="P358" t="str">
        <v>use the drop down to select a "Part"</v>
      </c>
      <c r="Q358" t="str">
        <v xml:space="preserve">CLS16842024 </v>
      </c>
      <c r="R358" t="str">
        <v>bottles</v>
      </c>
      <c r="S358" t="str">
        <v>Y</v>
      </c>
      <c r="T358">
        <v>0</v>
      </c>
      <c r="U358">
        <v>0</v>
      </c>
      <c r="V358">
        <v>0</v>
      </c>
    </row>
    <row r="359" spans="4:22" x14ac:dyDescent="0.25">
      <c r="D359" t="str">
        <v>single use</v>
      </c>
      <c r="E359" t="str">
        <v>services</v>
      </c>
      <c r="H359" s="38" t="str">
        <v>bottlesdropper</v>
      </c>
      <c r="I359" s="271" t="str">
        <v>bottles</v>
      </c>
      <c r="J359" t="str">
        <v>dropper</v>
      </c>
      <c r="K359" t="str">
        <v>Web_Product_Type_Dim</v>
      </c>
      <c r="L359" t="str">
        <v>Facet driving attribute</v>
      </c>
      <c r="M359" t="str">
        <v>Priority 1</v>
      </c>
      <c r="N359" t="str">
        <v>ProductAttributes</v>
      </c>
      <c r="O359" t="str">
        <v>ATTRIBUTE TYPE: Product type</v>
      </c>
      <c r="P359" t="str">
        <v>Choose "bottles"</v>
      </c>
      <c r="Q359" t="str">
        <v>BR124633</v>
      </c>
      <c r="R359" t="str">
        <v>bottles</v>
      </c>
      <c r="S359" t="str">
        <v>Y</v>
      </c>
      <c r="T359" t="str">
        <v>Product Category</v>
      </c>
      <c r="U359">
        <v>0</v>
      </c>
      <c r="V359">
        <v>0</v>
      </c>
    </row>
    <row r="360" spans="4:22" x14ac:dyDescent="0.25">
      <c r="D360" t="str">
        <v>single use</v>
      </c>
      <c r="E360" t="str">
        <v>software</v>
      </c>
      <c r="H360" s="38" t="str">
        <v>bottlesdropper</v>
      </c>
      <c r="I360" s="271" t="str">
        <v>bottles</v>
      </c>
      <c r="J360" t="str">
        <v>dropper</v>
      </c>
      <c r="K360" t="str">
        <v>packaging</v>
      </c>
      <c r="L360" t="str">
        <v>High priority attribute</v>
      </c>
      <c r="M360" t="str">
        <v>Priority 2</v>
      </c>
      <c r="N360" t="str">
        <v>ProductAttributes</v>
      </c>
      <c r="O360" t="str">
        <v>ATTRIBUTE TYPE: Packaging quantity</v>
      </c>
      <c r="P360" t="str">
        <v>facet only on pack_id (was NEVER used on the red site - utility is dubious)</v>
      </c>
      <c r="Q360" t="str">
        <v>BR124633</v>
      </c>
      <c r="R360" t="str">
        <v>pack of 1 ea</v>
      </c>
      <c r="S360" t="str">
        <v>Y</v>
      </c>
      <c r="T360" t="str">
        <v>packaging</v>
      </c>
      <c r="U360" t="str">
        <v>pack_id</v>
      </c>
      <c r="V360" t="str">
        <v>pack_id</v>
      </c>
    </row>
    <row r="361" spans="4:22" x14ac:dyDescent="0.25">
      <c r="D361" t="str">
        <v>single use</v>
      </c>
      <c r="E361" t="str">
        <v>tank plates</v>
      </c>
      <c r="H361" s="38" t="str">
        <v>bottlesgas washing</v>
      </c>
      <c r="I361" s="271" t="str">
        <v>bottles</v>
      </c>
      <c r="J361" t="str">
        <v>gas washing</v>
      </c>
      <c r="K361" t="str">
        <v>capacity</v>
      </c>
      <c r="L361" t="str">
        <v>Facet driving attribute</v>
      </c>
      <c r="M361" t="str">
        <v>Priority 1</v>
      </c>
      <c r="N361" t="str">
        <v>ProductAttributes</v>
      </c>
      <c r="O361" t="str">
        <v>ATTRIBUTE TYPE: composite dimension</v>
      </c>
      <c r="P361" t="str">
        <v>use the drop down in "part" and select the part; "Type1" and select "capacity"</v>
      </c>
      <c r="Q361" t="str">
        <v>CLS1760250</v>
      </c>
      <c r="R361" t="str">
        <v>250 mL</v>
      </c>
      <c r="S361" t="str">
        <v>Y</v>
      </c>
      <c r="T361" t="str">
        <v>Capacity(uom)</v>
      </c>
      <c r="U361" t="str">
        <v>capacity in L or mL</v>
      </c>
      <c r="V361">
        <v>0</v>
      </c>
    </row>
    <row r="362" spans="4:22" x14ac:dyDescent="0.25">
      <c r="D362" t="str">
        <v>single use</v>
      </c>
      <c r="E362" t="str">
        <v>tools</v>
      </c>
      <c r="H362" s="38" t="str">
        <v>bottlesgas washing</v>
      </c>
      <c r="I362" s="271" t="str">
        <v>bottles</v>
      </c>
      <c r="J362" t="str">
        <v>gas washing</v>
      </c>
      <c r="K362" t="str">
        <v>feature</v>
      </c>
      <c r="L362" t="str">
        <v>Facet driving attribute</v>
      </c>
      <c r="M362" t="str">
        <v>Priority 1</v>
      </c>
      <c r="N362" t="str">
        <v>ProductAttributes</v>
      </c>
      <c r="O362" t="str">
        <v>ATTRIBUTE TYPE: Feature</v>
      </c>
      <c r="P362" t="str">
        <v>use the drop down to select a "Name" (autoclavable/cap/graduations/fritted)</v>
      </c>
      <c r="Q362" t="str">
        <v>CLS1760250</v>
      </c>
      <c r="R362" t="str">
        <v>cap</v>
      </c>
      <c r="S362" t="str">
        <v>Y</v>
      </c>
      <c r="T362" t="str">
        <v>Cap</v>
      </c>
      <c r="U362">
        <v>0</v>
      </c>
      <c r="V362">
        <v>0</v>
      </c>
    </row>
    <row r="363" spans="4:22" x14ac:dyDescent="0.25">
      <c r="D363" t="str">
        <v>single use</v>
      </c>
      <c r="E363" t="str">
        <v>tubings</v>
      </c>
      <c r="H363" s="38" t="str">
        <v>bottlesgas washing</v>
      </c>
      <c r="I363" s="271" t="str">
        <v>bottles</v>
      </c>
      <c r="J363" t="str">
        <v>gas washing</v>
      </c>
      <c r="K363" t="str">
        <v>fitting</v>
      </c>
      <c r="L363" t="str">
        <v>Facet driving attribute</v>
      </c>
      <c r="M363" t="str">
        <v>Priority 1</v>
      </c>
      <c r="N363" t="str">
        <v>ProductAttributes</v>
      </c>
      <c r="O363" t="str">
        <v>ATTRIBUTE TYPE: fittings threads</v>
      </c>
      <c r="P363">
        <v>0</v>
      </c>
      <c r="Q363">
        <v>0</v>
      </c>
      <c r="R363">
        <v>0</v>
      </c>
      <c r="S363" t="str">
        <v>M</v>
      </c>
      <c r="T363">
        <v>0</v>
      </c>
      <c r="U363" t="str">
        <v>part=thread</v>
      </c>
      <c r="V363" t="str">
        <v>fitsSize</v>
      </c>
    </row>
    <row r="364" spans="4:22" x14ac:dyDescent="0.25">
      <c r="D364" t="str">
        <v>single use</v>
      </c>
      <c r="E364" t="str">
        <v>valves</v>
      </c>
      <c r="H364" s="38" t="str">
        <v>bottlesgas washing</v>
      </c>
      <c r="I364" s="271" t="str">
        <v>bottles</v>
      </c>
      <c r="J364" t="str">
        <v>gas washing</v>
      </c>
      <c r="K364" t="str">
        <v>joint</v>
      </c>
      <c r="L364" t="str">
        <v>Facet driving attribute</v>
      </c>
      <c r="M364" t="str">
        <v>Priority 1</v>
      </c>
      <c r="N364" t="str">
        <v>ProductAttributes</v>
      </c>
      <c r="O364" t="str">
        <v>ATTRIBUTE TYPE: Standard Joint, choose part</v>
      </c>
      <c r="P364">
        <v>0</v>
      </c>
      <c r="Q364">
        <v>0</v>
      </c>
      <c r="R364">
        <v>0</v>
      </c>
      <c r="S364">
        <v>0</v>
      </c>
      <c r="T364">
        <v>0</v>
      </c>
      <c r="U364">
        <v>0</v>
      </c>
      <c r="V364">
        <v>0</v>
      </c>
    </row>
    <row r="365" spans="4:22" x14ac:dyDescent="0.25">
      <c r="D365" t="str">
        <v>solid phase microextraction (spme)</v>
      </c>
      <c r="E365" t="str">
        <v>(no product type)</v>
      </c>
      <c r="H365" s="38" t="str">
        <v>bottlesgas washing</v>
      </c>
      <c r="I365" s="271" t="str">
        <v>bottles</v>
      </c>
      <c r="J365" t="str">
        <v>gas washing</v>
      </c>
      <c r="K365" t="str">
        <v>manufacturer/tradename</v>
      </c>
      <c r="L365" t="str">
        <v>Facet driving attribute</v>
      </c>
      <c r="M365" t="str">
        <v>Priority 1</v>
      </c>
      <c r="N365" t="str">
        <v>ProductAttributes</v>
      </c>
      <c r="O365" t="str">
        <v>ATTRIBUTE TYPE: Manufacturer designation</v>
      </c>
      <c r="P365" t="str">
        <v>facets supplier co only (currently - Product line the attribute also facetable but not the PL element in Manuf des. Yet)</v>
      </c>
      <c r="Q365" t="str">
        <v>CLS1760250</v>
      </c>
      <c r="R365" t="str">
        <v>Corning 1760-250</v>
      </c>
      <c r="S365" t="str">
        <v>Y</v>
      </c>
      <c r="T365" t="str">
        <v>Manufacturer</v>
      </c>
      <c r="U365" t="str">
        <v>supplier co</v>
      </c>
      <c r="V365" t="str">
        <v>supplier co</v>
      </c>
    </row>
    <row r="366" spans="4:22" x14ac:dyDescent="0.25">
      <c r="D366" t="str">
        <v>solution and vapor deposition precursors</v>
      </c>
      <c r="E366" t="str">
        <v>(no product type)</v>
      </c>
      <c r="H366" s="38" t="str">
        <v>bottlesgas washing</v>
      </c>
      <c r="I366" s="271" t="str">
        <v>bottles</v>
      </c>
      <c r="J366" t="str">
        <v>gas washing</v>
      </c>
      <c r="K366" t="str">
        <v>material</v>
      </c>
      <c r="L366" t="str">
        <v>Facet driving attribute</v>
      </c>
      <c r="M366" t="str">
        <v>Priority 1</v>
      </c>
      <c r="N366" t="str">
        <v>ProductAttributes</v>
      </c>
      <c r="O366" t="str">
        <v>ATTRIBUTE TYPE: Material</v>
      </c>
      <c r="P366" t="str">
        <v>use the drop down to select a "Part"</v>
      </c>
      <c r="Q366" t="str">
        <v>CLS1760250</v>
      </c>
      <c r="R366" t="str">
        <v>borosilicate glass bottle</v>
      </c>
      <c r="S366" t="str">
        <v>Y</v>
      </c>
      <c r="T366">
        <v>0</v>
      </c>
      <c r="U366">
        <v>0</v>
      </c>
      <c r="V366">
        <v>0</v>
      </c>
    </row>
    <row r="367" spans="4:22" x14ac:dyDescent="0.25">
      <c r="D367" t="str">
        <v>solution or solutes</v>
      </c>
      <c r="E367" t="str">
        <v>(no product type)</v>
      </c>
      <c r="H367" s="38" t="str">
        <v>bottlesgas washing</v>
      </c>
      <c r="I367" s="271" t="str">
        <v>bottles</v>
      </c>
      <c r="J367" t="str">
        <v>gas washing</v>
      </c>
      <c r="K367" t="str">
        <v>Web_Product_Type_Dim</v>
      </c>
      <c r="L367" t="str">
        <v>Facet driving attribute</v>
      </c>
      <c r="M367" t="str">
        <v>Priority 1</v>
      </c>
      <c r="N367" t="str">
        <v>ProductAttributes</v>
      </c>
      <c r="O367" t="str">
        <v>ATTRIBUTE TYPE: Product type</v>
      </c>
      <c r="P367" t="str">
        <v>Choose "bottles"</v>
      </c>
      <c r="Q367" t="str">
        <v>CLS1760250</v>
      </c>
      <c r="R367" t="str">
        <v>bottles</v>
      </c>
      <c r="S367" t="str">
        <v>Y</v>
      </c>
      <c r="T367" t="str">
        <v>Product Category</v>
      </c>
      <c r="U367">
        <v>0</v>
      </c>
      <c r="V367">
        <v>0</v>
      </c>
    </row>
    <row r="368" spans="4:22" x14ac:dyDescent="0.25">
      <c r="D368" t="str">
        <v>solvents</v>
      </c>
      <c r="E368" t="str">
        <v>(no product type)</v>
      </c>
      <c r="H368" s="38" t="str">
        <v>bottlesgas washing</v>
      </c>
      <c r="I368" s="271" t="str">
        <v>bottles</v>
      </c>
      <c r="J368" t="str">
        <v>gas washing</v>
      </c>
      <c r="K368" t="str">
        <v>Web_VesselStyle_Dim</v>
      </c>
      <c r="L368" t="str">
        <v>Facet driving attribute</v>
      </c>
      <c r="M368" t="str">
        <v>Priority 1</v>
      </c>
      <c r="N368" t="str">
        <v>ProductAttributes</v>
      </c>
      <c r="O368" t="str">
        <v>ATTRIBUTE TYPE: Vessel style; Configuration</v>
      </c>
      <c r="P368">
        <v>0</v>
      </c>
      <c r="Q368">
        <v>0</v>
      </c>
      <c r="R368">
        <v>0</v>
      </c>
      <c r="S368">
        <v>0</v>
      </c>
      <c r="T368">
        <v>0</v>
      </c>
      <c r="U368">
        <v>0</v>
      </c>
      <c r="V368">
        <v>0</v>
      </c>
    </row>
    <row r="369" spans="4:22" x14ac:dyDescent="0.25">
      <c r="D369" t="str">
        <v>spatulas or scoops</v>
      </c>
      <c r="E369" t="str">
        <v>(no product type)</v>
      </c>
      <c r="H369" s="38" t="str">
        <v>bottlesgas washing</v>
      </c>
      <c r="I369" s="271" t="str">
        <v>bottles</v>
      </c>
      <c r="J369" t="str">
        <v>gas washing</v>
      </c>
      <c r="K369" t="str">
        <v>packaging</v>
      </c>
      <c r="L369" t="str">
        <v>High priority attribute</v>
      </c>
      <c r="M369" t="str">
        <v>Priority 2</v>
      </c>
      <c r="N369" t="str">
        <v>ProductAttributes</v>
      </c>
      <c r="O369" t="str">
        <v>ATTRIBUTE TYPE: Packaging quantity</v>
      </c>
      <c r="P369" t="str">
        <v>facet only on pack_id (was NEVER used on the red site - utility is dubious)</v>
      </c>
      <c r="Q369" t="str">
        <v>CLS1760250</v>
      </c>
      <c r="R369" t="str">
        <v>pack of 1 ea</v>
      </c>
      <c r="S369" t="str">
        <v>Y</v>
      </c>
      <c r="T369" t="str">
        <v>packaging</v>
      </c>
      <c r="U369" t="str">
        <v>pack_id</v>
      </c>
      <c r="V369" t="str">
        <v>pack_id</v>
      </c>
    </row>
    <row r="370" spans="4:22" x14ac:dyDescent="0.25">
      <c r="D370" t="str">
        <v>spe</v>
      </c>
      <c r="E370" t="str">
        <v>disks</v>
      </c>
      <c r="H370" s="38" t="str">
        <v>bottlesgas washing</v>
      </c>
      <c r="I370" s="271" t="str">
        <v>bottles</v>
      </c>
      <c r="J370" t="str">
        <v>gas washing</v>
      </c>
      <c r="K370" t="str">
        <v>pore size</v>
      </c>
      <c r="L370" t="str">
        <v>Low priority attribute</v>
      </c>
      <c r="M370" t="str">
        <v>Priority 3</v>
      </c>
      <c r="N370" t="str">
        <v>ProductAttributes</v>
      </c>
      <c r="O370" t="str">
        <v>ATTRIBUTE TYPE: Pore size</v>
      </c>
      <c r="P370">
        <v>0</v>
      </c>
      <c r="Q370" t="str">
        <v>CLS31760125C</v>
      </c>
      <c r="R370" t="str">
        <v>coarse</v>
      </c>
      <c r="S370" t="str">
        <v>M</v>
      </c>
      <c r="T370" t="str">
        <v>Pore size</v>
      </c>
      <c r="U370" t="str">
        <v>uom in um, or A, or kDa</v>
      </c>
      <c r="V370">
        <v>0</v>
      </c>
    </row>
    <row r="371" spans="4:22" x14ac:dyDescent="0.25">
      <c r="D371" t="str">
        <v>spe</v>
      </c>
      <c r="E371" t="str">
        <v>plates</v>
      </c>
      <c r="H371" s="38" t="str">
        <v>bottlesgeneral purpose and jars</v>
      </c>
      <c r="I371" s="271" t="str">
        <v>bottles</v>
      </c>
      <c r="J371" t="str">
        <v>general purpose and jars</v>
      </c>
      <c r="K371" t="str">
        <v>feature</v>
      </c>
      <c r="L371" t="str">
        <v>Facet driving attribute</v>
      </c>
      <c r="M371" t="str">
        <v>Priority 1</v>
      </c>
      <c r="N371" t="str">
        <v>ProductAttributes</v>
      </c>
      <c r="O371" t="str">
        <v>ATTRIBUTE TYPE: Feature</v>
      </c>
      <c r="P371" t="str">
        <v>use the drop down to select a "Name" (autoclavable/cap/graduations)</v>
      </c>
      <c r="Q371" t="str">
        <v>Z130400</v>
      </c>
      <c r="R371" t="str">
        <v>with cap</v>
      </c>
      <c r="S371" t="str">
        <v>Y</v>
      </c>
      <c r="T371" t="str">
        <v>Cap</v>
      </c>
      <c r="U371">
        <v>0</v>
      </c>
      <c r="V371">
        <v>0</v>
      </c>
    </row>
    <row r="372" spans="4:22" x14ac:dyDescent="0.25">
      <c r="D372" t="str">
        <v>spe</v>
      </c>
      <c r="E372" t="str">
        <v>silica</v>
      </c>
      <c r="H372" s="38" t="str">
        <v>bottlesgeneral purpose and jars</v>
      </c>
      <c r="I372" s="271" t="str">
        <v>bottles</v>
      </c>
      <c r="J372" t="str">
        <v>general purpose and jars</v>
      </c>
      <c r="K372" t="str">
        <v>fitting</v>
      </c>
      <c r="L372" t="str">
        <v>Facet driving attribute</v>
      </c>
      <c r="M372" t="str">
        <v>Priority 1</v>
      </c>
      <c r="N372" t="str">
        <v>ProductAttributes</v>
      </c>
      <c r="O372" t="str">
        <v>ATTRIBUTE TYPE: fittings threads</v>
      </c>
      <c r="P372">
        <v>0</v>
      </c>
      <c r="Q372" t="str">
        <v>Z114006</v>
      </c>
      <c r="R372" t="str">
        <v>opening for 20 mm</v>
      </c>
      <c r="S372" t="str">
        <v>M</v>
      </c>
      <c r="T372">
        <v>0</v>
      </c>
      <c r="U372" t="str">
        <v>part=thread</v>
      </c>
      <c r="V372" t="str">
        <v>fitsSize</v>
      </c>
    </row>
    <row r="373" spans="4:22" x14ac:dyDescent="0.25">
      <c r="D373" t="str">
        <v>spe</v>
      </c>
      <c r="E373" t="str">
        <v>tubes</v>
      </c>
      <c r="H373" s="38" t="str">
        <v>bottlesgeneral purpose and jars</v>
      </c>
      <c r="I373" s="271" t="str">
        <v>bottles</v>
      </c>
      <c r="J373" t="str">
        <v>general purpose and jars</v>
      </c>
      <c r="K373" t="str">
        <v>joint</v>
      </c>
      <c r="L373" t="str">
        <v>Facet driving attribute</v>
      </c>
      <c r="M373" t="str">
        <v>Priority 1</v>
      </c>
      <c r="N373" t="str">
        <v>ProductAttributes</v>
      </c>
      <c r="O373" t="str">
        <v>ATTRIBUTE TYPE: Standard Joint, choose part</v>
      </c>
      <c r="P373">
        <v>0</v>
      </c>
      <c r="Q373">
        <v>0</v>
      </c>
      <c r="R373">
        <v>0</v>
      </c>
      <c r="S373">
        <v>0</v>
      </c>
      <c r="T373">
        <v>0</v>
      </c>
      <c r="U373">
        <v>0</v>
      </c>
      <c r="V373">
        <v>0</v>
      </c>
    </row>
    <row r="374" spans="4:22" x14ac:dyDescent="0.25">
      <c r="D374" t="str">
        <v>spe</v>
      </c>
      <c r="E374" t="str">
        <v>(no product type)</v>
      </c>
      <c r="H374" s="38" t="str">
        <v>bottlesgeneral purpose and jars</v>
      </c>
      <c r="I374" s="271" t="str">
        <v>bottles</v>
      </c>
      <c r="J374" t="str">
        <v>general purpose and jars</v>
      </c>
      <c r="K374" t="str">
        <v>manufacturer/tradename</v>
      </c>
      <c r="L374" t="str">
        <v>Facet driving attribute</v>
      </c>
      <c r="M374" t="str">
        <v>Priority 1</v>
      </c>
      <c r="N374" t="str">
        <v>ProductAttributes</v>
      </c>
      <c r="O374" t="str">
        <v>ATTRIBUTE TYPE: Manufacturer designation</v>
      </c>
      <c r="P374" t="str">
        <v>facets supplier co only (currently - Product line the attribute also facetable but not the PL element in Manuf des. Yet)</v>
      </c>
      <c r="Q374" t="str">
        <v>Z130400</v>
      </c>
      <c r="R374" t="str">
        <v>Nalgene® 2100-0032</v>
      </c>
      <c r="S374" t="str">
        <v>Y</v>
      </c>
      <c r="T374" t="str">
        <v>Manufacturer</v>
      </c>
      <c r="U374" t="str">
        <v>supplier co</v>
      </c>
      <c r="V374" t="str">
        <v>supplier co</v>
      </c>
    </row>
    <row r="375" spans="4:22" x14ac:dyDescent="0.25">
      <c r="D375" t="str">
        <v>specialty polymers</v>
      </c>
      <c r="E375" t="str">
        <v>(no product type)</v>
      </c>
      <c r="H375" s="38" t="str">
        <v>bottlesgeneral purpose and jars</v>
      </c>
      <c r="I375" s="271" t="str">
        <v>bottles</v>
      </c>
      <c r="J375" t="str">
        <v>general purpose and jars</v>
      </c>
      <c r="K375" t="str">
        <v>material</v>
      </c>
      <c r="L375" t="str">
        <v>Facet driving attribute</v>
      </c>
      <c r="M375" t="str">
        <v>Priority 1</v>
      </c>
      <c r="N375" t="str">
        <v>ProductAttributes</v>
      </c>
      <c r="O375" t="str">
        <v>ATTRIBUTE TYPE: Material</v>
      </c>
      <c r="P375" t="str">
        <v>use the drop down to select a "Part"</v>
      </c>
      <c r="Q375" t="str">
        <v>Z130400</v>
      </c>
      <c r="R375" t="str">
        <v>round translucent FEP bottle</v>
      </c>
      <c r="S375" t="str">
        <v>Y</v>
      </c>
      <c r="T375">
        <v>0</v>
      </c>
      <c r="U375">
        <v>0</v>
      </c>
      <c r="V375">
        <v>0</v>
      </c>
    </row>
    <row r="376" spans="4:22" x14ac:dyDescent="0.25">
      <c r="D376" t="str">
        <v>spectroscopy accessory</v>
      </c>
      <c r="E376" t="str">
        <v>(no product type)</v>
      </c>
      <c r="H376" s="38" t="str">
        <v>bottlesgeneral purpose and jars</v>
      </c>
      <c r="I376" s="271" t="str">
        <v>bottles</v>
      </c>
      <c r="J376" t="str">
        <v>general purpose and jars</v>
      </c>
      <c r="K376" t="str">
        <v>Web_Product_Type_Dim</v>
      </c>
      <c r="L376" t="str">
        <v>Facet driving attribute</v>
      </c>
      <c r="M376" t="str">
        <v>Priority 1</v>
      </c>
      <c r="N376" t="str">
        <v>ProductAttributes</v>
      </c>
      <c r="O376" t="str">
        <v>ATTRIBUTE TYPE: Product type</v>
      </c>
      <c r="P376" t="str">
        <v>Choose "bottles"</v>
      </c>
      <c r="Q376" t="str">
        <v>Z130400</v>
      </c>
      <c r="R376" t="str">
        <v>bottles</v>
      </c>
      <c r="S376" t="str">
        <v>Y</v>
      </c>
      <c r="T376" t="str">
        <v>Product Category</v>
      </c>
      <c r="U376">
        <v>0</v>
      </c>
      <c r="V376">
        <v>0</v>
      </c>
    </row>
    <row r="377" spans="4:22" x14ac:dyDescent="0.25">
      <c r="D377" t="str">
        <v>stable isotopes</v>
      </c>
      <c r="E377" t="str">
        <v>various</v>
      </c>
      <c r="H377" s="38" t="str">
        <v>bottlesgeneral purpose and jars</v>
      </c>
      <c r="I377" s="271" t="str">
        <v>bottles</v>
      </c>
      <c r="J377" t="str">
        <v>general purpose and jars</v>
      </c>
      <c r="K377" t="str">
        <v>bottle diam. × H</v>
      </c>
      <c r="L377" t="str">
        <v>High priority attribute</v>
      </c>
      <c r="M377" t="str">
        <v>Priority 2</v>
      </c>
      <c r="N377" t="str">
        <v>ProductAttributes</v>
      </c>
      <c r="O377" t="str">
        <v>ATTRIBUTE TYPE: Composite dimension</v>
      </c>
      <c r="P377" t="str">
        <v>use the drop down in "Type1" and or "Part" --facet diam uom mm only and H uom mm or in</v>
      </c>
      <c r="Q377" t="str">
        <v>Z130400</v>
      </c>
      <c r="R377" t="str">
        <v>91 mm × 209 mm</v>
      </c>
      <c r="S377" t="str">
        <v>Y</v>
      </c>
      <c r="T377" t="str">
        <v>Height (uom)/Diameter(mm)</v>
      </c>
      <c r="U377" t="str">
        <v>type=height or H and uom in mm or in/type=diam. or D and uom is mm</v>
      </c>
      <c r="V377">
        <v>0</v>
      </c>
    </row>
    <row r="378" spans="4:22" x14ac:dyDescent="0.25">
      <c r="D378" t="str">
        <v>stains and dyes</v>
      </c>
      <c r="E378" t="str">
        <v>(no product type)</v>
      </c>
      <c r="H378" s="38" t="str">
        <v>bottlesgeneral purpose and jars</v>
      </c>
      <c r="I378" s="271" t="str">
        <v>bottles</v>
      </c>
      <c r="J378" t="str">
        <v>general purpose and jars</v>
      </c>
      <c r="K378" t="str">
        <v>capacity</v>
      </c>
      <c r="L378" t="str">
        <v>High priority attribute</v>
      </c>
      <c r="M378" t="str">
        <v>Priority 2</v>
      </c>
      <c r="N378" t="str">
        <v>ProductAttributes</v>
      </c>
      <c r="O378" t="str">
        <v>ATTRIBUTE TYPE: composite dimension</v>
      </c>
      <c r="P378" t="str">
        <v>use the drop down in "part" and select the part; "Type1" and select "capacity"</v>
      </c>
      <c r="Q378" t="str">
        <v>Z130400</v>
      </c>
      <c r="R378" t="str">
        <v>1000 mL</v>
      </c>
      <c r="S378" t="str">
        <v>Y</v>
      </c>
      <c r="T378" t="str">
        <v>Capacity(uom)</v>
      </c>
      <c r="U378" t="str">
        <v>capacity in L or mL</v>
      </c>
      <c r="V378">
        <v>0</v>
      </c>
    </row>
    <row r="379" spans="4:22" x14ac:dyDescent="0.25">
      <c r="D379" t="str">
        <v>stirrers</v>
      </c>
      <c r="E379" t="str">
        <v>mantle</v>
      </c>
      <c r="H379" s="38" t="str">
        <v>bottlesgeneral purpose and jars</v>
      </c>
      <c r="I379" s="271" t="str">
        <v>bottles</v>
      </c>
      <c r="J379" t="str">
        <v>general purpose and jars</v>
      </c>
      <c r="K379" t="str">
        <v>packaging</v>
      </c>
      <c r="L379" t="str">
        <v>High priority attribute</v>
      </c>
      <c r="M379" t="str">
        <v>Priority 2</v>
      </c>
      <c r="N379" t="str">
        <v>ProductAttributes</v>
      </c>
      <c r="O379" t="str">
        <v>ATTRIBUTE TYPE: Packaging quantity</v>
      </c>
      <c r="P379" t="str">
        <v>facet only on pack_id (was NEVER used on the red site - utility is dubious)</v>
      </c>
      <c r="Q379" t="str">
        <v>Z130400</v>
      </c>
      <c r="R379" t="str">
        <v>pack of 12 ea</v>
      </c>
      <c r="S379" t="str">
        <v>Y</v>
      </c>
      <c r="T379" t="str">
        <v>packaging</v>
      </c>
      <c r="U379" t="str">
        <v>pack_id</v>
      </c>
      <c r="V379" t="str">
        <v>pack_id</v>
      </c>
    </row>
    <row r="380" spans="4:22" x14ac:dyDescent="0.25">
      <c r="D380" t="str">
        <v>stirrers</v>
      </c>
      <c r="E380" t="str">
        <v>overhead</v>
      </c>
      <c r="H380" s="38" t="str">
        <v>bottlesmedia and lab bottles</v>
      </c>
      <c r="I380" s="271" t="str">
        <v>bottles</v>
      </c>
      <c r="J380" t="str">
        <v>media and lab bottles</v>
      </c>
      <c r="K380" t="str">
        <v>capacity</v>
      </c>
      <c r="L380" t="str">
        <v>Facet driving attribute</v>
      </c>
      <c r="M380" t="str">
        <v>Priority 1</v>
      </c>
      <c r="N380" t="str">
        <v>ProductAttributes</v>
      </c>
      <c r="O380" t="str">
        <v>ATTRIBUTE TYPE: composite dimension</v>
      </c>
      <c r="P380" t="str">
        <v>use the drop down in "part" and select the part; "Type1" and select "capacity"</v>
      </c>
      <c r="Q380" t="str">
        <v>BR122570</v>
      </c>
      <c r="R380" t="str">
        <v>5000 mL</v>
      </c>
      <c r="S380" t="str">
        <v>Y</v>
      </c>
      <c r="T380" t="str">
        <v>Capacity(uom)</v>
      </c>
      <c r="U380" t="str">
        <v>capacity in L or mL</v>
      </c>
      <c r="V380">
        <v>0</v>
      </c>
    </row>
    <row r="381" spans="4:22" x14ac:dyDescent="0.25">
      <c r="D381" t="str">
        <v>stirrers</v>
      </c>
      <c r="E381" t="str">
        <v>plates or coldplates or hotplate</v>
      </c>
      <c r="H381" s="38" t="str">
        <v>bottlesmedia and lab bottles</v>
      </c>
      <c r="I381" s="271" t="str">
        <v>bottles</v>
      </c>
      <c r="J381" t="str">
        <v>media and lab bottles</v>
      </c>
      <c r="K381" t="str">
        <v>feature</v>
      </c>
      <c r="L381" t="str">
        <v>Facet driving attribute</v>
      </c>
      <c r="M381" t="str">
        <v>Priority 1</v>
      </c>
      <c r="N381" t="str">
        <v>ProductAttributes</v>
      </c>
      <c r="O381" t="str">
        <v>ATTRIBUTE TYPE: Feature</v>
      </c>
      <c r="P381" t="str">
        <v>use the drop down to select a "Name" (autoclavable/cap/graduations)</v>
      </c>
      <c r="Q381" t="str">
        <v>BR122570</v>
      </c>
      <c r="R381" t="str">
        <v>autoclavable</v>
      </c>
      <c r="S381" t="str">
        <v>Y</v>
      </c>
      <c r="T381" t="str">
        <v>Cap</v>
      </c>
      <c r="U381">
        <v>0</v>
      </c>
      <c r="V381">
        <v>0</v>
      </c>
    </row>
    <row r="382" spans="4:22" x14ac:dyDescent="0.25">
      <c r="D382" t="str">
        <v>stirrers</v>
      </c>
      <c r="E382" t="str">
        <v>rods or impeller</v>
      </c>
      <c r="H382" s="38" t="str">
        <v>bottlesmedia and lab bottles</v>
      </c>
      <c r="I382" s="271" t="str">
        <v>bottles</v>
      </c>
      <c r="J382" t="str">
        <v>media and lab bottles</v>
      </c>
      <c r="K382" t="str">
        <v>fitting</v>
      </c>
      <c r="L382" t="str">
        <v>Facet driving attribute</v>
      </c>
      <c r="M382" t="str">
        <v>Priority 1</v>
      </c>
      <c r="N382" t="str">
        <v>ProductAttributes</v>
      </c>
      <c r="O382" t="str">
        <v>ATTRIBUTE TYPE: fittings threads</v>
      </c>
      <c r="P382">
        <v>0</v>
      </c>
      <c r="Q382" t="str">
        <v>2874-80060</v>
      </c>
      <c r="R382" t="str">
        <v xml:space="preserve"> inlet septum unit (with 1 mm or 2 mm needle)</v>
      </c>
      <c r="S382" t="str">
        <v>M</v>
      </c>
      <c r="T382">
        <v>0</v>
      </c>
      <c r="U382" t="str">
        <v>part=thread</v>
      </c>
      <c r="V382" t="str">
        <v>fitsSize</v>
      </c>
    </row>
    <row r="383" spans="4:22" x14ac:dyDescent="0.25">
      <c r="D383" t="str">
        <v>stirrers</v>
      </c>
      <c r="E383" t="str">
        <v>vortexer</v>
      </c>
      <c r="H383" s="38" t="str">
        <v>bottlesmedia and lab bottles</v>
      </c>
      <c r="I383" s="271" t="str">
        <v>bottles</v>
      </c>
      <c r="J383" t="str">
        <v>media and lab bottles</v>
      </c>
      <c r="K383" t="str">
        <v>joint</v>
      </c>
      <c r="L383" t="str">
        <v>Facet driving attribute</v>
      </c>
      <c r="M383" t="str">
        <v>Priority 1</v>
      </c>
      <c r="N383" t="str">
        <v>ProductAttributes</v>
      </c>
      <c r="O383" t="str">
        <v>ATTRIBUTE TYPE: Standard Joint, choose part</v>
      </c>
      <c r="P383">
        <v>0</v>
      </c>
      <c r="Q383">
        <v>0</v>
      </c>
      <c r="R383">
        <v>0</v>
      </c>
      <c r="S383">
        <v>0</v>
      </c>
      <c r="T383">
        <v>0</v>
      </c>
      <c r="U383">
        <v>0</v>
      </c>
      <c r="V383">
        <v>0</v>
      </c>
    </row>
    <row r="384" spans="4:22" x14ac:dyDescent="0.25">
      <c r="D384" t="str">
        <v>supported liquid extraction (sle)</v>
      </c>
      <c r="E384" t="str">
        <v>(no product type)</v>
      </c>
      <c r="H384" s="38" t="str">
        <v>bottlesmedia and lab bottles</v>
      </c>
      <c r="I384" s="271" t="str">
        <v>bottles</v>
      </c>
      <c r="J384" t="str">
        <v>media and lab bottles</v>
      </c>
      <c r="K384" t="str">
        <v>manufacturer/tradename</v>
      </c>
      <c r="L384" t="str">
        <v>Facet driving attribute</v>
      </c>
      <c r="M384" t="str">
        <v>Priority 1</v>
      </c>
      <c r="N384" t="str">
        <v>ProductAttributes</v>
      </c>
      <c r="O384" t="str">
        <v>ATTRIBUTE TYPE: Manufacturer designation</v>
      </c>
      <c r="P384" t="str">
        <v>facets supplier co only (currently - Product line the attribute also facetable but not the PL element in Manuf des. Yet)</v>
      </c>
      <c r="Q384" t="str">
        <v>BR122570</v>
      </c>
      <c r="R384" t="str">
        <v>BRAND 122570</v>
      </c>
      <c r="S384" t="str">
        <v>Y</v>
      </c>
      <c r="T384" t="str">
        <v>Manufacturer</v>
      </c>
      <c r="U384" t="str">
        <v>supplier co</v>
      </c>
      <c r="V384" t="str">
        <v>supplier co</v>
      </c>
    </row>
    <row r="385" spans="4:22" x14ac:dyDescent="0.25">
      <c r="D385" t="str">
        <v>synthesis enabling tools</v>
      </c>
      <c r="E385" t="str">
        <v>electrosynthesis</v>
      </c>
      <c r="H385" s="38" t="str">
        <v>bottlesmedia and lab bottles</v>
      </c>
      <c r="I385" s="271" t="str">
        <v>bottles</v>
      </c>
      <c r="J385" t="str">
        <v>media and lab bottles</v>
      </c>
      <c r="K385" t="str">
        <v>material</v>
      </c>
      <c r="L385" t="str">
        <v>Facet driving attribute</v>
      </c>
      <c r="M385" t="str">
        <v>Priority 1</v>
      </c>
      <c r="N385" t="str">
        <v>ProductAttributes</v>
      </c>
      <c r="O385" t="str">
        <v>ATTRIBUTE TYPE: Material</v>
      </c>
      <c r="P385" t="str">
        <v>use the drop down to select a "Part"</v>
      </c>
      <c r="Q385" t="str">
        <v>BR122570</v>
      </c>
      <c r="R385" t="str">
        <v>borosilicate glass bottle</v>
      </c>
      <c r="S385" t="str">
        <v>Y</v>
      </c>
      <c r="T385">
        <v>0</v>
      </c>
      <c r="U385">
        <v>0</v>
      </c>
      <c r="V385">
        <v>0</v>
      </c>
    </row>
    <row r="386" spans="4:22" x14ac:dyDescent="0.25">
      <c r="D386" t="str">
        <v>synthesis enabling tools</v>
      </c>
      <c r="E386" t="str">
        <v>reagent cartridges</v>
      </c>
      <c r="H386" s="38" t="str">
        <v>bottlesmedia and lab bottles</v>
      </c>
      <c r="I386" s="271" t="str">
        <v>bottles</v>
      </c>
      <c r="J386" t="str">
        <v>media and lab bottles</v>
      </c>
      <c r="K386" t="str">
        <v>sterility</v>
      </c>
      <c r="L386" t="str">
        <v>Facet driving attribute</v>
      </c>
      <c r="M386" t="str">
        <v>Priority 1</v>
      </c>
      <c r="N386" t="str">
        <v>ProductAttributes</v>
      </c>
      <c r="O386" t="str">
        <v>ATTRIBUTE TYPE: Sterilization</v>
      </c>
      <c r="P386" t="str">
        <v>facet sterility y/n and second facet for sterilization method</v>
      </c>
      <c r="Q386" t="str">
        <v>BR122570</v>
      </c>
      <c r="R386" t="str">
        <v>non-sterile</v>
      </c>
      <c r="S386" t="str">
        <v>Y</v>
      </c>
      <c r="T386" t="str">
        <v>Sterility/Sterilization method</v>
      </c>
      <c r="U386">
        <v>0</v>
      </c>
      <c r="V386">
        <v>0</v>
      </c>
    </row>
    <row r="387" spans="4:22" x14ac:dyDescent="0.25">
      <c r="D387" t="str">
        <v>synthesis resins</v>
      </c>
      <c r="E387" t="str">
        <v>(no product type)</v>
      </c>
      <c r="H387" s="38" t="str">
        <v>bottlesmedia and lab bottles</v>
      </c>
      <c r="I387" s="271" t="str">
        <v>bottles</v>
      </c>
      <c r="J387" t="str">
        <v>media and lab bottles</v>
      </c>
      <c r="K387" t="str">
        <v>Web_Product_Type_Dim</v>
      </c>
      <c r="L387" t="str">
        <v>Facet driving attribute</v>
      </c>
      <c r="M387" t="str">
        <v>Priority 1</v>
      </c>
      <c r="N387" t="str">
        <v>ProductAttributes</v>
      </c>
      <c r="O387" t="str">
        <v>ATTRIBUTE TYPE: Product type</v>
      </c>
      <c r="P387" t="str">
        <v>Choose "bottles"</v>
      </c>
      <c r="Q387" t="str">
        <v>BR122570</v>
      </c>
      <c r="R387" t="str">
        <v>bottles</v>
      </c>
      <c r="S387" t="str">
        <v>Y</v>
      </c>
      <c r="T387" t="str">
        <v>Product Category</v>
      </c>
      <c r="U387">
        <v>0</v>
      </c>
      <c r="V387">
        <v>0</v>
      </c>
    </row>
    <row r="388" spans="4:22" x14ac:dyDescent="0.25">
      <c r="D388" t="str">
        <v>synthetic mirna inhibitors</v>
      </c>
      <c r="E388" t="str">
        <v>(no product type)</v>
      </c>
      <c r="H388" s="38" t="str">
        <v>bottlesmedia and lab bottles</v>
      </c>
      <c r="I388" s="271" t="str">
        <v>bottles</v>
      </c>
      <c r="J388" t="str">
        <v>media and lab bottles</v>
      </c>
      <c r="K388" t="str">
        <v>Web_VesselStyle_Dim</v>
      </c>
      <c r="L388" t="str">
        <v>Facet driving attribute</v>
      </c>
      <c r="M388" t="str">
        <v>Priority 1</v>
      </c>
      <c r="N388" t="str">
        <v>ProductAttributes</v>
      </c>
      <c r="O388" t="str">
        <v>ATTRIBUTE TYPE: Vessel style; Configuration</v>
      </c>
      <c r="P388">
        <v>0</v>
      </c>
      <c r="Q388">
        <v>0</v>
      </c>
      <c r="R388">
        <v>0</v>
      </c>
      <c r="S388">
        <v>0</v>
      </c>
      <c r="T388">
        <v>0</v>
      </c>
      <c r="U388">
        <v>0</v>
      </c>
      <c r="V388">
        <v>0</v>
      </c>
    </row>
    <row r="389" spans="4:22" x14ac:dyDescent="0.25">
      <c r="D389" t="str">
        <v>syringes</v>
      </c>
      <c r="E389" t="str">
        <v>analytical</v>
      </c>
      <c r="H389" s="38" t="str">
        <v>bottlesmedia and lab bottles</v>
      </c>
      <c r="I389" s="271" t="str">
        <v>bottles</v>
      </c>
      <c r="J389" t="str">
        <v>media and lab bottles</v>
      </c>
      <c r="K389" t="str">
        <v>packaging</v>
      </c>
      <c r="L389" t="str">
        <v>High priority attribute</v>
      </c>
      <c r="M389" t="str">
        <v>Priority 2</v>
      </c>
      <c r="N389" t="str">
        <v>ProductAttributes</v>
      </c>
      <c r="O389" t="str">
        <v>ATTRIBUTE TYPE: Packaging quantity</v>
      </c>
      <c r="P389" t="str">
        <v>facet only on pack_id (was NEVER used on the red site - utility is dubious)</v>
      </c>
      <c r="Q389" t="str">
        <v>BR122570</v>
      </c>
      <c r="R389" t="str">
        <v>pack of 1 ea</v>
      </c>
      <c r="S389" t="str">
        <v>Y</v>
      </c>
      <c r="T389" t="str">
        <v>packaging</v>
      </c>
      <c r="U389" t="str">
        <v>pack_id</v>
      </c>
      <c r="V389" t="str">
        <v>pack_id</v>
      </c>
    </row>
    <row r="390" spans="4:22" x14ac:dyDescent="0.25">
      <c r="D390" t="str">
        <v>syringes</v>
      </c>
      <c r="E390" t="str">
        <v>(no product type)</v>
      </c>
      <c r="H390" s="38" t="str">
        <v>bottlespressure</v>
      </c>
      <c r="I390" s="271" t="str">
        <v>bottles</v>
      </c>
      <c r="J390" t="str">
        <v>pressure</v>
      </c>
      <c r="K390" t="str">
        <v>capacity</v>
      </c>
      <c r="L390" t="str">
        <v>Facet driving attribute</v>
      </c>
      <c r="M390" t="str">
        <v>Priority 1</v>
      </c>
      <c r="N390" t="str">
        <v>ProductAttributes</v>
      </c>
      <c r="O390" t="str">
        <v>ATTRIBUTE TYPE: composite dimension</v>
      </c>
      <c r="P390" t="str">
        <v>use the drop down in "part" and select the part; "Type1" and select "capacity"</v>
      </c>
      <c r="Q390" t="str">
        <v>CLS61626100</v>
      </c>
      <c r="R390" t="str">
        <v>100 mL</v>
      </c>
      <c r="S390" t="str">
        <v>Y</v>
      </c>
      <c r="T390" t="str">
        <v>Capacity(uom)</v>
      </c>
      <c r="U390" t="str">
        <v>capacity in L or mL</v>
      </c>
      <c r="V390">
        <v>0</v>
      </c>
    </row>
    <row r="391" spans="4:22" x14ac:dyDescent="0.25">
      <c r="D391" t="str">
        <v>tanks</v>
      </c>
      <c r="E391" t="str">
        <v>electrophoresis</v>
      </c>
      <c r="H391" s="38" t="str">
        <v>bottlespressure</v>
      </c>
      <c r="I391" s="271" t="str">
        <v>bottles</v>
      </c>
      <c r="J391" t="str">
        <v>pressure</v>
      </c>
      <c r="K391" t="str">
        <v>feature</v>
      </c>
      <c r="L391" t="str">
        <v>Facet driving attribute</v>
      </c>
      <c r="M391" t="str">
        <v>Priority 1</v>
      </c>
      <c r="N391" t="str">
        <v>ProductAttributes</v>
      </c>
      <c r="O391" t="str">
        <v>ATTRIBUTE TYPE: Feature</v>
      </c>
      <c r="P391" t="str">
        <v>use the drop down to select a "Name" (autoclavable/cap/graduations)</v>
      </c>
      <c r="Q391" t="str">
        <v>CLS61626100</v>
      </c>
      <c r="R391" t="str">
        <v>autoclavable</v>
      </c>
      <c r="S391" t="str">
        <v>Y</v>
      </c>
      <c r="T391" t="str">
        <v>Cap</v>
      </c>
      <c r="U391">
        <v>0</v>
      </c>
      <c r="V391">
        <v>0</v>
      </c>
    </row>
    <row r="392" spans="4:22" x14ac:dyDescent="0.25">
      <c r="D392" t="str">
        <v>test strips and papers</v>
      </c>
      <c r="E392" t="str">
        <v>ph indicator</v>
      </c>
      <c r="H392" s="38" t="str">
        <v>bottlespressure</v>
      </c>
      <c r="I392" s="271" t="str">
        <v>bottles</v>
      </c>
      <c r="J392" t="str">
        <v>pressure</v>
      </c>
      <c r="K392" t="str">
        <v>fitting</v>
      </c>
      <c r="L392" t="str">
        <v>Facet driving attribute</v>
      </c>
      <c r="M392" t="str">
        <v>Priority 1</v>
      </c>
      <c r="N392" t="str">
        <v>ProductAttributes</v>
      </c>
      <c r="O392" t="str">
        <v>ATTRIBUTE TYPE: fittings threads</v>
      </c>
      <c r="P392">
        <v>0</v>
      </c>
      <c r="Q392" t="str">
        <v>CLS61626100</v>
      </c>
      <c r="R392">
        <v>45</v>
      </c>
      <c r="S392" t="str">
        <v>M</v>
      </c>
      <c r="T392">
        <v>0</v>
      </c>
      <c r="U392" t="str">
        <v>part=thread</v>
      </c>
      <c r="V392" t="str">
        <v>fitsSize</v>
      </c>
    </row>
    <row r="393" spans="4:22" x14ac:dyDescent="0.25">
      <c r="D393" t="str">
        <v>test strips and papers</v>
      </c>
      <c r="E393" t="str">
        <v>(no product type)</v>
      </c>
      <c r="H393" s="38" t="str">
        <v>bottlespressure</v>
      </c>
      <c r="I393" s="271" t="str">
        <v>bottles</v>
      </c>
      <c r="J393" t="str">
        <v>pressure</v>
      </c>
      <c r="K393" t="str">
        <v>joint</v>
      </c>
      <c r="L393" t="str">
        <v>Facet driving attribute</v>
      </c>
      <c r="M393" t="str">
        <v>Priority 1</v>
      </c>
      <c r="N393" t="str">
        <v>ProductAttributes</v>
      </c>
      <c r="O393" t="str">
        <v>ATTRIBUTE TYPE: Standard Joint, choose part</v>
      </c>
      <c r="P393">
        <v>0</v>
      </c>
      <c r="Q393">
        <v>0</v>
      </c>
      <c r="R393">
        <v>0</v>
      </c>
      <c r="S393">
        <v>0</v>
      </c>
      <c r="T393">
        <v>0</v>
      </c>
      <c r="U393">
        <v>0</v>
      </c>
      <c r="V393">
        <v>0</v>
      </c>
    </row>
    <row r="394" spans="4:22" x14ac:dyDescent="0.25">
      <c r="D394" t="str">
        <v>thermometer</v>
      </c>
      <c r="E394" t="str">
        <v>bottle</v>
      </c>
      <c r="H394" s="38" t="str">
        <v>bottlespressure</v>
      </c>
      <c r="I394" s="271" t="str">
        <v>bottles</v>
      </c>
      <c r="J394" t="str">
        <v>pressure</v>
      </c>
      <c r="K394" t="str">
        <v>manufacturer/tradename</v>
      </c>
      <c r="L394" t="str">
        <v>Facet driving attribute</v>
      </c>
      <c r="M394" t="str">
        <v>Priority 1</v>
      </c>
      <c r="N394" t="str">
        <v>ProductAttributes</v>
      </c>
      <c r="O394" t="str">
        <v>ATTRIBUTE TYPE: Manufacturer designation</v>
      </c>
      <c r="P394" t="str">
        <v>facets supplier co only (currently - Product line the attribute also facetable but not the PL element in Manuf des. Yet)</v>
      </c>
      <c r="Q394" t="str">
        <v>CLS61626100</v>
      </c>
      <c r="R394" t="str">
        <v>Corning 61626-100</v>
      </c>
      <c r="S394" t="str">
        <v>Y</v>
      </c>
      <c r="T394" t="str">
        <v>Manufacturer</v>
      </c>
      <c r="U394" t="str">
        <v>supplier co</v>
      </c>
      <c r="V394" t="str">
        <v>supplier co</v>
      </c>
    </row>
    <row r="395" spans="4:22" x14ac:dyDescent="0.25">
      <c r="D395" t="str">
        <v>thermometer</v>
      </c>
      <c r="E395" t="str">
        <v>(no product type)</v>
      </c>
      <c r="H395" s="38" t="str">
        <v>bottlespressure</v>
      </c>
      <c r="I395" s="271" t="str">
        <v>bottles</v>
      </c>
      <c r="J395" t="str">
        <v>pressure</v>
      </c>
      <c r="K395" t="str">
        <v>material</v>
      </c>
      <c r="L395" t="str">
        <v>Facet driving attribute</v>
      </c>
      <c r="M395" t="str">
        <v>Priority 1</v>
      </c>
      <c r="N395" t="str">
        <v>ProductAttributes</v>
      </c>
      <c r="O395" t="str">
        <v>ATTRIBUTE TYPE: Material</v>
      </c>
      <c r="P395" t="str">
        <v>use the drop down to select a "Part"</v>
      </c>
      <c r="Q395" t="str">
        <v>CLS61626100</v>
      </c>
      <c r="R395" t="str">
        <v>borosilicate glass bottle</v>
      </c>
      <c r="S395" t="str">
        <v>Y</v>
      </c>
      <c r="T395">
        <v>0</v>
      </c>
      <c r="U395">
        <v>0</v>
      </c>
      <c r="V395">
        <v>0</v>
      </c>
    </row>
    <row r="396" spans="4:22" x14ac:dyDescent="0.25">
      <c r="D396" t="str">
        <v>titration reagents</v>
      </c>
      <c r="E396" t="str">
        <v>karl fischer</v>
      </c>
      <c r="H396" s="38" t="str">
        <v>bottlespressure</v>
      </c>
      <c r="I396" s="271" t="str">
        <v>bottles</v>
      </c>
      <c r="J396" t="str">
        <v>pressure</v>
      </c>
      <c r="K396" t="str">
        <v>Web_Product_Type_Dim</v>
      </c>
      <c r="L396" t="str">
        <v>Facet driving attribute</v>
      </c>
      <c r="M396" t="str">
        <v>Priority 1</v>
      </c>
      <c r="N396" t="str">
        <v>ProductAttributes</v>
      </c>
      <c r="O396" t="str">
        <v>ATTRIBUTE TYPE: Product type</v>
      </c>
      <c r="P396" t="str">
        <v>Choose "bottles"</v>
      </c>
      <c r="Q396" t="str">
        <v>CLS61626100</v>
      </c>
      <c r="R396" t="str">
        <v>bottles</v>
      </c>
      <c r="S396" t="str">
        <v>Y</v>
      </c>
      <c r="T396" t="str">
        <v>Product Category</v>
      </c>
      <c r="U396">
        <v>0</v>
      </c>
      <c r="V396">
        <v>0</v>
      </c>
    </row>
    <row r="397" spans="4:22" x14ac:dyDescent="0.25">
      <c r="D397" t="str">
        <v>titration reagents</v>
      </c>
      <c r="E397" t="str">
        <v>(no product type)</v>
      </c>
      <c r="H397" s="38" t="str">
        <v>bottlespressure</v>
      </c>
      <c r="I397" s="271" t="str">
        <v>bottles</v>
      </c>
      <c r="J397" t="str">
        <v>pressure</v>
      </c>
      <c r="K397" t="str">
        <v>Web_VesselStyle_Dim</v>
      </c>
      <c r="L397" t="str">
        <v>Facet driving attribute</v>
      </c>
      <c r="M397" t="str">
        <v>Priority 1</v>
      </c>
      <c r="N397" t="str">
        <v>ProductAttributes</v>
      </c>
      <c r="O397" t="str">
        <v>ATTRIBUTE TYPE: Vessel style; Configuration</v>
      </c>
      <c r="P397">
        <v>0</v>
      </c>
      <c r="Q397">
        <v>0</v>
      </c>
      <c r="R397">
        <v>0</v>
      </c>
      <c r="S397">
        <v>0</v>
      </c>
      <c r="T397">
        <v>0</v>
      </c>
      <c r="U397">
        <v>0</v>
      </c>
      <c r="V397">
        <v>0</v>
      </c>
    </row>
    <row r="398" spans="4:22" x14ac:dyDescent="0.25">
      <c r="D398" t="str">
        <v>tlc plates</v>
      </c>
      <c r="E398" t="str">
        <v>(no product type)</v>
      </c>
      <c r="H398" s="38" t="str">
        <v>bottlespressure</v>
      </c>
      <c r="I398" s="271" t="str">
        <v>bottles</v>
      </c>
      <c r="J398" t="str">
        <v>pressure</v>
      </c>
      <c r="K398" t="str">
        <v>packaging</v>
      </c>
      <c r="L398" t="str">
        <v>High priority attribute</v>
      </c>
      <c r="M398" t="str">
        <v>Priority 2</v>
      </c>
      <c r="N398" t="str">
        <v>ProductAttributes</v>
      </c>
      <c r="O398" t="str">
        <v>ATTRIBUTE TYPE: Packaging quantity</v>
      </c>
      <c r="P398" t="str">
        <v>facet only on pack_id (was NEVER used on the red site - utility is dubious)</v>
      </c>
      <c r="Q398" t="str">
        <v>CLS61626100</v>
      </c>
      <c r="R398" t="str">
        <v>pack of 4 ea</v>
      </c>
      <c r="S398" t="str">
        <v>Y</v>
      </c>
      <c r="T398" t="str">
        <v>packaging</v>
      </c>
      <c r="U398" t="str">
        <v>pack_id</v>
      </c>
      <c r="V398" t="str">
        <v>pack_id</v>
      </c>
    </row>
    <row r="399" spans="4:22" x14ac:dyDescent="0.25">
      <c r="D399" t="str">
        <v>transfection reagents</v>
      </c>
      <c r="E399" t="str">
        <v>(no product type)</v>
      </c>
      <c r="H399" s="38" t="str">
        <v>bottlespressure</v>
      </c>
      <c r="I399" s="271" t="str">
        <v>bottles</v>
      </c>
      <c r="J399" t="str">
        <v>pressure</v>
      </c>
      <c r="K399" t="str">
        <v>parameter</v>
      </c>
      <c r="L399" t="str">
        <v>Low priority attribute</v>
      </c>
      <c r="M399" t="str">
        <v>Priority 3</v>
      </c>
      <c r="N399" t="str">
        <v>ProductAttributes</v>
      </c>
      <c r="O399" t="str">
        <v>ATTRIBUTE TYPE: Operating parameter</v>
      </c>
      <c r="P399">
        <v>0</v>
      </c>
      <c r="Q399" t="str">
        <v>Z674230</v>
      </c>
      <c r="R399" t="str">
        <v xml:space="preserve"> max. pressure (Not for use under pressure)</v>
      </c>
      <c r="S399" t="str">
        <v>N</v>
      </c>
      <c r="T399">
        <v>0</v>
      </c>
      <c r="U399">
        <v>0</v>
      </c>
      <c r="V399">
        <v>0</v>
      </c>
    </row>
    <row r="400" spans="4:22" x14ac:dyDescent="0.25">
      <c r="D400" t="str">
        <v>tubes</v>
      </c>
      <c r="E400" t="str">
        <v>capillary</v>
      </c>
      <c r="H400" s="38" t="str">
        <v>bottlesreagent</v>
      </c>
      <c r="I400" s="271" t="str">
        <v>bottles</v>
      </c>
      <c r="J400" t="str">
        <v>reagent</v>
      </c>
      <c r="K400" t="str">
        <v>capacity</v>
      </c>
      <c r="L400" t="str">
        <v>Facet driving attribute</v>
      </c>
      <c r="M400" t="str">
        <v>Priority 1</v>
      </c>
      <c r="N400" t="str">
        <v>ProductAttributes</v>
      </c>
      <c r="O400" t="str">
        <v>ATTRIBUTE TYPE: composite dimension</v>
      </c>
      <c r="P400" t="str">
        <v>use the drop down in "part" and select the part; "Type1" and select "capacity"</v>
      </c>
      <c r="Q400" t="str">
        <v>CLS1500P1L</v>
      </c>
      <c r="R400" t="str">
        <v>1L</v>
      </c>
      <c r="S400" t="str">
        <v>Y</v>
      </c>
      <c r="T400" t="str">
        <v>Capacity(uom)</v>
      </c>
      <c r="U400" t="str">
        <v>capacity in L or mL</v>
      </c>
      <c r="V400">
        <v>0</v>
      </c>
    </row>
    <row r="401" spans="4:22" x14ac:dyDescent="0.25">
      <c r="D401" t="str">
        <v>tubes</v>
      </c>
      <c r="E401" t="str">
        <v>centrifuge</v>
      </c>
      <c r="H401" s="38" t="str">
        <v>bottlesreagent</v>
      </c>
      <c r="I401" s="271" t="str">
        <v>bottles</v>
      </c>
      <c r="J401" t="str">
        <v>reagent</v>
      </c>
      <c r="K401" t="str">
        <v>feature</v>
      </c>
      <c r="L401" t="str">
        <v>Facet driving attribute</v>
      </c>
      <c r="M401" t="str">
        <v>Priority 1</v>
      </c>
      <c r="N401" t="str">
        <v>ProductAttributes</v>
      </c>
      <c r="O401" t="str">
        <v>ATTRIBUTE TYPE: Feature</v>
      </c>
      <c r="P401" t="str">
        <v>use the drop down to select a "Name" (autoclavable/cap/graduations)</v>
      </c>
      <c r="Q401" t="str">
        <v>CLS1500P1L</v>
      </c>
      <c r="R401" t="str">
        <v>cap</v>
      </c>
      <c r="S401" t="str">
        <v>Y</v>
      </c>
      <c r="T401" t="str">
        <v>Cap</v>
      </c>
      <c r="U401">
        <v>0</v>
      </c>
      <c r="V401">
        <v>0</v>
      </c>
    </row>
    <row r="402" spans="4:22" x14ac:dyDescent="0.25">
      <c r="D402" t="str">
        <v>tubes</v>
      </c>
      <c r="E402" t="str">
        <v>chromatography</v>
      </c>
      <c r="H402" s="38" t="str">
        <v>bottlesreagent</v>
      </c>
      <c r="I402" s="271" t="str">
        <v>bottles</v>
      </c>
      <c r="J402" t="str">
        <v>reagent</v>
      </c>
      <c r="K402" t="str">
        <v>fitting</v>
      </c>
      <c r="L402" t="str">
        <v>Facet driving attribute</v>
      </c>
      <c r="M402" t="str">
        <v>Priority 1</v>
      </c>
      <c r="N402" t="str">
        <v>ProductAttributes</v>
      </c>
      <c r="O402" t="str">
        <v>ATTRIBUTE TYPE: fittings threads</v>
      </c>
      <c r="P402">
        <v>0</v>
      </c>
      <c r="Q402" t="str">
        <v>CLS1500P1L</v>
      </c>
      <c r="R402">
        <v>45</v>
      </c>
      <c r="S402" t="str">
        <v>M</v>
      </c>
      <c r="T402">
        <v>0</v>
      </c>
      <c r="U402" t="str">
        <v>part=thread</v>
      </c>
      <c r="V402" t="str">
        <v>fitsSize</v>
      </c>
    </row>
    <row r="403" spans="4:22" x14ac:dyDescent="0.25">
      <c r="D403" t="str">
        <v>tubes</v>
      </c>
      <c r="E403" t="str">
        <v>cluster or strip</v>
      </c>
      <c r="H403" s="38" t="str">
        <v>bottlesreagent</v>
      </c>
      <c r="I403" s="271" t="str">
        <v>bottles</v>
      </c>
      <c r="J403" t="str">
        <v>reagent</v>
      </c>
      <c r="K403" t="str">
        <v>joint</v>
      </c>
      <c r="L403" t="str">
        <v>Facet driving attribute</v>
      </c>
      <c r="M403" t="str">
        <v>Priority 1</v>
      </c>
      <c r="N403" t="str">
        <v>ProductAttributes</v>
      </c>
      <c r="O403" t="str">
        <v>ATTRIBUTE TYPE: Standard Joint, choose part</v>
      </c>
      <c r="P403">
        <v>0</v>
      </c>
      <c r="Q403">
        <v>0</v>
      </c>
      <c r="R403">
        <v>0</v>
      </c>
      <c r="S403">
        <v>0</v>
      </c>
      <c r="T403">
        <v>0</v>
      </c>
      <c r="U403">
        <v>0</v>
      </c>
      <c r="V403">
        <v>0</v>
      </c>
    </row>
    <row r="404" spans="4:22" x14ac:dyDescent="0.25">
      <c r="D404" t="str">
        <v>tubes</v>
      </c>
      <c r="E404" t="str">
        <v>cryovial</v>
      </c>
      <c r="H404" s="38" t="str">
        <v>bottlesreagent</v>
      </c>
      <c r="I404" s="271" t="str">
        <v>bottles</v>
      </c>
      <c r="J404" t="str">
        <v>reagent</v>
      </c>
      <c r="K404" t="str">
        <v>manufacturer/tradename</v>
      </c>
      <c r="L404" t="str">
        <v>Facet driving attribute</v>
      </c>
      <c r="M404" t="str">
        <v>Priority 1</v>
      </c>
      <c r="N404" t="str">
        <v>ProductAttributes</v>
      </c>
      <c r="O404" t="str">
        <v>ATTRIBUTE TYPE: Manufacturer designation</v>
      </c>
      <c r="P404" t="str">
        <v>facets supplier co only (currently - Product line the attribute also facetable but not the PL element in Manuf des. Yet)</v>
      </c>
      <c r="Q404" t="str">
        <v>CLS1500P1L</v>
      </c>
      <c r="R404" t="str">
        <v>Corning 1500P-1L</v>
      </c>
      <c r="S404" t="str">
        <v>Y</v>
      </c>
      <c r="T404" t="str">
        <v>Manufacturer</v>
      </c>
      <c r="U404" t="str">
        <v>supplier co</v>
      </c>
      <c r="V404" t="str">
        <v>supplier co</v>
      </c>
    </row>
    <row r="405" spans="4:22" x14ac:dyDescent="0.25">
      <c r="D405" t="str">
        <v>tubes</v>
      </c>
      <c r="E405" t="str">
        <v>culture</v>
      </c>
      <c r="H405" s="38" t="str">
        <v>bottlesreagent</v>
      </c>
      <c r="I405" s="271" t="str">
        <v>bottles</v>
      </c>
      <c r="J405" t="str">
        <v>reagent</v>
      </c>
      <c r="K405" t="str">
        <v>material</v>
      </c>
      <c r="L405" t="str">
        <v>Facet driving attribute</v>
      </c>
      <c r="M405" t="str">
        <v>Priority 1</v>
      </c>
      <c r="N405" t="str">
        <v>ProductAttributes</v>
      </c>
      <c r="O405" t="str">
        <v>ATTRIBUTE TYPE: Material</v>
      </c>
      <c r="P405" t="str">
        <v>use the drop down to select a "Part"</v>
      </c>
      <c r="Q405" t="str">
        <v>CLS1500P1L</v>
      </c>
      <c r="R405" t="str">
        <v>polypropylene</v>
      </c>
      <c r="S405" t="str">
        <v>Y</v>
      </c>
      <c r="T405">
        <v>0</v>
      </c>
      <c r="U405">
        <v>0</v>
      </c>
      <c r="V405">
        <v>0</v>
      </c>
    </row>
    <row r="406" spans="4:22" x14ac:dyDescent="0.25">
      <c r="D406" t="str">
        <v>tubes</v>
      </c>
      <c r="E406" t="str">
        <v>cuvettes</v>
      </c>
      <c r="H406" s="38" t="str">
        <v>bottlesreagent</v>
      </c>
      <c r="I406" s="271" t="str">
        <v>bottles</v>
      </c>
      <c r="J406" t="str">
        <v>reagent</v>
      </c>
      <c r="K406" t="str">
        <v>Web_Product_Type_Dim</v>
      </c>
      <c r="L406" t="str">
        <v>Facet driving attribute</v>
      </c>
      <c r="M406" t="str">
        <v>Priority 1</v>
      </c>
      <c r="N406" t="str">
        <v>ProductAttributes</v>
      </c>
      <c r="O406" t="str">
        <v>ATTRIBUTE TYPE: Product type</v>
      </c>
      <c r="P406" t="str">
        <v>Choose "bottles"</v>
      </c>
      <c r="Q406" t="str">
        <v>CLS1500P1L</v>
      </c>
      <c r="R406" t="str">
        <v>bottles</v>
      </c>
      <c r="S406" t="str">
        <v>Y</v>
      </c>
      <c r="T406" t="str">
        <v>Product Category</v>
      </c>
      <c r="U406">
        <v>0</v>
      </c>
      <c r="V406">
        <v>0</v>
      </c>
    </row>
    <row r="407" spans="4:22" x14ac:dyDescent="0.25">
      <c r="D407" t="str">
        <v>tubes</v>
      </c>
      <c r="E407" t="str">
        <v>nmr</v>
      </c>
      <c r="H407" s="38" t="str">
        <v>bottlesreagent</v>
      </c>
      <c r="I407" s="271" t="str">
        <v>bottles</v>
      </c>
      <c r="J407" t="str">
        <v>reagent</v>
      </c>
      <c r="K407" t="str">
        <v>Web_VesselStyle_Dim</v>
      </c>
      <c r="L407" t="str">
        <v>Facet driving attribute</v>
      </c>
      <c r="M407" t="str">
        <v>Priority 1</v>
      </c>
      <c r="N407" t="str">
        <v>ProductAttributes</v>
      </c>
      <c r="O407" t="str">
        <v>ATTRIBUTE TYPE: Vessel style; Configuration</v>
      </c>
      <c r="P407">
        <v>0</v>
      </c>
      <c r="Q407">
        <v>0</v>
      </c>
      <c r="R407">
        <v>0</v>
      </c>
      <c r="S407">
        <v>0</v>
      </c>
      <c r="T407">
        <v>0</v>
      </c>
      <c r="U407">
        <v>0</v>
      </c>
      <c r="V407">
        <v>0</v>
      </c>
    </row>
    <row r="408" spans="4:22" x14ac:dyDescent="0.25">
      <c r="D408" t="str">
        <v>tubes</v>
      </c>
      <c r="E408" t="str">
        <v>sample or storage</v>
      </c>
      <c r="H408" s="38" t="str">
        <v>bottlesreagent</v>
      </c>
      <c r="I408" s="271" t="str">
        <v>bottles</v>
      </c>
      <c r="J408" t="str">
        <v>reagent</v>
      </c>
      <c r="K408" t="str">
        <v>packaging</v>
      </c>
      <c r="L408" t="str">
        <v>High priority attribute</v>
      </c>
      <c r="M408" t="str">
        <v>Priority 2</v>
      </c>
      <c r="N408" t="str">
        <v>ProductAttributes</v>
      </c>
      <c r="O408" t="str">
        <v>ATTRIBUTE TYPE: Packaging quantity</v>
      </c>
      <c r="P408" t="str">
        <v>facet only on pack_id (was NEVER used on the red site - utility is dubious)</v>
      </c>
      <c r="Q408" t="str">
        <v>CLS1500P1L</v>
      </c>
      <c r="R408" t="str">
        <v>pack of 10 ea</v>
      </c>
      <c r="S408" t="str">
        <v>Y</v>
      </c>
      <c r="T408" t="str">
        <v>packaging</v>
      </c>
      <c r="U408" t="str">
        <v>pack_id</v>
      </c>
      <c r="V408" t="str">
        <v>pack_id</v>
      </c>
    </row>
    <row r="409" spans="4:22" x14ac:dyDescent="0.25">
      <c r="D409" t="str">
        <v>tubes</v>
      </c>
      <c r="E409" t="str">
        <v>test</v>
      </c>
      <c r="H409" s="38" t="str">
        <v>bottlesroller</v>
      </c>
      <c r="I409" s="271" t="str">
        <v>bottles</v>
      </c>
      <c r="J409" t="str">
        <v>roller</v>
      </c>
      <c r="K409" t="str">
        <v>feature</v>
      </c>
      <c r="L409" t="str">
        <v>Facet driving attribute</v>
      </c>
      <c r="M409" t="str">
        <v>Priority 1</v>
      </c>
      <c r="N409" t="str">
        <v>ProductAttributes</v>
      </c>
      <c r="O409" t="str">
        <v>ATTRIBUTE TYPE: Feature</v>
      </c>
      <c r="P409" t="str">
        <v>use the drop down to select a "Name" (autoclavable/cap/graduations)</v>
      </c>
      <c r="Q409" t="str">
        <v>CLS431644</v>
      </c>
      <c r="R409" t="str">
        <v>cap</v>
      </c>
      <c r="S409" t="str">
        <v>Y</v>
      </c>
      <c r="T409" t="str">
        <v>Cap</v>
      </c>
      <c r="U409">
        <v>0</v>
      </c>
      <c r="V409">
        <v>0</v>
      </c>
    </row>
    <row r="410" spans="4:22" x14ac:dyDescent="0.25">
      <c r="D410" t="str">
        <v>tubes</v>
      </c>
      <c r="E410" t="str">
        <v>(no product type)</v>
      </c>
      <c r="H410" s="38" t="str">
        <v>bottlesroller</v>
      </c>
      <c r="I410" s="271" t="str">
        <v>bottles</v>
      </c>
      <c r="J410" t="str">
        <v>roller</v>
      </c>
      <c r="K410" t="str">
        <v>fitting</v>
      </c>
      <c r="L410" t="str">
        <v>Facet driving attribute</v>
      </c>
      <c r="M410" t="str">
        <v>Priority 1</v>
      </c>
      <c r="N410" t="str">
        <v>ProductAttributes</v>
      </c>
      <c r="O410" t="str">
        <v>ATTRIBUTE TYPE: fittings threads</v>
      </c>
      <c r="P410">
        <v>0</v>
      </c>
      <c r="Q410">
        <v>0</v>
      </c>
      <c r="R410">
        <v>0</v>
      </c>
      <c r="S410" t="str">
        <v>M</v>
      </c>
      <c r="T410">
        <v>0</v>
      </c>
      <c r="U410" t="str">
        <v>part=thread</v>
      </c>
      <c r="V410" t="str">
        <v>fitsSize</v>
      </c>
    </row>
    <row r="411" spans="4:22" x14ac:dyDescent="0.25">
      <c r="D411" t="str">
        <v>tubing</v>
      </c>
      <c r="E411" t="str">
        <v>(no product type)</v>
      </c>
      <c r="H411" s="38" t="str">
        <v>bottlesroller</v>
      </c>
      <c r="I411" s="271" t="str">
        <v>bottles</v>
      </c>
      <c r="J411" t="str">
        <v>roller</v>
      </c>
      <c r="K411" t="str">
        <v>joint</v>
      </c>
      <c r="L411" t="str">
        <v>Facet driving attribute</v>
      </c>
      <c r="M411" t="str">
        <v>Priority 1</v>
      </c>
      <c r="N411" t="str">
        <v>ProductAttributes</v>
      </c>
      <c r="O411" t="str">
        <v>ATTRIBUTE TYPE: Standard Joint, choose part</v>
      </c>
      <c r="P411">
        <v>0</v>
      </c>
      <c r="Q411">
        <v>0</v>
      </c>
      <c r="R411">
        <v>0</v>
      </c>
      <c r="S411">
        <v>0</v>
      </c>
      <c r="T411">
        <v>0</v>
      </c>
      <c r="U411">
        <v>0</v>
      </c>
      <c r="V411">
        <v>0</v>
      </c>
    </row>
    <row r="412" spans="4:22" x14ac:dyDescent="0.25">
      <c r="D412" t="str">
        <v>upstream</v>
      </c>
      <c r="E412" t="str">
        <v>buffers</v>
      </c>
      <c r="H412" s="38" t="str">
        <v>bottlesroller</v>
      </c>
      <c r="I412" s="271" t="str">
        <v>bottles</v>
      </c>
      <c r="J412" t="str">
        <v>roller</v>
      </c>
      <c r="K412" t="str">
        <v>manufacturer/tradename</v>
      </c>
      <c r="L412" t="str">
        <v>Facet driving attribute</v>
      </c>
      <c r="M412" t="str">
        <v>Priority 1</v>
      </c>
      <c r="N412" t="str">
        <v>ProductAttributes</v>
      </c>
      <c r="O412" t="str">
        <v>ATTRIBUTE TYPE: Manufacturer designation</v>
      </c>
      <c r="P412" t="str">
        <v>facets supplier co only (currently - Product line the attribute also facetable but not the PL element in Manuf des. Yet)</v>
      </c>
      <c r="Q412" t="str">
        <v>CLS431644</v>
      </c>
      <c r="R412" t="str">
        <v>Corning 431644</v>
      </c>
      <c r="S412" t="str">
        <v>Y</v>
      </c>
      <c r="T412" t="str">
        <v>Manufacturer</v>
      </c>
      <c r="U412" t="str">
        <v>supplier co</v>
      </c>
      <c r="V412" t="str">
        <v>supplier co</v>
      </c>
    </row>
    <row r="413" spans="4:22" x14ac:dyDescent="0.25">
      <c r="D413" t="str">
        <v>upstream</v>
      </c>
      <c r="E413" t="str">
        <v>cell lines</v>
      </c>
      <c r="H413" s="38" t="str">
        <v>bottlesroller</v>
      </c>
      <c r="I413" s="271" t="str">
        <v>bottles</v>
      </c>
      <c r="J413" t="str">
        <v>roller</v>
      </c>
      <c r="K413" t="str">
        <v>material</v>
      </c>
      <c r="L413" t="str">
        <v>Facet driving attribute</v>
      </c>
      <c r="M413" t="str">
        <v>Priority 1</v>
      </c>
      <c r="N413" t="str">
        <v>ProductAttributes</v>
      </c>
      <c r="O413" t="str">
        <v>ATTRIBUTE TYPE: Material</v>
      </c>
      <c r="P413" t="str">
        <v>use the drop down to select a "Part"</v>
      </c>
      <c r="Q413" t="str">
        <v>CLS431644</v>
      </c>
      <c r="R413" t="str">
        <v>polystyrene</v>
      </c>
      <c r="S413" t="str">
        <v>Y</v>
      </c>
      <c r="T413">
        <v>0</v>
      </c>
      <c r="U413">
        <v>0</v>
      </c>
      <c r="V413">
        <v>0</v>
      </c>
    </row>
    <row r="414" spans="4:22" x14ac:dyDescent="0.25">
      <c r="D414" t="str">
        <v>upstream</v>
      </c>
      <c r="E414" t="str">
        <v>columns</v>
      </c>
      <c r="H414" s="38" t="str">
        <v>bottlesroller</v>
      </c>
      <c r="I414" s="271" t="str">
        <v>bottles</v>
      </c>
      <c r="J414" t="str">
        <v>roller</v>
      </c>
      <c r="K414" t="str">
        <v>sterility</v>
      </c>
      <c r="L414" t="str">
        <v>Facet driving attribute</v>
      </c>
      <c r="M414" t="str">
        <v>Priority 1</v>
      </c>
      <c r="N414" t="str">
        <v>ProductAttributes</v>
      </c>
      <c r="O414" t="str">
        <v>ATTRIBUTE TYPE: Sterilization</v>
      </c>
      <c r="P414" t="str">
        <v>facet sterility y/n and second facet for sterilization method</v>
      </c>
      <c r="Q414" t="str">
        <v>CLS431644</v>
      </c>
      <c r="R414" t="str">
        <v>sterile</v>
      </c>
      <c r="S414" t="str">
        <v>Y</v>
      </c>
      <c r="T414" t="str">
        <v>Sterility/Sterilization method</v>
      </c>
      <c r="U414">
        <v>0</v>
      </c>
      <c r="V414">
        <v>0</v>
      </c>
    </row>
    <row r="415" spans="4:22" x14ac:dyDescent="0.25">
      <c r="D415" t="str">
        <v>upstream</v>
      </c>
      <c r="E415" t="str">
        <v>connectors</v>
      </c>
      <c r="H415" s="38" t="str">
        <v>bottlesroller</v>
      </c>
      <c r="I415" s="271" t="str">
        <v>bottles</v>
      </c>
      <c r="J415" t="str">
        <v>roller</v>
      </c>
      <c r="K415" t="str">
        <v>Web_Product_Type_Dim</v>
      </c>
      <c r="L415" t="str">
        <v>Facet driving attribute</v>
      </c>
      <c r="M415" t="str">
        <v>Priority 1</v>
      </c>
      <c r="N415" t="str">
        <v>ProductAttributes</v>
      </c>
      <c r="O415" t="str">
        <v>ATTRIBUTE TYPE: Product type</v>
      </c>
      <c r="P415" t="str">
        <v>Choose "bottles"</v>
      </c>
      <c r="Q415" t="str">
        <v>CLS431644</v>
      </c>
      <c r="R415" t="str">
        <v>bottles</v>
      </c>
      <c r="S415" t="str">
        <v>Y</v>
      </c>
      <c r="T415" t="str">
        <v>Product Category</v>
      </c>
      <c r="U415">
        <v>0</v>
      </c>
      <c r="V415">
        <v>0</v>
      </c>
    </row>
    <row r="416" spans="4:22" x14ac:dyDescent="0.25">
      <c r="D416" t="str">
        <v>upstream</v>
      </c>
      <c r="E416" t="str">
        <v>containers</v>
      </c>
      <c r="H416" s="38" t="str">
        <v>bottlesroller</v>
      </c>
      <c r="I416" s="271" t="str">
        <v>bottles</v>
      </c>
      <c r="J416" t="str">
        <v>roller</v>
      </c>
      <c r="K416" t="str">
        <v>Web_VesselStyle_Dim</v>
      </c>
      <c r="L416" t="str">
        <v>Facet driving attribute</v>
      </c>
      <c r="M416" t="str">
        <v>Priority 1</v>
      </c>
      <c r="N416" t="str">
        <v>ProductAttributes</v>
      </c>
      <c r="O416" t="str">
        <v>ATTRIBUTE TYPE: Vessel style; Configuration</v>
      </c>
      <c r="P416">
        <v>0</v>
      </c>
      <c r="Q416">
        <v>0</v>
      </c>
      <c r="R416">
        <v>0</v>
      </c>
      <c r="S416">
        <v>0</v>
      </c>
      <c r="T416">
        <v>0</v>
      </c>
      <c r="U416">
        <v>0</v>
      </c>
      <c r="V416">
        <v>0</v>
      </c>
    </row>
    <row r="417" spans="4:22" x14ac:dyDescent="0.25">
      <c r="D417" t="str">
        <v>upstream</v>
      </c>
      <c r="E417" t="str">
        <v>culture media</v>
      </c>
      <c r="H417" s="38" t="str">
        <v>bottlesroller</v>
      </c>
      <c r="I417" s="271" t="str">
        <v>bottles</v>
      </c>
      <c r="J417" t="str">
        <v>roller</v>
      </c>
      <c r="K417" t="str">
        <v>bottle diam. × H</v>
      </c>
      <c r="L417" t="str">
        <v>High priority attribute</v>
      </c>
      <c r="M417" t="str">
        <v>Priority 2</v>
      </c>
      <c r="N417" t="str">
        <v>ProductAttributes</v>
      </c>
      <c r="O417" t="str">
        <v>ATTRIBUTE TYPE: Composite dimension</v>
      </c>
      <c r="P417" t="str">
        <v>use the drop down in "Type1" and or "Part" --facet diam uom mm only and H uom mm or in</v>
      </c>
      <c r="Q417" t="str">
        <v>CLS431644</v>
      </c>
      <c r="R417" t="str">
        <v>117 mm × 271 mm</v>
      </c>
      <c r="S417" t="str">
        <v>Y</v>
      </c>
      <c r="T417" t="str">
        <v>Height (uom)/Diameter(mm)</v>
      </c>
      <c r="U417" t="str">
        <v>type=height or H and uom in mm or in/type=diam. or D and uom is mm</v>
      </c>
      <c r="V417">
        <v>0</v>
      </c>
    </row>
    <row r="418" spans="4:22" x14ac:dyDescent="0.25">
      <c r="D418" t="str">
        <v>upstream</v>
      </c>
      <c r="E418" t="str">
        <v>elisa kits</v>
      </c>
      <c r="H418" s="38" t="str">
        <v>bottlesroller</v>
      </c>
      <c r="I418" s="271" t="str">
        <v>bottles</v>
      </c>
      <c r="J418" t="str">
        <v>roller</v>
      </c>
      <c r="K418" t="str">
        <v>capacity</v>
      </c>
      <c r="L418" t="str">
        <v>High priority attribute</v>
      </c>
      <c r="M418" t="str">
        <v>Priority 2</v>
      </c>
      <c r="N418" t="str">
        <v>ProductAttributes</v>
      </c>
      <c r="O418" t="str">
        <v>ATTRIBUTE TYPE: composite dimension</v>
      </c>
      <c r="P418" t="str">
        <v>use the drop down in "part" and select the part; "Type1" and select "capacity"</v>
      </c>
      <c r="Q418" t="str">
        <v>CLS431644</v>
      </c>
      <c r="R418" t="str">
        <v>255 mL</v>
      </c>
      <c r="S418" t="str">
        <v>Y</v>
      </c>
      <c r="T418" t="str">
        <v>Capacity(uom)</v>
      </c>
      <c r="U418" t="str">
        <v>capacity in L or mL</v>
      </c>
      <c r="V418">
        <v>0</v>
      </c>
    </row>
    <row r="419" spans="4:22" x14ac:dyDescent="0.25">
      <c r="D419" t="str">
        <v>upstream</v>
      </c>
      <c r="E419" t="str">
        <v>enzymes</v>
      </c>
      <c r="H419" s="38" t="str">
        <v>bottlesroller</v>
      </c>
      <c r="I419" s="271" t="str">
        <v>bottles</v>
      </c>
      <c r="J419" t="str">
        <v>roller</v>
      </c>
      <c r="K419" t="str">
        <v>packaging</v>
      </c>
      <c r="L419" t="str">
        <v>High priority attribute</v>
      </c>
      <c r="M419" t="str">
        <v>Priority 2</v>
      </c>
      <c r="N419" t="str">
        <v>ProductAttributes</v>
      </c>
      <c r="O419" t="str">
        <v>ATTRIBUTE TYPE: Packaging quantity</v>
      </c>
      <c r="P419" t="str">
        <v>facet only on pack_id (was NEVER used on the red site - utility is dubious)</v>
      </c>
      <c r="Q419" t="str">
        <v>CLS431644</v>
      </c>
      <c r="R419" t="str">
        <v>pack of 1 ea</v>
      </c>
      <c r="S419" t="str">
        <v>Y</v>
      </c>
      <c r="T419" t="str">
        <v>packaging</v>
      </c>
      <c r="U419" t="str">
        <v>pack_id</v>
      </c>
      <c r="V419" t="str">
        <v>pack_id</v>
      </c>
    </row>
    <row r="420" spans="4:22" x14ac:dyDescent="0.25">
      <c r="D420" t="str">
        <v>upstream</v>
      </c>
      <c r="E420" t="str">
        <v>formulations</v>
      </c>
      <c r="H420" s="38" t="str">
        <v>bottlesroller</v>
      </c>
      <c r="I420" s="271" t="str">
        <v>bottles</v>
      </c>
      <c r="J420" t="str">
        <v>roller</v>
      </c>
      <c r="K420" t="str">
        <v>W × L × H</v>
      </c>
      <c r="L420" t="str">
        <v>High priority attribute</v>
      </c>
      <c r="M420" t="str">
        <v>Priority 2</v>
      </c>
      <c r="N420" t="str">
        <v>ProductAttributes</v>
      </c>
      <c r="O420" t="str">
        <v>ATTRIBUTE TYPE: Composite dimension</v>
      </c>
      <c r="P420" t="str">
        <v>use drop down "Type1" and select "W"; "Type2" and select "L"; "Type3" and select "H"</v>
      </c>
      <c r="Q420">
        <v>0</v>
      </c>
      <c r="R420">
        <v>0</v>
      </c>
      <c r="S420" t="str">
        <v>Y</v>
      </c>
      <c r="T420" t="str">
        <v>Width (uom)/Length(uom)/Height(uom)</v>
      </c>
      <c r="U420" t="str">
        <v>type=width or W and uom is in mm or in/type=length or L and uom in ft, in, m, cm, mm/type=height or H uom in mm or in</v>
      </c>
      <c r="V420">
        <v>0</v>
      </c>
    </row>
    <row r="421" spans="4:22" x14ac:dyDescent="0.25">
      <c r="D421" t="str">
        <v>upstream</v>
      </c>
      <c r="E421" t="str">
        <v>media additives</v>
      </c>
      <c r="H421" s="38" t="str">
        <v>bottlesroller</v>
      </c>
      <c r="I421" s="271" t="str">
        <v>bottles</v>
      </c>
      <c r="J421" t="str">
        <v>roller</v>
      </c>
      <c r="K421" t="str">
        <v>binding type</v>
      </c>
      <c r="L421" t="str">
        <v>Low priority attribute</v>
      </c>
      <c r="M421" t="str">
        <v>Priority 3</v>
      </c>
      <c r="N421" t="str">
        <v>ProductAttributes</v>
      </c>
      <c r="O421" t="str">
        <v>ATTRIBUTE TYPE: Binding Type</v>
      </c>
      <c r="P421">
        <v>0</v>
      </c>
      <c r="Q421" t="str">
        <v>CLS431644</v>
      </c>
      <c r="R421" t="str">
        <v>non-treated surface</v>
      </c>
      <c r="S421" t="str">
        <v>Y</v>
      </c>
      <c r="T421" t="str">
        <v>binding type</v>
      </c>
      <c r="U421">
        <v>0</v>
      </c>
      <c r="V421">
        <v>0</v>
      </c>
    </row>
    <row r="422" spans="4:22" x14ac:dyDescent="0.25">
      <c r="D422" t="str">
        <v>upstream</v>
      </c>
      <c r="E422" t="str">
        <v>molecular labels</v>
      </c>
      <c r="H422" s="38" t="str">
        <v>bottleswash</v>
      </c>
      <c r="I422" s="271" t="str">
        <v>bottles</v>
      </c>
      <c r="J422" t="str">
        <v>wash</v>
      </c>
      <c r="K422" t="str">
        <v>capacity</v>
      </c>
      <c r="L422" t="str">
        <v>Facet driving attribute</v>
      </c>
      <c r="M422" t="str">
        <v>Priority 1</v>
      </c>
      <c r="N422" t="str">
        <v>ProductAttributes</v>
      </c>
      <c r="O422" t="str">
        <v>ATTRIBUTE TYPE: composite dimension</v>
      </c>
      <c r="P422" t="str">
        <v>use the drop down in "part" and select the part; "Type1" and select "capacity"</v>
      </c>
      <c r="Q422" t="str">
        <v>BR143848</v>
      </c>
      <c r="R422" t="str">
        <v>250 mL</v>
      </c>
      <c r="S422" t="str">
        <v>Y</v>
      </c>
      <c r="T422" t="str">
        <v>Capacity(uom)</v>
      </c>
      <c r="U422" t="str">
        <v>capacity in L or mL</v>
      </c>
      <c r="V422">
        <v>0</v>
      </c>
    </row>
    <row r="423" spans="4:22" x14ac:dyDescent="0.25">
      <c r="D423" t="str">
        <v>upstream</v>
      </c>
      <c r="E423" t="str">
        <v>processing chemistries</v>
      </c>
      <c r="H423" s="38" t="str">
        <v>bottleswash</v>
      </c>
      <c r="I423" s="271" t="str">
        <v>bottles</v>
      </c>
      <c r="J423" t="str">
        <v>wash</v>
      </c>
      <c r="K423" t="str">
        <v>feature</v>
      </c>
      <c r="L423" t="str">
        <v>Facet driving attribute</v>
      </c>
      <c r="M423" t="str">
        <v>Priority 1</v>
      </c>
      <c r="N423" t="str">
        <v>ProductAttributes</v>
      </c>
      <c r="O423" t="str">
        <v>ATTRIBUTE TYPE: Feature</v>
      </c>
      <c r="P423" t="str">
        <v>use the drop down to select a "Name" (autoclavable/cap/graduations/label/vented)</v>
      </c>
      <c r="Q423" t="str">
        <v>BR143848</v>
      </c>
      <c r="R423" t="str">
        <v>vented</v>
      </c>
      <c r="S423" t="str">
        <v>Y</v>
      </c>
      <c r="T423" t="str">
        <v>Cap</v>
      </c>
      <c r="U423">
        <v>0</v>
      </c>
      <c r="V423">
        <v>0</v>
      </c>
    </row>
    <row r="424" spans="4:22" x14ac:dyDescent="0.25">
      <c r="D424" t="str">
        <v>upstream</v>
      </c>
      <c r="E424" t="str">
        <v>sera</v>
      </c>
      <c r="H424" s="38" t="str">
        <v>bottleswash</v>
      </c>
      <c r="I424" s="271" t="str">
        <v>bottles</v>
      </c>
      <c r="J424" t="str">
        <v>wash</v>
      </c>
      <c r="K424" t="str">
        <v>fitting</v>
      </c>
      <c r="L424" t="str">
        <v>Facet driving attribute</v>
      </c>
      <c r="M424" t="str">
        <v>Priority 1</v>
      </c>
      <c r="N424" t="str">
        <v>ProductAttributes</v>
      </c>
      <c r="O424" t="str">
        <v>ATTRIBUTE TYPE: fittings threads</v>
      </c>
      <c r="P424">
        <v>0</v>
      </c>
      <c r="Q424" t="str">
        <v>BR143848</v>
      </c>
      <c r="R424" t="str">
        <v>GL 25 narrow neck</v>
      </c>
      <c r="S424" t="str">
        <v>M</v>
      </c>
      <c r="T424">
        <v>0</v>
      </c>
      <c r="U424" t="str">
        <v>part=thread</v>
      </c>
      <c r="V424" t="str">
        <v>fitsSize</v>
      </c>
    </row>
    <row r="425" spans="4:22" x14ac:dyDescent="0.25">
      <c r="D425" t="str">
        <v>upstream</v>
      </c>
      <c r="E425" t="str">
        <v>services</v>
      </c>
      <c r="H425" s="38" t="str">
        <v>bottleswash</v>
      </c>
      <c r="I425" s="271" t="str">
        <v>bottles</v>
      </c>
      <c r="J425" t="str">
        <v>wash</v>
      </c>
      <c r="K425" t="str">
        <v>joint</v>
      </c>
      <c r="L425" t="str">
        <v>Facet driving attribute</v>
      </c>
      <c r="M425" t="str">
        <v>Priority 1</v>
      </c>
      <c r="N425" t="str">
        <v>ProductAttributes</v>
      </c>
      <c r="O425" t="str">
        <v>ATTRIBUTE TYPE: Standard Joint, choose part</v>
      </c>
      <c r="P425">
        <v>0</v>
      </c>
      <c r="Q425">
        <v>0</v>
      </c>
      <c r="R425">
        <v>0</v>
      </c>
      <c r="S425">
        <v>0</v>
      </c>
      <c r="T425">
        <v>0</v>
      </c>
      <c r="U425">
        <v>0</v>
      </c>
      <c r="V425">
        <v>0</v>
      </c>
    </row>
    <row r="426" spans="4:22" x14ac:dyDescent="0.25">
      <c r="D426" t="str">
        <v>upstream</v>
      </c>
      <c r="E426" t="str">
        <v>tools</v>
      </c>
      <c r="H426" s="38" t="str">
        <v>bottleswash</v>
      </c>
      <c r="I426" s="271" t="str">
        <v>bottles</v>
      </c>
      <c r="J426" t="str">
        <v>wash</v>
      </c>
      <c r="K426" t="str">
        <v>manufacturer/tradename</v>
      </c>
      <c r="L426" t="str">
        <v>Facet driving attribute</v>
      </c>
      <c r="M426" t="str">
        <v>Priority 1</v>
      </c>
      <c r="N426" t="str">
        <v>ProductAttributes</v>
      </c>
      <c r="O426" t="str">
        <v>ATTRIBUTE TYPE: Manufacturer designation</v>
      </c>
      <c r="P426" t="str">
        <v>facets supplier co only (currently - Product line the attribute also facetable but not the PL element in Manuf des. Yet)</v>
      </c>
      <c r="Q426" t="str">
        <v>BR143848</v>
      </c>
      <c r="R426" t="str">
        <v>BRAND 143848</v>
      </c>
      <c r="S426" t="str">
        <v>Y</v>
      </c>
      <c r="T426" t="str">
        <v>Manufacturer</v>
      </c>
      <c r="U426" t="str">
        <v>supplier co</v>
      </c>
      <c r="V426" t="str">
        <v>supplier co</v>
      </c>
    </row>
    <row r="427" spans="4:22" x14ac:dyDescent="0.25">
      <c r="D427" t="str">
        <v>vitamins</v>
      </c>
      <c r="E427" t="str">
        <v>(no product type)</v>
      </c>
      <c r="H427" s="38" t="str">
        <v>bottleswash</v>
      </c>
      <c r="I427" s="271" t="str">
        <v>bottles</v>
      </c>
      <c r="J427" t="str">
        <v>wash</v>
      </c>
      <c r="K427" t="str">
        <v>material</v>
      </c>
      <c r="L427" t="str">
        <v>Facet driving attribute</v>
      </c>
      <c r="M427" t="str">
        <v>Priority 1</v>
      </c>
      <c r="N427" t="str">
        <v>ProductAttributes</v>
      </c>
      <c r="O427" t="str">
        <v>ATTRIBUTE TYPE: Material</v>
      </c>
      <c r="P427" t="str">
        <v>use the drop down to select a "Part"</v>
      </c>
      <c r="Q427" t="str">
        <v>BR143848</v>
      </c>
      <c r="R427" t="str">
        <v>ETFE cap</v>
      </c>
      <c r="S427" t="str">
        <v>Y</v>
      </c>
      <c r="T427">
        <v>0</v>
      </c>
      <c r="U427">
        <v>0</v>
      </c>
      <c r="V427">
        <v>0</v>
      </c>
    </row>
    <row r="428" spans="4:22" x14ac:dyDescent="0.25">
      <c r="D428" t="str">
        <v>watch glasses</v>
      </c>
      <c r="E428" t="str">
        <v>(no product type)</v>
      </c>
      <c r="H428" s="38" t="str">
        <v>bottleswash</v>
      </c>
      <c r="I428" s="271" t="str">
        <v>bottles</v>
      </c>
      <c r="J428" t="str">
        <v>wash</v>
      </c>
      <c r="K428" t="str">
        <v>Web_Product_Type_Dim</v>
      </c>
      <c r="L428" t="str">
        <v>Facet driving attribute</v>
      </c>
      <c r="M428" t="str">
        <v>Priority 1</v>
      </c>
      <c r="N428" t="str">
        <v>ProductAttributes</v>
      </c>
      <c r="O428" t="str">
        <v>ATTRIBUTE TYPE: Product type</v>
      </c>
      <c r="P428" t="str">
        <v>Choose "bottles"</v>
      </c>
      <c r="Q428" t="str">
        <v>BR143848</v>
      </c>
      <c r="R428" t="str">
        <v>bottles</v>
      </c>
      <c r="S428" t="str">
        <v>Y</v>
      </c>
      <c r="T428" t="str">
        <v>Product Category</v>
      </c>
      <c r="U428">
        <v>0</v>
      </c>
      <c r="V428">
        <v>0</v>
      </c>
    </row>
    <row r="429" spans="4:22" x14ac:dyDescent="0.25">
      <c r="D429" t="str">
        <v>water purification systems</v>
      </c>
      <c r="E429" t="str">
        <v>cleaning agents</v>
      </c>
      <c r="H429" s="38" t="str">
        <v>bottleswash</v>
      </c>
      <c r="I429" s="271" t="str">
        <v>bottles</v>
      </c>
      <c r="J429" t="str">
        <v>wash</v>
      </c>
      <c r="K429" t="str">
        <v>Web_VesselStyle_Dim</v>
      </c>
      <c r="L429" t="str">
        <v>Facet driving attribute</v>
      </c>
      <c r="M429" t="str">
        <v>Priority 1</v>
      </c>
      <c r="N429" t="str">
        <v>ProductAttributes</v>
      </c>
      <c r="O429" t="str">
        <v>ATTRIBUTE TYPE: Vessel style; Configuration</v>
      </c>
      <c r="P429">
        <v>0</v>
      </c>
      <c r="Q429">
        <v>0</v>
      </c>
      <c r="R429">
        <v>0</v>
      </c>
      <c r="S429">
        <v>0</v>
      </c>
      <c r="T429">
        <v>0</v>
      </c>
      <c r="U429">
        <v>0</v>
      </c>
      <c r="V429">
        <v>0</v>
      </c>
    </row>
    <row r="430" spans="4:22" x14ac:dyDescent="0.25">
      <c r="D430" t="str">
        <v>water purification systems</v>
      </c>
      <c r="E430" t="str">
        <v>consumables and kits</v>
      </c>
      <c r="H430" s="38" t="str">
        <v>bottleswash</v>
      </c>
      <c r="I430" s="271" t="str">
        <v>bottles</v>
      </c>
      <c r="J430" t="str">
        <v>wash</v>
      </c>
      <c r="K430" t="str">
        <v>packaging</v>
      </c>
      <c r="L430" t="str">
        <v>High priority attribute</v>
      </c>
      <c r="M430" t="str">
        <v>Priority 2</v>
      </c>
      <c r="N430" t="str">
        <v>ProductAttributes</v>
      </c>
      <c r="O430" t="str">
        <v>ATTRIBUTE TYPE: Packaging quantity</v>
      </c>
      <c r="P430" t="str">
        <v>facet only on pack_id (was NEVER used on the red site - utility is dubious)</v>
      </c>
      <c r="Q430" t="str">
        <v>BR143848</v>
      </c>
      <c r="R430" t="str">
        <v>pack of 1 ea</v>
      </c>
      <c r="S430" t="str">
        <v>Y</v>
      </c>
      <c r="T430" t="str">
        <v>packaging</v>
      </c>
      <c r="U430" t="str">
        <v>pack_id</v>
      </c>
      <c r="V430" t="str">
        <v>pack_id</v>
      </c>
    </row>
    <row r="431" spans="4:22" x14ac:dyDescent="0.25">
      <c r="D431" t="str">
        <v>water purification systems</v>
      </c>
      <c r="E431" t="str">
        <v>country box</v>
      </c>
      <c r="H431" s="38" t="str">
        <v>bottlesweighing and density</v>
      </c>
      <c r="I431" s="271" t="str">
        <v>bottles</v>
      </c>
      <c r="J431" t="str">
        <v>weighing and density</v>
      </c>
      <c r="K431" t="str">
        <v>feature</v>
      </c>
      <c r="L431" t="str">
        <v>Facet driving attribute</v>
      </c>
      <c r="M431" t="str">
        <v>Priority 1</v>
      </c>
      <c r="N431" t="str">
        <v>ProductAttributes</v>
      </c>
      <c r="O431" t="str">
        <v>ATTRIBUTE TYPE: Feature</v>
      </c>
      <c r="P431" t="str">
        <v>use the drop down to select a "Name" (autoclavable/cap/graduations)</v>
      </c>
      <c r="Q431" t="str">
        <v xml:space="preserve">CLS16842024 </v>
      </c>
      <c r="R431" t="str">
        <v>cap</v>
      </c>
      <c r="S431" t="str">
        <v>Y</v>
      </c>
      <c r="T431" t="str">
        <v>Cap</v>
      </c>
      <c r="U431">
        <v>0</v>
      </c>
      <c r="V431">
        <v>0</v>
      </c>
    </row>
    <row r="432" spans="4:22" x14ac:dyDescent="0.25">
      <c r="D432" t="str">
        <v>water purification systems</v>
      </c>
      <c r="E432" t="str">
        <v>distribution pump</v>
      </c>
      <c r="H432" s="38" t="str">
        <v>bottlesweighing and density</v>
      </c>
      <c r="I432" s="271" t="str">
        <v>bottles</v>
      </c>
      <c r="J432" t="str">
        <v>weighing and density</v>
      </c>
      <c r="K432" t="str">
        <v>fitting</v>
      </c>
      <c r="L432" t="str">
        <v>Facet driving attribute</v>
      </c>
      <c r="M432" t="str">
        <v>Priority 1</v>
      </c>
      <c r="N432" t="str">
        <v>ProductAttributes</v>
      </c>
      <c r="O432" t="str">
        <v>ATTRIBUTE TYPE: fittings threads</v>
      </c>
      <c r="P432">
        <v>0</v>
      </c>
      <c r="Q432" t="str">
        <v xml:space="preserve">CLS16842024 </v>
      </c>
      <c r="R432">
        <v>45</v>
      </c>
      <c r="S432" t="str">
        <v>M</v>
      </c>
      <c r="T432">
        <v>0</v>
      </c>
      <c r="U432" t="str">
        <v>part=thread</v>
      </c>
      <c r="V432" t="str">
        <v>fitsSize</v>
      </c>
    </row>
    <row r="433" spans="4:22" x14ac:dyDescent="0.25">
      <c r="D433" t="str">
        <v>water purification systems</v>
      </c>
      <c r="E433" t="str">
        <v>edi module</v>
      </c>
      <c r="H433" s="38" t="str">
        <v>bottlesweighing and density</v>
      </c>
      <c r="I433" s="271" t="str">
        <v>bottles</v>
      </c>
      <c r="J433" t="str">
        <v>weighing and density</v>
      </c>
      <c r="K433" t="str">
        <v>joint</v>
      </c>
      <c r="L433" t="str">
        <v>Facet driving attribute</v>
      </c>
      <c r="M433" t="str">
        <v>Priority 1</v>
      </c>
      <c r="N433" t="str">
        <v>ProductAttributes</v>
      </c>
      <c r="O433" t="str">
        <v>ATTRIBUTE TYPE: Standard Joint, choose part</v>
      </c>
      <c r="P433">
        <v>0</v>
      </c>
      <c r="Q433">
        <v>0</v>
      </c>
      <c r="R433">
        <v>0</v>
      </c>
      <c r="S433">
        <v>0</v>
      </c>
      <c r="T433">
        <v>0</v>
      </c>
      <c r="U433">
        <v>0</v>
      </c>
      <c r="V433">
        <v>0</v>
      </c>
    </row>
    <row r="434" spans="4:22" x14ac:dyDescent="0.25">
      <c r="D434" t="str">
        <v>water purification systems</v>
      </c>
      <c r="E434" t="str">
        <v>final filter</v>
      </c>
      <c r="H434" s="38" t="str">
        <v>bottlesweighing and density</v>
      </c>
      <c r="I434" s="271" t="str">
        <v>bottles</v>
      </c>
      <c r="J434" t="str">
        <v>weighing and density</v>
      </c>
      <c r="K434" t="str">
        <v>manufacturer/tradename</v>
      </c>
      <c r="L434" t="str">
        <v>Facet driving attribute</v>
      </c>
      <c r="M434" t="str">
        <v>Priority 1</v>
      </c>
      <c r="N434" t="str">
        <v>ProductAttributes</v>
      </c>
      <c r="O434" t="str">
        <v>ATTRIBUTE TYPE: Manufacturer designation</v>
      </c>
      <c r="P434" t="str">
        <v>facets supplier co only (currently - Product line the attribute also facetable but not the PL element in Manuf des. Yet)</v>
      </c>
      <c r="Q434" t="str">
        <v xml:space="preserve">CLS16842024 </v>
      </c>
      <c r="R434" t="str">
        <v>Corning 1684-2024</v>
      </c>
      <c r="S434" t="str">
        <v>Y</v>
      </c>
      <c r="T434" t="str">
        <v>Manufacturer</v>
      </c>
      <c r="U434" t="str">
        <v>supplier co</v>
      </c>
      <c r="V434" t="str">
        <v>supplier co</v>
      </c>
    </row>
    <row r="435" spans="4:22" x14ac:dyDescent="0.25">
      <c r="D435" t="str">
        <v>water purification systems</v>
      </c>
      <c r="E435" t="str">
        <v>hardware</v>
      </c>
      <c r="H435" s="38" t="str">
        <v>bottlesweighing and density</v>
      </c>
      <c r="I435" s="271" t="str">
        <v>bottles</v>
      </c>
      <c r="J435" t="str">
        <v>weighing and density</v>
      </c>
      <c r="K435" t="str">
        <v>material</v>
      </c>
      <c r="L435" t="str">
        <v>Facet driving attribute</v>
      </c>
      <c r="M435" t="str">
        <v>Priority 1</v>
      </c>
      <c r="N435" t="str">
        <v>ProductAttributes</v>
      </c>
      <c r="O435" t="str">
        <v>ATTRIBUTE TYPE: Material</v>
      </c>
      <c r="P435" t="str">
        <v>use the drop down to select a "Part"</v>
      </c>
      <c r="Q435" t="str">
        <v xml:space="preserve">CLS16842024 </v>
      </c>
      <c r="R435" t="str">
        <v>borosilicate glass bottle</v>
      </c>
      <c r="S435" t="str">
        <v>Y</v>
      </c>
      <c r="T435">
        <v>0</v>
      </c>
      <c r="U435">
        <v>0</v>
      </c>
      <c r="V435">
        <v>0</v>
      </c>
    </row>
    <row r="436" spans="4:22" x14ac:dyDescent="0.25">
      <c r="D436" t="str">
        <v>water purification systems</v>
      </c>
      <c r="E436" t="str">
        <v>mounting accessory</v>
      </c>
      <c r="H436" s="38" t="str">
        <v>bottlesweighing and density</v>
      </c>
      <c r="I436" s="271" t="str">
        <v>bottles</v>
      </c>
      <c r="J436" t="str">
        <v>weighing and density</v>
      </c>
      <c r="K436" t="str">
        <v>Web_Product_Type_Dim</v>
      </c>
      <c r="L436" t="str">
        <v>Facet driving attribute</v>
      </c>
      <c r="M436" t="str">
        <v>Priority 1</v>
      </c>
      <c r="N436" t="str">
        <v>ProductAttributes</v>
      </c>
      <c r="O436" t="str">
        <v>ATTRIBUTE TYPE: Product type</v>
      </c>
      <c r="P436" t="str">
        <v>Choose "bottles"</v>
      </c>
      <c r="Q436" t="str">
        <v xml:space="preserve">CLS16842024 </v>
      </c>
      <c r="R436" t="str">
        <v>bottles</v>
      </c>
      <c r="S436" t="str">
        <v>Y</v>
      </c>
      <c r="T436" t="str">
        <v>Product Category</v>
      </c>
      <c r="U436">
        <v>0</v>
      </c>
      <c r="V436">
        <v>0</v>
      </c>
    </row>
    <row r="437" spans="4:22" x14ac:dyDescent="0.25">
      <c r="D437" t="str">
        <v>water purification systems</v>
      </c>
      <c r="E437" t="str">
        <v>pretreatment and polishing cartridges</v>
      </c>
      <c r="H437" s="38" t="str">
        <v>bottlesweighing and density</v>
      </c>
      <c r="I437" s="271" t="str">
        <v>bottles</v>
      </c>
      <c r="J437" t="str">
        <v>weighing and density</v>
      </c>
      <c r="K437" t="str">
        <v>Web_VesselStyle_Dim</v>
      </c>
      <c r="L437" t="str">
        <v>Facet driving attribute</v>
      </c>
      <c r="M437" t="str">
        <v>Priority 1</v>
      </c>
      <c r="N437" t="str">
        <v>ProductAttributes</v>
      </c>
      <c r="O437" t="str">
        <v>ATTRIBUTE TYPE: Vessel style; Configuration</v>
      </c>
      <c r="P437">
        <v>0</v>
      </c>
      <c r="Q437">
        <v>0</v>
      </c>
      <c r="R437">
        <v>0</v>
      </c>
      <c r="S437">
        <v>0</v>
      </c>
      <c r="T437">
        <v>0</v>
      </c>
      <c r="U437">
        <v>0</v>
      </c>
      <c r="V437">
        <v>0</v>
      </c>
    </row>
    <row r="438" spans="4:22" x14ac:dyDescent="0.25">
      <c r="D438" t="str">
        <v>water purification systems</v>
      </c>
      <c r="E438" t="str">
        <v>tank vent</v>
      </c>
      <c r="H438" s="38" t="str">
        <v>bottlesweighing and density</v>
      </c>
      <c r="I438" s="271" t="str">
        <v>bottles</v>
      </c>
      <c r="J438" t="str">
        <v>weighing and density</v>
      </c>
      <c r="K438" t="str">
        <v>bottle diam. × H</v>
      </c>
      <c r="L438" t="str">
        <v>High priority attribute</v>
      </c>
      <c r="M438" t="str">
        <v>Priority 2</v>
      </c>
      <c r="N438" t="str">
        <v>ProductAttributes</v>
      </c>
      <c r="O438" t="str">
        <v>ATTRIBUTE TYPE: Composite dimension</v>
      </c>
      <c r="P438" t="str">
        <v>use the drop down in "Type1" and or "Part" --facet diam uom mm only and H uom mm or in</v>
      </c>
      <c r="Q438" t="str">
        <v xml:space="preserve">CLS16842024 </v>
      </c>
      <c r="R438" t="str">
        <v>20 mm × 24 mm</v>
      </c>
      <c r="S438" t="str">
        <v>Y</v>
      </c>
      <c r="T438" t="str">
        <v>Height (uom)/Diameter(mm)</v>
      </c>
      <c r="U438" t="str">
        <v>type=height or H and uom in mm or in/type=diam. or D and uom is mm</v>
      </c>
      <c r="V438">
        <v>0</v>
      </c>
    </row>
    <row r="439" spans="4:22" x14ac:dyDescent="0.25">
      <c r="D439" t="str">
        <v>water purification systems</v>
      </c>
      <c r="E439" t="str">
        <v>uv lamps and sanitization modules</v>
      </c>
      <c r="H439" s="38" t="str">
        <v>bottlesweighing and density</v>
      </c>
      <c r="I439" s="271" t="str">
        <v>bottles</v>
      </c>
      <c r="J439" t="str">
        <v>weighing and density</v>
      </c>
      <c r="K439" t="str">
        <v>capacity</v>
      </c>
      <c r="L439" t="str">
        <v>High priority attribute</v>
      </c>
      <c r="M439" t="str">
        <v>Priority 2</v>
      </c>
      <c r="N439" t="str">
        <v>ProductAttributes</v>
      </c>
      <c r="O439" t="str">
        <v>ATTRIBUTE TYPE: composite dimension</v>
      </c>
      <c r="P439" t="str">
        <v>use the drop down in "part" and select the part; "Type1" and select "capacity"</v>
      </c>
      <c r="Q439" t="str">
        <v xml:space="preserve">CLS16842024 </v>
      </c>
      <c r="R439" t="str">
        <v>4 mL</v>
      </c>
      <c r="S439" t="str">
        <v>Y</v>
      </c>
      <c r="T439" t="str">
        <v>Capacity(uom)</v>
      </c>
      <c r="U439" t="str">
        <v>capacity in L or mL</v>
      </c>
      <c r="V439">
        <v>0</v>
      </c>
    </row>
    <row r="440" spans="4:22" x14ac:dyDescent="0.25">
      <c r="D440" t="str">
        <v>water purification systems</v>
      </c>
      <c r="E440" t="str">
        <v>water system accessory</v>
      </c>
      <c r="H440" s="38" t="str">
        <v>bottlesweighing and density</v>
      </c>
      <c r="I440" s="271" t="str">
        <v>bottles</v>
      </c>
      <c r="J440" t="str">
        <v>weighing and density</v>
      </c>
      <c r="K440" t="str">
        <v>packaging</v>
      </c>
      <c r="L440" t="str">
        <v>High priority attribute</v>
      </c>
      <c r="M440" t="str">
        <v>Priority 2</v>
      </c>
      <c r="N440" t="str">
        <v>ProductAttributes</v>
      </c>
      <c r="O440" t="str">
        <v>ATTRIBUTE TYPE: Packaging quantity</v>
      </c>
      <c r="P440" t="str">
        <v>facet only on pack_id (was NEVER used on the red site - utility is dubious)</v>
      </c>
      <c r="Q440" t="str">
        <v xml:space="preserve">CLS16842024 </v>
      </c>
      <c r="R440" t="str">
        <v>pack of 6 ea</v>
      </c>
      <c r="S440" t="str">
        <v>Y</v>
      </c>
      <c r="T440" t="str">
        <v>packaging</v>
      </c>
      <c r="U440" t="str">
        <v>pack_id</v>
      </c>
      <c r="V440" t="str">
        <v>pack_id</v>
      </c>
    </row>
    <row r="441" spans="4:22" x14ac:dyDescent="0.25">
      <c r="D441" t="str">
        <v>water purification systems</v>
      </c>
      <c r="E441" t="str">
        <v>(no product type)</v>
      </c>
      <c r="H441" s="38" t="str">
        <v>bottlesweighing and density</v>
      </c>
      <c r="I441" s="271" t="str">
        <v>bottles</v>
      </c>
      <c r="J441" t="str">
        <v>weighing and density</v>
      </c>
      <c r="K441" t="str">
        <v>W × L × H</v>
      </c>
      <c r="L441" t="str">
        <v>High priority attribute</v>
      </c>
      <c r="M441" t="str">
        <v>Priority 2</v>
      </c>
      <c r="N441" t="str">
        <v>ProductAttributes</v>
      </c>
      <c r="O441" t="str">
        <v>ATTRIBUTE TYPE: Composite dimension</v>
      </c>
      <c r="P441" t="str">
        <v>use drop down "Type1" and select "W"; "Type2" and select "L"; "Type3" and select "H"</v>
      </c>
      <c r="Q441">
        <v>0</v>
      </c>
      <c r="R441">
        <v>0</v>
      </c>
      <c r="S441" t="str">
        <v>M</v>
      </c>
      <c r="T441" t="str">
        <v>Width (uom)/Length(uom)/Height(uom)</v>
      </c>
      <c r="U441" t="str">
        <v>type=width or W and uom is in mm or in/type=length or L and uom in ft, in, m, cm, mm/type=height or H uom in mm or in</v>
      </c>
      <c r="V441">
        <v>0</v>
      </c>
    </row>
    <row r="442" spans="4:22" x14ac:dyDescent="0.25">
      <c r="D442" t="str">
        <v>(no product type)</v>
      </c>
      <c r="E442" t="str">
        <v>(no product type)</v>
      </c>
      <c r="H442" s="38" t="str">
        <v>bottles(no product type)</v>
      </c>
      <c r="I442" s="271" t="str">
        <v>bottles</v>
      </c>
      <c r="J442">
        <v>0</v>
      </c>
      <c r="K442" t="str">
        <v>feature</v>
      </c>
      <c r="L442" t="str">
        <v>Facet driving attribute</v>
      </c>
      <c r="M442" t="str">
        <v>Priority 1</v>
      </c>
      <c r="N442" t="str">
        <v>ProductAttributes</v>
      </c>
      <c r="O442" t="str">
        <v>ATTRIBUTE TYPE: Feature</v>
      </c>
      <c r="P442" t="str">
        <v>use the drop down to select a "Name" (autoclavable/cap/graduations)</v>
      </c>
      <c r="Q442">
        <v>0</v>
      </c>
      <c r="R442">
        <v>0</v>
      </c>
      <c r="S442" t="str">
        <v>Y</v>
      </c>
      <c r="T442" t="str">
        <v>Cap</v>
      </c>
      <c r="U442">
        <v>0</v>
      </c>
      <c r="V442">
        <v>0</v>
      </c>
    </row>
    <row r="443" spans="4:22" x14ac:dyDescent="0.25">
      <c r="H443" s="38" t="str">
        <v>bottles(no product type)</v>
      </c>
      <c r="I443" s="271" t="str">
        <v>bottles</v>
      </c>
      <c r="J443">
        <v>0</v>
      </c>
      <c r="K443" t="str">
        <v>material</v>
      </c>
      <c r="L443" t="str">
        <v>Facet driving attribute</v>
      </c>
      <c r="M443" t="str">
        <v>Priority 1</v>
      </c>
      <c r="N443" t="str">
        <v>ProductAttributes</v>
      </c>
      <c r="O443" t="str">
        <v>ATTRIBUTE TYPE: Material</v>
      </c>
      <c r="P443" t="str">
        <v>use the drop down to select a "Part"</v>
      </c>
      <c r="Q443">
        <v>0</v>
      </c>
      <c r="R443">
        <v>0</v>
      </c>
      <c r="S443" t="str">
        <v>Y</v>
      </c>
      <c r="T443" t="str">
        <v>Material</v>
      </c>
      <c r="U443">
        <v>0</v>
      </c>
      <c r="V443">
        <v>0</v>
      </c>
    </row>
    <row r="444" spans="4:22" x14ac:dyDescent="0.25">
      <c r="H444" s="38" t="str">
        <v>bottles(no product type)</v>
      </c>
      <c r="I444" s="271" t="str">
        <v>bottles</v>
      </c>
      <c r="J444">
        <v>0</v>
      </c>
      <c r="K444" t="str">
        <v>Web_Product_Type_Dim</v>
      </c>
      <c r="L444" t="str">
        <v>Facet driving attribute</v>
      </c>
      <c r="M444" t="str">
        <v>Priority 1</v>
      </c>
      <c r="N444" t="str">
        <v>ProductAttributes</v>
      </c>
      <c r="O444" t="str">
        <v>ATTRIBUTE TYPE: Product type</v>
      </c>
      <c r="P444" t="str">
        <v>Choose "bottles"</v>
      </c>
      <c r="Q444">
        <v>0</v>
      </c>
      <c r="R444">
        <v>0</v>
      </c>
      <c r="S444" t="str">
        <v>Y</v>
      </c>
      <c r="T444" t="str">
        <v>Product Category</v>
      </c>
      <c r="U444">
        <v>0</v>
      </c>
      <c r="V444">
        <v>0</v>
      </c>
    </row>
    <row r="445" spans="4:22" x14ac:dyDescent="0.25">
      <c r="H445" s="38" t="str">
        <v>bottles(no product type)</v>
      </c>
      <c r="I445" s="271" t="str">
        <v>bottles</v>
      </c>
      <c r="J445">
        <v>0</v>
      </c>
      <c r="K445" t="str">
        <v>Web_VesselStyle_Dim</v>
      </c>
      <c r="L445" t="str">
        <v>Facet driving attribute</v>
      </c>
      <c r="M445" t="str">
        <v>Priority 1</v>
      </c>
      <c r="N445" t="str">
        <v>ProductAttributes</v>
      </c>
      <c r="O445" t="str">
        <v>ATTRIBUTE TYPE: Vessel style; Configuration</v>
      </c>
      <c r="P445">
        <v>0</v>
      </c>
      <c r="Q445">
        <v>0</v>
      </c>
      <c r="R445">
        <v>0</v>
      </c>
      <c r="S445">
        <v>0</v>
      </c>
      <c r="T445">
        <v>0</v>
      </c>
      <c r="U445">
        <v>0</v>
      </c>
      <c r="V445">
        <v>0</v>
      </c>
    </row>
    <row r="446" spans="4:22" x14ac:dyDescent="0.25">
      <c r="H446" s="38" t="str">
        <v>bottles(no product type)</v>
      </c>
      <c r="I446" s="271" t="str">
        <v>bottles</v>
      </c>
      <c r="J446">
        <v>0</v>
      </c>
      <c r="K446" t="str">
        <v>bottle diam. × H</v>
      </c>
      <c r="L446" t="str">
        <v>High priority attribute</v>
      </c>
      <c r="M446" t="str">
        <v>Priority 2</v>
      </c>
      <c r="N446" t="str">
        <v>ProductAttributes</v>
      </c>
      <c r="O446" t="str">
        <v>ATTRIBUTE TYPE: Composite dimension</v>
      </c>
      <c r="P446" t="str">
        <v>use the drop down in "Type1" and or "Part" --facet diam uom mm only and H uom mm or in</v>
      </c>
      <c r="Q446">
        <v>0</v>
      </c>
      <c r="R446">
        <v>0</v>
      </c>
      <c r="S446" t="str">
        <v>Y</v>
      </c>
      <c r="T446" t="str">
        <v>Height (uom)/Diameter(mm)</v>
      </c>
      <c r="U446" t="str">
        <v>type=height or H and uom in mm or in/type=diam. or D and uom is mm</v>
      </c>
      <c r="V446">
        <v>0</v>
      </c>
    </row>
    <row r="447" spans="4:22" x14ac:dyDescent="0.25">
      <c r="H447" s="38" t="str">
        <v>bottles(no product type)</v>
      </c>
      <c r="I447" s="271" t="str">
        <v>bottles</v>
      </c>
      <c r="J447">
        <v>0</v>
      </c>
      <c r="K447" t="str">
        <v>capacity</v>
      </c>
      <c r="L447" t="str">
        <v>High priority attribute</v>
      </c>
      <c r="M447" t="str">
        <v>Priority 2</v>
      </c>
      <c r="N447" t="str">
        <v>ProductAttributes</v>
      </c>
      <c r="O447" t="str">
        <v>ATTRIBUTE TYPE: composite dimension</v>
      </c>
      <c r="P447" t="str">
        <v>use the drop down in "part" and select the part; "Type1" and select "capacity"</v>
      </c>
      <c r="Q447">
        <v>0</v>
      </c>
      <c r="R447">
        <v>0</v>
      </c>
      <c r="S447" t="str">
        <v>Y</v>
      </c>
      <c r="T447" t="str">
        <v>Capacity(uom)</v>
      </c>
      <c r="U447" t="str">
        <v>capacity in L or mL</v>
      </c>
      <c r="V447">
        <v>0</v>
      </c>
    </row>
    <row r="448" spans="4:22" x14ac:dyDescent="0.25">
      <c r="H448" s="38" t="str">
        <v>bsm(no product type)</v>
      </c>
      <c r="I448" s="271" t="str">
        <v>bsm</v>
      </c>
      <c r="J448">
        <v>0</v>
      </c>
      <c r="K448" t="str">
        <v>assay</v>
      </c>
      <c r="L448" t="str">
        <v>Facet driving attribute</v>
      </c>
      <c r="M448" t="str">
        <v>Priority 1</v>
      </c>
      <c r="N448" t="str">
        <v>ProductAttributes</v>
      </c>
      <c r="O448" t="str">
        <v>ATTRIBUTE TYPE: Assay</v>
      </c>
      <c r="P448">
        <v>0</v>
      </c>
      <c r="Q448">
        <v>0</v>
      </c>
      <c r="R448">
        <v>0</v>
      </c>
      <c r="S448">
        <v>0</v>
      </c>
      <c r="T448">
        <v>0</v>
      </c>
      <c r="U448">
        <v>0</v>
      </c>
      <c r="V448">
        <v>0</v>
      </c>
    </row>
    <row r="449" spans="8:22" x14ac:dyDescent="0.25">
      <c r="H449" s="38" t="str">
        <v>bsm(no product type)</v>
      </c>
      <c r="I449" s="271" t="str">
        <v>bsm</v>
      </c>
      <c r="J449">
        <v>0</v>
      </c>
      <c r="K449" t="str">
        <v>form</v>
      </c>
      <c r="L449" t="str">
        <v>Facet driving attribute</v>
      </c>
      <c r="M449" t="str">
        <v>Priority 1</v>
      </c>
      <c r="N449" t="str">
        <v>ProductAttributes</v>
      </c>
      <c r="O449" t="str">
        <v>ATTRIBUTE TYPE: Physical Form</v>
      </c>
      <c r="P449">
        <v>0</v>
      </c>
      <c r="Q449">
        <v>0</v>
      </c>
      <c r="R449">
        <v>0</v>
      </c>
      <c r="S449">
        <v>0</v>
      </c>
      <c r="T449">
        <v>0</v>
      </c>
      <c r="U449">
        <v>0</v>
      </c>
      <c r="V449">
        <v>0</v>
      </c>
    </row>
    <row r="450" spans="8:22" x14ac:dyDescent="0.25">
      <c r="H450" s="38" t="str">
        <v>bsm(no product type)</v>
      </c>
      <c r="I450" s="271" t="str">
        <v>bsm</v>
      </c>
      <c r="J450">
        <v>0</v>
      </c>
      <c r="K450" t="str">
        <v>SMILES string</v>
      </c>
      <c r="L450" t="str">
        <v>Facet driving attribute</v>
      </c>
      <c r="M450" t="str">
        <v>Priority 1</v>
      </c>
      <c r="N450" t="str">
        <v>Aliases</v>
      </c>
      <c r="O450" t="str">
        <v>drop down type: SMILES</v>
      </c>
      <c r="P450" t="str">
        <v>must be on the substance level; 30 characters or less; if more than 30 characters, raise a JIRA for CorpBase Helpdesk</v>
      </c>
      <c r="Q450">
        <v>0</v>
      </c>
      <c r="R450">
        <v>0</v>
      </c>
      <c r="S450">
        <v>0</v>
      </c>
      <c r="T450">
        <v>0</v>
      </c>
      <c r="U450">
        <v>0</v>
      </c>
      <c r="V450">
        <v>0</v>
      </c>
    </row>
    <row r="451" spans="8:22" x14ac:dyDescent="0.25">
      <c r="H451" s="38" t="str">
        <v>bsm(no product type)</v>
      </c>
      <c r="I451" s="271" t="str">
        <v>bsm</v>
      </c>
      <c r="J451">
        <v>0</v>
      </c>
      <c r="K451" t="str">
        <v>storage temp.</v>
      </c>
      <c r="L451" t="str">
        <v>High priority attribute</v>
      </c>
      <c r="M451" t="str">
        <v>Priority 1</v>
      </c>
      <c r="N451" t="str">
        <v>ProductAttributes</v>
      </c>
      <c r="O451" t="str">
        <v>ATTRIBUTE TYPE: Storage Temp</v>
      </c>
      <c r="P451">
        <v>0</v>
      </c>
      <c r="Q451">
        <v>0</v>
      </c>
      <c r="R451">
        <v>0</v>
      </c>
      <c r="S451">
        <v>0</v>
      </c>
      <c r="T451">
        <v>0</v>
      </c>
      <c r="U451">
        <v>0</v>
      </c>
      <c r="V451">
        <v>0</v>
      </c>
    </row>
    <row r="452" spans="8:22" x14ac:dyDescent="0.25">
      <c r="H452" s="38" t="str">
        <v>bsm(no product type)</v>
      </c>
      <c r="I452" s="271" t="str">
        <v>bsm</v>
      </c>
      <c r="J452">
        <v>0</v>
      </c>
      <c r="K452" t="str">
        <v>drug control</v>
      </c>
      <c r="L452" t="str">
        <v>High priority attribute</v>
      </c>
      <c r="M452" t="str">
        <v>Priority 2</v>
      </c>
      <c r="N452" t="str">
        <v>ProductAttributes</v>
      </c>
      <c r="O452" t="str">
        <v>ATTRIBUTE TYPE: Drug control</v>
      </c>
      <c r="P452">
        <v>0</v>
      </c>
      <c r="Q452">
        <v>0</v>
      </c>
      <c r="R452">
        <v>0</v>
      </c>
      <c r="S452">
        <v>0</v>
      </c>
      <c r="T452">
        <v>0</v>
      </c>
      <c r="U452">
        <v>0</v>
      </c>
      <c r="V452">
        <v>0</v>
      </c>
    </row>
    <row r="453" spans="8:22" x14ac:dyDescent="0.25">
      <c r="H453" s="38" t="str">
        <v>bsm(no product type)</v>
      </c>
      <c r="I453" s="271" t="str">
        <v>bsm</v>
      </c>
      <c r="J453">
        <v>0</v>
      </c>
      <c r="K453" t="str">
        <v>InChI</v>
      </c>
      <c r="L453" t="str">
        <v>High priority attribute</v>
      </c>
      <c r="M453" t="str">
        <v>Priority 2</v>
      </c>
      <c r="N453" t="str">
        <v>Aliases</v>
      </c>
      <c r="O453" t="str">
        <v>drop down type: InChl</v>
      </c>
      <c r="P453" t="str">
        <v>must be on the substance level</v>
      </c>
      <c r="Q453">
        <v>0</v>
      </c>
      <c r="R453">
        <v>0</v>
      </c>
      <c r="S453">
        <v>0</v>
      </c>
      <c r="T453">
        <v>0</v>
      </c>
      <c r="U453">
        <v>0</v>
      </c>
      <c r="V453">
        <v>0</v>
      </c>
    </row>
    <row r="454" spans="8:22" x14ac:dyDescent="0.25">
      <c r="H454" s="38" t="str">
        <v>bsm(no product type)</v>
      </c>
      <c r="I454" s="271" t="str">
        <v>bsm</v>
      </c>
      <c r="J454">
        <v>0</v>
      </c>
      <c r="K454" t="str">
        <v>InChI key</v>
      </c>
      <c r="L454" t="str">
        <v>High priority attribute</v>
      </c>
      <c r="M454" t="str">
        <v>Priority 2</v>
      </c>
      <c r="N454" t="str">
        <v>Aliases</v>
      </c>
      <c r="O454" t="str">
        <v>drop down type: InChl key</v>
      </c>
      <c r="P454" t="str">
        <v>must be on the substance level</v>
      </c>
      <c r="Q454">
        <v>0</v>
      </c>
      <c r="R454">
        <v>0</v>
      </c>
      <c r="S454">
        <v>0</v>
      </c>
      <c r="T454">
        <v>0</v>
      </c>
      <c r="U454">
        <v>0</v>
      </c>
      <c r="V454">
        <v>0</v>
      </c>
    </row>
    <row r="455" spans="8:22" x14ac:dyDescent="0.25">
      <c r="H455" s="38" t="str">
        <v>bsm(no product type)</v>
      </c>
      <c r="I455" s="271" t="str">
        <v>bsm</v>
      </c>
      <c r="J455">
        <v>0</v>
      </c>
      <c r="K455" t="str">
        <v>solubility</v>
      </c>
      <c r="L455" t="str">
        <v>High priority attribute</v>
      </c>
      <c r="M455" t="str">
        <v>Priority 2</v>
      </c>
      <c r="N455" t="str">
        <v>ProductAttributes</v>
      </c>
      <c r="O455" t="str">
        <v>ATTRIBUTE TYPE: Solubility</v>
      </c>
      <c r="P455">
        <v>0</v>
      </c>
      <c r="Q455">
        <v>0</v>
      </c>
      <c r="R455">
        <v>0</v>
      </c>
      <c r="S455">
        <v>0</v>
      </c>
      <c r="T455">
        <v>0</v>
      </c>
      <c r="U455">
        <v>0</v>
      </c>
      <c r="V455">
        <v>0</v>
      </c>
    </row>
    <row r="456" spans="8:22" x14ac:dyDescent="0.25">
      <c r="H456" s="38" t="str">
        <v>bsm(no product type)</v>
      </c>
      <c r="I456" s="271" t="str">
        <v>bsm</v>
      </c>
      <c r="J456">
        <v>0</v>
      </c>
      <c r="K456" t="str">
        <v>storage condition</v>
      </c>
      <c r="L456" t="str">
        <v>High priority attribute</v>
      </c>
      <c r="M456" t="str">
        <v>Priority 2</v>
      </c>
      <c r="N456" t="str">
        <v>ProductAttributes</v>
      </c>
      <c r="O456" t="str">
        <v>ATTRIBUTE TYPE: Storage conditions</v>
      </c>
      <c r="P456">
        <v>0</v>
      </c>
      <c r="Q456">
        <v>0</v>
      </c>
      <c r="R456">
        <v>0</v>
      </c>
      <c r="S456">
        <v>0</v>
      </c>
      <c r="T456">
        <v>0</v>
      </c>
      <c r="U456">
        <v>0</v>
      </c>
      <c r="V456">
        <v>0</v>
      </c>
    </row>
    <row r="457" spans="8:22" x14ac:dyDescent="0.25">
      <c r="H457" s="38" t="str">
        <v>bsm(no product type)</v>
      </c>
      <c r="I457" s="271" t="str">
        <v>bsm</v>
      </c>
      <c r="J457">
        <v>0</v>
      </c>
      <c r="K457" t="str">
        <v>color</v>
      </c>
      <c r="L457" t="str">
        <v>Low priority attribute</v>
      </c>
      <c r="M457" t="str">
        <v>Priority 3</v>
      </c>
      <c r="N457" t="str">
        <v>ProductAttributes</v>
      </c>
      <c r="O457" t="str">
        <v>ATTRIBUTE TYPE: Color</v>
      </c>
      <c r="P457">
        <v>0</v>
      </c>
      <c r="Q457">
        <v>0</v>
      </c>
      <c r="R457">
        <v>0</v>
      </c>
      <c r="S457">
        <v>0</v>
      </c>
      <c r="T457">
        <v>0</v>
      </c>
      <c r="U457">
        <v>0</v>
      </c>
      <c r="V457">
        <v>0</v>
      </c>
    </row>
    <row r="458" spans="8:22" x14ac:dyDescent="0.25">
      <c r="H458" s="38" t="str">
        <v>bsm(no product type)</v>
      </c>
      <c r="I458" s="271" t="str">
        <v>bsm</v>
      </c>
      <c r="J458">
        <v>0</v>
      </c>
      <c r="K458" t="str">
        <v>manufacturer/tradename</v>
      </c>
      <c r="L458" t="str">
        <v>Low priority attribute</v>
      </c>
      <c r="M458" t="str">
        <v>Priority 3</v>
      </c>
      <c r="N458" t="str">
        <v>ProductAttributes</v>
      </c>
      <c r="O458" t="str">
        <v>ATTRIBUTE TYPE: Manufacturer designation</v>
      </c>
      <c r="P458" t="str">
        <v>facets supplier co only (currently - Product line the attribute also facetable but not the PL element in Manuf des. Yet)</v>
      </c>
      <c r="Q458">
        <v>0</v>
      </c>
      <c r="R458">
        <v>0</v>
      </c>
      <c r="S458">
        <v>0</v>
      </c>
      <c r="T458">
        <v>0</v>
      </c>
      <c r="U458">
        <v>0</v>
      </c>
      <c r="V458">
        <v>0</v>
      </c>
    </row>
    <row r="459" spans="8:22" x14ac:dyDescent="0.25">
      <c r="H459" s="38" t="str">
        <v>bsm(no product type)</v>
      </c>
      <c r="I459" s="271" t="str">
        <v>bsm</v>
      </c>
      <c r="J459">
        <v>0</v>
      </c>
      <c r="K459" t="str">
        <v>originator</v>
      </c>
      <c r="L459" t="str">
        <v>Low priority attribute</v>
      </c>
      <c r="M459" t="str">
        <v>Priority 3</v>
      </c>
      <c r="N459" t="str">
        <v>ProductAttributes</v>
      </c>
      <c r="O459" t="str">
        <v>ATTRIBUTE TYPE: Original Developer; Originator</v>
      </c>
      <c r="P459">
        <v>0</v>
      </c>
      <c r="Q459">
        <v>0</v>
      </c>
      <c r="R459">
        <v>0</v>
      </c>
      <c r="S459">
        <v>0</v>
      </c>
      <c r="T459">
        <v>0</v>
      </c>
      <c r="U459">
        <v>0</v>
      </c>
      <c r="V459">
        <v>0</v>
      </c>
    </row>
    <row r="460" spans="8:22" x14ac:dyDescent="0.25">
      <c r="H460" s="38" t="str">
        <v>bsm(no product type)</v>
      </c>
      <c r="I460" s="271" t="str">
        <v>bsm</v>
      </c>
      <c r="J460">
        <v>0</v>
      </c>
      <c r="K460" t="str">
        <v>shipped in</v>
      </c>
      <c r="L460" t="str">
        <v>Low priority attribute</v>
      </c>
      <c r="M460" t="str">
        <v>Priority 3</v>
      </c>
      <c r="N460" t="str">
        <v>ProductAttributes</v>
      </c>
      <c r="O460" t="str">
        <v>ATTRIBUTE TYPE: Ice Shipping</v>
      </c>
      <c r="P460">
        <v>0</v>
      </c>
      <c r="Q460">
        <v>0</v>
      </c>
      <c r="R460">
        <v>0</v>
      </c>
      <c r="S460">
        <v>0</v>
      </c>
      <c r="T460">
        <v>0</v>
      </c>
      <c r="U460">
        <v>0</v>
      </c>
      <c r="V460">
        <v>0</v>
      </c>
    </row>
    <row r="461" spans="8:22" x14ac:dyDescent="0.25">
      <c r="H461" s="38" t="str">
        <v>bsm(no product type)</v>
      </c>
      <c r="I461" s="271" t="str">
        <v>bsm</v>
      </c>
      <c r="J461">
        <v>0</v>
      </c>
      <c r="K461" t="str">
        <v>technique(s)</v>
      </c>
      <c r="L461" t="str">
        <v>Low priority attribute</v>
      </c>
      <c r="M461" t="str">
        <v>Priority 3</v>
      </c>
      <c r="N461" t="str">
        <v>ProductAttributes</v>
      </c>
      <c r="O461" t="str">
        <v>ATTRIBUTE TYPE: Titertest</v>
      </c>
      <c r="P461" t="str">
        <v xml:space="preserve">use the drop down in "METHOD" </v>
      </c>
      <c r="Q461">
        <v>0</v>
      </c>
      <c r="R461">
        <v>0</v>
      </c>
      <c r="S461">
        <v>0</v>
      </c>
      <c r="T461">
        <v>0</v>
      </c>
      <c r="U461">
        <v>0</v>
      </c>
      <c r="V461">
        <v>0</v>
      </c>
    </row>
    <row r="462" spans="8:22" x14ac:dyDescent="0.25">
      <c r="H462" s="38" t="str">
        <v>bsm(no product type)</v>
      </c>
      <c r="I462" s="271" t="str">
        <v>bsm</v>
      </c>
      <c r="J462">
        <v>0</v>
      </c>
      <c r="K462" t="str">
        <v>Web_Antibody_Research_Area_Dim</v>
      </c>
      <c r="L462" t="str">
        <v>Low priority attribute</v>
      </c>
      <c r="M462" t="str">
        <v>Priority 3</v>
      </c>
      <c r="N462" t="str">
        <v>ProductAttributes</v>
      </c>
      <c r="O462" t="str">
        <v>ATTRIBUTE TYPE: Antibody research area</v>
      </c>
      <c r="P462">
        <v>0</v>
      </c>
      <c r="Q462">
        <v>0</v>
      </c>
      <c r="R462">
        <v>0</v>
      </c>
      <c r="S462">
        <v>0</v>
      </c>
      <c r="T462">
        <v>0</v>
      </c>
      <c r="U462">
        <v>0</v>
      </c>
      <c r="V462">
        <v>0</v>
      </c>
    </row>
    <row r="463" spans="8:22" x14ac:dyDescent="0.25">
      <c r="H463" s="38" t="str">
        <v>buffers(no product type)</v>
      </c>
      <c r="I463" s="271" t="str">
        <v>buffers</v>
      </c>
      <c r="J463">
        <v>0</v>
      </c>
      <c r="K463" t="str">
        <v>application(s)</v>
      </c>
      <c r="L463" t="str">
        <v>Facet driving attribute</v>
      </c>
      <c r="M463" t="str">
        <v>Priority 1</v>
      </c>
      <c r="N463" t="str">
        <v>ProductAttributes</v>
      </c>
      <c r="O463" t="str">
        <v>ATTRIBUTE TYPE: Market Focus</v>
      </c>
      <c r="P463">
        <v>0</v>
      </c>
      <c r="Q463" t="str">
        <v>E0276</v>
      </c>
      <c r="R463" t="str">
        <v>Diagnostic Assay Manufacturing</v>
      </c>
      <c r="S463" t="str">
        <v>Y</v>
      </c>
      <c r="T463" t="str">
        <v>Application</v>
      </c>
      <c r="U463">
        <v>0</v>
      </c>
      <c r="V463">
        <v>0</v>
      </c>
    </row>
    <row r="464" spans="8:22" x14ac:dyDescent="0.25">
      <c r="H464" s="38" t="str">
        <v>buffers(no product type)</v>
      </c>
      <c r="I464" s="271" t="str">
        <v>buffers</v>
      </c>
      <c r="J464">
        <v>0</v>
      </c>
      <c r="K464" t="str">
        <v>assay</v>
      </c>
      <c r="L464" t="str">
        <v>Facet driving attribute</v>
      </c>
      <c r="M464" t="str">
        <v>Priority 1</v>
      </c>
      <c r="N464" t="str">
        <v>ProductAttributes</v>
      </c>
      <c r="O464" t="str">
        <v>ATTRIBUTE TYPE: Assay</v>
      </c>
      <c r="P464">
        <v>0</v>
      </c>
      <c r="Q464">
        <v>1.06267</v>
      </c>
      <c r="R464" t="str">
        <v>99.0-101.0% (perchloric acid titration); 99.0-101.0% dry basis (perchloric acid titration)</v>
      </c>
      <c r="S464" t="str">
        <v>Y</v>
      </c>
      <c r="T464" t="str">
        <v>Purity</v>
      </c>
      <c r="U464">
        <v>0</v>
      </c>
      <c r="V464">
        <v>0</v>
      </c>
    </row>
    <row r="465" spans="8:22" x14ac:dyDescent="0.25">
      <c r="H465" s="38" t="str">
        <v>buffers(no product type)</v>
      </c>
      <c r="I465" s="271" t="str">
        <v>buffers</v>
      </c>
      <c r="J465">
        <v>0</v>
      </c>
      <c r="K465" t="str">
        <v>form</v>
      </c>
      <c r="L465" t="str">
        <v>Facet driving attribute</v>
      </c>
      <c r="M465" t="str">
        <v>Priority 1</v>
      </c>
      <c r="N465" t="str">
        <v>ProductAttributes</v>
      </c>
      <c r="O465" t="str">
        <v>ATTRIBUTE TYPE: Physical Form</v>
      </c>
      <c r="P465">
        <v>0</v>
      </c>
      <c r="Q465">
        <v>1.06267</v>
      </c>
      <c r="R465" t="str">
        <v>solid</v>
      </c>
      <c r="S465" t="str">
        <v>Y</v>
      </c>
      <c r="T465" t="str">
        <v>Physical Form</v>
      </c>
      <c r="U465">
        <v>0</v>
      </c>
      <c r="V465">
        <v>0</v>
      </c>
    </row>
    <row r="466" spans="8:22" x14ac:dyDescent="0.25">
      <c r="H466" s="38" t="str">
        <v>buffers(no product type)</v>
      </c>
      <c r="I466" s="271" t="str">
        <v>buffers</v>
      </c>
      <c r="J466">
        <v>0</v>
      </c>
      <c r="K466" t="str">
        <v>grade</v>
      </c>
      <c r="L466" t="str">
        <v>Facet driving attribute</v>
      </c>
      <c r="M466" t="str">
        <v>Priority 1</v>
      </c>
      <c r="N466" t="str">
        <v>ProductAttributes</v>
      </c>
      <c r="O466" t="str">
        <v>ATTRIBUTE TYPE: Special Grade and web special grade</v>
      </c>
      <c r="P466" t="str">
        <v>web special grade is facetable; but web special grade does not show on the PDP; special grade is the opposite</v>
      </c>
      <c r="Q466">
        <v>1.06267</v>
      </c>
      <c r="R466" t="str">
        <v>ACS reagent</v>
      </c>
      <c r="S466" t="str">
        <v>Y</v>
      </c>
      <c r="T466" t="str">
        <v>grade</v>
      </c>
      <c r="U466">
        <v>0</v>
      </c>
      <c r="V466">
        <v>0</v>
      </c>
    </row>
    <row r="467" spans="8:22" x14ac:dyDescent="0.25">
      <c r="H467" s="38" t="str">
        <v>buffers(no product type)</v>
      </c>
      <c r="I467" s="271" t="str">
        <v>buffers</v>
      </c>
      <c r="J467">
        <v>0</v>
      </c>
      <c r="K467" t="str">
        <v>technique(s)</v>
      </c>
      <c r="L467" t="str">
        <v>Facet driving attribute</v>
      </c>
      <c r="M467" t="str">
        <v>Priority 1</v>
      </c>
      <c r="N467" t="str">
        <v>ProductAttributes</v>
      </c>
      <c r="O467" t="str">
        <v>ATTRIBUTE TYPE: Titertest</v>
      </c>
      <c r="P467" t="str">
        <v xml:space="preserve">use the drop down in "METHOD" </v>
      </c>
      <c r="Q467" t="str">
        <v>A7168</v>
      </c>
      <c r="R467" t="str">
        <v>electrophoresis: suitable</v>
      </c>
      <c r="S467" t="str">
        <v>Y</v>
      </c>
      <c r="T467" t="str">
        <v>Technique</v>
      </c>
      <c r="U467" t="str">
        <v>method</v>
      </c>
      <c r="V467" t="str">
        <v>method</v>
      </c>
    </row>
    <row r="468" spans="8:22" x14ac:dyDescent="0.25">
      <c r="H468" s="38" t="str">
        <v>buffers(no product type)</v>
      </c>
      <c r="I468" s="271" t="str">
        <v>buffers</v>
      </c>
      <c r="J468">
        <v>0</v>
      </c>
      <c r="K468" t="str">
        <v>concentration</v>
      </c>
      <c r="L468" t="str">
        <v>High priority attribute</v>
      </c>
      <c r="M468" t="str">
        <v>Priority 2</v>
      </c>
      <c r="N468" t="str">
        <v>ProductAttributes</v>
      </c>
      <c r="O468" t="str">
        <v>ATTRIBUTE TYPE: Concentration</v>
      </c>
      <c r="P468">
        <v>0</v>
      </c>
      <c r="Q468">
        <v>14844</v>
      </c>
      <c r="R468" t="str">
        <v>0.1 M</v>
      </c>
      <c r="S468" t="str">
        <v>N</v>
      </c>
      <c r="T468">
        <v>0</v>
      </c>
      <c r="U468">
        <v>0</v>
      </c>
      <c r="V468">
        <v>0</v>
      </c>
    </row>
    <row r="469" spans="8:22" x14ac:dyDescent="0.25">
      <c r="H469" s="38" t="str">
        <v>buffers(no product type)</v>
      </c>
      <c r="I469" s="271" t="str">
        <v>buffers</v>
      </c>
      <c r="J469">
        <v>0</v>
      </c>
      <c r="K469" t="str">
        <v>density</v>
      </c>
      <c r="L469" t="str">
        <v>High priority attribute</v>
      </c>
      <c r="M469" t="str">
        <v>Priority 2</v>
      </c>
      <c r="N469" t="str">
        <v>ProductAttributes</v>
      </c>
      <c r="O469" t="str">
        <v>ATTRIBUTE TYPE: Density</v>
      </c>
      <c r="P469">
        <v>0</v>
      </c>
      <c r="Q469">
        <v>1.06267</v>
      </c>
      <c r="R469" t="str">
        <v>1.42 g/cm3 at 20 °C</v>
      </c>
      <c r="S469" t="str">
        <v>N</v>
      </c>
      <c r="T469">
        <v>0</v>
      </c>
      <c r="U469">
        <v>0</v>
      </c>
      <c r="V469">
        <v>0</v>
      </c>
    </row>
    <row r="470" spans="8:22" x14ac:dyDescent="0.25">
      <c r="H470" s="38" t="str">
        <v>buffers(no product type)</v>
      </c>
      <c r="I470" s="271" t="str">
        <v>buffers</v>
      </c>
      <c r="J470">
        <v>0</v>
      </c>
      <c r="K470" t="str">
        <v>InChI</v>
      </c>
      <c r="L470" t="str">
        <v>High priority attribute</v>
      </c>
      <c r="M470" t="str">
        <v>Priority 2</v>
      </c>
      <c r="N470" t="str">
        <v>Aliases</v>
      </c>
      <c r="O470" t="str">
        <v>drop down type: InChl</v>
      </c>
      <c r="P470" t="str">
        <v>must be on the substance level</v>
      </c>
      <c r="Q470">
        <v>1.06267</v>
      </c>
      <c r="R470" t="str">
        <v>1S/C2H4O2.Na.3H2O/c1-2(3)4;;;;/h1H3,(H,3,4);;3*1H2/q;+1;;;/p-1</v>
      </c>
      <c r="S470" t="str">
        <v>N</v>
      </c>
      <c r="T470">
        <v>0</v>
      </c>
      <c r="U470">
        <v>0</v>
      </c>
      <c r="V470">
        <v>0</v>
      </c>
    </row>
    <row r="471" spans="8:22" x14ac:dyDescent="0.25">
      <c r="H471" s="38" t="str">
        <v>buffers(no product type)</v>
      </c>
      <c r="I471" s="271" t="str">
        <v>buffers</v>
      </c>
      <c r="J471">
        <v>0</v>
      </c>
      <c r="K471" t="str">
        <v>InChI key</v>
      </c>
      <c r="L471" t="str">
        <v>High priority attribute</v>
      </c>
      <c r="M471" t="str">
        <v>Priority 2</v>
      </c>
      <c r="N471" t="str">
        <v>Aliases</v>
      </c>
      <c r="O471" t="str">
        <v>drop down type: InChl key</v>
      </c>
      <c r="P471" t="str">
        <v>must be on the substance level</v>
      </c>
      <c r="Q471">
        <v>1.06267</v>
      </c>
      <c r="R471" t="str">
        <v>AYRVGWHSXIMRAB-UHFFFAOYSA-M</v>
      </c>
      <c r="S471" t="str">
        <v>N</v>
      </c>
      <c r="T471">
        <v>0</v>
      </c>
      <c r="U471">
        <v>0</v>
      </c>
      <c r="V471">
        <v>0</v>
      </c>
    </row>
    <row r="472" spans="8:22" x14ac:dyDescent="0.25">
      <c r="H472" s="38" t="str">
        <v>buffers(no product type)</v>
      </c>
      <c r="I472" s="271" t="str">
        <v>buffers</v>
      </c>
      <c r="J472">
        <v>0</v>
      </c>
      <c r="K472" t="str">
        <v>pH</v>
      </c>
      <c r="L472" t="str">
        <v>High priority attribute</v>
      </c>
      <c r="M472" t="str">
        <v>Priority 2</v>
      </c>
      <c r="N472" t="str">
        <v>ProductAttributes</v>
      </c>
      <c r="O472" t="str">
        <v>ATTRIBUTE TYPE: pH value</v>
      </c>
      <c r="P472">
        <v>0</v>
      </c>
      <c r="Q472">
        <v>1.06267</v>
      </c>
      <c r="R472" t="str">
        <v>7.5-9.2 (20 °C, 50 g/L in H2O)</v>
      </c>
      <c r="S472" t="str">
        <v>Y</v>
      </c>
      <c r="T472" t="str">
        <v>pH</v>
      </c>
      <c r="U472">
        <v>0</v>
      </c>
      <c r="V472">
        <v>0</v>
      </c>
    </row>
    <row r="473" spans="8:22" x14ac:dyDescent="0.25">
      <c r="H473" s="38" t="str">
        <v>buffers(no product type)</v>
      </c>
      <c r="I473" s="271" t="str">
        <v>buffers</v>
      </c>
      <c r="J473">
        <v>0</v>
      </c>
      <c r="K473" t="str">
        <v>pKa (20&amp;#160;°C)</v>
      </c>
      <c r="L473" t="str">
        <v>High priority attribute</v>
      </c>
      <c r="M473" t="str">
        <v>Priority 2</v>
      </c>
      <c r="N473" t="str">
        <v>ProductAttributes</v>
      </c>
      <c r="O473" t="str">
        <v>ATTRIBUTE TYPE: pK Values</v>
      </c>
      <c r="P473">
        <v>0</v>
      </c>
      <c r="Q473">
        <v>391334</v>
      </c>
      <c r="R473">
        <v>7.12</v>
      </c>
      <c r="S473" t="str">
        <v>Y</v>
      </c>
      <c r="T473" t="str">
        <v>pK value</v>
      </c>
      <c r="U473">
        <v>0</v>
      </c>
      <c r="V473">
        <v>0</v>
      </c>
    </row>
    <row r="474" spans="8:22" x14ac:dyDescent="0.25">
      <c r="H474" s="38" t="str">
        <v>buffers(no product type)</v>
      </c>
      <c r="I474" s="271" t="str">
        <v>buffers</v>
      </c>
      <c r="J474">
        <v>0</v>
      </c>
      <c r="K474" t="str">
        <v>shelf life</v>
      </c>
      <c r="L474" t="str">
        <v>High priority attribute</v>
      </c>
      <c r="M474" t="str">
        <v>Priority 2</v>
      </c>
      <c r="N474" t="str">
        <v>ProductAttributes</v>
      </c>
      <c r="O474" t="str">
        <v>ATTRIBUTE TYPE: Shelf Life</v>
      </c>
      <c r="P474">
        <v>0</v>
      </c>
      <c r="Q474" t="str">
        <v>GE28-9030-59</v>
      </c>
      <c r="R474" t="str">
        <v>Please be aware this product may be shipped 90 days before the expiration date. For more information on the batch specific expiration date, please contact technical service.</v>
      </c>
      <c r="S474" t="str">
        <v>N</v>
      </c>
      <c r="T474">
        <v>0</v>
      </c>
      <c r="U474">
        <v>0</v>
      </c>
      <c r="V474">
        <v>0</v>
      </c>
    </row>
    <row r="475" spans="8:22" x14ac:dyDescent="0.25">
      <c r="H475" s="38" t="str">
        <v>buffers(no product type)</v>
      </c>
      <c r="I475" s="271" t="str">
        <v>buffers</v>
      </c>
      <c r="J475">
        <v>0</v>
      </c>
      <c r="K475" t="str">
        <v>SMILES string</v>
      </c>
      <c r="L475" t="str">
        <v>High priority attribute</v>
      </c>
      <c r="M475" t="str">
        <v>Priority 2</v>
      </c>
      <c r="N475" t="str">
        <v>Aliases</v>
      </c>
      <c r="O475" t="str">
        <v>drop down type: SMILES</v>
      </c>
      <c r="P475" t="str">
        <v>must be on the substance level; 30 characters or less; if more than 30 characters, raise a JIRA for CorpBase Helpdesk</v>
      </c>
      <c r="Q475">
        <v>1.06267</v>
      </c>
      <c r="R475" t="str">
        <v>O.O.O.[Na+].CC([O-])=O</v>
      </c>
      <c r="S475" t="str">
        <v>N</v>
      </c>
      <c r="T475">
        <v>0</v>
      </c>
      <c r="U475">
        <v>0</v>
      </c>
      <c r="V475">
        <v>0</v>
      </c>
    </row>
    <row r="476" spans="8:22" x14ac:dyDescent="0.25">
      <c r="H476" s="38" t="str">
        <v>buffers(no product type)</v>
      </c>
      <c r="I476" s="271" t="str">
        <v>buffers</v>
      </c>
      <c r="J476">
        <v>0</v>
      </c>
      <c r="K476" t="str">
        <v>solubility</v>
      </c>
      <c r="L476" t="str">
        <v>High priority attribute</v>
      </c>
      <c r="M476" t="str">
        <v>Priority 2</v>
      </c>
      <c r="N476" t="str">
        <v>ProductAttributes</v>
      </c>
      <c r="O476" t="str">
        <v>ATTRIBUTE TYPE: Solubility</v>
      </c>
      <c r="P476">
        <v>0</v>
      </c>
      <c r="Q476">
        <v>1.06267</v>
      </c>
      <c r="R476" t="str">
        <v>613 g/L</v>
      </c>
      <c r="S476" t="str">
        <v>N</v>
      </c>
      <c r="T476">
        <v>0</v>
      </c>
      <c r="U476">
        <v>0</v>
      </c>
      <c r="V476">
        <v>0</v>
      </c>
    </row>
    <row r="477" spans="8:22" x14ac:dyDescent="0.25">
      <c r="H477" s="38" t="str">
        <v>buffers(no product type)</v>
      </c>
      <c r="I477" s="271" t="str">
        <v>buffers</v>
      </c>
      <c r="J477">
        <v>0</v>
      </c>
      <c r="K477" t="str">
        <v>storage condition</v>
      </c>
      <c r="L477" t="str">
        <v>High priority attribute</v>
      </c>
      <c r="M477" t="str">
        <v>Priority 2</v>
      </c>
      <c r="N477" t="str">
        <v>ProductAttributes</v>
      </c>
      <c r="O477" t="str">
        <v>ATTRIBUTE TYPE: Storage conditions</v>
      </c>
      <c r="P477">
        <v>0</v>
      </c>
      <c r="Q477" t="str">
        <v>GE28-9030-59</v>
      </c>
      <c r="R477" t="str">
        <v xml:space="preserve"> (20% Ethanol)</v>
      </c>
      <c r="S477" t="str">
        <v>N</v>
      </c>
      <c r="T477">
        <v>0</v>
      </c>
      <c r="U477">
        <v>0</v>
      </c>
      <c r="V477">
        <v>0</v>
      </c>
    </row>
    <row r="478" spans="8:22" x14ac:dyDescent="0.25">
      <c r="H478" s="38" t="str">
        <v>buffers(no product type)</v>
      </c>
      <c r="I478" s="271" t="str">
        <v>buffers</v>
      </c>
      <c r="J478">
        <v>0</v>
      </c>
      <c r="K478" t="str">
        <v>storage temp.</v>
      </c>
      <c r="L478" t="str">
        <v>High priority attribute</v>
      </c>
      <c r="M478" t="str">
        <v>Priority 2</v>
      </c>
      <c r="N478" t="str">
        <v>ProductAttributes</v>
      </c>
      <c r="O478" t="str">
        <v>ATTRIBUTE TYPE: Storage Temp</v>
      </c>
      <c r="P478">
        <v>0</v>
      </c>
      <c r="Q478">
        <v>1.06267</v>
      </c>
      <c r="R478" t="str">
        <v>2-30°C</v>
      </c>
      <c r="S478" t="str">
        <v>N</v>
      </c>
      <c r="T478">
        <v>0</v>
      </c>
      <c r="U478">
        <v>0</v>
      </c>
      <c r="V478">
        <v>0</v>
      </c>
    </row>
    <row r="479" spans="8:22" x14ac:dyDescent="0.25">
      <c r="H479" s="38" t="str">
        <v>buffers(no product type)</v>
      </c>
      <c r="I479" s="271" t="str">
        <v>buffers</v>
      </c>
      <c r="J479">
        <v>0</v>
      </c>
      <c r="K479" t="str">
        <v>suitability</v>
      </c>
      <c r="L479" t="str">
        <v>High priority attribute</v>
      </c>
      <c r="M479" t="str">
        <v>Priority 3</v>
      </c>
      <c r="N479" t="str">
        <v>ProductAttributes</v>
      </c>
      <c r="O479" t="str">
        <v>ATTRIBUTE TYPE: suitability</v>
      </c>
      <c r="P479" t="str">
        <v>to take out of data def (maybe sub with suitability)</v>
      </c>
      <c r="Q479">
        <v>0</v>
      </c>
      <c r="R479">
        <v>0</v>
      </c>
      <c r="S479" t="str">
        <v>?</v>
      </c>
      <c r="T479">
        <v>0</v>
      </c>
      <c r="U479">
        <v>0</v>
      </c>
      <c r="V479">
        <v>0</v>
      </c>
    </row>
    <row r="480" spans="8:22" x14ac:dyDescent="0.25">
      <c r="H480" s="38" t="str">
        <v>buffers(no product type)</v>
      </c>
      <c r="I480" s="271" t="str">
        <v>buffers</v>
      </c>
      <c r="J480">
        <v>0</v>
      </c>
      <c r="K480" t="str">
        <v>agency</v>
      </c>
      <c r="L480" t="str">
        <v>Low priority attribute</v>
      </c>
      <c r="M480" t="str">
        <v>Priority 3</v>
      </c>
      <c r="N480" t="str">
        <v>ProductAttributes</v>
      </c>
      <c r="O480" t="str">
        <v>ATTRIBUTE TYPE: Agency/Method</v>
      </c>
      <c r="P480" t="str">
        <v>create separate lines for different values</v>
      </c>
      <c r="Q480">
        <v>1.06267</v>
      </c>
      <c r="R480" t="str">
        <v>reag. Ph. Eur.; reag. ISO</v>
      </c>
      <c r="S480" t="str">
        <v>Y</v>
      </c>
      <c r="T480" t="str">
        <v>Agency</v>
      </c>
      <c r="U480">
        <v>0</v>
      </c>
      <c r="V480">
        <v>0</v>
      </c>
    </row>
    <row r="481" spans="8:22" x14ac:dyDescent="0.25">
      <c r="H481" s="38" t="str">
        <v>buffers(no product type)</v>
      </c>
      <c r="I481" s="271" t="str">
        <v>buffers</v>
      </c>
      <c r="J481">
        <v>0</v>
      </c>
      <c r="K481" t="str">
        <v>anion traces</v>
      </c>
      <c r="L481" t="str">
        <v>Low priority attribute</v>
      </c>
      <c r="M481" t="str">
        <v>Priority 3</v>
      </c>
      <c r="N481" t="str">
        <v>ProductAttributes</v>
      </c>
      <c r="O481" t="str">
        <v>ATTRIBUTE TYPE: Anion Traces</v>
      </c>
      <c r="P481">
        <v>0</v>
      </c>
      <c r="Q481">
        <v>1.06267</v>
      </c>
      <c r="R481" t="str">
        <v>chloride (Cl-): ≤0.0005%</v>
      </c>
      <c r="S481" t="str">
        <v>N</v>
      </c>
      <c r="T481">
        <v>0</v>
      </c>
      <c r="U481">
        <v>0</v>
      </c>
      <c r="V481">
        <v>0</v>
      </c>
    </row>
    <row r="482" spans="8:22" x14ac:dyDescent="0.25">
      <c r="H482" s="38" t="str">
        <v>buffers(no product type)</v>
      </c>
      <c r="I482" s="271" t="str">
        <v>buffers</v>
      </c>
      <c r="J482">
        <v>0</v>
      </c>
      <c r="K482" t="str">
        <v>cation traces</v>
      </c>
      <c r="L482" t="str">
        <v>Low priority attribute</v>
      </c>
      <c r="M482" t="str">
        <v>Priority 3</v>
      </c>
      <c r="N482" t="str">
        <v>ProductAttributes</v>
      </c>
      <c r="O482" t="str">
        <v>ATTRIBUTE TYPE: Cation Traces</v>
      </c>
      <c r="P482">
        <v>0</v>
      </c>
      <c r="Q482">
        <v>1.06267</v>
      </c>
      <c r="R482" t="str">
        <v>Al: ≤ 0.0005%</v>
      </c>
      <c r="S482" t="str">
        <v>N</v>
      </c>
      <c r="T482">
        <v>0</v>
      </c>
      <c r="U482">
        <v>0</v>
      </c>
      <c r="V482">
        <v>0</v>
      </c>
    </row>
    <row r="483" spans="8:22" x14ac:dyDescent="0.25">
      <c r="H483" s="38" t="str">
        <v>buffers(no product type)</v>
      </c>
      <c r="I483" s="271" t="str">
        <v>buffers</v>
      </c>
      <c r="J483">
        <v>0</v>
      </c>
      <c r="K483" t="str">
        <v>color</v>
      </c>
      <c r="L483" t="str">
        <v>Low priority attribute</v>
      </c>
      <c r="M483" t="str">
        <v>Priority 3</v>
      </c>
      <c r="N483" t="str">
        <v>ProductAttributes</v>
      </c>
      <c r="O483" t="str">
        <v>ATTRIBUTE TYPE: Color</v>
      </c>
      <c r="P483">
        <v>0</v>
      </c>
      <c r="Q483">
        <v>1.0292399999999999</v>
      </c>
      <c r="R483" t="str">
        <v>brige</v>
      </c>
      <c r="S483" t="str">
        <v>Y</v>
      </c>
      <c r="T483" t="str">
        <v>Color</v>
      </c>
      <c r="U483">
        <v>0</v>
      </c>
      <c r="V483">
        <v>0</v>
      </c>
    </row>
    <row r="484" spans="8:22" x14ac:dyDescent="0.25">
      <c r="H484" s="38" t="str">
        <v>buffers(no product type)</v>
      </c>
      <c r="I484" s="271" t="str">
        <v>buffers</v>
      </c>
      <c r="J484">
        <v>0</v>
      </c>
      <c r="K484" t="str">
        <v>foreign activity</v>
      </c>
      <c r="L484" t="str">
        <v>Low priority attribute</v>
      </c>
      <c r="M484" t="str">
        <v>Priority 3</v>
      </c>
      <c r="N484" t="str">
        <v>ProductAttributes</v>
      </c>
      <c r="O484" t="str">
        <v>ATTRIBUTE TYPE: Foreign Activities</v>
      </c>
      <c r="P484">
        <v>0</v>
      </c>
      <c r="Q484" t="str">
        <v>G2526</v>
      </c>
      <c r="R484" t="str">
        <v>RNAse, none detected</v>
      </c>
      <c r="S484" t="str">
        <v>N</v>
      </c>
      <c r="T484">
        <v>0</v>
      </c>
      <c r="U484">
        <v>0</v>
      </c>
      <c r="V484">
        <v>0</v>
      </c>
    </row>
    <row r="485" spans="8:22" x14ac:dyDescent="0.25">
      <c r="H485" s="38" t="str">
        <v>buffers(no product type)</v>
      </c>
      <c r="I485" s="271" t="str">
        <v>buffers</v>
      </c>
      <c r="J485">
        <v>0</v>
      </c>
      <c r="K485" t="str">
        <v>impurities</v>
      </c>
      <c r="L485" t="str">
        <v>Low priority attribute</v>
      </c>
      <c r="M485" t="str">
        <v>Priority 3</v>
      </c>
      <c r="N485" t="str">
        <v>ProductAttributes</v>
      </c>
      <c r="O485" t="str">
        <v>ATTRIBUTE TYPE: Impurities</v>
      </c>
      <c r="P485">
        <v>0</v>
      </c>
      <c r="Q485" t="str">
        <v>G7153</v>
      </c>
      <c r="R485" t="str">
        <v xml:space="preserve"> Insoluble matter, passes filter test</v>
      </c>
      <c r="S485" t="str">
        <v>N</v>
      </c>
      <c r="T485">
        <v>0</v>
      </c>
      <c r="U485">
        <v>0</v>
      </c>
      <c r="V485">
        <v>0</v>
      </c>
    </row>
    <row r="486" spans="8:22" x14ac:dyDescent="0.25">
      <c r="H486" s="38" t="str">
        <v>buffers(no product type)</v>
      </c>
      <c r="I486" s="271" t="str">
        <v>buffers</v>
      </c>
      <c r="J486">
        <v>0</v>
      </c>
      <c r="K486" t="str">
        <v>mp</v>
      </c>
      <c r="L486" t="str">
        <v>Low priority attribute</v>
      </c>
      <c r="M486" t="str">
        <v>Priority 3</v>
      </c>
      <c r="N486" t="str">
        <v>ProductAttributes</v>
      </c>
      <c r="O486" t="str">
        <v>ATTRIBUTE TYPE: Melting Point</v>
      </c>
      <c r="P486">
        <v>0</v>
      </c>
      <c r="Q486">
        <v>1.06267</v>
      </c>
      <c r="R486" t="str">
        <v>58 °C</v>
      </c>
      <c r="S486" t="str">
        <v>Y</v>
      </c>
      <c r="T486" t="str">
        <v>mp</v>
      </c>
      <c r="U486">
        <v>0</v>
      </c>
      <c r="V486">
        <v>0</v>
      </c>
    </row>
    <row r="487" spans="8:22" x14ac:dyDescent="0.25">
      <c r="H487" s="38" t="str">
        <v>buffers(no product type)</v>
      </c>
      <c r="I487" s="271" t="str">
        <v>buffers</v>
      </c>
      <c r="J487">
        <v>0</v>
      </c>
      <c r="K487" t="str">
        <v>product line</v>
      </c>
      <c r="L487" t="str">
        <v>Low priority attribute</v>
      </c>
      <c r="M487" t="str">
        <v>Priority 3</v>
      </c>
      <c r="N487" t="str">
        <v>ProductAttributes</v>
      </c>
      <c r="O487" t="str">
        <v>ATTRIBUTE TYPE: Product Line</v>
      </c>
      <c r="P487">
        <v>0</v>
      </c>
      <c r="Q487">
        <v>85639</v>
      </c>
      <c r="R487" t="str">
        <v>BioReagent</v>
      </c>
      <c r="S487" t="str">
        <v>Y</v>
      </c>
      <c r="T487" t="str">
        <v>product line</v>
      </c>
      <c r="U487">
        <v>0</v>
      </c>
      <c r="V487">
        <v>0</v>
      </c>
    </row>
    <row r="488" spans="8:22" x14ac:dyDescent="0.25">
      <c r="H488" s="38" t="str">
        <v>buffers(no product type)</v>
      </c>
      <c r="I488" s="271" t="str">
        <v>buffers</v>
      </c>
      <c r="J488">
        <v>0</v>
      </c>
      <c r="K488" t="str">
        <v>sterility</v>
      </c>
      <c r="L488" t="str">
        <v>Low priority attribute</v>
      </c>
      <c r="M488" t="str">
        <v>Priority 3</v>
      </c>
      <c r="N488" t="str">
        <v>ProductAttributes</v>
      </c>
      <c r="O488" t="str">
        <v>ATTRIBUTE TYPE: Sterilization</v>
      </c>
      <c r="P488" t="str">
        <v>facet sterility y/n and second facet for sterilization method</v>
      </c>
      <c r="Q488" t="str">
        <v>GE28-9030-59</v>
      </c>
      <c r="R488" t="str">
        <v>non-sterile</v>
      </c>
      <c r="S488" t="str">
        <v>Y</v>
      </c>
      <c r="T488" t="str">
        <v>Sterility/Sterilization method</v>
      </c>
      <c r="U488">
        <v>0</v>
      </c>
      <c r="V488">
        <v>0</v>
      </c>
    </row>
    <row r="489" spans="8:22" x14ac:dyDescent="0.25">
      <c r="H489" s="38" t="str">
        <v>building blocksaldrich cpr</v>
      </c>
      <c r="I489" s="271" t="str">
        <v>building blocks</v>
      </c>
      <c r="J489" t="str">
        <v>aldrich cpr</v>
      </c>
      <c r="K489" t="str">
        <v>InChI</v>
      </c>
      <c r="L489" t="str">
        <v>High priority attribute</v>
      </c>
      <c r="M489" t="str">
        <v>Priority 2</v>
      </c>
      <c r="N489" t="str">
        <v>Aliases</v>
      </c>
      <c r="O489" t="str">
        <v>drop down type: InChl</v>
      </c>
      <c r="P489" t="str">
        <v>must be on the substance level</v>
      </c>
      <c r="Q489">
        <v>0</v>
      </c>
      <c r="R489">
        <v>0</v>
      </c>
      <c r="S489">
        <v>0</v>
      </c>
      <c r="T489">
        <v>0</v>
      </c>
      <c r="U489">
        <v>0</v>
      </c>
      <c r="V489">
        <v>0</v>
      </c>
    </row>
    <row r="490" spans="8:22" x14ac:dyDescent="0.25">
      <c r="H490" s="38" t="str">
        <v>building blocksaldrich cpr</v>
      </c>
      <c r="I490" s="271" t="str">
        <v>building blocks</v>
      </c>
      <c r="J490" t="str">
        <v>aldrich cpr</v>
      </c>
      <c r="K490" t="str">
        <v>InChI key</v>
      </c>
      <c r="L490" t="str">
        <v>High priority attribute</v>
      </c>
      <c r="M490" t="str">
        <v>Priority 2</v>
      </c>
      <c r="N490" t="str">
        <v>Aliases</v>
      </c>
      <c r="O490" t="str">
        <v>drop down type: InChl key</v>
      </c>
      <c r="P490" t="str">
        <v>must be on the substance level</v>
      </c>
      <c r="Q490">
        <v>0</v>
      </c>
      <c r="R490">
        <v>0</v>
      </c>
      <c r="S490">
        <v>0</v>
      </c>
      <c r="T490">
        <v>0</v>
      </c>
      <c r="U490">
        <v>0</v>
      </c>
      <c r="V490">
        <v>0</v>
      </c>
    </row>
    <row r="491" spans="8:22" x14ac:dyDescent="0.25">
      <c r="H491" s="38" t="str">
        <v>building blocksaldrich cpr</v>
      </c>
      <c r="I491" s="271" t="str">
        <v>building blocks</v>
      </c>
      <c r="J491" t="str">
        <v>aldrich cpr</v>
      </c>
      <c r="K491" t="str">
        <v>SMILES string</v>
      </c>
      <c r="L491" t="str">
        <v>High priority attribute</v>
      </c>
      <c r="M491" t="str">
        <v>Priority 2</v>
      </c>
      <c r="N491" t="str">
        <v>Aliases</v>
      </c>
      <c r="O491" t="str">
        <v>drop down type: SMILES</v>
      </c>
      <c r="P491" t="str">
        <v>must be on the substance level; 30 characters or less; if more than 30 characters, raise a JIRA for CorpBase Helpdesk</v>
      </c>
      <c r="Q491">
        <v>0</v>
      </c>
      <c r="R491">
        <v>0</v>
      </c>
      <c r="S491">
        <v>0</v>
      </c>
      <c r="T491">
        <v>0</v>
      </c>
      <c r="U491">
        <v>0</v>
      </c>
      <c r="V491">
        <v>0</v>
      </c>
    </row>
    <row r="492" spans="8:22" x14ac:dyDescent="0.25">
      <c r="H492" s="38" t="str">
        <v>building blocksaldrich cpr</v>
      </c>
      <c r="I492" s="271" t="str">
        <v>building blocks</v>
      </c>
      <c r="J492" t="str">
        <v>aldrich cpr</v>
      </c>
      <c r="K492" t="str">
        <v>form</v>
      </c>
      <c r="L492" t="str">
        <v>Low priority attribute</v>
      </c>
      <c r="M492" t="str">
        <v>Priority 3</v>
      </c>
      <c r="N492" t="str">
        <v>ProductAttributes</v>
      </c>
      <c r="O492" t="str">
        <v>ATTRIBUTE TYPE: Physical Form</v>
      </c>
      <c r="P492">
        <v>0</v>
      </c>
      <c r="Q492">
        <v>0</v>
      </c>
      <c r="R492">
        <v>0</v>
      </c>
      <c r="S492">
        <v>0</v>
      </c>
      <c r="T492">
        <v>0</v>
      </c>
      <c r="U492">
        <v>0</v>
      </c>
      <c r="V492">
        <v>0</v>
      </c>
    </row>
    <row r="493" spans="8:22" x14ac:dyDescent="0.25">
      <c r="H493" s="38" t="str">
        <v>building blockselectronic</v>
      </c>
      <c r="I493" s="271" t="str">
        <v>building blocks</v>
      </c>
      <c r="J493" t="str">
        <v>electronic</v>
      </c>
      <c r="K493" t="str">
        <v>assay</v>
      </c>
      <c r="L493" t="str">
        <v>High priority attribute</v>
      </c>
      <c r="M493" t="str">
        <v>Priority 1</v>
      </c>
      <c r="N493" t="str">
        <v>ProductAttributes</v>
      </c>
      <c r="O493" t="str">
        <v>ATTRIBUTE TYPE: Assay</v>
      </c>
      <c r="P493">
        <v>0</v>
      </c>
      <c r="Q493">
        <v>760641</v>
      </c>
      <c r="R493">
        <v>0.98</v>
      </c>
      <c r="S493" t="str">
        <v>Y?</v>
      </c>
      <c r="T493" t="str">
        <v>Purity</v>
      </c>
      <c r="U493" t="str">
        <v>?</v>
      </c>
      <c r="V493" t="str">
        <v>code based facet</v>
      </c>
    </row>
    <row r="494" spans="8:22" x14ac:dyDescent="0.25">
      <c r="H494" s="38" t="str">
        <v>building blockselectronic</v>
      </c>
      <c r="I494" s="271" t="str">
        <v>building blocks</v>
      </c>
      <c r="J494" t="str">
        <v>electronic</v>
      </c>
      <c r="K494" t="str">
        <v>semiconductor properties</v>
      </c>
      <c r="L494" t="str">
        <v>High priority attribute</v>
      </c>
      <c r="M494" t="str">
        <v>Priority 1</v>
      </c>
      <c r="N494" t="str">
        <v>ProductAttributes</v>
      </c>
      <c r="O494" t="str">
        <v>ATTRIBUTE TYPE: Semiconductor properties</v>
      </c>
      <c r="P494" t="str">
        <v>use the drop down and select Semiconductor type</v>
      </c>
      <c r="Q494">
        <v>760641</v>
      </c>
      <c r="R494" t="str">
        <v>P-type (mobility=8×10−5 cm2/V·s)</v>
      </c>
      <c r="S494" t="str">
        <v>N</v>
      </c>
      <c r="T494">
        <v>0</v>
      </c>
      <c r="U494">
        <v>0</v>
      </c>
      <c r="V494">
        <v>0</v>
      </c>
    </row>
    <row r="495" spans="8:22" x14ac:dyDescent="0.25">
      <c r="H495" s="38" t="str">
        <v>building blockselectronic</v>
      </c>
      <c r="I495" s="271" t="str">
        <v>building blocks</v>
      </c>
      <c r="J495" t="str">
        <v>electronic</v>
      </c>
      <c r="K495" t="str">
        <v>λmax</v>
      </c>
      <c r="L495" t="str">
        <v>Facet driving attribute</v>
      </c>
      <c r="M495" t="str">
        <v>Priority 2</v>
      </c>
      <c r="N495" t="str">
        <v>ProductAttributes</v>
      </c>
      <c r="O495" t="str">
        <v>ATTRIBUTE TYPE: Fluorescence Test</v>
      </c>
      <c r="P495">
        <v>0</v>
      </c>
      <c r="Q495">
        <v>760641</v>
      </c>
      <c r="R495" t="str">
        <v>308 nm in dichloromethane</v>
      </c>
      <c r="S495">
        <v>0</v>
      </c>
      <c r="T495">
        <v>0</v>
      </c>
      <c r="U495">
        <v>0</v>
      </c>
      <c r="V495">
        <v>0</v>
      </c>
    </row>
    <row r="496" spans="8:22" x14ac:dyDescent="0.25">
      <c r="H496" s="38" t="str">
        <v>building blockselectronic</v>
      </c>
      <c r="I496" s="271" t="str">
        <v>building blocks</v>
      </c>
      <c r="J496" t="str">
        <v>electronic</v>
      </c>
      <c r="K496" t="str">
        <v>InChI</v>
      </c>
      <c r="L496" t="str">
        <v>High priority attribute</v>
      </c>
      <c r="M496" t="str">
        <v>Priority 2</v>
      </c>
      <c r="N496" t="str">
        <v>Aliases</v>
      </c>
      <c r="O496" t="str">
        <v>drop down type: InChl</v>
      </c>
      <c r="P496" t="str">
        <v>must be on the substance level</v>
      </c>
      <c r="Q496">
        <v>760641</v>
      </c>
      <c r="R496" t="str">
        <v>1S/C34H22/c1-3-11-23(12-4-1)33-29-19-25-15-7-9-17-27(25)21-31(29)34(24-13-5-2-6-14-24)32-22-28-18-10-8-16-26(28)20-30(32)33/h1-22H</v>
      </c>
      <c r="S496" t="str">
        <v>N</v>
      </c>
      <c r="T496">
        <v>0</v>
      </c>
      <c r="U496">
        <v>0</v>
      </c>
      <c r="V496">
        <v>0</v>
      </c>
    </row>
    <row r="497" spans="8:22" x14ac:dyDescent="0.25">
      <c r="H497" s="38" t="str">
        <v>building blockselectronic</v>
      </c>
      <c r="I497" s="271" t="str">
        <v>building blocks</v>
      </c>
      <c r="J497" t="str">
        <v>electronic</v>
      </c>
      <c r="K497" t="str">
        <v>InChI key</v>
      </c>
      <c r="L497" t="str">
        <v>High priority attribute</v>
      </c>
      <c r="M497" t="str">
        <v>Priority 2</v>
      </c>
      <c r="N497" t="str">
        <v>Aliases</v>
      </c>
      <c r="O497" t="str">
        <v>drop down type: InChl key</v>
      </c>
      <c r="P497" t="str">
        <v>must be on the substance level</v>
      </c>
      <c r="Q497">
        <v>760641</v>
      </c>
      <c r="R497" t="str">
        <v>PFCSVQKCECNEAZ-UHFFFAOYSA-N</v>
      </c>
      <c r="S497" t="str">
        <v>N</v>
      </c>
      <c r="T497">
        <v>0</v>
      </c>
      <c r="U497">
        <v>0</v>
      </c>
      <c r="V497">
        <v>0</v>
      </c>
    </row>
    <row r="498" spans="8:22" x14ac:dyDescent="0.25">
      <c r="H498" s="38" t="str">
        <v>building blockselectronic</v>
      </c>
      <c r="I498" s="271" t="str">
        <v>building blocks</v>
      </c>
      <c r="J498" t="str">
        <v>electronic</v>
      </c>
      <c r="K498" t="str">
        <v>mp</v>
      </c>
      <c r="L498" t="str">
        <v>High priority attribute</v>
      </c>
      <c r="M498" t="str">
        <v>Priority 2</v>
      </c>
      <c r="N498" t="str">
        <v>ProductAttributes</v>
      </c>
      <c r="O498" t="str">
        <v>ATTRIBUTE TYPE: Melting Point</v>
      </c>
      <c r="P498">
        <v>0</v>
      </c>
      <c r="Q498">
        <v>760641</v>
      </c>
      <c r="R498" t="str">
        <v>303-308 °C</v>
      </c>
      <c r="S498" t="str">
        <v>Y</v>
      </c>
      <c r="T498" t="str">
        <v>mp</v>
      </c>
      <c r="U498" t="str">
        <v>?</v>
      </c>
      <c r="V498" t="str">
        <v>code based facet</v>
      </c>
    </row>
    <row r="499" spans="8:22" x14ac:dyDescent="0.25">
      <c r="H499" s="38" t="str">
        <v>building blockselectronic</v>
      </c>
      <c r="I499" s="271" t="str">
        <v>building blocks</v>
      </c>
      <c r="J499" t="str">
        <v>electronic</v>
      </c>
      <c r="K499" t="str">
        <v>SMILES string</v>
      </c>
      <c r="L499" t="str">
        <v>High priority attribute</v>
      </c>
      <c r="M499" t="str">
        <v>Priority 2</v>
      </c>
      <c r="N499" t="str">
        <v>Aliases</v>
      </c>
      <c r="O499" t="str">
        <v>drop down type: SMILES</v>
      </c>
      <c r="P499" t="str">
        <v>must be on the substance level; 30 characters or less; if more than 30 characters, raise a JIRA for CorpBase Helpdesk</v>
      </c>
      <c r="Q499">
        <v>760641</v>
      </c>
      <c r="R499" t="str">
        <v>c1ccc(cc1)-c2c3cc4ccccc4cc3c(-c5ccccc5)c6cc7ccccc7cc26</v>
      </c>
      <c r="S499" t="str">
        <v>N</v>
      </c>
      <c r="T499">
        <v>0</v>
      </c>
      <c r="U499">
        <v>0</v>
      </c>
      <c r="V499">
        <v>0</v>
      </c>
    </row>
    <row r="500" spans="8:22" x14ac:dyDescent="0.25">
      <c r="H500" s="38" t="str">
        <v>building blockselectronic</v>
      </c>
      <c r="I500" s="271" t="str">
        <v>building blocks</v>
      </c>
      <c r="J500" t="str">
        <v>electronic</v>
      </c>
      <c r="K500" t="str">
        <v>form</v>
      </c>
      <c r="L500" t="str">
        <v>Low priority attribute</v>
      </c>
      <c r="M500" t="str">
        <v>Priority 3</v>
      </c>
      <c r="N500" t="str">
        <v>ProductAttributes</v>
      </c>
      <c r="O500" t="str">
        <v>ATTRIBUTE TYPE: Physical Form</v>
      </c>
      <c r="P500">
        <v>0</v>
      </c>
      <c r="Q500">
        <v>760641</v>
      </c>
      <c r="R500" t="str">
        <v>powder or crystals</v>
      </c>
      <c r="S500" t="str">
        <v>Y</v>
      </c>
      <c r="T500" t="str">
        <v>Physical Form</v>
      </c>
      <c r="U500">
        <v>0</v>
      </c>
      <c r="V500">
        <v>0</v>
      </c>
    </row>
    <row r="501" spans="8:22" x14ac:dyDescent="0.25">
      <c r="H501" s="38" t="str">
        <v>building blocksprotein degradation</v>
      </c>
      <c r="I501" s="271" t="str">
        <v>building blocks</v>
      </c>
      <c r="J501" t="str">
        <v>protein degradation</v>
      </c>
      <c r="K501" t="str">
        <v>assay</v>
      </c>
      <c r="L501" t="str">
        <v>High priority attribute</v>
      </c>
      <c r="M501" t="str">
        <v>Priority 2</v>
      </c>
      <c r="N501" t="str">
        <v>ProductAttributes</v>
      </c>
      <c r="O501" t="str">
        <v>ATTRIBUTE TYPE: Assay</v>
      </c>
      <c r="P501">
        <v>0</v>
      </c>
      <c r="Q501">
        <v>0</v>
      </c>
      <c r="R501">
        <v>0</v>
      </c>
      <c r="S501">
        <v>0</v>
      </c>
      <c r="T501">
        <v>0</v>
      </c>
      <c r="U501">
        <v>0</v>
      </c>
      <c r="V501">
        <v>0</v>
      </c>
    </row>
    <row r="502" spans="8:22" x14ac:dyDescent="0.25">
      <c r="H502" s="38" t="str">
        <v>building blocksprotein degradation</v>
      </c>
      <c r="I502" s="271" t="str">
        <v>building blocks</v>
      </c>
      <c r="J502" t="str">
        <v>protein degradation</v>
      </c>
      <c r="K502" t="str">
        <v>Functional group</v>
      </c>
      <c r="L502" t="str">
        <v>High priority attribute</v>
      </c>
      <c r="M502" t="str">
        <v>Priority 2</v>
      </c>
      <c r="N502" t="str">
        <v>ProductAttributes</v>
      </c>
      <c r="O502" t="str">
        <v>ATTRIBUTE TYPE: Functional group</v>
      </c>
      <c r="P502">
        <v>0</v>
      </c>
      <c r="Q502">
        <v>0</v>
      </c>
      <c r="R502">
        <v>0</v>
      </c>
      <c r="S502">
        <v>0</v>
      </c>
      <c r="T502">
        <v>0</v>
      </c>
      <c r="U502">
        <v>0</v>
      </c>
      <c r="V502">
        <v>0</v>
      </c>
    </row>
    <row r="503" spans="8:22" x14ac:dyDescent="0.25">
      <c r="H503" s="38" t="str">
        <v>building blocksprotein degradation</v>
      </c>
      <c r="I503" s="271" t="str">
        <v>building blocks</v>
      </c>
      <c r="J503" t="str">
        <v>protein degradation</v>
      </c>
      <c r="K503" t="str">
        <v>InChI</v>
      </c>
      <c r="L503" t="str">
        <v>High priority attribute</v>
      </c>
      <c r="M503" t="str">
        <v>Priority 2</v>
      </c>
      <c r="N503" t="str">
        <v>Aliases</v>
      </c>
      <c r="O503" t="str">
        <v>drop down type: InChl</v>
      </c>
      <c r="P503" t="str">
        <v>must be on the substance level</v>
      </c>
      <c r="Q503">
        <v>0</v>
      </c>
      <c r="R503">
        <v>0</v>
      </c>
      <c r="S503">
        <v>0</v>
      </c>
      <c r="T503">
        <v>0</v>
      </c>
      <c r="U503">
        <v>0</v>
      </c>
      <c r="V503">
        <v>0</v>
      </c>
    </row>
    <row r="504" spans="8:22" x14ac:dyDescent="0.25">
      <c r="H504" s="38" t="str">
        <v>building blocksprotein degradation</v>
      </c>
      <c r="I504" s="271" t="str">
        <v>building blocks</v>
      </c>
      <c r="J504" t="str">
        <v>protein degradation</v>
      </c>
      <c r="K504" t="str">
        <v>InChI key</v>
      </c>
      <c r="L504" t="str">
        <v>High priority attribute</v>
      </c>
      <c r="M504" t="str">
        <v>Priority 2</v>
      </c>
      <c r="N504" t="str">
        <v>Aliases</v>
      </c>
      <c r="O504" t="str">
        <v>drop down type: InChl key</v>
      </c>
      <c r="P504" t="str">
        <v>must be on the substance level</v>
      </c>
      <c r="Q504">
        <v>0</v>
      </c>
      <c r="R504">
        <v>0</v>
      </c>
      <c r="S504">
        <v>0</v>
      </c>
      <c r="T504">
        <v>0</v>
      </c>
      <c r="U504">
        <v>0</v>
      </c>
      <c r="V504">
        <v>0</v>
      </c>
    </row>
    <row r="505" spans="8:22" x14ac:dyDescent="0.25">
      <c r="H505" s="38" t="str">
        <v>building blocksprotein degradation</v>
      </c>
      <c r="I505" s="271" t="str">
        <v>building blocks</v>
      </c>
      <c r="J505" t="str">
        <v>protein degradation</v>
      </c>
      <c r="K505" t="str">
        <v>reaction suitability</v>
      </c>
      <c r="L505" t="str">
        <v>High priority attribute</v>
      </c>
      <c r="M505" t="str">
        <v>Priority 2</v>
      </c>
      <c r="N505" t="str">
        <v>ProductAttributes</v>
      </c>
      <c r="O505" t="str">
        <v>ATTRIBUTE TYPE: Reaction Suitability</v>
      </c>
      <c r="P505">
        <v>0</v>
      </c>
      <c r="Q505">
        <v>0</v>
      </c>
      <c r="R505">
        <v>0</v>
      </c>
      <c r="S505">
        <v>0</v>
      </c>
      <c r="T505">
        <v>0</v>
      </c>
      <c r="U505">
        <v>0</v>
      </c>
      <c r="V505">
        <v>0</v>
      </c>
    </row>
    <row r="506" spans="8:22" x14ac:dyDescent="0.25">
      <c r="H506" s="38" t="str">
        <v>building blocksprotein degradation</v>
      </c>
      <c r="I506" s="271" t="str">
        <v>building blocks</v>
      </c>
      <c r="J506" t="str">
        <v>protein degradation</v>
      </c>
      <c r="K506" t="str">
        <v>SMILES string</v>
      </c>
      <c r="L506" t="str">
        <v>High priority attribute</v>
      </c>
      <c r="M506" t="str">
        <v>Priority 2</v>
      </c>
      <c r="N506" t="str">
        <v>Aliases</v>
      </c>
      <c r="O506" t="str">
        <v>drop down type: SMILES</v>
      </c>
      <c r="P506" t="str">
        <v>must be on the substance level; 30 characters or less; if more than 30 characters, raise a JIRA for CorpBase Helpdesk</v>
      </c>
      <c r="Q506">
        <v>0</v>
      </c>
      <c r="R506">
        <v>0</v>
      </c>
      <c r="S506">
        <v>0</v>
      </c>
      <c r="T506">
        <v>0</v>
      </c>
      <c r="U506">
        <v>0</v>
      </c>
      <c r="V506">
        <v>0</v>
      </c>
    </row>
    <row r="507" spans="8:22" x14ac:dyDescent="0.25">
      <c r="H507" s="38" t="str">
        <v>building blocksprotein degradation</v>
      </c>
      <c r="I507" s="271" t="str">
        <v>building blocks</v>
      </c>
      <c r="J507" t="str">
        <v>protein degradation</v>
      </c>
      <c r="K507" t="str">
        <v>storage temp.</v>
      </c>
      <c r="L507" t="str">
        <v>High priority attribute</v>
      </c>
      <c r="M507" t="str">
        <v>Priority 2</v>
      </c>
      <c r="N507" t="str">
        <v>ProductAttributes</v>
      </c>
      <c r="O507" t="str">
        <v>ATTRIBUTE TYPE: Storage Temp</v>
      </c>
      <c r="P507">
        <v>0</v>
      </c>
      <c r="Q507">
        <v>0</v>
      </c>
      <c r="R507">
        <v>0</v>
      </c>
      <c r="S507">
        <v>0</v>
      </c>
      <c r="T507">
        <v>0</v>
      </c>
      <c r="U507">
        <v>0</v>
      </c>
      <c r="V507">
        <v>0</v>
      </c>
    </row>
    <row r="508" spans="8:22" x14ac:dyDescent="0.25">
      <c r="H508" s="38" t="str">
        <v>building blocksprotein degradation</v>
      </c>
      <c r="I508" s="271" t="str">
        <v>building blocks</v>
      </c>
      <c r="J508" t="str">
        <v>protein degradation</v>
      </c>
      <c r="K508" t="str">
        <v>form</v>
      </c>
      <c r="L508" t="str">
        <v>Low priority attribute</v>
      </c>
      <c r="M508" t="str">
        <v>Priority 3</v>
      </c>
      <c r="N508" t="str">
        <v>ProductAttributes</v>
      </c>
      <c r="O508" t="str">
        <v>ATTRIBUTE TYPE: Physical Form</v>
      </c>
      <c r="P508">
        <v>0</v>
      </c>
      <c r="Q508">
        <v>0</v>
      </c>
      <c r="R508">
        <v>0</v>
      </c>
      <c r="S508">
        <v>0</v>
      </c>
      <c r="T508">
        <v>0</v>
      </c>
      <c r="U508">
        <v>0</v>
      </c>
      <c r="V508">
        <v>0</v>
      </c>
    </row>
    <row r="509" spans="8:22" x14ac:dyDescent="0.25">
      <c r="H509" s="38" t="str">
        <v>building blocksprotein degradation</v>
      </c>
      <c r="I509" s="271" t="str">
        <v>building blocks</v>
      </c>
      <c r="J509" t="str">
        <v>protein degradation</v>
      </c>
      <c r="K509" t="str">
        <v>Optical Activity</v>
      </c>
      <c r="L509" t="str">
        <v>Low priority attribute</v>
      </c>
      <c r="M509" t="str">
        <v>Priority 3</v>
      </c>
      <c r="N509" t="str">
        <v>ProductAttributes</v>
      </c>
      <c r="O509" t="str">
        <v>ATTRIBUTE TYPE: Optical Activity</v>
      </c>
      <c r="P509">
        <v>0</v>
      </c>
      <c r="Q509">
        <v>0</v>
      </c>
      <c r="R509">
        <v>0</v>
      </c>
      <c r="S509">
        <v>0</v>
      </c>
      <c r="T509">
        <v>0</v>
      </c>
      <c r="U509">
        <v>0</v>
      </c>
      <c r="V509">
        <v>0</v>
      </c>
    </row>
    <row r="510" spans="8:22" x14ac:dyDescent="0.25">
      <c r="H510" s="38" t="str">
        <v>building blocksprotein degradation</v>
      </c>
      <c r="I510" s="271" t="str">
        <v>building blocks</v>
      </c>
      <c r="J510" t="str">
        <v>protein degradation</v>
      </c>
      <c r="K510" t="str">
        <v>shipped in</v>
      </c>
      <c r="L510" t="str">
        <v>Low priority attribute</v>
      </c>
      <c r="M510" t="str">
        <v>Priority 3</v>
      </c>
      <c r="N510" t="str">
        <v>ProductAttributes</v>
      </c>
      <c r="O510" t="str">
        <v>ATTRIBUTE TYPE: Ice Shipping</v>
      </c>
      <c r="P510">
        <v>0</v>
      </c>
      <c r="Q510">
        <v>0</v>
      </c>
      <c r="R510">
        <v>0</v>
      </c>
      <c r="S510">
        <v>0</v>
      </c>
      <c r="T510">
        <v>0</v>
      </c>
      <c r="U510">
        <v>0</v>
      </c>
      <c r="V510">
        <v>0</v>
      </c>
    </row>
    <row r="511" spans="8:22" x14ac:dyDescent="0.25">
      <c r="H511" s="38" t="str">
        <v>building blocks(no product type)</v>
      </c>
      <c r="I511" s="271" t="str">
        <v>building blocks</v>
      </c>
      <c r="J511">
        <v>0</v>
      </c>
      <c r="K511" t="str">
        <v>assay</v>
      </c>
      <c r="L511" t="str">
        <v>High priority attribute</v>
      </c>
      <c r="M511" t="str">
        <v>Priority 1</v>
      </c>
      <c r="N511" t="str">
        <v>ProductAttributes</v>
      </c>
      <c r="O511" t="str">
        <v>ATTRIBUTE TYPE: Assay</v>
      </c>
      <c r="P511">
        <v>0</v>
      </c>
      <c r="Q511">
        <v>15224</v>
      </c>
      <c r="R511" t="str">
        <v>≥99.0% (19F-NMR)</v>
      </c>
      <c r="S511" t="str">
        <v>Y</v>
      </c>
      <c r="T511" t="str">
        <v>Purity</v>
      </c>
      <c r="U511">
        <v>0</v>
      </c>
      <c r="V511">
        <v>0</v>
      </c>
    </row>
    <row r="512" spans="8:22" x14ac:dyDescent="0.25">
      <c r="H512" s="38" t="str">
        <v>building blocks(no product type)</v>
      </c>
      <c r="I512" s="271" t="str">
        <v>building blocks</v>
      </c>
      <c r="J512">
        <v>0</v>
      </c>
      <c r="K512" t="str">
        <v>InChI</v>
      </c>
      <c r="L512" t="str">
        <v>High priority attribute</v>
      </c>
      <c r="M512" t="str">
        <v>Priority 2</v>
      </c>
      <c r="N512" t="str">
        <v>Aliases</v>
      </c>
      <c r="O512" t="str">
        <v>drop down type: InChl</v>
      </c>
      <c r="P512" t="str">
        <v>must be on the substance level</v>
      </c>
      <c r="Q512">
        <v>15224</v>
      </c>
      <c r="R512" t="str">
        <v>1S/C2F6NO4S2.Li/c3-1(4,5)14(10,11)9-15(12,13)2(6,7)8;/q-1;+1</v>
      </c>
      <c r="S512" t="str">
        <v>N</v>
      </c>
      <c r="T512">
        <v>0</v>
      </c>
      <c r="U512">
        <v>0</v>
      </c>
      <c r="V512">
        <v>0</v>
      </c>
    </row>
    <row r="513" spans="8:22" x14ac:dyDescent="0.25">
      <c r="H513" s="38" t="str">
        <v>building blocks(no product type)</v>
      </c>
      <c r="I513" s="271" t="str">
        <v>building blocks</v>
      </c>
      <c r="J513">
        <v>0</v>
      </c>
      <c r="K513" t="str">
        <v>InChI key</v>
      </c>
      <c r="L513" t="str">
        <v>High priority attribute</v>
      </c>
      <c r="M513" t="str">
        <v>Priority 2</v>
      </c>
      <c r="N513" t="str">
        <v>Aliases</v>
      </c>
      <c r="O513" t="str">
        <v>drop down type: InChl key</v>
      </c>
      <c r="P513" t="str">
        <v>must be on the substance level</v>
      </c>
      <c r="Q513">
        <v>15224</v>
      </c>
      <c r="R513" t="str">
        <v>QSZMZKBZAYQGRS-UHFFFAOYSA-N</v>
      </c>
      <c r="S513" t="str">
        <v>N</v>
      </c>
      <c r="T513">
        <v>0</v>
      </c>
      <c r="U513">
        <v>0</v>
      </c>
      <c r="V513">
        <v>0</v>
      </c>
    </row>
    <row r="514" spans="8:22" x14ac:dyDescent="0.25">
      <c r="H514" s="38" t="str">
        <v>building blocks(no product type)</v>
      </c>
      <c r="I514" s="271" t="str">
        <v>building blocks</v>
      </c>
      <c r="J514">
        <v>0</v>
      </c>
      <c r="K514" t="str">
        <v>SMILES string</v>
      </c>
      <c r="L514" t="str">
        <v>High priority attribute</v>
      </c>
      <c r="M514" t="str">
        <v>Priority 2</v>
      </c>
      <c r="N514" t="str">
        <v>Aliases</v>
      </c>
      <c r="O514" t="str">
        <v>drop down type: SMILES</v>
      </c>
      <c r="P514" t="str">
        <v>must be on the substance level; 30 characters or less; if more than 30 characters, raise a JIRA for CorpBase Helpdesk</v>
      </c>
      <c r="Q514">
        <v>15224</v>
      </c>
      <c r="R514" t="str">
        <v>[Li]N(S(=O)(=O)C(F)(F)F)S(=O)(=O)C(F)(F)F</v>
      </c>
      <c r="S514" t="str">
        <v>N</v>
      </c>
      <c r="T514">
        <v>0</v>
      </c>
      <c r="U514">
        <v>0</v>
      </c>
      <c r="V514">
        <v>0</v>
      </c>
    </row>
    <row r="515" spans="8:22" x14ac:dyDescent="0.25">
      <c r="H515" s="38" t="str">
        <v>building blocks(no product type)</v>
      </c>
      <c r="I515" s="271" t="str">
        <v>building blocks</v>
      </c>
      <c r="J515">
        <v>0</v>
      </c>
      <c r="K515" t="str">
        <v>reaction suitability</v>
      </c>
      <c r="L515" t="str">
        <v>Facet driving attribute</v>
      </c>
      <c r="M515" t="str">
        <v>Priority 3</v>
      </c>
      <c r="N515" t="str">
        <v>ProductAttributes</v>
      </c>
      <c r="O515" t="str">
        <v>ATTRIBUTE TYPE: Reaction Suitability</v>
      </c>
      <c r="P515">
        <v>0</v>
      </c>
      <c r="Q515">
        <v>8.5509400000000007</v>
      </c>
      <c r="R515" t="str">
        <v>reaction type: Fmoc solid-phase peptide synthesis</v>
      </c>
      <c r="S515" t="str">
        <v>Y</v>
      </c>
      <c r="T515" t="str">
        <v>Reactivity/Reagent type/Reaction Type/Core</v>
      </c>
      <c r="U515" t="str">
        <v>4 different type have 4 facets</v>
      </c>
      <c r="V515">
        <v>0</v>
      </c>
    </row>
    <row r="516" spans="8:22" x14ac:dyDescent="0.25">
      <c r="H516" s="38" t="str">
        <v>building blocks(no product type)</v>
      </c>
      <c r="I516" s="271" t="str">
        <v>building blocks</v>
      </c>
      <c r="J516">
        <v>0</v>
      </c>
      <c r="K516" t="str">
        <v>storage temp.</v>
      </c>
      <c r="L516" t="str">
        <v>High priority attribute</v>
      </c>
      <c r="M516" t="str">
        <v>Priority 3</v>
      </c>
      <c r="N516" t="str">
        <v>ProductAttributes</v>
      </c>
      <c r="O516" t="str">
        <v>ATTRIBUTE TYPE: Storage Temp</v>
      </c>
      <c r="P516">
        <v>0</v>
      </c>
      <c r="Q516">
        <v>8.4401100000000007</v>
      </c>
      <c r="R516" t="str">
        <v>2-30°C</v>
      </c>
      <c r="S516" t="str">
        <v>N</v>
      </c>
      <c r="T516">
        <v>0</v>
      </c>
      <c r="U516">
        <v>0</v>
      </c>
      <c r="V516">
        <v>0</v>
      </c>
    </row>
    <row r="517" spans="8:22" x14ac:dyDescent="0.25">
      <c r="H517" s="38" t="str">
        <v>building blocks(no product type)</v>
      </c>
      <c r="I517" s="271" t="str">
        <v>building blocks</v>
      </c>
      <c r="J517">
        <v>0</v>
      </c>
      <c r="K517" t="str">
        <v>bp</v>
      </c>
      <c r="L517" t="str">
        <v>Low priority attribute</v>
      </c>
      <c r="M517" t="str">
        <v>Priority 3</v>
      </c>
      <c r="N517" t="str">
        <v>ProductAttributes</v>
      </c>
      <c r="O517" t="str">
        <v>ATTRIBUTE TYPE: Boiling Point</v>
      </c>
      <c r="P517">
        <v>0</v>
      </c>
      <c r="Q517">
        <v>8.4401100000000007</v>
      </c>
      <c r="R517" t="str">
        <v>248 °C/1013 hPa</v>
      </c>
      <c r="S517" t="str">
        <v>Y</v>
      </c>
      <c r="T517" t="str">
        <v>boiling point</v>
      </c>
      <c r="U517">
        <v>0</v>
      </c>
      <c r="V517">
        <v>0</v>
      </c>
    </row>
    <row r="518" spans="8:22" x14ac:dyDescent="0.25">
      <c r="H518" s="38" t="str">
        <v>building blocks(no product type)</v>
      </c>
      <c r="I518" s="271" t="str">
        <v>building blocks</v>
      </c>
      <c r="J518">
        <v>0</v>
      </c>
      <c r="K518" t="str">
        <v>density</v>
      </c>
      <c r="L518" t="str">
        <v>Low priority attribute</v>
      </c>
      <c r="M518" t="str">
        <v>Priority 3</v>
      </c>
      <c r="N518" t="str">
        <v>ProductAttributes</v>
      </c>
      <c r="O518" t="str">
        <v>ATTRIBUTE TYPE: Density</v>
      </c>
      <c r="P518">
        <v>0</v>
      </c>
      <c r="Q518">
        <v>8.4401100000000007</v>
      </c>
      <c r="R518" t="str">
        <v>1.32 g/cm3 at 40 °C</v>
      </c>
      <c r="S518" t="str">
        <v>N</v>
      </c>
      <c r="T518">
        <v>0</v>
      </c>
      <c r="U518">
        <v>0</v>
      </c>
      <c r="V518">
        <v>0</v>
      </c>
    </row>
    <row r="519" spans="8:22" x14ac:dyDescent="0.25">
      <c r="H519" s="38" t="str">
        <v>building blocks(no product type)</v>
      </c>
      <c r="I519" s="271" t="str">
        <v>building blocks</v>
      </c>
      <c r="J519">
        <v>0</v>
      </c>
      <c r="K519" t="str">
        <v>form</v>
      </c>
      <c r="L519" t="str">
        <v>Low priority attribute</v>
      </c>
      <c r="M519" t="str">
        <v>Priority 3</v>
      </c>
      <c r="N519" t="str">
        <v>ProductAttributes</v>
      </c>
      <c r="O519" t="str">
        <v>ATTRIBUTE TYPE: Physical Form</v>
      </c>
      <c r="P519">
        <v>0</v>
      </c>
      <c r="Q519">
        <v>15224</v>
      </c>
      <c r="R519" t="str">
        <v>powder</v>
      </c>
      <c r="S519" t="str">
        <v>Y</v>
      </c>
      <c r="T519" t="str">
        <v>Physical Form</v>
      </c>
      <c r="U519">
        <v>0</v>
      </c>
      <c r="V519">
        <v>0</v>
      </c>
    </row>
    <row r="520" spans="8:22" x14ac:dyDescent="0.25">
      <c r="H520" s="38" t="str">
        <v>building blocks(no product type)</v>
      </c>
      <c r="I520" s="271" t="str">
        <v>building blocks</v>
      </c>
      <c r="J520">
        <v>0</v>
      </c>
      <c r="K520" t="str">
        <v>mp</v>
      </c>
      <c r="L520" t="str">
        <v>Low priority attribute</v>
      </c>
      <c r="M520" t="str">
        <v>Priority 3</v>
      </c>
      <c r="N520" t="str">
        <v>ProductAttributes</v>
      </c>
      <c r="O520" t="str">
        <v>ATTRIBUTE TYPE: Melting Point</v>
      </c>
      <c r="P520">
        <v>0</v>
      </c>
      <c r="Q520">
        <v>15224</v>
      </c>
      <c r="R520" t="str">
        <v>234-238 °C (lit.)</v>
      </c>
      <c r="S520" t="str">
        <v>Y</v>
      </c>
      <c r="T520" t="str">
        <v>mp</v>
      </c>
      <c r="U520">
        <v>0</v>
      </c>
      <c r="V520">
        <v>0</v>
      </c>
    </row>
    <row r="521" spans="8:22" x14ac:dyDescent="0.25">
      <c r="H521" s="38" t="str">
        <v>building blocks(no product type)</v>
      </c>
      <c r="I521" s="271" t="str">
        <v>building blocks</v>
      </c>
      <c r="J521">
        <v>0</v>
      </c>
      <c r="K521" t="str">
        <v>refractive index</v>
      </c>
      <c r="L521" t="str">
        <v>Low priority attribute</v>
      </c>
      <c r="M521" t="str">
        <v>Priority 3</v>
      </c>
      <c r="N521" t="str">
        <v>ProductAttributes</v>
      </c>
      <c r="O521" t="str">
        <v>ATTRIBUTE TYPE: Refractive Index</v>
      </c>
      <c r="P521">
        <v>0</v>
      </c>
      <c r="Q521">
        <v>41594</v>
      </c>
      <c r="R521" t="str">
        <v>n20/D 1.421</v>
      </c>
      <c r="S521" t="str">
        <v>N</v>
      </c>
      <c r="T521">
        <v>0</v>
      </c>
      <c r="U521">
        <v>0</v>
      </c>
      <c r="V521">
        <v>0</v>
      </c>
    </row>
    <row r="522" spans="8:22" x14ac:dyDescent="0.25">
      <c r="H522" s="38" t="str">
        <v>building blocks(no product type)</v>
      </c>
      <c r="I522" s="271" t="str">
        <v>building blocks</v>
      </c>
      <c r="J522">
        <v>0</v>
      </c>
      <c r="K522" t="str">
        <v>solubility</v>
      </c>
      <c r="L522" t="str">
        <v>Low priority attribute</v>
      </c>
      <c r="M522" t="str">
        <v>Priority 3</v>
      </c>
      <c r="N522" t="str">
        <v>ProductAttributes</v>
      </c>
      <c r="O522" t="str">
        <v>ATTRIBUTE TYPE: Solubility</v>
      </c>
      <c r="P522">
        <v>0</v>
      </c>
      <c r="Q522">
        <v>15224</v>
      </c>
      <c r="R522" t="str">
        <v>H2O: 10 mg/mL, clear, colorless</v>
      </c>
      <c r="S522" t="str">
        <v>N</v>
      </c>
      <c r="T522">
        <v>0</v>
      </c>
      <c r="U522">
        <v>0</v>
      </c>
      <c r="V522">
        <v>0</v>
      </c>
    </row>
    <row r="523" spans="8:22" x14ac:dyDescent="0.25">
      <c r="H523" s="38" t="str">
        <v>burettes(no product type)</v>
      </c>
      <c r="I523" s="271" t="str">
        <v>burettes</v>
      </c>
      <c r="J523">
        <v>0</v>
      </c>
      <c r="K523" t="str">
        <v>material</v>
      </c>
      <c r="L523" t="str">
        <v>High priority attribute</v>
      </c>
      <c r="M523" t="str">
        <v>Priority 2</v>
      </c>
      <c r="N523" t="str">
        <v>ProductAttributes</v>
      </c>
      <c r="O523" t="str">
        <v>ATTRIBUTE TYPE: Material</v>
      </c>
      <c r="P523" t="str">
        <v>use the drop down to select a "Part"</v>
      </c>
      <c r="Q523" t="str">
        <v>BR22304</v>
      </c>
      <c r="R523" t="str">
        <v>amber borosilicate glass 3.3</v>
      </c>
      <c r="S523" t="str">
        <v>Y</v>
      </c>
      <c r="T523">
        <v>0</v>
      </c>
      <c r="U523">
        <v>0</v>
      </c>
      <c r="V523">
        <v>0</v>
      </c>
    </row>
    <row r="524" spans="8:22" x14ac:dyDescent="0.25">
      <c r="H524" s="38" t="str">
        <v>burettes(no product type)</v>
      </c>
      <c r="I524" s="271" t="str">
        <v>burettes</v>
      </c>
      <c r="J524">
        <v>0</v>
      </c>
      <c r="K524" t="str">
        <v>feature</v>
      </c>
      <c r="L524" t="str">
        <v>Low priority attribute</v>
      </c>
      <c r="M524" t="str">
        <v>Priority 3</v>
      </c>
      <c r="N524" t="str">
        <v>ProductAttributes</v>
      </c>
      <c r="O524" t="str">
        <v>ATTRIBUTE TYPE: Feature</v>
      </c>
      <c r="P524" t="str">
        <v>use the drop down to select a "Name" (class A,AS,B/graduations)</v>
      </c>
      <c r="Q524" t="str">
        <v>BR22304</v>
      </c>
      <c r="R524" t="str">
        <v>reservoir</v>
      </c>
      <c r="S524" t="str">
        <v>Y</v>
      </c>
      <c r="T524" t="str">
        <v>Accuracy</v>
      </c>
      <c r="U524">
        <v>0</v>
      </c>
      <c r="V524">
        <v>0</v>
      </c>
    </row>
    <row r="525" spans="8:22" x14ac:dyDescent="0.25">
      <c r="H525" s="38" t="str">
        <v>carbohydratesglycoconjugate probes</v>
      </c>
      <c r="I525" s="271" t="str">
        <v>carbohydrates</v>
      </c>
      <c r="J525" t="str">
        <v>glycoconjugate probes</v>
      </c>
      <c r="K525" t="str">
        <v>application(s)</v>
      </c>
      <c r="L525" t="str">
        <v>High priority attribute</v>
      </c>
      <c r="M525" t="str">
        <v>Priority 2</v>
      </c>
      <c r="N525" t="str">
        <v>ProductAttributes</v>
      </c>
      <c r="O525" t="str">
        <v>ATTRIBUTE TYPE: Market Focus</v>
      </c>
      <c r="P525">
        <v>0</v>
      </c>
      <c r="Q525">
        <v>0</v>
      </c>
      <c r="R525">
        <v>0</v>
      </c>
      <c r="S525">
        <v>0</v>
      </c>
      <c r="T525">
        <v>0</v>
      </c>
      <c r="U525">
        <v>0</v>
      </c>
      <c r="V525">
        <v>0</v>
      </c>
    </row>
    <row r="526" spans="8:22" x14ac:dyDescent="0.25">
      <c r="H526" s="38" t="str">
        <v>carbohydratesglycoconjugate probes</v>
      </c>
      <c r="I526" s="271" t="str">
        <v>carbohydrates</v>
      </c>
      <c r="J526" t="str">
        <v>glycoconjugate probes</v>
      </c>
      <c r="K526" t="str">
        <v>assay</v>
      </c>
      <c r="L526" t="str">
        <v>High priority attribute</v>
      </c>
      <c r="M526" t="str">
        <v>Priority 2</v>
      </c>
      <c r="N526" t="str">
        <v>ProductAttributes</v>
      </c>
      <c r="O526" t="str">
        <v>ATTRIBUTE TYPE: Assay</v>
      </c>
      <c r="P526">
        <v>0</v>
      </c>
      <c r="Q526">
        <v>0</v>
      </c>
      <c r="R526">
        <v>0</v>
      </c>
      <c r="S526">
        <v>0</v>
      </c>
      <c r="T526">
        <v>0</v>
      </c>
      <c r="U526">
        <v>0</v>
      </c>
      <c r="V526">
        <v>0</v>
      </c>
    </row>
    <row r="527" spans="8:22" x14ac:dyDescent="0.25">
      <c r="H527" s="38" t="str">
        <v>carbohydratesglycoconjugate probes</v>
      </c>
      <c r="I527" s="271" t="str">
        <v>carbohydrates</v>
      </c>
      <c r="J527" t="str">
        <v>glycoconjugate probes</v>
      </c>
      <c r="K527" t="str">
        <v>extent of labeling</v>
      </c>
      <c r="L527" t="str">
        <v>High priority attribute</v>
      </c>
      <c r="M527" t="str">
        <v>Priority 2</v>
      </c>
      <c r="N527" t="str">
        <v>ProductAttributes</v>
      </c>
      <c r="O527" t="str">
        <v>ATTRIBUTE TYPE: Extent of labeling</v>
      </c>
      <c r="P527">
        <v>0</v>
      </c>
      <c r="Q527">
        <v>0</v>
      </c>
      <c r="R527">
        <v>0</v>
      </c>
      <c r="S527">
        <v>0</v>
      </c>
      <c r="T527">
        <v>0</v>
      </c>
      <c r="U527">
        <v>0</v>
      </c>
      <c r="V527">
        <v>0</v>
      </c>
    </row>
    <row r="528" spans="8:22" x14ac:dyDescent="0.25">
      <c r="H528" s="38" t="str">
        <v>carbohydratesglycoconjugate probes</v>
      </c>
      <c r="I528" s="271" t="str">
        <v>carbohydrates</v>
      </c>
      <c r="J528" t="str">
        <v>glycoconjugate probes</v>
      </c>
      <c r="K528" t="str">
        <v>manufacturer/tradename</v>
      </c>
      <c r="L528" t="str">
        <v>High priority attribute</v>
      </c>
      <c r="M528" t="str">
        <v>Priority 2</v>
      </c>
      <c r="N528" t="str">
        <v>ProductAttributes</v>
      </c>
      <c r="O528" t="str">
        <v>ATTRIBUTE TYPE: Manufacturer designation</v>
      </c>
      <c r="P528" t="str">
        <v>facets supplier co only (currently - Product line the attribute also facetable but not the PL element in Manuf des. Yet)</v>
      </c>
      <c r="Q528">
        <v>0</v>
      </c>
      <c r="R528">
        <v>0</v>
      </c>
      <c r="S528">
        <v>0</v>
      </c>
      <c r="T528">
        <v>0</v>
      </c>
      <c r="U528">
        <v>0</v>
      </c>
      <c r="V528">
        <v>0</v>
      </c>
    </row>
    <row r="529" spans="8:22" x14ac:dyDescent="0.25">
      <c r="H529" s="38" t="str">
        <v>carbohydratesglycoconjugate probes</v>
      </c>
      <c r="I529" s="271" t="str">
        <v>carbohydrates</v>
      </c>
      <c r="J529" t="str">
        <v>glycoconjugate probes</v>
      </c>
      <c r="K529" t="str">
        <v>technique(s)</v>
      </c>
      <c r="L529" t="str">
        <v>High priority attribute</v>
      </c>
      <c r="M529" t="str">
        <v>Priority 2</v>
      </c>
      <c r="N529" t="str">
        <v>ProductAttributes</v>
      </c>
      <c r="O529" t="str">
        <v>ATTRIBUTE TYPE: Titertest</v>
      </c>
      <c r="P529" t="str">
        <v xml:space="preserve">use the drop down in "METHOD" </v>
      </c>
      <c r="Q529">
        <v>0</v>
      </c>
      <c r="R529">
        <v>0</v>
      </c>
      <c r="S529">
        <v>0</v>
      </c>
      <c r="T529">
        <v>0</v>
      </c>
      <c r="U529">
        <v>0</v>
      </c>
      <c r="V529">
        <v>0</v>
      </c>
    </row>
    <row r="530" spans="8:22" x14ac:dyDescent="0.25">
      <c r="H530" s="38" t="str">
        <v>carbohydratesglycoconjugate probes</v>
      </c>
      <c r="I530" s="271" t="str">
        <v>carbohydrates</v>
      </c>
      <c r="J530" t="str">
        <v>glycoconjugate probes</v>
      </c>
      <c r="K530" t="str">
        <v>form</v>
      </c>
      <c r="L530" t="str">
        <v>Low priority attribute</v>
      </c>
      <c r="M530" t="str">
        <v>Priority 3</v>
      </c>
      <c r="N530" t="str">
        <v>ProductAttributes</v>
      </c>
      <c r="O530" t="str">
        <v>ATTRIBUTE TYPE: Physical Form</v>
      </c>
      <c r="P530">
        <v>0</v>
      </c>
      <c r="Q530">
        <v>0</v>
      </c>
      <c r="R530">
        <v>0</v>
      </c>
      <c r="S530">
        <v>0</v>
      </c>
      <c r="T530">
        <v>0</v>
      </c>
      <c r="U530">
        <v>0</v>
      </c>
      <c r="V530">
        <v>0</v>
      </c>
    </row>
    <row r="531" spans="8:22" x14ac:dyDescent="0.25">
      <c r="H531" s="38" t="str">
        <v>carbohydratesglycoconjugate probes</v>
      </c>
      <c r="I531" s="271" t="str">
        <v>carbohydrates</v>
      </c>
      <c r="J531" t="str">
        <v>glycoconjugate probes</v>
      </c>
      <c r="K531" t="str">
        <v>mol wt</v>
      </c>
      <c r="L531" t="str">
        <v>Low priority attribute</v>
      </c>
      <c r="M531" t="str">
        <v>Priority 3</v>
      </c>
      <c r="N531" t="str">
        <v>ProductAttributes</v>
      </c>
      <c r="O531" t="str">
        <v>ATTRIBUTE TYPE: Molecular weight</v>
      </c>
      <c r="P531" t="str">
        <v>typically molecular weight is entered on the substance level; or calculated given chemical formula</v>
      </c>
      <c r="Q531">
        <v>0</v>
      </c>
      <c r="R531">
        <v>0</v>
      </c>
      <c r="S531">
        <v>0</v>
      </c>
      <c r="T531">
        <v>0</v>
      </c>
      <c r="U531">
        <v>0</v>
      </c>
      <c r="V531">
        <v>0</v>
      </c>
    </row>
    <row r="532" spans="8:22" x14ac:dyDescent="0.25">
      <c r="H532" s="38" t="str">
        <v>carbohydratesglycoconjugate probes</v>
      </c>
      <c r="I532" s="271" t="str">
        <v>carbohydrates</v>
      </c>
      <c r="J532" t="str">
        <v>glycoconjugate probes</v>
      </c>
      <c r="K532" t="str">
        <v xml:space="preserve">storage temp. </v>
      </c>
      <c r="L532" t="str">
        <v>Low priority attribute</v>
      </c>
      <c r="M532" t="str">
        <v>Priority 3</v>
      </c>
      <c r="N532" t="str">
        <v>ProductAttributes</v>
      </c>
      <c r="O532" t="str">
        <v>ATTRIBUTE TYPE: Storage Temp</v>
      </c>
      <c r="P532">
        <v>0</v>
      </c>
      <c r="Q532">
        <v>0</v>
      </c>
      <c r="R532">
        <v>0</v>
      </c>
      <c r="S532">
        <v>0</v>
      </c>
      <c r="T532">
        <v>0</v>
      </c>
      <c r="U532">
        <v>0</v>
      </c>
      <c r="V532">
        <v>0</v>
      </c>
    </row>
    <row r="533" spans="8:22" x14ac:dyDescent="0.25">
      <c r="H533" s="38" t="str">
        <v>carbohydrates(no product type)</v>
      </c>
      <c r="I533" s="271" t="str">
        <v>carbohydrates</v>
      </c>
      <c r="J533">
        <v>0</v>
      </c>
      <c r="K533" t="str">
        <v>assay</v>
      </c>
      <c r="L533" t="str">
        <v>Facet driving attribute</v>
      </c>
      <c r="M533" t="str">
        <v>Priority 1</v>
      </c>
      <c r="N533" t="str">
        <v>ProductAttributes</v>
      </c>
      <c r="O533" t="str">
        <v>ATTRIBUTE TYPE: Assay</v>
      </c>
      <c r="P533">
        <v>0</v>
      </c>
      <c r="Q533">
        <v>63620</v>
      </c>
      <c r="R533" t="str">
        <v>≥99.0% (HPLC)</v>
      </c>
      <c r="S533" t="str">
        <v>Y</v>
      </c>
      <c r="T533" t="str">
        <v>Purity</v>
      </c>
      <c r="U533">
        <v>0</v>
      </c>
      <c r="V533">
        <v>0</v>
      </c>
    </row>
    <row r="534" spans="8:22" x14ac:dyDescent="0.25">
      <c r="H534" s="38" t="str">
        <v>carbohydrates(no product type)</v>
      </c>
      <c r="I534" s="271" t="str">
        <v>carbohydrates</v>
      </c>
      <c r="J534">
        <v>0</v>
      </c>
      <c r="K534" t="str">
        <v>biological source</v>
      </c>
      <c r="L534" t="str">
        <v>Facet driving attribute</v>
      </c>
      <c r="M534" t="str">
        <v>Priority 1</v>
      </c>
      <c r="N534" t="str">
        <v>ProductAttributes</v>
      </c>
      <c r="O534" t="str">
        <v>ATTRIBUTE TYPE: Biological Source</v>
      </c>
      <c r="P534" t="str">
        <v>There is also a second facet that is for the tissue (part) that the product comes from if it is desired</v>
      </c>
      <c r="Q534">
        <v>12676</v>
      </c>
      <c r="R534" t="str">
        <v>synthetic</v>
      </c>
      <c r="S534" t="str">
        <v>Y</v>
      </c>
      <c r="T534" t="str">
        <v>Biological source/Tissue</v>
      </c>
      <c r="U534" t="str">
        <v>organism/part</v>
      </c>
      <c r="V534">
        <v>0</v>
      </c>
    </row>
    <row r="535" spans="8:22" x14ac:dyDescent="0.25">
      <c r="H535" s="38" t="str">
        <v>carbohydrates(no product type)</v>
      </c>
      <c r="I535" s="271" t="str">
        <v>carbohydrates</v>
      </c>
      <c r="J535">
        <v>0</v>
      </c>
      <c r="K535" t="str">
        <v>form</v>
      </c>
      <c r="L535" t="str">
        <v>Facet driving attribute</v>
      </c>
      <c r="M535" t="str">
        <v>Priority 1</v>
      </c>
      <c r="N535" t="str">
        <v>ProductAttributes</v>
      </c>
      <c r="O535" t="str">
        <v>ATTRIBUTE TYPE: Physical Form</v>
      </c>
      <c r="P535">
        <v>0</v>
      </c>
      <c r="Q535">
        <v>63620</v>
      </c>
      <c r="R535" t="str">
        <v>powder</v>
      </c>
      <c r="S535" t="str">
        <v>Y</v>
      </c>
      <c r="T535" t="str">
        <v>Physical Form</v>
      </c>
      <c r="U535">
        <v>0</v>
      </c>
      <c r="V535">
        <v>0</v>
      </c>
    </row>
    <row r="536" spans="8:22" x14ac:dyDescent="0.25">
      <c r="H536" s="38" t="str">
        <v>carbohydrates(no product type)</v>
      </c>
      <c r="I536" s="271" t="str">
        <v>carbohydrates</v>
      </c>
      <c r="J536">
        <v>0</v>
      </c>
      <c r="K536" t="str">
        <v>grade</v>
      </c>
      <c r="L536" t="str">
        <v>Facet driving attribute</v>
      </c>
      <c r="M536" t="str">
        <v>Priority 1</v>
      </c>
      <c r="N536" t="str">
        <v>ProductAttributes</v>
      </c>
      <c r="O536" t="str">
        <v>ATTRIBUTE TYPE: Special Grade and web special grade</v>
      </c>
      <c r="P536" t="str">
        <v>web special grade is facetable; but web special grade does not show on the PDP; special grade is the opposite</v>
      </c>
      <c r="Q536">
        <v>0</v>
      </c>
      <c r="R536">
        <v>0</v>
      </c>
      <c r="S536" t="str">
        <v>Y</v>
      </c>
      <c r="T536" t="str">
        <v>grade</v>
      </c>
      <c r="U536">
        <v>0</v>
      </c>
      <c r="V536">
        <v>0</v>
      </c>
    </row>
    <row r="537" spans="8:22" x14ac:dyDescent="0.25">
      <c r="H537" s="38" t="str">
        <v>carbohydrates(no product type)</v>
      </c>
      <c r="I537" s="271" t="str">
        <v>carbohydrates</v>
      </c>
      <c r="J537">
        <v>0</v>
      </c>
      <c r="K537" t="str">
        <v>suitability</v>
      </c>
      <c r="L537" t="str">
        <v>Facet driving attribute</v>
      </c>
      <c r="M537" t="str">
        <v>Priority 1</v>
      </c>
      <c r="N537" t="str">
        <v>ProductAttributes</v>
      </c>
      <c r="O537" t="str">
        <v xml:space="preserve">ATTRIBUTE TYPE: Suitability </v>
      </c>
      <c r="P537">
        <v>0</v>
      </c>
      <c r="Q537">
        <v>33615</v>
      </c>
      <c r="R537" t="str">
        <v>passes test for test of sensitivity</v>
      </c>
      <c r="S537" t="str">
        <v>N</v>
      </c>
      <c r="T537">
        <v>0</v>
      </c>
      <c r="U537">
        <v>0</v>
      </c>
      <c r="V537">
        <v>0</v>
      </c>
    </row>
    <row r="538" spans="8:22" x14ac:dyDescent="0.25">
      <c r="H538" s="38" t="str">
        <v>carbohydrates(no product type)</v>
      </c>
      <c r="I538" s="271" t="str">
        <v>carbohydrates</v>
      </c>
      <c r="J538">
        <v>0</v>
      </c>
      <c r="K538" t="str">
        <v>technique(s)</v>
      </c>
      <c r="L538" t="str">
        <v>Facet driving attribute</v>
      </c>
      <c r="M538" t="str">
        <v>Priority 1</v>
      </c>
      <c r="N538" t="str">
        <v>ProductAttributes</v>
      </c>
      <c r="O538" t="str">
        <v>ATTRIBUTE TYPE: Titertest</v>
      </c>
      <c r="P538" t="str">
        <v xml:space="preserve">use the drop down in "METHOD" </v>
      </c>
      <c r="Q538">
        <v>63620</v>
      </c>
      <c r="R538" t="str">
        <v>microbiology</v>
      </c>
      <c r="S538" t="str">
        <v>Y</v>
      </c>
      <c r="T538" t="str">
        <v>Technique</v>
      </c>
      <c r="U538" t="str">
        <v>method</v>
      </c>
      <c r="V538" t="str">
        <v>method</v>
      </c>
    </row>
    <row r="539" spans="8:22" x14ac:dyDescent="0.25">
      <c r="H539" s="38" t="str">
        <v>carbohydrates(no product type)</v>
      </c>
      <c r="I539" s="271" t="str">
        <v>carbohydrates</v>
      </c>
      <c r="J539">
        <v>0</v>
      </c>
      <c r="K539" t="str">
        <v>InChI</v>
      </c>
      <c r="L539" t="str">
        <v>High priority attribute</v>
      </c>
      <c r="M539" t="str">
        <v>Priority 2</v>
      </c>
      <c r="N539" t="str">
        <v>Aliases</v>
      </c>
      <c r="O539" t="str">
        <v>drop down type: InChl</v>
      </c>
      <c r="P539" t="str">
        <v>must be on the substance level</v>
      </c>
      <c r="Q539">
        <v>10839</v>
      </c>
      <c r="R539" t="str">
        <v>1S/C5H10O5/c6-1-3(8)5(10)4(9)2-7/h1,3-5,7-10H,2H2/t3-,4-,5+/m0/s1</v>
      </c>
      <c r="S539" t="str">
        <v>N</v>
      </c>
      <c r="T539">
        <v>0</v>
      </c>
      <c r="U539">
        <v>0</v>
      </c>
      <c r="V539">
        <v>0</v>
      </c>
    </row>
    <row r="540" spans="8:22" x14ac:dyDescent="0.25">
      <c r="H540" s="38" t="str">
        <v>carbohydrates(no product type)</v>
      </c>
      <c r="I540" s="271" t="str">
        <v>carbohydrates</v>
      </c>
      <c r="J540">
        <v>0</v>
      </c>
      <c r="K540" t="str">
        <v>InChI key</v>
      </c>
      <c r="L540" t="str">
        <v>High priority attribute</v>
      </c>
      <c r="M540" t="str">
        <v>Priority 2</v>
      </c>
      <c r="N540" t="str">
        <v>Aliases</v>
      </c>
      <c r="O540" t="str">
        <v>drop down type: InChl key</v>
      </c>
      <c r="P540" t="str">
        <v>must be on the substance level</v>
      </c>
      <c r="Q540">
        <v>10839</v>
      </c>
      <c r="R540" t="str">
        <v>PYMYPHUHKUWMLA-VAYJURFESA-N</v>
      </c>
      <c r="S540" t="str">
        <v>N</v>
      </c>
      <c r="T540">
        <v>0</v>
      </c>
      <c r="U540">
        <v>0</v>
      </c>
      <c r="V540">
        <v>0</v>
      </c>
    </row>
    <row r="541" spans="8:22" x14ac:dyDescent="0.25">
      <c r="H541" s="38" t="str">
        <v>carbohydrates(no product type)</v>
      </c>
      <c r="I541" s="271" t="str">
        <v>carbohydrates</v>
      </c>
      <c r="J541">
        <v>0</v>
      </c>
      <c r="K541" t="str">
        <v>SMILES string</v>
      </c>
      <c r="L541" t="str">
        <v>High priority attribute</v>
      </c>
      <c r="M541" t="str">
        <v>Priority 2</v>
      </c>
      <c r="N541" t="str">
        <v>Aliases</v>
      </c>
      <c r="O541" t="str">
        <v>drop down type: SMILES</v>
      </c>
      <c r="P541" t="str">
        <v>must be on the substance level; 30 characters or less; if more than 30 characters, raise a JIRA for CorpBase Helpdesk</v>
      </c>
      <c r="Q541">
        <v>10839</v>
      </c>
      <c r="R541" t="str">
        <v>OC[C@H](O)[C@H](O)[C@@H](O)C=O</v>
      </c>
      <c r="S541" t="str">
        <v>N</v>
      </c>
      <c r="T541">
        <v>0</v>
      </c>
      <c r="U541">
        <v>0</v>
      </c>
      <c r="V541">
        <v>0</v>
      </c>
    </row>
    <row r="542" spans="8:22" x14ac:dyDescent="0.25">
      <c r="H542" s="38" t="str">
        <v>carbohydrates(no product type)</v>
      </c>
      <c r="I542" s="271" t="str">
        <v>carbohydrates</v>
      </c>
      <c r="J542">
        <v>0</v>
      </c>
      <c r="K542" t="str">
        <v>storage temp.</v>
      </c>
      <c r="L542" t="str">
        <v>High priority attribute</v>
      </c>
      <c r="M542" t="str">
        <v>Priority 2</v>
      </c>
      <c r="N542" t="str">
        <v>ProductAttributes</v>
      </c>
      <c r="O542" t="str">
        <v>ATTRIBUTE TYPE: Storage Temp</v>
      </c>
      <c r="P542">
        <v>0</v>
      </c>
      <c r="Q542" t="str">
        <v>0000-BP</v>
      </c>
      <c r="R542" t="str">
        <v>−20°C</v>
      </c>
      <c r="S542" t="str">
        <v>N</v>
      </c>
      <c r="T542">
        <v>0</v>
      </c>
      <c r="U542">
        <v>0</v>
      </c>
      <c r="V542">
        <v>0</v>
      </c>
    </row>
    <row r="543" spans="8:22" x14ac:dyDescent="0.25">
      <c r="H543" s="38" t="str">
        <v>carbohydrates(no product type)</v>
      </c>
      <c r="I543" s="271" t="str">
        <v>carbohydrates</v>
      </c>
      <c r="J543">
        <v>0</v>
      </c>
      <c r="K543" t="str">
        <v>cation traces</v>
      </c>
      <c r="L543" t="str">
        <v>Low priority attribute</v>
      </c>
      <c r="M543" t="str">
        <v>Priority 3</v>
      </c>
      <c r="N543" t="str">
        <v>ProductAttributes</v>
      </c>
      <c r="O543" t="str">
        <v>ATTRIBUTE TYPE: Cation Traces</v>
      </c>
      <c r="P543">
        <v>0</v>
      </c>
      <c r="Q543">
        <v>63620</v>
      </c>
      <c r="R543" t="str">
        <v>As: ≤0.1 mg/kg</v>
      </c>
      <c r="S543" t="str">
        <v>N</v>
      </c>
      <c r="T543">
        <v>0</v>
      </c>
      <c r="U543">
        <v>0</v>
      </c>
      <c r="V543">
        <v>0</v>
      </c>
    </row>
    <row r="544" spans="8:22" x14ac:dyDescent="0.25">
      <c r="H544" s="38" t="str">
        <v>carbohydrates(no product type)</v>
      </c>
      <c r="I544" s="271" t="str">
        <v>carbohydrates</v>
      </c>
      <c r="J544">
        <v>0</v>
      </c>
      <c r="K544" t="str">
        <v>color</v>
      </c>
      <c r="L544" t="str">
        <v>Low priority attribute</v>
      </c>
      <c r="M544" t="str">
        <v>Priority 3</v>
      </c>
      <c r="N544" t="str">
        <v>ProductAttributes</v>
      </c>
      <c r="O544" t="str">
        <v>ATTRIBUTE TYPE: Color</v>
      </c>
      <c r="P544">
        <v>0</v>
      </c>
      <c r="Q544" t="str">
        <v>2010-OP</v>
      </c>
      <c r="R544" t="str">
        <v xml:space="preserve"> white</v>
      </c>
      <c r="S544" t="str">
        <v>Y</v>
      </c>
      <c r="T544" t="str">
        <v>Color</v>
      </c>
      <c r="U544">
        <v>0</v>
      </c>
      <c r="V544">
        <v>0</v>
      </c>
    </row>
    <row r="545" spans="8:22" x14ac:dyDescent="0.25">
      <c r="H545" s="38" t="str">
        <v>carbohydrates(no product type)</v>
      </c>
      <c r="I545" s="271" t="str">
        <v>carbohydrates</v>
      </c>
      <c r="J545">
        <v>0</v>
      </c>
      <c r="K545" t="str">
        <v>impurities</v>
      </c>
      <c r="L545" t="str">
        <v>Low priority attribute</v>
      </c>
      <c r="M545" t="str">
        <v>Priority 3</v>
      </c>
      <c r="N545" t="str">
        <v>ProductAttributes</v>
      </c>
      <c r="O545" t="str">
        <v>ATTRIBUTE TYPE: Impurities</v>
      </c>
      <c r="P545">
        <v>0</v>
      </c>
      <c r="Q545">
        <v>10839</v>
      </c>
      <c r="R545" t="str">
        <v xml:space="preserve"> insoluble matter, passes filter test</v>
      </c>
      <c r="S545" t="str">
        <v>N</v>
      </c>
      <c r="T545">
        <v>0</v>
      </c>
      <c r="U545">
        <v>0</v>
      </c>
      <c r="V545">
        <v>0</v>
      </c>
    </row>
    <row r="546" spans="8:22" x14ac:dyDescent="0.25">
      <c r="H546" s="38" t="str">
        <v>carbohydrates(no product type)</v>
      </c>
      <c r="I546" s="271" t="str">
        <v>carbohydrates</v>
      </c>
      <c r="J546">
        <v>0</v>
      </c>
      <c r="K546" t="str">
        <v>mp</v>
      </c>
      <c r="L546" t="str">
        <v>Low priority attribute</v>
      </c>
      <c r="M546" t="str">
        <v>Priority 3</v>
      </c>
      <c r="N546" t="str">
        <v>ProductAttributes</v>
      </c>
      <c r="O546" t="str">
        <v>ATTRIBUTE TYPE: Melting Point</v>
      </c>
      <c r="P546">
        <v>0</v>
      </c>
      <c r="Q546">
        <v>10839</v>
      </c>
      <c r="R546" t="str">
        <v>155-158 °C; 160-163 °C (lit.)</v>
      </c>
      <c r="S546" t="str">
        <v>Y</v>
      </c>
      <c r="T546" t="str">
        <v>mp</v>
      </c>
      <c r="U546">
        <v>0</v>
      </c>
      <c r="V546">
        <v>0</v>
      </c>
    </row>
    <row r="547" spans="8:22" x14ac:dyDescent="0.25">
      <c r="H547" s="38" t="str">
        <v>carbohydrates(no product type)</v>
      </c>
      <c r="I547" s="271" t="str">
        <v>carbohydrates</v>
      </c>
      <c r="J547">
        <v>0</v>
      </c>
      <c r="K547" t="str">
        <v>product line</v>
      </c>
      <c r="L547" t="str">
        <v>Low priority attribute</v>
      </c>
      <c r="M547" t="str">
        <v>Priority 3</v>
      </c>
      <c r="N547" t="str">
        <v>ProductAttributes</v>
      </c>
      <c r="O547" t="str">
        <v>ATTRIBUTE TYPE: Product Line</v>
      </c>
      <c r="P547">
        <v>0</v>
      </c>
      <c r="Q547" t="str">
        <v>0000-BP</v>
      </c>
      <c r="R547" t="str">
        <v>BP-Series</v>
      </c>
      <c r="S547" t="str">
        <v>Y</v>
      </c>
      <c r="T547" t="str">
        <v>product line</v>
      </c>
      <c r="U547">
        <v>0</v>
      </c>
      <c r="V547">
        <v>0</v>
      </c>
    </row>
    <row r="548" spans="8:22" x14ac:dyDescent="0.25">
      <c r="H548" s="38" t="str">
        <v>carbohydrates(no product type)</v>
      </c>
      <c r="I548" s="271" t="str">
        <v>carbohydrates</v>
      </c>
      <c r="J548">
        <v>0</v>
      </c>
      <c r="K548" t="str">
        <v>solubility</v>
      </c>
      <c r="L548" t="str">
        <v>Low priority attribute</v>
      </c>
      <c r="M548" t="str">
        <v>Priority 3</v>
      </c>
      <c r="N548" t="str">
        <v>ProductAttributes</v>
      </c>
      <c r="O548" t="str">
        <v>ATTRIBUTE TYPE: Solubility</v>
      </c>
      <c r="P548">
        <v>0</v>
      </c>
      <c r="Q548">
        <v>10839</v>
      </c>
      <c r="R548" t="str">
        <v>H2O: 1 M at 20 °C, clear, colorless</v>
      </c>
      <c r="S548" t="str">
        <v>N</v>
      </c>
      <c r="T548">
        <v>0</v>
      </c>
      <c r="U548">
        <v>0</v>
      </c>
      <c r="V548">
        <v>0</v>
      </c>
    </row>
    <row r="549" spans="8:22" x14ac:dyDescent="0.25">
      <c r="H549" s="38" t="str">
        <v>carbohydrates(no product type)</v>
      </c>
      <c r="I549" s="271" t="str">
        <v>carbohydrates</v>
      </c>
      <c r="J549">
        <v>0</v>
      </c>
      <c r="K549" t="str">
        <v>useful pH range</v>
      </c>
      <c r="L549" t="str">
        <v>Low priority attribute</v>
      </c>
      <c r="M549" t="str">
        <v>Priority 3</v>
      </c>
      <c r="N549" t="str">
        <v>ProductAttributes</v>
      </c>
      <c r="O549" t="str">
        <v>ATTRIBUTE TYPE: pH Value</v>
      </c>
      <c r="P549" t="str">
        <v>use the drop down and select "useful pH range"</v>
      </c>
      <c r="Q549">
        <v>10839</v>
      </c>
      <c r="R549" t="str">
        <v>4-7 (25 °C, 1 M in H2O)</v>
      </c>
      <c r="S549" t="str">
        <v>N</v>
      </c>
      <c r="T549">
        <v>0</v>
      </c>
      <c r="U549">
        <v>0</v>
      </c>
      <c r="V549">
        <v>0</v>
      </c>
    </row>
    <row r="550" spans="8:22" x14ac:dyDescent="0.25">
      <c r="H550" s="38" t="str">
        <v>carts(no product type)</v>
      </c>
      <c r="I550" s="271" t="str">
        <v>carts</v>
      </c>
      <c r="J550">
        <v>0</v>
      </c>
      <c r="K550" t="str">
        <v>H × W × D</v>
      </c>
      <c r="L550" t="str">
        <v>High priority attribute</v>
      </c>
      <c r="M550" t="str">
        <v>Priority 2</v>
      </c>
      <c r="N550" t="str">
        <v>ProductAttributes</v>
      </c>
      <c r="O550" t="str">
        <v>ATTRIBUTE TYPE: Composite dimension</v>
      </c>
      <c r="P550" t="str">
        <v>D is diameter, not depth… should be LxWxH?   use the drop down in "Type1 - H "Type2 - W" "Type3 - D"; D is for Diameter, not depth. For depth, please select "depth"</v>
      </c>
      <c r="Q550">
        <v>0</v>
      </c>
      <c r="R550">
        <v>0</v>
      </c>
      <c r="S550">
        <v>0</v>
      </c>
      <c r="T550">
        <v>0</v>
      </c>
      <c r="U550">
        <v>0</v>
      </c>
      <c r="V550">
        <v>0</v>
      </c>
    </row>
    <row r="551" spans="8:22" x14ac:dyDescent="0.25">
      <c r="H551" s="38" t="str">
        <v>carts(no product type)</v>
      </c>
      <c r="I551" s="271" t="str">
        <v>carts</v>
      </c>
      <c r="J551">
        <v>0</v>
      </c>
      <c r="K551" t="str">
        <v>weight</v>
      </c>
      <c r="L551" t="str">
        <v>High priority attribute</v>
      </c>
      <c r="M551" t="str">
        <v>Priority 2</v>
      </c>
      <c r="N551" t="str">
        <v>ProductAttributes</v>
      </c>
      <c r="O551" t="str">
        <v>ATTRIBUTE TYPE: Weight</v>
      </c>
      <c r="P551">
        <v>0</v>
      </c>
      <c r="Q551" t="str">
        <v>TRT51007</v>
      </c>
      <c r="R551" t="str">
        <v>58 lb</v>
      </c>
      <c r="S551" t="str">
        <v>N</v>
      </c>
      <c r="T551">
        <v>0</v>
      </c>
      <c r="U551">
        <v>0</v>
      </c>
      <c r="V551">
        <v>0</v>
      </c>
    </row>
    <row r="552" spans="8:22" x14ac:dyDescent="0.25">
      <c r="H552" s="38" t="str">
        <v>carts(no product type)</v>
      </c>
      <c r="I552" s="271" t="str">
        <v>carts</v>
      </c>
      <c r="J552">
        <v>0</v>
      </c>
      <c r="K552" t="str">
        <v>material</v>
      </c>
      <c r="L552" t="str">
        <v>Low priority attribute</v>
      </c>
      <c r="M552" t="str">
        <v>Priority 3</v>
      </c>
      <c r="N552" t="str">
        <v>ProductAttributes</v>
      </c>
      <c r="O552" t="str">
        <v>ATTRIBUTE TYPE: Material</v>
      </c>
      <c r="P552" t="str">
        <v>use the drop down to select a "Part"</v>
      </c>
      <c r="Q552" t="str">
        <v>TRT51007</v>
      </c>
      <c r="R552" t="str">
        <v>white (drawers)</v>
      </c>
      <c r="S552" t="str">
        <v>Y</v>
      </c>
      <c r="T552" t="str">
        <v>Color</v>
      </c>
      <c r="U552">
        <v>0</v>
      </c>
      <c r="V552">
        <v>0</v>
      </c>
    </row>
    <row r="553" spans="8:22" x14ac:dyDescent="0.25">
      <c r="H553" s="38" t="str">
        <v>catalysts and ligandsbuchwald catalyts</v>
      </c>
      <c r="I553" s="271" t="str">
        <v>catalysts and ligands</v>
      </c>
      <c r="J553" t="str">
        <v>buchwald catalyts</v>
      </c>
      <c r="K553" t="str">
        <v>reaction suitability</v>
      </c>
      <c r="L553" t="str">
        <v>High priority attribute</v>
      </c>
      <c r="M553" t="str">
        <v>Priority 1</v>
      </c>
      <c r="N553" t="str">
        <v>ProductAttributes</v>
      </c>
      <c r="O553" t="str">
        <v>ATTRIBUTE TYPE: Reaction Suitability</v>
      </c>
      <c r="P553">
        <v>0</v>
      </c>
      <c r="Q553">
        <v>0</v>
      </c>
      <c r="R553">
        <v>0</v>
      </c>
      <c r="S553">
        <v>0</v>
      </c>
      <c r="T553">
        <v>0</v>
      </c>
      <c r="U553">
        <v>0</v>
      </c>
      <c r="V553">
        <v>0</v>
      </c>
    </row>
    <row r="554" spans="8:22" x14ac:dyDescent="0.25">
      <c r="H554" s="38" t="str">
        <v>catalysts and ligandsbuchwald catalyts</v>
      </c>
      <c r="I554" s="271" t="str">
        <v>catalysts and ligands</v>
      </c>
      <c r="J554" t="str">
        <v>buchwald catalyts</v>
      </c>
      <c r="K554" t="str">
        <v>assay</v>
      </c>
      <c r="L554" t="str">
        <v>High priority attribute</v>
      </c>
      <c r="M554" t="str">
        <v>Priority 2</v>
      </c>
      <c r="N554" t="str">
        <v>ProductAttributes</v>
      </c>
      <c r="O554" t="str">
        <v>ATTRIBUTE TYPE: Assay</v>
      </c>
      <c r="P554">
        <v>0</v>
      </c>
      <c r="Q554">
        <v>0</v>
      </c>
      <c r="R554">
        <v>0</v>
      </c>
      <c r="S554">
        <v>0</v>
      </c>
      <c r="T554">
        <v>0</v>
      </c>
      <c r="U554">
        <v>0</v>
      </c>
      <c r="V554">
        <v>0</v>
      </c>
    </row>
    <row r="555" spans="8:22" x14ac:dyDescent="0.25">
      <c r="H555" s="38" t="str">
        <v>catalysts and ligandsbuchwald catalyts</v>
      </c>
      <c r="I555" s="271" t="str">
        <v>catalysts and ligands</v>
      </c>
      <c r="J555" t="str">
        <v>buchwald catalyts</v>
      </c>
      <c r="K555" t="str">
        <v>feature</v>
      </c>
      <c r="L555" t="str">
        <v>High priority attribute</v>
      </c>
      <c r="M555" t="str">
        <v>Priority 2</v>
      </c>
      <c r="N555" t="str">
        <v>ProductAttributes</v>
      </c>
      <c r="O555" t="str">
        <v>ATTRIBUTE TYPE: Feature</v>
      </c>
      <c r="P555" t="str">
        <v>use the drop down to select a "Name"</v>
      </c>
      <c r="Q555">
        <v>0</v>
      </c>
      <c r="R555">
        <v>0</v>
      </c>
      <c r="S555">
        <v>0</v>
      </c>
      <c r="T555">
        <v>0</v>
      </c>
      <c r="U555">
        <v>0</v>
      </c>
      <c r="V555">
        <v>0</v>
      </c>
    </row>
    <row r="556" spans="8:22" x14ac:dyDescent="0.25">
      <c r="H556" s="38" t="str">
        <v>catalysts and ligandsbuchwald catalyts</v>
      </c>
      <c r="I556" s="271" t="str">
        <v>catalysts and ligands</v>
      </c>
      <c r="J556" t="str">
        <v>buchwald catalyts</v>
      </c>
      <c r="K556" t="str">
        <v>form</v>
      </c>
      <c r="L556" t="str">
        <v>High priority attribute</v>
      </c>
      <c r="M556" t="str">
        <v>Priority 2</v>
      </c>
      <c r="N556" t="str">
        <v>ProductAttributes</v>
      </c>
      <c r="O556" t="str">
        <v>ATTRIBUTE TYPE: Physical Form</v>
      </c>
      <c r="P556">
        <v>0</v>
      </c>
      <c r="Q556">
        <v>0</v>
      </c>
      <c r="R556">
        <v>0</v>
      </c>
      <c r="S556">
        <v>0</v>
      </c>
      <c r="T556">
        <v>0</v>
      </c>
      <c r="U556">
        <v>0</v>
      </c>
      <c r="V556">
        <v>0</v>
      </c>
    </row>
    <row r="557" spans="8:22" x14ac:dyDescent="0.25">
      <c r="H557" s="38" t="str">
        <v>catalysts and ligandsbuchwald catalyts</v>
      </c>
      <c r="I557" s="271" t="str">
        <v>catalysts and ligands</v>
      </c>
      <c r="J557" t="str">
        <v>buchwald catalyts</v>
      </c>
      <c r="K557" t="str">
        <v>functional group</v>
      </c>
      <c r="L557" t="str">
        <v>High priority attribute</v>
      </c>
      <c r="M557" t="str">
        <v>Priority 2</v>
      </c>
      <c r="N557" t="str">
        <v>ProductAttributes</v>
      </c>
      <c r="O557" t="str">
        <v>ATTRIBUTE TYPE: Functional group</v>
      </c>
      <c r="P557">
        <v>0</v>
      </c>
      <c r="Q557">
        <v>0</v>
      </c>
      <c r="R557">
        <v>0</v>
      </c>
      <c r="S557">
        <v>0</v>
      </c>
      <c r="T557">
        <v>0</v>
      </c>
      <c r="U557">
        <v>0</v>
      </c>
      <c r="V557">
        <v>0</v>
      </c>
    </row>
    <row r="558" spans="8:22" x14ac:dyDescent="0.25">
      <c r="H558" s="38" t="str">
        <v>catalysts and ligandsbuchwald catalyts</v>
      </c>
      <c r="I558" s="271" t="str">
        <v>catalysts and ligands</v>
      </c>
      <c r="J558" t="str">
        <v>buchwald catalyts</v>
      </c>
      <c r="K558" t="str">
        <v>InChI</v>
      </c>
      <c r="L558" t="str">
        <v>High priority attribute</v>
      </c>
      <c r="M558" t="str">
        <v>Priority 2</v>
      </c>
      <c r="N558" t="str">
        <v>Aliases</v>
      </c>
      <c r="O558" t="str">
        <v>drop down type: InChl</v>
      </c>
      <c r="P558" t="str">
        <v>must be on the substance level</v>
      </c>
      <c r="Q558">
        <v>0</v>
      </c>
      <c r="R558">
        <v>0</v>
      </c>
      <c r="S558">
        <v>0</v>
      </c>
      <c r="T558">
        <v>0</v>
      </c>
      <c r="U558">
        <v>0</v>
      </c>
      <c r="V558">
        <v>0</v>
      </c>
    </row>
    <row r="559" spans="8:22" x14ac:dyDescent="0.25">
      <c r="H559" s="38" t="str">
        <v>catalysts and ligandsbuchwald catalyts</v>
      </c>
      <c r="I559" s="271" t="str">
        <v>catalysts and ligands</v>
      </c>
      <c r="J559" t="str">
        <v>buchwald catalyts</v>
      </c>
      <c r="K559" t="str">
        <v>InChI key</v>
      </c>
      <c r="L559" t="str">
        <v>High priority attribute</v>
      </c>
      <c r="M559" t="str">
        <v>Priority 2</v>
      </c>
      <c r="N559" t="str">
        <v>Aliases</v>
      </c>
      <c r="O559" t="str">
        <v>drop down type: InChl key</v>
      </c>
      <c r="P559" t="str">
        <v>must be on the substance level</v>
      </c>
      <c r="Q559">
        <v>0</v>
      </c>
      <c r="R559">
        <v>0</v>
      </c>
      <c r="S559">
        <v>0</v>
      </c>
      <c r="T559">
        <v>0</v>
      </c>
      <c r="U559">
        <v>0</v>
      </c>
      <c r="V559">
        <v>0</v>
      </c>
    </row>
    <row r="560" spans="8:22" x14ac:dyDescent="0.25">
      <c r="H560" s="38" t="str">
        <v>catalysts and ligandsbuchwald catalyts</v>
      </c>
      <c r="I560" s="271" t="str">
        <v>catalysts and ligands</v>
      </c>
      <c r="J560" t="str">
        <v>buchwald catalyts</v>
      </c>
      <c r="K560" t="str">
        <v>SMILES string</v>
      </c>
      <c r="L560" t="str">
        <v>High priority attribute</v>
      </c>
      <c r="M560" t="str">
        <v>Priority 2</v>
      </c>
      <c r="N560" t="str">
        <v>Aliases</v>
      </c>
      <c r="O560" t="str">
        <v>drop down type: SMILES</v>
      </c>
      <c r="P560" t="str">
        <v>must be on the substance level; 30 characters or less; if more than 30 characters, raise a JIRA for CorpBase Helpdesk</v>
      </c>
      <c r="Q560">
        <v>0</v>
      </c>
      <c r="R560">
        <v>0</v>
      </c>
      <c r="S560">
        <v>0</v>
      </c>
      <c r="T560">
        <v>0</v>
      </c>
      <c r="U560">
        <v>0</v>
      </c>
      <c r="V560">
        <v>0</v>
      </c>
    </row>
    <row r="561" spans="8:22" x14ac:dyDescent="0.25">
      <c r="H561" s="38" t="str">
        <v>catalysts and ligandsbuchwald catalyts</v>
      </c>
      <c r="I561" s="271" t="str">
        <v>catalysts and ligands</v>
      </c>
      <c r="J561" t="str">
        <v>buchwald catalyts</v>
      </c>
      <c r="K561" t="str">
        <v>storage temp.</v>
      </c>
      <c r="L561" t="str">
        <v>High priority attribute</v>
      </c>
      <c r="M561" t="str">
        <v>Priority 2</v>
      </c>
      <c r="N561" t="str">
        <v>ProductAttributes</v>
      </c>
      <c r="O561" t="str">
        <v>ATTRIBUTE TYPE: Storage Temp</v>
      </c>
      <c r="P561">
        <v>0</v>
      </c>
      <c r="Q561">
        <v>0</v>
      </c>
      <c r="R561">
        <v>0</v>
      </c>
      <c r="S561">
        <v>0</v>
      </c>
      <c r="T561">
        <v>0</v>
      </c>
      <c r="U561">
        <v>0</v>
      </c>
      <c r="V561">
        <v>0</v>
      </c>
    </row>
    <row r="562" spans="8:22" x14ac:dyDescent="0.25">
      <c r="H562" s="38" t="str">
        <v>catalysts and ligandsbuchwald catalyts</v>
      </c>
      <c r="I562" s="271" t="str">
        <v>catalysts and ligands</v>
      </c>
      <c r="J562" t="str">
        <v>buchwald catalyts</v>
      </c>
      <c r="K562" t="str">
        <v>bp</v>
      </c>
      <c r="L562" t="str">
        <v>Low priority attribute</v>
      </c>
      <c r="M562" t="str">
        <v>Priority 3</v>
      </c>
      <c r="N562" t="str">
        <v>ProductAttributes</v>
      </c>
      <c r="O562" t="str">
        <v>ATTRIBUTE TYPE: Boiling Point</v>
      </c>
      <c r="P562">
        <v>0</v>
      </c>
      <c r="Q562">
        <v>0</v>
      </c>
      <c r="R562">
        <v>0</v>
      </c>
      <c r="S562">
        <v>0</v>
      </c>
      <c r="T562">
        <v>0</v>
      </c>
      <c r="U562">
        <v>0</v>
      </c>
      <c r="V562">
        <v>0</v>
      </c>
    </row>
    <row r="563" spans="8:22" x14ac:dyDescent="0.25">
      <c r="H563" s="38" t="str">
        <v>catalysts and ligandsbuchwald catalyts</v>
      </c>
      <c r="I563" s="271" t="str">
        <v>catalysts and ligands</v>
      </c>
      <c r="J563" t="str">
        <v>buchwald catalyts</v>
      </c>
      <c r="K563" t="str">
        <v>density</v>
      </c>
      <c r="L563" t="str">
        <v>Low priority attribute</v>
      </c>
      <c r="M563" t="str">
        <v>Priority 3</v>
      </c>
      <c r="N563" t="str">
        <v>ProductAttributes</v>
      </c>
      <c r="O563" t="str">
        <v>ATTRIBUTE TYPE: Density</v>
      </c>
      <c r="P563">
        <v>0</v>
      </c>
      <c r="Q563">
        <v>0</v>
      </c>
      <c r="R563">
        <v>0</v>
      </c>
      <c r="S563">
        <v>0</v>
      </c>
      <c r="T563">
        <v>0</v>
      </c>
      <c r="U563">
        <v>0</v>
      </c>
      <c r="V563">
        <v>0</v>
      </c>
    </row>
    <row r="564" spans="8:22" x14ac:dyDescent="0.25">
      <c r="H564" s="38" t="str">
        <v>catalysts and ligandsbuchwald catalyts</v>
      </c>
      <c r="I564" s="271" t="str">
        <v>catalysts and ligands</v>
      </c>
      <c r="J564" t="str">
        <v>buchwald catalyts</v>
      </c>
      <c r="K564" t="str">
        <v>mp</v>
      </c>
      <c r="L564" t="str">
        <v>Low priority attribute</v>
      </c>
      <c r="M564" t="str">
        <v>Priority 3</v>
      </c>
      <c r="N564" t="str">
        <v>ProductAttributes</v>
      </c>
      <c r="O564" t="str">
        <v>ATTRIBUTE TYPE: Melting Point</v>
      </c>
      <c r="P564">
        <v>0</v>
      </c>
      <c r="Q564">
        <v>0</v>
      </c>
      <c r="R564">
        <v>0</v>
      </c>
      <c r="S564">
        <v>0</v>
      </c>
      <c r="T564">
        <v>0</v>
      </c>
      <c r="U564">
        <v>0</v>
      </c>
      <c r="V564">
        <v>0</v>
      </c>
    </row>
    <row r="565" spans="8:22" x14ac:dyDescent="0.25">
      <c r="H565" s="38" t="str">
        <v>catalysts and ligandsbuchwald catalyts</v>
      </c>
      <c r="I565" s="271" t="str">
        <v>catalysts and ligands</v>
      </c>
      <c r="J565" t="str">
        <v>buchwald catalyts</v>
      </c>
      <c r="K565" t="str">
        <v>optical activity</v>
      </c>
      <c r="L565" t="str">
        <v>Low priority attribute</v>
      </c>
      <c r="M565" t="str">
        <v>Priority 3</v>
      </c>
      <c r="N565" t="str">
        <v>ProductAttributes</v>
      </c>
      <c r="O565" t="str">
        <v>ATTRIBUTE TYPE: Optical Activity</v>
      </c>
      <c r="P565">
        <v>0</v>
      </c>
      <c r="Q565">
        <v>0</v>
      </c>
      <c r="R565">
        <v>0</v>
      </c>
      <c r="S565">
        <v>0</v>
      </c>
      <c r="T565">
        <v>0</v>
      </c>
      <c r="U565">
        <v>0</v>
      </c>
      <c r="V565">
        <v>0</v>
      </c>
    </row>
    <row r="566" spans="8:22" x14ac:dyDescent="0.25">
      <c r="H566" s="38" t="str">
        <v>catalysts and ligandscartridge system</v>
      </c>
      <c r="I566" s="271" t="str">
        <v>catalysts and ligands</v>
      </c>
      <c r="J566" t="str">
        <v>cartridge system</v>
      </c>
      <c r="K566" t="str">
        <v>reaction suitability</v>
      </c>
      <c r="L566" t="str">
        <v>Facet driving attribute</v>
      </c>
      <c r="M566" t="str">
        <v>Priority 1</v>
      </c>
      <c r="N566" t="str">
        <v>ProductAttributes</v>
      </c>
      <c r="O566" t="str">
        <v>ATTRIBUTE TYPE: Reaction Suitability</v>
      </c>
      <c r="P566">
        <v>0</v>
      </c>
      <c r="Q566">
        <v>0</v>
      </c>
      <c r="R566">
        <v>0</v>
      </c>
      <c r="S566" t="str">
        <v>Y</v>
      </c>
      <c r="T566" t="str">
        <v>Reactivity/Reagent type/Reaction Type/Core</v>
      </c>
      <c r="U566" t="str">
        <v>4 different type have 4 facets</v>
      </c>
      <c r="V566">
        <v>0</v>
      </c>
    </row>
    <row r="567" spans="8:22" x14ac:dyDescent="0.25">
      <c r="H567" s="38" t="str">
        <v>catalysts and ligandscartridge system</v>
      </c>
      <c r="I567" s="271" t="str">
        <v>catalysts and ligands</v>
      </c>
      <c r="J567" t="str">
        <v>cartridge system</v>
      </c>
      <c r="K567" t="str">
        <v>assay</v>
      </c>
      <c r="L567" t="str">
        <v>Facet driving attribute</v>
      </c>
      <c r="M567" t="str">
        <v>Priority 2</v>
      </c>
      <c r="N567" t="str">
        <v>ProductAttributes</v>
      </c>
      <c r="O567" t="str">
        <v>ATTRIBUTE TYPE: Assay</v>
      </c>
      <c r="P567">
        <v>0</v>
      </c>
      <c r="Q567">
        <v>0</v>
      </c>
      <c r="R567">
        <v>0</v>
      </c>
      <c r="S567" t="str">
        <v>Y</v>
      </c>
      <c r="T567" t="str">
        <v>Purity</v>
      </c>
      <c r="U567">
        <v>0</v>
      </c>
      <c r="V567">
        <v>0</v>
      </c>
    </row>
    <row r="568" spans="8:22" x14ac:dyDescent="0.25">
      <c r="H568" s="38" t="str">
        <v>catalysts and ligandscartridge system</v>
      </c>
      <c r="I568" s="271" t="str">
        <v>catalysts and ligands</v>
      </c>
      <c r="J568" t="str">
        <v>cartridge system</v>
      </c>
      <c r="K568" t="str">
        <v>form</v>
      </c>
      <c r="L568" t="str">
        <v>High priority attribute</v>
      </c>
      <c r="M568" t="str">
        <v>Priority 2</v>
      </c>
      <c r="N568" t="str">
        <v>ProductAttributes</v>
      </c>
      <c r="O568" t="str">
        <v>ATTRIBUTE TYPE: Physical Form</v>
      </c>
      <c r="P568">
        <v>0</v>
      </c>
      <c r="Q568">
        <v>0</v>
      </c>
      <c r="R568">
        <v>0</v>
      </c>
      <c r="S568" t="str">
        <v>Y</v>
      </c>
      <c r="T568" t="str">
        <v>Physical Form</v>
      </c>
      <c r="U568">
        <v>0</v>
      </c>
      <c r="V568">
        <v>0</v>
      </c>
    </row>
    <row r="569" spans="8:22" x14ac:dyDescent="0.25">
      <c r="H569" s="38" t="str">
        <v>catalysts and ligandscartridge system</v>
      </c>
      <c r="I569" s="271" t="str">
        <v>catalysts and ligands</v>
      </c>
      <c r="J569" t="str">
        <v>cartridge system</v>
      </c>
      <c r="K569" t="str">
        <v>functional group</v>
      </c>
      <c r="L569" t="str">
        <v>High priority attribute</v>
      </c>
      <c r="M569" t="str">
        <v>Priority 2</v>
      </c>
      <c r="N569" t="str">
        <v>ProductAttributes</v>
      </c>
      <c r="O569" t="str">
        <v>ATTRIBUTE TYPE: Functional group</v>
      </c>
      <c r="P569">
        <v>0</v>
      </c>
      <c r="Q569">
        <v>0</v>
      </c>
      <c r="R569">
        <v>0</v>
      </c>
      <c r="S569" t="str">
        <v>Y</v>
      </c>
      <c r="T569" t="str">
        <v>Functional Group</v>
      </c>
      <c r="U569">
        <v>0</v>
      </c>
      <c r="V569">
        <v>0</v>
      </c>
    </row>
    <row r="570" spans="8:22" x14ac:dyDescent="0.25">
      <c r="H570" s="38" t="str">
        <v>catalysts and ligandscartridge system</v>
      </c>
      <c r="I570" s="271" t="str">
        <v>catalysts and ligands</v>
      </c>
      <c r="J570" t="str">
        <v>cartridge system</v>
      </c>
      <c r="K570" t="str">
        <v>InChI</v>
      </c>
      <c r="L570" t="str">
        <v>High priority attribute</v>
      </c>
      <c r="M570" t="str">
        <v>Priority 2</v>
      </c>
      <c r="N570" t="str">
        <v>Aliases</v>
      </c>
      <c r="O570" t="str">
        <v>drop down type: InChl</v>
      </c>
      <c r="P570" t="str">
        <v>must be on the substance level</v>
      </c>
      <c r="Q570">
        <v>0</v>
      </c>
      <c r="R570">
        <v>0</v>
      </c>
      <c r="S570" t="str">
        <v>N</v>
      </c>
      <c r="T570">
        <v>0</v>
      </c>
      <c r="U570">
        <v>0</v>
      </c>
      <c r="V570">
        <v>0</v>
      </c>
    </row>
    <row r="571" spans="8:22" x14ac:dyDescent="0.25">
      <c r="H571" s="38" t="str">
        <v>catalysts and ligandscartridge system</v>
      </c>
      <c r="I571" s="271" t="str">
        <v>catalysts and ligands</v>
      </c>
      <c r="J571" t="str">
        <v>cartridge system</v>
      </c>
      <c r="K571" t="str">
        <v>InChI key</v>
      </c>
      <c r="L571" t="str">
        <v>High priority attribute</v>
      </c>
      <c r="M571" t="str">
        <v>Priority 2</v>
      </c>
      <c r="N571" t="str">
        <v>Aliases</v>
      </c>
      <c r="O571" t="str">
        <v>drop down type: InChl key</v>
      </c>
      <c r="P571" t="str">
        <v>must be on the substance level</v>
      </c>
      <c r="Q571">
        <v>0</v>
      </c>
      <c r="R571">
        <v>0</v>
      </c>
      <c r="S571" t="str">
        <v>N</v>
      </c>
      <c r="T571">
        <v>0</v>
      </c>
      <c r="U571">
        <v>0</v>
      </c>
      <c r="V571">
        <v>0</v>
      </c>
    </row>
    <row r="572" spans="8:22" x14ac:dyDescent="0.25">
      <c r="H572" s="38" t="str">
        <v>catalysts and ligandscartridge system</v>
      </c>
      <c r="I572" s="271" t="str">
        <v>catalysts and ligands</v>
      </c>
      <c r="J572" t="str">
        <v>cartridge system</v>
      </c>
      <c r="K572" t="str">
        <v>L × diam.</v>
      </c>
      <c r="L572" t="str">
        <v>High priority attribute</v>
      </c>
      <c r="M572" t="str">
        <v>Priority 2</v>
      </c>
      <c r="N572" t="str">
        <v>ProductAttributes</v>
      </c>
      <c r="O572" t="str">
        <v>ATTRIBUTE TYPE: Composite dimension</v>
      </c>
      <c r="P572" t="str">
        <v>use the drop down in "Type1" and select "L"; "Type2" and select "diam."</v>
      </c>
      <c r="Q572" t="str">
        <v>THSD1041</v>
      </c>
      <c r="R572" t="str">
        <v>116 mm × 9.2 mm</v>
      </c>
      <c r="S572" t="str">
        <v>Y</v>
      </c>
      <c r="T572" t="str">
        <v>Length(uom)/Diameter(mm)</v>
      </c>
      <c r="U572" t="str">
        <v>type=length or L and uom in ft, in, cm, mm or m/type=diam. or D and uom in mm</v>
      </c>
      <c r="V572">
        <v>0</v>
      </c>
    </row>
    <row r="573" spans="8:22" x14ac:dyDescent="0.25">
      <c r="H573" s="38" t="str">
        <v>catalysts and ligandscartridge system</v>
      </c>
      <c r="I573" s="271" t="str">
        <v>catalysts and ligands</v>
      </c>
      <c r="J573" t="str">
        <v>cartridge system</v>
      </c>
      <c r="K573" t="str">
        <v>packaging</v>
      </c>
      <c r="L573" t="str">
        <v>High priority attribute</v>
      </c>
      <c r="M573" t="str">
        <v>Priority 2</v>
      </c>
      <c r="N573" t="str">
        <v>ProductAttributes</v>
      </c>
      <c r="O573" t="str">
        <v>ATTRIBUTE TYPE: Packaging quantity</v>
      </c>
      <c r="P573" t="str">
        <v>facet only on pack_id (was NEVER used on the red site - utility is dubious)</v>
      </c>
      <c r="Q573" t="str">
        <v>THSD1041</v>
      </c>
      <c r="R573" t="str">
        <v>pack of 1 ea</v>
      </c>
      <c r="S573" t="str">
        <v>Y</v>
      </c>
      <c r="T573" t="str">
        <v>packaging</v>
      </c>
      <c r="U573" t="str">
        <v>pack_id</v>
      </c>
      <c r="V573" t="str">
        <v>pack_id</v>
      </c>
    </row>
    <row r="574" spans="8:22" x14ac:dyDescent="0.25">
      <c r="H574" s="38" t="str">
        <v>catalysts and ligandscartridge system</v>
      </c>
      <c r="I574" s="271" t="str">
        <v>catalysts and ligands</v>
      </c>
      <c r="J574" t="str">
        <v>cartridge system</v>
      </c>
      <c r="K574" t="str">
        <v>SMILES string</v>
      </c>
      <c r="L574" t="str">
        <v>High priority attribute</v>
      </c>
      <c r="M574" t="str">
        <v>Priority 2</v>
      </c>
      <c r="N574" t="str">
        <v>Aliases</v>
      </c>
      <c r="O574" t="str">
        <v>drop down type: SMILES</v>
      </c>
      <c r="P574" t="str">
        <v>must be on the substance level; 30 characters or less; if more than 30 characters, raise a JIRA for CorpBase Helpdesk</v>
      </c>
      <c r="Q574">
        <v>0</v>
      </c>
      <c r="R574">
        <v>0</v>
      </c>
      <c r="S574" t="str">
        <v>N</v>
      </c>
      <c r="T574">
        <v>0</v>
      </c>
      <c r="U574">
        <v>0</v>
      </c>
      <c r="V574">
        <v>0</v>
      </c>
    </row>
    <row r="575" spans="8:22" x14ac:dyDescent="0.25">
      <c r="H575" s="38" t="str">
        <v>catalysts and ligandscartridge system</v>
      </c>
      <c r="I575" s="271" t="str">
        <v>catalysts and ligands</v>
      </c>
      <c r="J575" t="str">
        <v>cartridge system</v>
      </c>
      <c r="K575" t="str">
        <v>storage temp.</v>
      </c>
      <c r="L575" t="str">
        <v>High priority attribute</v>
      </c>
      <c r="M575" t="str">
        <v>Priority 2</v>
      </c>
      <c r="N575" t="str">
        <v>ProductAttributes</v>
      </c>
      <c r="O575" t="str">
        <v>ATTRIBUTE TYPE: Storage Temp</v>
      </c>
      <c r="P575">
        <v>0</v>
      </c>
      <c r="Q575" t="str">
        <v>THS01715</v>
      </c>
      <c r="R575" t="str">
        <v>2-8°C</v>
      </c>
      <c r="S575" t="str">
        <v>N</v>
      </c>
      <c r="T575">
        <v>0</v>
      </c>
      <c r="U575">
        <v>0</v>
      </c>
      <c r="V575">
        <v>0</v>
      </c>
    </row>
    <row r="576" spans="8:22" x14ac:dyDescent="0.25">
      <c r="H576" s="38" t="str">
        <v>catalysts and ligandscartridge system</v>
      </c>
      <c r="I576" s="271" t="str">
        <v>catalysts and ligands</v>
      </c>
      <c r="J576" t="str">
        <v>cartridge system</v>
      </c>
      <c r="K576" t="str">
        <v>bp</v>
      </c>
      <c r="L576" t="str">
        <v>Low priority attribute</v>
      </c>
      <c r="M576" t="str">
        <v>Priority 3</v>
      </c>
      <c r="N576" t="str">
        <v>ProductAttributes</v>
      </c>
      <c r="O576" t="str">
        <v>ATTRIBUTE TYPE: Boiling Point</v>
      </c>
      <c r="P576" t="str">
        <v>code based facet with unknown requirements for inclusion</v>
      </c>
      <c r="Q576" t="str">
        <v>W256102</v>
      </c>
      <c r="R576" t="str">
        <v>20 °C/0.2 mmHg</v>
      </c>
      <c r="S576" t="str">
        <v>Y</v>
      </c>
      <c r="T576" t="str">
        <v>boiling point</v>
      </c>
      <c r="U576">
        <v>0</v>
      </c>
      <c r="V576">
        <v>0</v>
      </c>
    </row>
    <row r="577" spans="8:22" x14ac:dyDescent="0.25">
      <c r="H577" s="38" t="str">
        <v>catalysts and ligandscartridge system</v>
      </c>
      <c r="I577" s="271" t="str">
        <v>catalysts and ligands</v>
      </c>
      <c r="J577" t="str">
        <v>cartridge system</v>
      </c>
      <c r="K577" t="str">
        <v>density</v>
      </c>
      <c r="L577" t="str">
        <v>Low priority attribute</v>
      </c>
      <c r="M577" t="str">
        <v>Priority 3</v>
      </c>
      <c r="N577" t="str">
        <v>ProductAttributes</v>
      </c>
      <c r="O577" t="str">
        <v>ATTRIBUTE TYPE: Density</v>
      </c>
      <c r="P577">
        <v>0</v>
      </c>
      <c r="Q577">
        <v>0</v>
      </c>
      <c r="R577">
        <v>0</v>
      </c>
      <c r="S577" t="str">
        <v>N</v>
      </c>
      <c r="T577">
        <v>0</v>
      </c>
      <c r="U577">
        <v>0</v>
      </c>
      <c r="V577">
        <v>0</v>
      </c>
    </row>
    <row r="578" spans="8:22" x14ac:dyDescent="0.25">
      <c r="H578" s="38" t="str">
        <v>catalysts and ligandscartridge system</v>
      </c>
      <c r="I578" s="271" t="str">
        <v>catalysts and ligands</v>
      </c>
      <c r="J578" t="str">
        <v>cartridge system</v>
      </c>
      <c r="K578" t="str">
        <v>manufacturer/tradename</v>
      </c>
      <c r="L578" t="str">
        <v>Low priority attribute</v>
      </c>
      <c r="M578" t="str">
        <v>Priority 3</v>
      </c>
      <c r="N578" t="str">
        <v>ProductAttributes</v>
      </c>
      <c r="O578" t="str">
        <v>ATTRIBUTE TYPE: Manufacturer designation</v>
      </c>
      <c r="P578" t="str">
        <v>facets supplier co only (currently - Product line the attribute also facetable but not the PL element in Manuf des. Yet)</v>
      </c>
      <c r="Q578" t="str">
        <v>THS01714</v>
      </c>
      <c r="R578" t="str">
        <v>Nanotechnologiai Rt.</v>
      </c>
      <c r="S578" t="str">
        <v>Y</v>
      </c>
      <c r="T578" t="str">
        <v>Manufacturer</v>
      </c>
      <c r="U578" t="str">
        <v>supplier co</v>
      </c>
      <c r="V578" t="str">
        <v>supplier co</v>
      </c>
    </row>
    <row r="579" spans="8:22" x14ac:dyDescent="0.25">
      <c r="H579" s="38" t="str">
        <v>catalysts and ligandscartridge system</v>
      </c>
      <c r="I579" s="271" t="str">
        <v>catalysts and ligands</v>
      </c>
      <c r="J579" t="str">
        <v>cartridge system</v>
      </c>
      <c r="K579" t="str">
        <v>mp</v>
      </c>
      <c r="L579" t="str">
        <v>Low priority attribute</v>
      </c>
      <c r="M579" t="str">
        <v>Priority 3</v>
      </c>
      <c r="N579" t="str">
        <v>ProductAttributes</v>
      </c>
      <c r="O579" t="str">
        <v>ATTRIBUTE TYPE: Melting Point</v>
      </c>
      <c r="P579">
        <v>0</v>
      </c>
      <c r="Q579">
        <v>0</v>
      </c>
      <c r="R579">
        <v>0</v>
      </c>
      <c r="S579" t="str">
        <v>Y</v>
      </c>
      <c r="T579" t="str">
        <v>mp</v>
      </c>
      <c r="U579">
        <v>0</v>
      </c>
      <c r="V579">
        <v>0</v>
      </c>
    </row>
    <row r="580" spans="8:22" x14ac:dyDescent="0.25">
      <c r="H580" s="38" t="str">
        <v>catalysts and ligandscartridge system</v>
      </c>
      <c r="I580" s="271" t="str">
        <v>catalysts and ligands</v>
      </c>
      <c r="J580" t="str">
        <v>cartridge system</v>
      </c>
      <c r="K580" t="str">
        <v>optical activity</v>
      </c>
      <c r="L580" t="str">
        <v>Low priority attribute</v>
      </c>
      <c r="M580" t="str">
        <v>Priority 3</v>
      </c>
      <c r="N580" t="str">
        <v>ProductAttributes</v>
      </c>
      <c r="O580" t="str">
        <v>ATTRIBUTE TYPE: Optical Activity</v>
      </c>
      <c r="P580">
        <v>0</v>
      </c>
      <c r="Q580">
        <v>0</v>
      </c>
      <c r="R580">
        <v>0</v>
      </c>
      <c r="S580" t="str">
        <v>N</v>
      </c>
      <c r="T580">
        <v>0</v>
      </c>
      <c r="U580">
        <v>0</v>
      </c>
      <c r="V580">
        <v>0</v>
      </c>
    </row>
    <row r="581" spans="8:22" x14ac:dyDescent="0.25">
      <c r="H581" s="38" t="str">
        <v>catalysts and ligandschembeads</v>
      </c>
      <c r="I581" s="271" t="str">
        <v>catalysts and ligands</v>
      </c>
      <c r="J581" t="str">
        <v>chembeads</v>
      </c>
      <c r="K581" t="str">
        <v>bead size</v>
      </c>
      <c r="L581" t="str">
        <v>High priority attribute</v>
      </c>
      <c r="M581" t="str">
        <v>Priority 2</v>
      </c>
      <c r="N581" t="str">
        <v>ProductAttributes</v>
      </c>
      <c r="O581" t="str">
        <v>ATTRIBUTES: Particle Dimension; bead size</v>
      </c>
      <c r="P581">
        <v>0</v>
      </c>
      <c r="Q581">
        <v>0</v>
      </c>
      <c r="R581">
        <v>0</v>
      </c>
      <c r="S581">
        <v>0</v>
      </c>
      <c r="T581">
        <v>0</v>
      </c>
      <c r="U581">
        <v>0</v>
      </c>
      <c r="V581">
        <v>0</v>
      </c>
    </row>
    <row r="582" spans="8:22" x14ac:dyDescent="0.25">
      <c r="H582" s="38" t="str">
        <v>catalysts and ligandschembeads</v>
      </c>
      <c r="I582" s="271" t="str">
        <v>catalysts and ligands</v>
      </c>
      <c r="J582" t="str">
        <v>chembeads</v>
      </c>
      <c r="K582" t="str">
        <v>form</v>
      </c>
      <c r="L582" t="str">
        <v>High priority attribute</v>
      </c>
      <c r="M582" t="str">
        <v>Priority 2</v>
      </c>
      <c r="N582" t="str">
        <v>ProductAttributes</v>
      </c>
      <c r="O582" t="str">
        <v>ATTRIBUTE TYPE: Physical Form</v>
      </c>
      <c r="P582">
        <v>0</v>
      </c>
      <c r="Q582">
        <v>0</v>
      </c>
      <c r="R582">
        <v>0</v>
      </c>
      <c r="S582">
        <v>0</v>
      </c>
      <c r="T582">
        <v>0</v>
      </c>
      <c r="U582">
        <v>0</v>
      </c>
      <c r="V582">
        <v>0</v>
      </c>
    </row>
    <row r="583" spans="8:22" x14ac:dyDescent="0.25">
      <c r="H583" s="38" t="str">
        <v>catalysts and ligandschembeads</v>
      </c>
      <c r="I583" s="271" t="str">
        <v>catalysts and ligands</v>
      </c>
      <c r="J583" t="str">
        <v>chembeads</v>
      </c>
      <c r="K583" t="str">
        <v>functional group</v>
      </c>
      <c r="L583" t="str">
        <v>High priority attribute</v>
      </c>
      <c r="M583" t="str">
        <v>Priority 2</v>
      </c>
      <c r="N583" t="str">
        <v>ProductAttributes</v>
      </c>
      <c r="O583" t="str">
        <v>ATTRIBUTE TYPE: Functional group</v>
      </c>
      <c r="P583">
        <v>0</v>
      </c>
      <c r="Q583">
        <v>0</v>
      </c>
      <c r="R583">
        <v>0</v>
      </c>
      <c r="S583">
        <v>0</v>
      </c>
      <c r="T583">
        <v>0</v>
      </c>
      <c r="U583">
        <v>0</v>
      </c>
      <c r="V583">
        <v>0</v>
      </c>
    </row>
    <row r="584" spans="8:22" x14ac:dyDescent="0.25">
      <c r="H584" s="38" t="str">
        <v>catalysts and ligandschembeads</v>
      </c>
      <c r="I584" s="271" t="str">
        <v>catalysts and ligands</v>
      </c>
      <c r="J584" t="str">
        <v>chembeads</v>
      </c>
      <c r="K584" t="str">
        <v>reaction suitability</v>
      </c>
      <c r="L584" t="str">
        <v>High priority attribute</v>
      </c>
      <c r="M584" t="str">
        <v>Priority 2</v>
      </c>
      <c r="N584" t="str">
        <v>ProductAttributes</v>
      </c>
      <c r="O584" t="str">
        <v>ATTRIBUTE TYPE: Reaction Suitability</v>
      </c>
      <c r="P584">
        <v>0</v>
      </c>
      <c r="Q584">
        <v>0</v>
      </c>
      <c r="R584">
        <v>0</v>
      </c>
      <c r="S584">
        <v>0</v>
      </c>
      <c r="T584">
        <v>0</v>
      </c>
      <c r="U584">
        <v>0</v>
      </c>
      <c r="V584">
        <v>0</v>
      </c>
    </row>
    <row r="585" spans="8:22" x14ac:dyDescent="0.25">
      <c r="H585" s="38" t="str">
        <v>catalysts and ligandschembeads</v>
      </c>
      <c r="I585" s="271" t="str">
        <v>catalysts and ligands</v>
      </c>
      <c r="J585" t="str">
        <v>chembeads</v>
      </c>
      <c r="K585" t="str">
        <v>feature</v>
      </c>
      <c r="L585" t="str">
        <v>Low priority attribute</v>
      </c>
      <c r="M585" t="str">
        <v>Priority 3</v>
      </c>
      <c r="N585" t="str">
        <v>ProductAttributes</v>
      </c>
      <c r="O585" t="str">
        <v>ATTRIBUTE TYPE: Feature</v>
      </c>
      <c r="P585" t="str">
        <v>use the drop down to select a "Name"</v>
      </c>
      <c r="Q585">
        <v>0</v>
      </c>
      <c r="R585">
        <v>0</v>
      </c>
      <c r="S585">
        <v>0</v>
      </c>
      <c r="T585">
        <v>0</v>
      </c>
      <c r="U585">
        <v>0</v>
      </c>
      <c r="V585">
        <v>0</v>
      </c>
    </row>
    <row r="586" spans="8:22" x14ac:dyDescent="0.25">
      <c r="H586" s="38" t="str">
        <v>catalysts and ligandschembeads</v>
      </c>
      <c r="I586" s="271" t="str">
        <v>catalysts and ligands</v>
      </c>
      <c r="J586" t="str">
        <v>chembeads</v>
      </c>
      <c r="K586" t="str">
        <v>InChI</v>
      </c>
      <c r="L586" t="str">
        <v>Low priority attribute</v>
      </c>
      <c r="M586" t="str">
        <v>Priority 3</v>
      </c>
      <c r="N586" t="str">
        <v>Aliases</v>
      </c>
      <c r="O586" t="str">
        <v>drop down type: InChl</v>
      </c>
      <c r="P586" t="str">
        <v>must be on the substance level</v>
      </c>
      <c r="Q586">
        <v>0</v>
      </c>
      <c r="R586">
        <v>0</v>
      </c>
      <c r="S586">
        <v>0</v>
      </c>
      <c r="T586">
        <v>0</v>
      </c>
      <c r="U586">
        <v>0</v>
      </c>
      <c r="V586">
        <v>0</v>
      </c>
    </row>
    <row r="587" spans="8:22" x14ac:dyDescent="0.25">
      <c r="H587" s="38" t="str">
        <v>catalysts and ligandschembeads</v>
      </c>
      <c r="I587" s="271" t="str">
        <v>catalysts and ligands</v>
      </c>
      <c r="J587" t="str">
        <v>chembeads</v>
      </c>
      <c r="K587" t="str">
        <v>InChI key</v>
      </c>
      <c r="L587" t="str">
        <v>Low priority attribute</v>
      </c>
      <c r="M587" t="str">
        <v>Priority 3</v>
      </c>
      <c r="N587" t="str">
        <v>Aliases</v>
      </c>
      <c r="O587" t="str">
        <v>drop down type: InChl key</v>
      </c>
      <c r="P587" t="str">
        <v>must be on the substance level</v>
      </c>
      <c r="Q587">
        <v>0</v>
      </c>
      <c r="R587">
        <v>0</v>
      </c>
      <c r="S587">
        <v>0</v>
      </c>
      <c r="T587">
        <v>0</v>
      </c>
      <c r="U587">
        <v>0</v>
      </c>
      <c r="V587">
        <v>0</v>
      </c>
    </row>
    <row r="588" spans="8:22" x14ac:dyDescent="0.25">
      <c r="H588" s="38" t="str">
        <v>catalysts and ligandschembeads</v>
      </c>
      <c r="I588" s="271" t="str">
        <v>catalysts and ligands</v>
      </c>
      <c r="J588" t="str">
        <v>chembeads</v>
      </c>
      <c r="K588" t="str">
        <v>SMILES string</v>
      </c>
      <c r="L588" t="str">
        <v>Low priority attribute</v>
      </c>
      <c r="M588" t="str">
        <v>Priority 3</v>
      </c>
      <c r="N588" t="str">
        <v>Aliases</v>
      </c>
      <c r="O588" t="str">
        <v>drop down type: SMILES</v>
      </c>
      <c r="P588" t="str">
        <v>must be on the substance level; 30 characters or less; if more than 30 characters, raise a JIRA for CorpBase Helpdesk</v>
      </c>
      <c r="Q588">
        <v>0</v>
      </c>
      <c r="R588">
        <v>0</v>
      </c>
      <c r="S588">
        <v>0</v>
      </c>
      <c r="T588">
        <v>0</v>
      </c>
      <c r="U588">
        <v>0</v>
      </c>
      <c r="V588">
        <v>0</v>
      </c>
    </row>
    <row r="589" spans="8:22" x14ac:dyDescent="0.25">
      <c r="H589" s="38" t="str">
        <v>catalysts and ligandschembeads</v>
      </c>
      <c r="I589" s="271" t="str">
        <v>catalysts and ligands</v>
      </c>
      <c r="J589" t="str">
        <v>chembeads</v>
      </c>
      <c r="K589" t="str">
        <v>storage temp.</v>
      </c>
      <c r="L589" t="str">
        <v>Low priority attribute</v>
      </c>
      <c r="M589" t="str">
        <v>Priority 3</v>
      </c>
      <c r="N589" t="str">
        <v>ProductAttributes</v>
      </c>
      <c r="O589" t="str">
        <v>ATTRIBUTE TYPE: Storage Temp</v>
      </c>
      <c r="P589">
        <v>0</v>
      </c>
      <c r="Q589">
        <v>0</v>
      </c>
      <c r="R589">
        <v>0</v>
      </c>
      <c r="S589">
        <v>0</v>
      </c>
      <c r="T589">
        <v>0</v>
      </c>
      <c r="U589">
        <v>0</v>
      </c>
      <c r="V589">
        <v>0</v>
      </c>
    </row>
    <row r="590" spans="8:22" x14ac:dyDescent="0.25">
      <c r="H590" s="38" t="str">
        <v>catalysts and ligandsmicrospheres</v>
      </c>
      <c r="I590" s="271" t="str">
        <v>catalysts and ligands</v>
      </c>
      <c r="J590" t="str">
        <v>microspheres</v>
      </c>
      <c r="K590" t="str">
        <v>assay</v>
      </c>
      <c r="L590" t="str">
        <v>Facet driving attribute</v>
      </c>
      <c r="M590" t="str">
        <v>Priority 1</v>
      </c>
      <c r="N590" t="str">
        <v>ProductAttributes</v>
      </c>
      <c r="O590" t="str">
        <v>ATTRIBUTE TYPE: Assay</v>
      </c>
      <c r="P590">
        <v>0</v>
      </c>
      <c r="Q590">
        <v>0</v>
      </c>
      <c r="R590">
        <v>0</v>
      </c>
      <c r="S590">
        <v>0</v>
      </c>
      <c r="T590">
        <v>0</v>
      </c>
      <c r="U590">
        <v>0</v>
      </c>
      <c r="V590">
        <v>0</v>
      </c>
    </row>
    <row r="591" spans="8:22" x14ac:dyDescent="0.25">
      <c r="H591" s="38" t="str">
        <v>catalysts and ligandsmicrospheres</v>
      </c>
      <c r="I591" s="271" t="str">
        <v>catalysts and ligands</v>
      </c>
      <c r="J591" t="str">
        <v>microspheres</v>
      </c>
      <c r="K591" t="str">
        <v>reaction suitability</v>
      </c>
      <c r="L591" t="str">
        <v>Facet driving attribute</v>
      </c>
      <c r="M591" t="str">
        <v>Priority 1</v>
      </c>
      <c r="N591" t="str">
        <v>ProductAttributes</v>
      </c>
      <c r="O591" t="str">
        <v>ATTRIBUTE TYPE: Reaction Suitability</v>
      </c>
      <c r="P591">
        <v>0</v>
      </c>
      <c r="Q591">
        <v>0</v>
      </c>
      <c r="R591">
        <v>0</v>
      </c>
      <c r="S591">
        <v>0</v>
      </c>
      <c r="T591">
        <v>0</v>
      </c>
      <c r="U591">
        <v>0</v>
      </c>
      <c r="V591">
        <v>0</v>
      </c>
    </row>
    <row r="592" spans="8:22" x14ac:dyDescent="0.25">
      <c r="H592" s="38" t="str">
        <v>catalysts and ligandsmicrospheres</v>
      </c>
      <c r="I592" s="271" t="str">
        <v>catalysts and ligands</v>
      </c>
      <c r="J592" t="str">
        <v>microspheres</v>
      </c>
      <c r="K592" t="str">
        <v>form</v>
      </c>
      <c r="L592" t="str">
        <v>High priority attribute</v>
      </c>
      <c r="M592" t="str">
        <v>Priority 2</v>
      </c>
      <c r="N592" t="str">
        <v>ProductAttributes</v>
      </c>
      <c r="O592" t="str">
        <v>ATTRIBUTE TYPE: Physical Form</v>
      </c>
      <c r="P592">
        <v>0</v>
      </c>
      <c r="Q592">
        <v>0</v>
      </c>
      <c r="R592">
        <v>0</v>
      </c>
      <c r="S592">
        <v>0</v>
      </c>
      <c r="T592">
        <v>0</v>
      </c>
      <c r="U592">
        <v>0</v>
      </c>
      <c r="V592">
        <v>0</v>
      </c>
    </row>
    <row r="593" spans="8:22" x14ac:dyDescent="0.25">
      <c r="H593" s="38" t="str">
        <v>catalysts and ligandsmicrospheres</v>
      </c>
      <c r="I593" s="271" t="str">
        <v>catalysts and ligands</v>
      </c>
      <c r="J593" t="str">
        <v>microspheres</v>
      </c>
      <c r="K593" t="str">
        <v>functional group</v>
      </c>
      <c r="L593" t="str">
        <v>High priority attribute</v>
      </c>
      <c r="M593" t="str">
        <v>Priority 2</v>
      </c>
      <c r="N593" t="str">
        <v>ProductAttributes</v>
      </c>
      <c r="O593" t="str">
        <v>ATTRIBUTE TYPE: Functional group</v>
      </c>
      <c r="P593">
        <v>0</v>
      </c>
      <c r="Q593">
        <v>0</v>
      </c>
      <c r="R593">
        <v>0</v>
      </c>
      <c r="S593">
        <v>0</v>
      </c>
      <c r="T593">
        <v>0</v>
      </c>
      <c r="U593">
        <v>0</v>
      </c>
      <c r="V593">
        <v>0</v>
      </c>
    </row>
    <row r="594" spans="8:22" x14ac:dyDescent="0.25">
      <c r="H594" s="38" t="str">
        <v>catalysts and ligandsmicrospheres</v>
      </c>
      <c r="I594" s="271" t="str">
        <v>catalysts and ligands</v>
      </c>
      <c r="J594" t="str">
        <v>microspheres</v>
      </c>
      <c r="K594" t="str">
        <v>InChI</v>
      </c>
      <c r="L594" t="str">
        <v>High priority attribute</v>
      </c>
      <c r="M594" t="str">
        <v>Priority 2</v>
      </c>
      <c r="N594" t="str">
        <v>Aliases</v>
      </c>
      <c r="O594" t="str">
        <v>drop down type: InChl</v>
      </c>
      <c r="P594" t="str">
        <v>must be on the substance level</v>
      </c>
      <c r="Q594">
        <v>0</v>
      </c>
      <c r="R594">
        <v>0</v>
      </c>
      <c r="S594">
        <v>0</v>
      </c>
      <c r="T594">
        <v>0</v>
      </c>
      <c r="U594">
        <v>0</v>
      </c>
      <c r="V594">
        <v>0</v>
      </c>
    </row>
    <row r="595" spans="8:22" x14ac:dyDescent="0.25">
      <c r="H595" s="38" t="str">
        <v>catalysts and ligandsmicrospheres</v>
      </c>
      <c r="I595" s="271" t="str">
        <v>catalysts and ligands</v>
      </c>
      <c r="J595" t="str">
        <v>microspheres</v>
      </c>
      <c r="K595" t="str">
        <v>InChI key</v>
      </c>
      <c r="L595" t="str">
        <v>High priority attribute</v>
      </c>
      <c r="M595" t="str">
        <v>Priority 2</v>
      </c>
      <c r="N595" t="str">
        <v>Aliases</v>
      </c>
      <c r="O595" t="str">
        <v>drop down type: InChl key</v>
      </c>
      <c r="P595" t="str">
        <v>must be on the substance level</v>
      </c>
      <c r="Q595">
        <v>0</v>
      </c>
      <c r="R595">
        <v>0</v>
      </c>
      <c r="S595">
        <v>0</v>
      </c>
      <c r="T595">
        <v>0</v>
      </c>
      <c r="U595">
        <v>0</v>
      </c>
      <c r="V595">
        <v>0</v>
      </c>
    </row>
    <row r="596" spans="8:22" x14ac:dyDescent="0.25">
      <c r="H596" s="38" t="str">
        <v>catalysts and ligandsmicrospheres</v>
      </c>
      <c r="I596" s="271" t="str">
        <v>catalysts and ligands</v>
      </c>
      <c r="J596" t="str">
        <v>microspheres</v>
      </c>
      <c r="K596" t="str">
        <v>SMILES string</v>
      </c>
      <c r="L596" t="str">
        <v>High priority attribute</v>
      </c>
      <c r="M596" t="str">
        <v>Priority 2</v>
      </c>
      <c r="N596" t="str">
        <v>Aliases</v>
      </c>
      <c r="O596" t="str">
        <v>drop down type: SMILES</v>
      </c>
      <c r="P596" t="str">
        <v>must be on the substance level; 30 characters or less; if more than 30 characters, raise a JIRA for CorpBase Helpdesk</v>
      </c>
      <c r="Q596">
        <v>0</v>
      </c>
      <c r="R596">
        <v>0</v>
      </c>
      <c r="S596">
        <v>0</v>
      </c>
      <c r="T596">
        <v>0</v>
      </c>
      <c r="U596">
        <v>0</v>
      </c>
      <c r="V596">
        <v>0</v>
      </c>
    </row>
    <row r="597" spans="8:22" x14ac:dyDescent="0.25">
      <c r="H597" s="38" t="str">
        <v>catalysts and ligandsmicrospheres</v>
      </c>
      <c r="I597" s="271" t="str">
        <v>catalysts and ligands</v>
      </c>
      <c r="J597" t="str">
        <v>microspheres</v>
      </c>
      <c r="K597" t="str">
        <v>storage temp.</v>
      </c>
      <c r="L597" t="str">
        <v>High priority attribute</v>
      </c>
      <c r="M597" t="str">
        <v>Priority 2</v>
      </c>
      <c r="N597" t="str">
        <v>ProductAttributes</v>
      </c>
      <c r="O597" t="str">
        <v>ATTRIBUTE TYPE: Storage Temp</v>
      </c>
      <c r="P597">
        <v>0</v>
      </c>
      <c r="Q597">
        <v>0</v>
      </c>
      <c r="R597">
        <v>0</v>
      </c>
      <c r="S597">
        <v>0</v>
      </c>
      <c r="T597">
        <v>0</v>
      </c>
      <c r="U597">
        <v>0</v>
      </c>
      <c r="V597">
        <v>0</v>
      </c>
    </row>
    <row r="598" spans="8:22" x14ac:dyDescent="0.25">
      <c r="H598" s="38" t="str">
        <v>catalysts and ligandsmicrospheres</v>
      </c>
      <c r="I598" s="271" t="str">
        <v>catalysts and ligands</v>
      </c>
      <c r="J598" t="str">
        <v>microspheres</v>
      </c>
      <c r="K598" t="str">
        <v>bp</v>
      </c>
      <c r="L598" t="str">
        <v>Low priority attribute</v>
      </c>
      <c r="M598" t="str">
        <v>Priority 3</v>
      </c>
      <c r="N598" t="str">
        <v>ProductAttributes</v>
      </c>
      <c r="O598" t="str">
        <v>ATTRIBUTE TYPE: Boiling Point</v>
      </c>
      <c r="P598">
        <v>0</v>
      </c>
      <c r="Q598">
        <v>0</v>
      </c>
      <c r="R598">
        <v>0</v>
      </c>
      <c r="S598">
        <v>0</v>
      </c>
      <c r="T598">
        <v>0</v>
      </c>
      <c r="U598">
        <v>0</v>
      </c>
      <c r="V598">
        <v>0</v>
      </c>
    </row>
    <row r="599" spans="8:22" x14ac:dyDescent="0.25">
      <c r="H599" s="38" t="str">
        <v>catalysts and ligandsmicrospheres</v>
      </c>
      <c r="I599" s="271" t="str">
        <v>catalysts and ligands</v>
      </c>
      <c r="J599" t="str">
        <v>microspheres</v>
      </c>
      <c r="K599" t="str">
        <v>cation traces</v>
      </c>
      <c r="L599" t="str">
        <v>Low priority attribute</v>
      </c>
      <c r="M599" t="str">
        <v>Priority 3</v>
      </c>
      <c r="N599" t="str">
        <v>ProductAttributes</v>
      </c>
      <c r="O599" t="str">
        <v>ATTRIBUTE TYPE: Cation Traces</v>
      </c>
      <c r="P599">
        <v>0</v>
      </c>
      <c r="Q599">
        <v>0</v>
      </c>
      <c r="R599">
        <v>0</v>
      </c>
      <c r="S599">
        <v>0</v>
      </c>
      <c r="T599">
        <v>0</v>
      </c>
      <c r="U599">
        <v>0</v>
      </c>
      <c r="V599">
        <v>0</v>
      </c>
    </row>
    <row r="600" spans="8:22" x14ac:dyDescent="0.25">
      <c r="H600" s="38" t="str">
        <v>catalysts and ligandsmicrospheres</v>
      </c>
      <c r="I600" s="271" t="str">
        <v>catalysts and ligands</v>
      </c>
      <c r="J600" t="str">
        <v>microspheres</v>
      </c>
      <c r="K600" t="str">
        <v>density</v>
      </c>
      <c r="L600" t="str">
        <v>Low priority attribute</v>
      </c>
      <c r="M600" t="str">
        <v>Priority 3</v>
      </c>
      <c r="N600" t="str">
        <v>ProductAttributes</v>
      </c>
      <c r="O600" t="str">
        <v>ATTRIBUTE TYPE: Density</v>
      </c>
      <c r="P600">
        <v>0</v>
      </c>
      <c r="Q600">
        <v>0</v>
      </c>
      <c r="R600">
        <v>0</v>
      </c>
      <c r="S600">
        <v>0</v>
      </c>
      <c r="T600">
        <v>0</v>
      </c>
      <c r="U600">
        <v>0</v>
      </c>
      <c r="V600">
        <v>0</v>
      </c>
    </row>
    <row r="601" spans="8:22" x14ac:dyDescent="0.25">
      <c r="H601" s="38" t="str">
        <v>catalysts and ligandsmicrospheres</v>
      </c>
      <c r="I601" s="271" t="str">
        <v>catalysts and ligands</v>
      </c>
      <c r="J601" t="str">
        <v>microspheres</v>
      </c>
      <c r="K601" t="str">
        <v>mp</v>
      </c>
      <c r="L601" t="str">
        <v>Low priority attribute</v>
      </c>
      <c r="M601" t="str">
        <v>Priority 3</v>
      </c>
      <c r="N601" t="str">
        <v>ProductAttributes</v>
      </c>
      <c r="O601" t="str">
        <v>ATTRIBUTE TYPE: Melting Point</v>
      </c>
      <c r="P601">
        <v>0</v>
      </c>
      <c r="Q601">
        <v>0</v>
      </c>
      <c r="R601">
        <v>0</v>
      </c>
      <c r="S601">
        <v>0</v>
      </c>
      <c r="T601">
        <v>0</v>
      </c>
      <c r="U601">
        <v>0</v>
      </c>
      <c r="V601">
        <v>0</v>
      </c>
    </row>
    <row r="602" spans="8:22" x14ac:dyDescent="0.25">
      <c r="H602" s="38" t="str">
        <v>catalysts and ligandsmicrospheres</v>
      </c>
      <c r="I602" s="271" t="str">
        <v>catalysts and ligands</v>
      </c>
      <c r="J602" t="str">
        <v>microspheres</v>
      </c>
      <c r="K602" t="str">
        <v>optical activity</v>
      </c>
      <c r="L602" t="str">
        <v>Low priority attribute</v>
      </c>
      <c r="M602" t="str">
        <v>Priority 3</v>
      </c>
      <c r="N602" t="str">
        <v>ProductAttributes</v>
      </c>
      <c r="O602" t="str">
        <v>ATTRIBUTE TYPE: Optical Activity</v>
      </c>
      <c r="P602">
        <v>0</v>
      </c>
      <c r="Q602">
        <v>0</v>
      </c>
      <c r="R602">
        <v>0</v>
      </c>
      <c r="S602">
        <v>0</v>
      </c>
      <c r="T602">
        <v>0</v>
      </c>
      <c r="U602">
        <v>0</v>
      </c>
      <c r="V602">
        <v>0</v>
      </c>
    </row>
    <row r="603" spans="8:22" x14ac:dyDescent="0.25">
      <c r="H603" s="38" t="str">
        <v>catalysts and ligandsphotocatalysts</v>
      </c>
      <c r="I603" s="271" t="str">
        <v>catalysts and ligands</v>
      </c>
      <c r="J603" t="str">
        <v>photocatalysts</v>
      </c>
      <c r="K603" t="str">
        <v>reaction suitability</v>
      </c>
      <c r="L603" t="str">
        <v>High priority attribute</v>
      </c>
      <c r="M603" t="str">
        <v>Priority 1</v>
      </c>
      <c r="N603" t="str">
        <v>ProductAttributes</v>
      </c>
      <c r="O603" t="str">
        <v>ATTRIBUTE TYPE: Reaction Suitability</v>
      </c>
      <c r="P603">
        <v>0</v>
      </c>
      <c r="Q603">
        <v>0</v>
      </c>
      <c r="R603">
        <v>0</v>
      </c>
      <c r="S603">
        <v>0</v>
      </c>
      <c r="T603">
        <v>0</v>
      </c>
      <c r="U603">
        <v>0</v>
      </c>
      <c r="V603">
        <v>0</v>
      </c>
    </row>
    <row r="604" spans="8:22" x14ac:dyDescent="0.25">
      <c r="H604" s="38" t="str">
        <v>catalysts and ligandsphotocatalysts</v>
      </c>
      <c r="I604" s="271" t="str">
        <v>catalysts and ligands</v>
      </c>
      <c r="J604" t="str">
        <v>photocatalysts</v>
      </c>
      <c r="K604" t="str">
        <v>assay</v>
      </c>
      <c r="L604" t="str">
        <v>High priority attribute</v>
      </c>
      <c r="M604" t="str">
        <v>Priority 2</v>
      </c>
      <c r="N604" t="str">
        <v>ProductAttributes</v>
      </c>
      <c r="O604" t="str">
        <v>ATTRIBUTE TYPE: Assay</v>
      </c>
      <c r="P604">
        <v>0</v>
      </c>
      <c r="Q604">
        <v>0</v>
      </c>
      <c r="R604">
        <v>0</v>
      </c>
      <c r="S604">
        <v>0</v>
      </c>
      <c r="T604">
        <v>0</v>
      </c>
      <c r="U604">
        <v>0</v>
      </c>
      <c r="V604">
        <v>0</v>
      </c>
    </row>
    <row r="605" spans="8:22" x14ac:dyDescent="0.25">
      <c r="H605" s="38" t="str">
        <v>catalysts and ligandsphotocatalysts</v>
      </c>
      <c r="I605" s="271" t="str">
        <v>catalysts and ligands</v>
      </c>
      <c r="J605" t="str">
        <v>photocatalysts</v>
      </c>
      <c r="K605" t="str">
        <v>form</v>
      </c>
      <c r="L605" t="str">
        <v>High priority attribute</v>
      </c>
      <c r="M605" t="str">
        <v>Priority 2</v>
      </c>
      <c r="N605" t="str">
        <v>ProductAttributes</v>
      </c>
      <c r="O605" t="str">
        <v>ATTRIBUTE TYPE: Physical Form</v>
      </c>
      <c r="P605">
        <v>0</v>
      </c>
      <c r="Q605">
        <v>0</v>
      </c>
      <c r="R605">
        <v>0</v>
      </c>
      <c r="S605">
        <v>0</v>
      </c>
      <c r="T605">
        <v>0</v>
      </c>
      <c r="U605">
        <v>0</v>
      </c>
      <c r="V605">
        <v>0</v>
      </c>
    </row>
    <row r="606" spans="8:22" x14ac:dyDescent="0.25">
      <c r="H606" s="38" t="str">
        <v>catalysts and ligandsphotocatalysts</v>
      </c>
      <c r="I606" s="271" t="str">
        <v>catalysts and ligands</v>
      </c>
      <c r="J606" t="str">
        <v>photocatalysts</v>
      </c>
      <c r="K606" t="str">
        <v>InChI</v>
      </c>
      <c r="L606" t="str">
        <v>High priority attribute</v>
      </c>
      <c r="M606" t="str">
        <v>Priority 2</v>
      </c>
      <c r="N606" t="str">
        <v>Aliases</v>
      </c>
      <c r="O606" t="str">
        <v>drop down type: InChl</v>
      </c>
      <c r="P606" t="str">
        <v>must be on the substance level</v>
      </c>
      <c r="Q606">
        <v>0</v>
      </c>
      <c r="R606">
        <v>0</v>
      </c>
      <c r="S606">
        <v>0</v>
      </c>
      <c r="T606">
        <v>0</v>
      </c>
      <c r="U606">
        <v>0</v>
      </c>
      <c r="V606">
        <v>0</v>
      </c>
    </row>
    <row r="607" spans="8:22" x14ac:dyDescent="0.25">
      <c r="H607" s="38" t="str">
        <v>catalysts and ligandsphotocatalysts</v>
      </c>
      <c r="I607" s="271" t="str">
        <v>catalysts and ligands</v>
      </c>
      <c r="J607" t="str">
        <v>photocatalysts</v>
      </c>
      <c r="K607" t="str">
        <v>InChI key</v>
      </c>
      <c r="L607" t="str">
        <v>High priority attribute</v>
      </c>
      <c r="M607" t="str">
        <v>Priority 2</v>
      </c>
      <c r="N607" t="str">
        <v>Aliases</v>
      </c>
      <c r="O607" t="str">
        <v>drop down type: InChl key</v>
      </c>
      <c r="P607" t="str">
        <v>must be on the substance level</v>
      </c>
      <c r="Q607">
        <v>0</v>
      </c>
      <c r="R607">
        <v>0</v>
      </c>
      <c r="S607">
        <v>0</v>
      </c>
      <c r="T607">
        <v>0</v>
      </c>
      <c r="U607">
        <v>0</v>
      </c>
      <c r="V607">
        <v>0</v>
      </c>
    </row>
    <row r="608" spans="8:22" x14ac:dyDescent="0.25">
      <c r="H608" s="38" t="str">
        <v>catalysts and ligandsphotocatalysts</v>
      </c>
      <c r="I608" s="271" t="str">
        <v>catalysts and ligands</v>
      </c>
      <c r="J608" t="str">
        <v>photocatalysts</v>
      </c>
      <c r="K608" t="str">
        <v>photocatalyst activation</v>
      </c>
      <c r="L608" t="str">
        <v>High priority attribute</v>
      </c>
      <c r="M608" t="str">
        <v>Priority 2</v>
      </c>
      <c r="N608" t="str">
        <v>ProductAttributes</v>
      </c>
      <c r="O608" t="str">
        <v>ATTRIBUTES: Absorption; photocatalyst activation</v>
      </c>
      <c r="P608">
        <v>0</v>
      </c>
      <c r="Q608">
        <v>0</v>
      </c>
      <c r="R608">
        <v>0</v>
      </c>
      <c r="S608">
        <v>0</v>
      </c>
      <c r="T608">
        <v>0</v>
      </c>
      <c r="U608">
        <v>0</v>
      </c>
      <c r="V608">
        <v>0</v>
      </c>
    </row>
    <row r="609" spans="8:22" x14ac:dyDescent="0.25">
      <c r="H609" s="38" t="str">
        <v>catalysts and ligandsphotocatalysts</v>
      </c>
      <c r="I609" s="271" t="str">
        <v>catalysts and ligands</v>
      </c>
      <c r="J609" t="str">
        <v>photocatalysts</v>
      </c>
      <c r="K609" t="str">
        <v>SMILES string</v>
      </c>
      <c r="L609" t="str">
        <v>High priority attribute</v>
      </c>
      <c r="M609" t="str">
        <v>Priority 2</v>
      </c>
      <c r="N609" t="str">
        <v>Aliases</v>
      </c>
      <c r="O609" t="str">
        <v>drop down type: SMILES</v>
      </c>
      <c r="P609" t="str">
        <v>must be on the substance level; 30 characters or less; if more than 30 characters, raise a JIRA for CorpBase Helpdesk</v>
      </c>
      <c r="Q609">
        <v>0</v>
      </c>
      <c r="R609">
        <v>0</v>
      </c>
      <c r="S609">
        <v>0</v>
      </c>
      <c r="T609">
        <v>0</v>
      </c>
      <c r="U609">
        <v>0</v>
      </c>
      <c r="V609">
        <v>0</v>
      </c>
    </row>
    <row r="610" spans="8:22" x14ac:dyDescent="0.25">
      <c r="H610" s="38" t="str">
        <v>catalysts and ligandsphotocatalysts</v>
      </c>
      <c r="I610" s="271" t="str">
        <v>catalysts and ligands</v>
      </c>
      <c r="J610" t="str">
        <v>photocatalysts</v>
      </c>
      <c r="K610" t="str">
        <v>bp</v>
      </c>
      <c r="L610" t="str">
        <v>Low priority attribute</v>
      </c>
      <c r="M610" t="str">
        <v>Priority 3</v>
      </c>
      <c r="N610" t="str">
        <v>ProductAttributes</v>
      </c>
      <c r="O610" t="str">
        <v>ATTRIBUTE TYPE: Boiling Point</v>
      </c>
      <c r="P610">
        <v>0</v>
      </c>
      <c r="Q610">
        <v>0</v>
      </c>
      <c r="R610">
        <v>0</v>
      </c>
      <c r="S610">
        <v>0</v>
      </c>
      <c r="T610">
        <v>0</v>
      </c>
      <c r="U610">
        <v>0</v>
      </c>
      <c r="V610">
        <v>0</v>
      </c>
    </row>
    <row r="611" spans="8:22" x14ac:dyDescent="0.25">
      <c r="H611" s="38" t="str">
        <v>catalysts and ligandsphotocatalysts</v>
      </c>
      <c r="I611" s="271" t="str">
        <v>catalysts and ligands</v>
      </c>
      <c r="J611" t="str">
        <v>photocatalysts</v>
      </c>
      <c r="K611" t="str">
        <v>density</v>
      </c>
      <c r="L611" t="str">
        <v>Low priority attribute</v>
      </c>
      <c r="M611" t="str">
        <v>Priority 3</v>
      </c>
      <c r="N611" t="str">
        <v>ProductAttributes</v>
      </c>
      <c r="O611" t="str">
        <v>ATTRIBUTE TYPE: Density</v>
      </c>
      <c r="P611">
        <v>0</v>
      </c>
      <c r="Q611">
        <v>0</v>
      </c>
      <c r="R611">
        <v>0</v>
      </c>
      <c r="S611">
        <v>0</v>
      </c>
      <c r="T611">
        <v>0</v>
      </c>
      <c r="U611">
        <v>0</v>
      </c>
      <c r="V611">
        <v>0</v>
      </c>
    </row>
    <row r="612" spans="8:22" x14ac:dyDescent="0.25">
      <c r="H612" s="38" t="str">
        <v>catalysts and ligandsphotocatalysts</v>
      </c>
      <c r="I612" s="271" t="str">
        <v>catalysts and ligands</v>
      </c>
      <c r="J612" t="str">
        <v>photocatalysts</v>
      </c>
      <c r="K612" t="str">
        <v>mp</v>
      </c>
      <c r="L612" t="str">
        <v>Low priority attribute</v>
      </c>
      <c r="M612" t="str">
        <v>Priority 3</v>
      </c>
      <c r="N612" t="str">
        <v>ProductAttributes</v>
      </c>
      <c r="O612" t="str">
        <v>ATTRIBUTE TYPE: Melting Point</v>
      </c>
      <c r="P612">
        <v>0</v>
      </c>
      <c r="Q612">
        <v>0</v>
      </c>
      <c r="R612">
        <v>0</v>
      </c>
      <c r="S612">
        <v>0</v>
      </c>
      <c r="T612">
        <v>0</v>
      </c>
      <c r="U612">
        <v>0</v>
      </c>
      <c r="V612">
        <v>0</v>
      </c>
    </row>
    <row r="613" spans="8:22" x14ac:dyDescent="0.25">
      <c r="H613" s="38" t="str">
        <v>catalysts and ligandsphotocatalysts</v>
      </c>
      <c r="I613" s="271" t="str">
        <v>catalysts and ligands</v>
      </c>
      <c r="J613" t="str">
        <v>photocatalysts</v>
      </c>
      <c r="K613" t="str">
        <v>storage temp</v>
      </c>
      <c r="L613" t="str">
        <v>Low priority attribute</v>
      </c>
      <c r="M613" t="str">
        <v>Priority 3</v>
      </c>
      <c r="N613" t="str">
        <v>ProductAttributes</v>
      </c>
      <c r="O613" t="str">
        <v>ATTRIBUTE TYPE: Storage Temp</v>
      </c>
      <c r="P613">
        <v>0</v>
      </c>
      <c r="Q613">
        <v>0</v>
      </c>
      <c r="R613">
        <v>0</v>
      </c>
      <c r="S613">
        <v>0</v>
      </c>
      <c r="T613">
        <v>0</v>
      </c>
      <c r="U613">
        <v>0</v>
      </c>
      <c r="V613">
        <v>0</v>
      </c>
    </row>
    <row r="614" spans="8:22" x14ac:dyDescent="0.25">
      <c r="H614" s="38" t="str">
        <v>catalysts and ligands(no product type)</v>
      </c>
      <c r="I614" s="271" t="str">
        <v>catalysts and ligands</v>
      </c>
      <c r="J614">
        <v>0</v>
      </c>
      <c r="K614" t="str">
        <v>assay</v>
      </c>
      <c r="L614" t="str">
        <v>Facet driving attribute</v>
      </c>
      <c r="M614" t="str">
        <v>Priority 1</v>
      </c>
      <c r="N614" t="str">
        <v>ProductAttributes</v>
      </c>
      <c r="O614" t="str">
        <v>ATTRIBUTE TYPE: Assay</v>
      </c>
      <c r="P614">
        <v>0</v>
      </c>
      <c r="Q614">
        <v>35603</v>
      </c>
      <c r="R614" t="str">
        <v>≥97.0% (T)</v>
      </c>
      <c r="S614" t="str">
        <v>Y</v>
      </c>
      <c r="T614" t="str">
        <v>Purity</v>
      </c>
      <c r="U614">
        <v>0</v>
      </c>
      <c r="V614">
        <v>0</v>
      </c>
    </row>
    <row r="615" spans="8:22" x14ac:dyDescent="0.25">
      <c r="H615" s="38" t="str">
        <v>catalysts and ligands(no product type)</v>
      </c>
      <c r="I615" s="271" t="str">
        <v>catalysts and ligands</v>
      </c>
      <c r="J615">
        <v>0</v>
      </c>
      <c r="K615" t="str">
        <v>reaction suitability</v>
      </c>
      <c r="L615" t="str">
        <v>Facet driving attribute</v>
      </c>
      <c r="M615" t="str">
        <v>Priority 1</v>
      </c>
      <c r="N615" t="str">
        <v>ProductAttributes</v>
      </c>
      <c r="O615" t="str">
        <v>ATTRIBUTE TYPE: Reaction Suitability</v>
      </c>
      <c r="P615">
        <v>0</v>
      </c>
      <c r="Q615">
        <v>35603</v>
      </c>
      <c r="R615" t="str">
        <v>core: zinc; reagent type: catalyst</v>
      </c>
      <c r="S615" t="str">
        <v>Y</v>
      </c>
      <c r="T615" t="str">
        <v>Reactivity/Reagent type/Reaction Type/Core</v>
      </c>
      <c r="U615" t="str">
        <v>4 different type have 4 facets</v>
      </c>
      <c r="V615">
        <v>0</v>
      </c>
    </row>
    <row r="616" spans="8:22" x14ac:dyDescent="0.25">
      <c r="H616" s="38" t="str">
        <v>catalysts and ligands(no product type)</v>
      </c>
      <c r="I616" s="271" t="str">
        <v>catalysts and ligands</v>
      </c>
      <c r="J616">
        <v>0</v>
      </c>
      <c r="K616" t="str">
        <v>form</v>
      </c>
      <c r="L616" t="str">
        <v>High priority attribute</v>
      </c>
      <c r="M616" t="str">
        <v>Priority 2</v>
      </c>
      <c r="N616" t="str">
        <v>ProductAttributes</v>
      </c>
      <c r="O616" t="str">
        <v>ATTRIBUTE TYPE: Physical Form</v>
      </c>
      <c r="P616">
        <v>0</v>
      </c>
      <c r="Q616">
        <v>35603</v>
      </c>
      <c r="R616" t="str">
        <v>granular</v>
      </c>
      <c r="S616" t="str">
        <v>Y</v>
      </c>
      <c r="T616" t="str">
        <v>Physical Form</v>
      </c>
      <c r="U616">
        <v>0</v>
      </c>
      <c r="V616">
        <v>0</v>
      </c>
    </row>
    <row r="617" spans="8:22" x14ac:dyDescent="0.25">
      <c r="H617" s="38" t="str">
        <v>catalysts and ligands(no product type)</v>
      </c>
      <c r="I617" s="271" t="str">
        <v>catalysts and ligands</v>
      </c>
      <c r="J617">
        <v>0</v>
      </c>
      <c r="K617" t="str">
        <v>functional group</v>
      </c>
      <c r="L617" t="str">
        <v>High priority attribute</v>
      </c>
      <c r="M617" t="str">
        <v>Priority 2</v>
      </c>
      <c r="N617" t="str">
        <v>ProductAttributes</v>
      </c>
      <c r="O617" t="str">
        <v>ATTRIBUTE TYPE: Functional group</v>
      </c>
      <c r="P617">
        <v>0</v>
      </c>
      <c r="Q617">
        <v>692921</v>
      </c>
      <c r="R617" t="str">
        <v>phosphine</v>
      </c>
      <c r="S617" t="str">
        <v>Y</v>
      </c>
      <c r="T617" t="str">
        <v>Ω-endα-end(depends on Functional group type value)</v>
      </c>
      <c r="U617">
        <v>0</v>
      </c>
      <c r="V617">
        <v>0</v>
      </c>
    </row>
    <row r="618" spans="8:22" x14ac:dyDescent="0.25">
      <c r="H618" s="38" t="str">
        <v>catalysts and ligands(no product type)</v>
      </c>
      <c r="I618" s="271" t="str">
        <v>catalysts and ligands</v>
      </c>
      <c r="J618">
        <v>0</v>
      </c>
      <c r="K618" t="str">
        <v>InChI</v>
      </c>
      <c r="L618" t="str">
        <v>High priority attribute</v>
      </c>
      <c r="M618" t="str">
        <v>Priority 2</v>
      </c>
      <c r="N618" t="str">
        <v>Aliases</v>
      </c>
      <c r="O618" t="str">
        <v>drop down type: InChl</v>
      </c>
      <c r="P618" t="str">
        <v>must be on the substance level</v>
      </c>
      <c r="Q618">
        <v>35603</v>
      </c>
      <c r="R618" t="str">
        <v>1S/C10H13Cl2NO3S/c1-7(2)6-3-4-8(7)5-17(14,15)13-10(8,16-13)9(6,11)12/h6H,3-5H2,1-2H3/t6-,8-,10+,13?/m0/s1</v>
      </c>
      <c r="S618" t="str">
        <v>N</v>
      </c>
      <c r="T618">
        <v>0</v>
      </c>
      <c r="U618">
        <v>0</v>
      </c>
      <c r="V618">
        <v>0</v>
      </c>
    </row>
    <row r="619" spans="8:22" x14ac:dyDescent="0.25">
      <c r="H619" s="38" t="str">
        <v>catalysts and ligands(no product type)</v>
      </c>
      <c r="I619" s="271" t="str">
        <v>catalysts and ligands</v>
      </c>
      <c r="J619">
        <v>0</v>
      </c>
      <c r="K619" t="str">
        <v>InChI key</v>
      </c>
      <c r="L619" t="str">
        <v>High priority attribute</v>
      </c>
      <c r="M619" t="str">
        <v>Priority 2</v>
      </c>
      <c r="N619" t="str">
        <v>Aliases</v>
      </c>
      <c r="O619" t="str">
        <v>drop down type: InChl key</v>
      </c>
      <c r="P619" t="str">
        <v>must be on the substance level</v>
      </c>
      <c r="Q619">
        <v>35603</v>
      </c>
      <c r="R619" t="str">
        <v>HAMBQYFZDBYWHU-CNLAJYNUSA-N</v>
      </c>
      <c r="S619" t="str">
        <v>N</v>
      </c>
      <c r="T619">
        <v>0</v>
      </c>
      <c r="U619">
        <v>0</v>
      </c>
      <c r="V619">
        <v>0</v>
      </c>
    </row>
    <row r="620" spans="8:22" x14ac:dyDescent="0.25">
      <c r="H620" s="38" t="str">
        <v>catalysts and ligands(no product type)</v>
      </c>
      <c r="I620" s="271" t="str">
        <v>catalysts and ligands</v>
      </c>
      <c r="J620">
        <v>0</v>
      </c>
      <c r="K620" t="str">
        <v>SMILES string</v>
      </c>
      <c r="L620" t="str">
        <v>High priority attribute</v>
      </c>
      <c r="M620" t="str">
        <v>Priority 2</v>
      </c>
      <c r="N620" t="str">
        <v>Aliases</v>
      </c>
      <c r="O620" t="str">
        <v>drop down type: SMILES</v>
      </c>
      <c r="P620" t="str">
        <v>must be on the substance level; 30 characters or less; if more than 30 characters, raise a JIRA for CorpBase Helpdesk</v>
      </c>
      <c r="Q620">
        <v>35603</v>
      </c>
      <c r="R620" t="str">
        <v>[H][C@@]12CCC3(CS(=O)(=O)[N@@H]4O[C@@]34C1(Cl)Cl)C2(C)C</v>
      </c>
      <c r="S620" t="str">
        <v>N</v>
      </c>
      <c r="T620">
        <v>0</v>
      </c>
      <c r="U620">
        <v>0</v>
      </c>
      <c r="V620">
        <v>0</v>
      </c>
    </row>
    <row r="621" spans="8:22" x14ac:dyDescent="0.25">
      <c r="H621" s="38" t="str">
        <v>catalysts and ligands(no product type)</v>
      </c>
      <c r="I621" s="271" t="str">
        <v>catalysts and ligands</v>
      </c>
      <c r="J621">
        <v>0</v>
      </c>
      <c r="K621" t="str">
        <v>storage temp.</v>
      </c>
      <c r="L621" t="str">
        <v>High priority attribute</v>
      </c>
      <c r="M621" t="str">
        <v>Priority 2</v>
      </c>
      <c r="N621" t="str">
        <v>ProductAttributes</v>
      </c>
      <c r="O621" t="str">
        <v>ATTRIBUTE TYPE: Storage Temp</v>
      </c>
      <c r="P621">
        <v>0</v>
      </c>
      <c r="Q621">
        <v>35603</v>
      </c>
      <c r="R621" t="str">
        <v>2-8°C</v>
      </c>
      <c r="S621" t="str">
        <v>N</v>
      </c>
      <c r="T621">
        <v>0</v>
      </c>
      <c r="U621">
        <v>0</v>
      </c>
      <c r="V621">
        <v>0</v>
      </c>
    </row>
    <row r="622" spans="8:22" x14ac:dyDescent="0.25">
      <c r="H622" s="38" t="str">
        <v>catalysts and ligands(no product type)</v>
      </c>
      <c r="I622" s="271" t="str">
        <v>catalysts and ligands</v>
      </c>
      <c r="J622">
        <v>0</v>
      </c>
      <c r="K622" t="str">
        <v>bp</v>
      </c>
      <c r="L622" t="str">
        <v>Low priority attribute</v>
      </c>
      <c r="M622" t="str">
        <v>Priority 3</v>
      </c>
      <c r="N622" t="str">
        <v>ProductAttributes</v>
      </c>
      <c r="O622" t="str">
        <v>ATTRIBUTE TYPE: Boiling Point</v>
      </c>
      <c r="P622">
        <v>0</v>
      </c>
      <c r="Q622">
        <v>31653</v>
      </c>
      <c r="R622" t="str">
        <v>907 °C (lit.)</v>
      </c>
      <c r="S622" t="str">
        <v>Y</v>
      </c>
      <c r="T622" t="str">
        <v>boiling point</v>
      </c>
      <c r="U622">
        <v>0</v>
      </c>
      <c r="V622">
        <v>0</v>
      </c>
    </row>
    <row r="623" spans="8:22" x14ac:dyDescent="0.25">
      <c r="H623" s="38" t="str">
        <v>catalysts and ligands(no product type)</v>
      </c>
      <c r="I623" s="271" t="str">
        <v>catalysts and ligands</v>
      </c>
      <c r="J623">
        <v>0</v>
      </c>
      <c r="K623" t="str">
        <v>cation traces</v>
      </c>
      <c r="L623" t="str">
        <v>Low priority attribute</v>
      </c>
      <c r="M623" t="str">
        <v>Priority 3</v>
      </c>
      <c r="N623" t="str">
        <v>ProductAttributes</v>
      </c>
      <c r="O623" t="str">
        <v>ATTRIBUTE TYPE: Cation Traces</v>
      </c>
      <c r="P623">
        <v>0</v>
      </c>
      <c r="Q623">
        <v>31653</v>
      </c>
      <c r="R623" t="str">
        <v>As: ≤0.1 mg/kg</v>
      </c>
      <c r="S623" t="str">
        <v>N</v>
      </c>
      <c r="T623">
        <v>0</v>
      </c>
      <c r="U623">
        <v>0</v>
      </c>
      <c r="V623">
        <v>0</v>
      </c>
    </row>
    <row r="624" spans="8:22" x14ac:dyDescent="0.25">
      <c r="H624" s="38" t="str">
        <v>catalysts and ligands(no product type)</v>
      </c>
      <c r="I624" s="271" t="str">
        <v>catalysts and ligands</v>
      </c>
      <c r="J624">
        <v>0</v>
      </c>
      <c r="K624" t="str">
        <v>density</v>
      </c>
      <c r="L624" t="str">
        <v>Low priority attribute</v>
      </c>
      <c r="M624" t="str">
        <v>Priority 3</v>
      </c>
      <c r="N624" t="str">
        <v>ProductAttributes</v>
      </c>
      <c r="O624" t="str">
        <v>ATTRIBUTE TYPE: Density</v>
      </c>
      <c r="P624">
        <v>0</v>
      </c>
      <c r="Q624">
        <v>31653</v>
      </c>
      <c r="R624" t="str">
        <v>7.133 g/mL at 25 °C (lit.)</v>
      </c>
      <c r="S624" t="str">
        <v>N</v>
      </c>
      <c r="T624">
        <v>0</v>
      </c>
      <c r="U624">
        <v>0</v>
      </c>
      <c r="V624">
        <v>0</v>
      </c>
    </row>
    <row r="625" spans="8:22" x14ac:dyDescent="0.25">
      <c r="H625" s="38" t="str">
        <v>catalysts and ligands(no product type)</v>
      </c>
      <c r="I625" s="271" t="str">
        <v>catalysts and ligands</v>
      </c>
      <c r="J625">
        <v>0</v>
      </c>
      <c r="K625" t="str">
        <v>mp</v>
      </c>
      <c r="L625" t="str">
        <v>Low priority attribute</v>
      </c>
      <c r="M625" t="str">
        <v>Priority 3</v>
      </c>
      <c r="N625" t="str">
        <v>ProductAttributes</v>
      </c>
      <c r="O625" t="str">
        <v>ATTRIBUTE TYPE: Melting Point</v>
      </c>
      <c r="P625">
        <v>0</v>
      </c>
      <c r="Q625">
        <v>31653</v>
      </c>
      <c r="R625" t="str">
        <v>420 °C (lit.)</v>
      </c>
      <c r="S625" t="str">
        <v>Y</v>
      </c>
      <c r="T625" t="str">
        <v>mp</v>
      </c>
      <c r="U625">
        <v>0</v>
      </c>
      <c r="V625">
        <v>0</v>
      </c>
    </row>
    <row r="626" spans="8:22" x14ac:dyDescent="0.25">
      <c r="H626" s="38" t="str">
        <v>catalysts and ligands(no product type)</v>
      </c>
      <c r="I626" s="271" t="str">
        <v>catalysts and ligands</v>
      </c>
      <c r="J626">
        <v>0</v>
      </c>
      <c r="K626" t="str">
        <v>optical activity</v>
      </c>
      <c r="L626" t="str">
        <v>Low priority attribute</v>
      </c>
      <c r="M626" t="str">
        <v>Priority 3</v>
      </c>
      <c r="N626" t="str">
        <v>ProductAttributes</v>
      </c>
      <c r="O626" t="str">
        <v>ATTRIBUTE TYPE: Optical Activity</v>
      </c>
      <c r="P626">
        <v>0</v>
      </c>
      <c r="Q626">
        <v>35603</v>
      </c>
      <c r="R626" t="str">
        <v>[α]20/D +89±3°, c = 0.5% in chloroform</v>
      </c>
      <c r="S626" t="str">
        <v>N</v>
      </c>
      <c r="T626">
        <v>0</v>
      </c>
      <c r="U626">
        <v>0</v>
      </c>
      <c r="V626">
        <v>0</v>
      </c>
    </row>
    <row r="627" spans="8:22" x14ac:dyDescent="0.25">
      <c r="H627" s="38" t="str">
        <v>cell linesgeneral collection</v>
      </c>
      <c r="I627" s="271" t="str">
        <v>cell lines</v>
      </c>
      <c r="J627" t="str">
        <v>general collection</v>
      </c>
      <c r="K627" t="str">
        <v>biological source</v>
      </c>
      <c r="L627" t="str">
        <v>Facet driving attribute</v>
      </c>
      <c r="M627" t="str">
        <v>Priority 1</v>
      </c>
      <c r="N627" t="str">
        <v>ProductAttributes</v>
      </c>
      <c r="O627" t="str">
        <v>ATTRIBUTE TYPE: Biological Source</v>
      </c>
      <c r="P627" t="str">
        <v>There is also a second facet that is for the tissue (part) that the product comes from if it is desired</v>
      </c>
      <c r="Q627" t="str">
        <v>MTOX1003</v>
      </c>
      <c r="R627" t="str">
        <v>human male colorectal tissue (Source disease: adenocarcinoma)</v>
      </c>
      <c r="S627" t="str">
        <v>Y</v>
      </c>
      <c r="T627" t="str">
        <v>Biological source/Tissue</v>
      </c>
      <c r="U627" t="str">
        <v>organism/part</v>
      </c>
      <c r="V627">
        <v>0</v>
      </c>
    </row>
    <row r="628" spans="8:22" x14ac:dyDescent="0.25">
      <c r="H628" s="38" t="str">
        <v>cell linesgeneral collection</v>
      </c>
      <c r="I628" s="271" t="str">
        <v>cell lines</v>
      </c>
      <c r="J628" t="str">
        <v>general collection</v>
      </c>
      <c r="K628" t="str">
        <v>growth mode</v>
      </c>
      <c r="L628" t="str">
        <v>Facet driving attribute</v>
      </c>
      <c r="M628" t="str">
        <v>Priority 1</v>
      </c>
      <c r="N628" t="str">
        <v>ProductAttributes</v>
      </c>
      <c r="O628" t="str">
        <v>ATTRIBUTE TYPE: Miscellaneous Specifications</v>
      </c>
      <c r="P628" t="str">
        <v>use the drop down in "Type" and select "growth mode"</v>
      </c>
      <c r="Q628">
        <v>98070109</v>
      </c>
      <c r="R628" t="str">
        <v>Suspension</v>
      </c>
      <c r="S628" t="str">
        <v>N</v>
      </c>
      <c r="T628">
        <v>0</v>
      </c>
      <c r="U628">
        <v>0</v>
      </c>
      <c r="V628">
        <v>0</v>
      </c>
    </row>
    <row r="629" spans="8:22" x14ac:dyDescent="0.25">
      <c r="H629" s="38" t="str">
        <v>cell linesgeneral collection</v>
      </c>
      <c r="I629" s="271" t="str">
        <v>cell lines</v>
      </c>
      <c r="J629" t="str">
        <v>general collection</v>
      </c>
      <c r="K629" t="str">
        <v>karyotype</v>
      </c>
      <c r="L629" t="str">
        <v>Facet driving attribute</v>
      </c>
      <c r="M629" t="str">
        <v>Priority 1</v>
      </c>
      <c r="N629" t="str">
        <v>ProductAttributes</v>
      </c>
      <c r="O629" t="str">
        <v>ATTRIBUTE TYPE: Miscellaneous Specifications</v>
      </c>
      <c r="P629" t="str">
        <v>use the drop down in "Type" and select "karyotype"</v>
      </c>
      <c r="Q629">
        <v>98070109</v>
      </c>
      <c r="R629" t="str">
        <v>Hyperdiploid, modal no. 47, chromosome 1 trisomy, 15 monosomy, +14q+</v>
      </c>
      <c r="S629" t="str">
        <v>N</v>
      </c>
      <c r="T629">
        <v>0</v>
      </c>
      <c r="U629">
        <v>0</v>
      </c>
      <c r="V629">
        <v>0</v>
      </c>
    </row>
    <row r="630" spans="8:22" x14ac:dyDescent="0.25">
      <c r="H630" s="38" t="str">
        <v>cell linesgeneral collection</v>
      </c>
      <c r="I630" s="271" t="str">
        <v>cell lines</v>
      </c>
      <c r="J630" t="str">
        <v>general collection</v>
      </c>
      <c r="K630" t="str">
        <v>morphology</v>
      </c>
      <c r="L630" t="str">
        <v>Facet driving attribute</v>
      </c>
      <c r="M630" t="str">
        <v>Priority 1</v>
      </c>
      <c r="N630" t="str">
        <v>ProductAttributes</v>
      </c>
      <c r="O630" t="str">
        <v>ATTRIBUTE TYPE: Miscellaneous Specifications</v>
      </c>
      <c r="P630" t="str">
        <v>use the drop down in "Type" and select "morphology"</v>
      </c>
      <c r="Q630">
        <v>98070109</v>
      </c>
      <c r="R630" t="str">
        <v>Lymphoblastoid</v>
      </c>
      <c r="S630" t="str">
        <v>N</v>
      </c>
      <c r="T630">
        <v>0</v>
      </c>
      <c r="U630">
        <v>0</v>
      </c>
      <c r="V630">
        <v>0</v>
      </c>
    </row>
    <row r="631" spans="8:22" x14ac:dyDescent="0.25">
      <c r="H631" s="38" t="str">
        <v>cell linesgeneral collection</v>
      </c>
      <c r="I631" s="271" t="str">
        <v>cell lines</v>
      </c>
      <c r="J631" t="str">
        <v>general collection</v>
      </c>
      <c r="K631" t="str">
        <v>receptors</v>
      </c>
      <c r="L631" t="str">
        <v>Facet driving attribute</v>
      </c>
      <c r="M631" t="str">
        <v>Priority 1</v>
      </c>
      <c r="N631" t="str">
        <v>ProductAttributes</v>
      </c>
      <c r="O631" t="str">
        <v>ATTRIBUTE TYPE: Miscellaneous Specifications</v>
      </c>
      <c r="P631" t="str">
        <v>use the drop down in "Type" and select "receptors"</v>
      </c>
      <c r="Q631">
        <v>98070109</v>
      </c>
      <c r="R631" t="str">
        <v>sIgM,CD22,BB1,HLA-ABC,GnRH</v>
      </c>
      <c r="S631" t="str">
        <v>N</v>
      </c>
      <c r="T631">
        <v>0</v>
      </c>
      <c r="U631">
        <v>0</v>
      </c>
      <c r="V631">
        <v>0</v>
      </c>
    </row>
    <row r="632" spans="8:22" x14ac:dyDescent="0.25">
      <c r="H632" s="38" t="str">
        <v>cell linesgeneral collection</v>
      </c>
      <c r="I632" s="271" t="str">
        <v>cell lines</v>
      </c>
      <c r="J632" t="str">
        <v>general collection</v>
      </c>
      <c r="K632" t="str">
        <v>relevant disease(s)</v>
      </c>
      <c r="L632" t="str">
        <v>Facet driving attribute</v>
      </c>
      <c r="M632" t="str">
        <v>Priority 1</v>
      </c>
      <c r="N632" t="str">
        <v>ProductAttributes</v>
      </c>
      <c r="O632" t="str">
        <v>ATTRIBUTE TYPE: Relevant Disease</v>
      </c>
      <c r="P632" t="str">
        <v>Use ONE of disease class OR specific disease PER attribute instance... else both do not make it into the facet</v>
      </c>
      <c r="Q632">
        <v>98070109</v>
      </c>
      <c r="R632" t="str">
        <v>cancer</v>
      </c>
      <c r="S632" t="str">
        <v>Y</v>
      </c>
      <c r="T632" t="str">
        <v>Relevant disease</v>
      </c>
      <c r="U632" t="str">
        <v>type or disease but not both</v>
      </c>
      <c r="V632">
        <v>0</v>
      </c>
    </row>
    <row r="633" spans="8:22" x14ac:dyDescent="0.25">
      <c r="H633" s="38" t="str">
        <v>cell linesgeneral collection</v>
      </c>
      <c r="I633" s="271" t="str">
        <v>cell lines</v>
      </c>
      <c r="J633" t="str">
        <v>general collection</v>
      </c>
      <c r="K633" t="str">
        <v>technique(s)</v>
      </c>
      <c r="L633" t="str">
        <v>Facet driving attribute</v>
      </c>
      <c r="M633" t="str">
        <v>Priority 1</v>
      </c>
      <c r="N633" t="str">
        <v>ProductAttributes</v>
      </c>
      <c r="O633" t="str">
        <v>ATTRIBUTE TYPE: Titertest</v>
      </c>
      <c r="P633" t="str">
        <v xml:space="preserve">use the drop down in "METHOD" </v>
      </c>
      <c r="Q633">
        <v>98070109</v>
      </c>
      <c r="R633" t="str">
        <v>cell culture | mammalian: suitable</v>
      </c>
      <c r="S633" t="str">
        <v>Y</v>
      </c>
      <c r="T633" t="str">
        <v>Technique</v>
      </c>
      <c r="U633" t="str">
        <v>method</v>
      </c>
      <c r="V633" t="str">
        <v>method</v>
      </c>
    </row>
    <row r="634" spans="8:22" x14ac:dyDescent="0.25">
      <c r="H634" s="38" t="str">
        <v>cell linesgeneral collection</v>
      </c>
      <c r="I634" s="271" t="str">
        <v>cell lines</v>
      </c>
      <c r="J634" t="str">
        <v>general collection</v>
      </c>
      <c r="K634" t="str">
        <v>Web_Product_Type_Dim</v>
      </c>
      <c r="L634" t="str">
        <v>Facet driving attribute</v>
      </c>
      <c r="M634" t="str">
        <v>Priority 1</v>
      </c>
      <c r="N634" t="str">
        <v>ProductAttributes</v>
      </c>
      <c r="O634" t="str">
        <v>ATTRIBUTE TYPE: Product type</v>
      </c>
      <c r="P634">
        <v>0</v>
      </c>
      <c r="Q634">
        <v>0</v>
      </c>
      <c r="R634">
        <v>0</v>
      </c>
      <c r="S634">
        <v>0</v>
      </c>
      <c r="T634">
        <v>0</v>
      </c>
      <c r="U634">
        <v>0</v>
      </c>
      <c r="V634">
        <v>0</v>
      </c>
    </row>
    <row r="635" spans="8:22" x14ac:dyDescent="0.25">
      <c r="H635" s="38" t="str">
        <v>cell linesgeneral collection</v>
      </c>
      <c r="I635" s="271" t="str">
        <v>cell lines</v>
      </c>
      <c r="J635" t="str">
        <v>general collection</v>
      </c>
      <c r="K635" t="str">
        <v>products</v>
      </c>
      <c r="L635" t="str">
        <v>High priority attribute</v>
      </c>
      <c r="M635" t="str">
        <v>Priority 2</v>
      </c>
      <c r="N635" t="str">
        <v>ProductAttributes</v>
      </c>
      <c r="O635" t="str">
        <v>ATTRIBUTE TYPE: Miscellaneous Specifications</v>
      </c>
      <c r="P635" t="str">
        <v>use the drop down in "Type" and select "products"</v>
      </c>
      <c r="Q635">
        <v>98070109</v>
      </c>
      <c r="R635" t="str">
        <v>Not specified</v>
      </c>
      <c r="S635" t="str">
        <v>N</v>
      </c>
      <c r="T635">
        <v>0</v>
      </c>
      <c r="U635">
        <v>0</v>
      </c>
      <c r="V635">
        <v>0</v>
      </c>
    </row>
    <row r="636" spans="8:22" x14ac:dyDescent="0.25">
      <c r="H636" s="38" t="str">
        <v>cell linesgeneral collection</v>
      </c>
      <c r="I636" s="271" t="str">
        <v>cell lines</v>
      </c>
      <c r="J636" t="str">
        <v>general collection</v>
      </c>
      <c r="K636" t="str">
        <v>shipped in</v>
      </c>
      <c r="L636" t="str">
        <v>High priority attribute</v>
      </c>
      <c r="M636" t="str">
        <v>Priority 2</v>
      </c>
      <c r="N636" t="str">
        <v>ProductAttributes</v>
      </c>
      <c r="O636" t="str">
        <v>ATTRIBUTE TYPE: Ice Shipping</v>
      </c>
      <c r="P636">
        <v>0</v>
      </c>
      <c r="Q636">
        <v>98070109</v>
      </c>
      <c r="R636" t="str">
        <v>dry ice</v>
      </c>
      <c r="S636" t="str">
        <v>N</v>
      </c>
      <c r="T636">
        <v>0</v>
      </c>
      <c r="U636">
        <v>0</v>
      </c>
      <c r="V636">
        <v>0</v>
      </c>
    </row>
    <row r="637" spans="8:22" x14ac:dyDescent="0.25">
      <c r="H637" s="38" t="str">
        <v>cell linesgeneral collection</v>
      </c>
      <c r="I637" s="271" t="str">
        <v>cell lines</v>
      </c>
      <c r="J637" t="str">
        <v>general collection</v>
      </c>
      <c r="K637" t="str">
        <v>storage temp.</v>
      </c>
      <c r="L637" t="str">
        <v>High priority attribute</v>
      </c>
      <c r="M637" t="str">
        <v>Priority 2</v>
      </c>
      <c r="N637" t="str">
        <v>ProductAttributes</v>
      </c>
      <c r="O637" t="str">
        <v>ATTRIBUTE TYPE: Storage Temp</v>
      </c>
      <c r="P637">
        <v>0</v>
      </c>
      <c r="Q637" t="str">
        <v>MTOX1003</v>
      </c>
      <c r="R637" t="str">
        <v>−196°C</v>
      </c>
      <c r="S637" t="str">
        <v>N</v>
      </c>
      <c r="T637">
        <v>0</v>
      </c>
      <c r="U637">
        <v>0</v>
      </c>
      <c r="V637">
        <v>0</v>
      </c>
    </row>
    <row r="638" spans="8:22" x14ac:dyDescent="0.25">
      <c r="H638" s="38" t="str">
        <v>cell linesgeneral collection</v>
      </c>
      <c r="I638" s="271" t="str">
        <v>cell lines</v>
      </c>
      <c r="J638" t="str">
        <v>general collection</v>
      </c>
      <c r="K638" t="str">
        <v>gender</v>
      </c>
      <c r="L638" t="str">
        <v>Low priority attribute</v>
      </c>
      <c r="M638" t="str">
        <v>Priority 3</v>
      </c>
      <c r="N638" t="str">
        <v>ProductAttributes</v>
      </c>
      <c r="O638" t="str">
        <v>ATTRIBUTE TYPE: Miscellaneous Specifications</v>
      </c>
      <c r="P638" t="str">
        <v>use the drop down in "Type" and select "gender"</v>
      </c>
      <c r="Q638">
        <v>66540467</v>
      </c>
      <c r="R638" t="str">
        <v>female</v>
      </c>
      <c r="S638" t="str">
        <v>Y</v>
      </c>
      <c r="T638" t="str">
        <v>Gender</v>
      </c>
      <c r="U638" t="str">
        <v>misc spec: type=gender, male or female only</v>
      </c>
      <c r="V638">
        <v>0</v>
      </c>
    </row>
    <row r="639" spans="8:22" x14ac:dyDescent="0.25">
      <c r="H639" s="38" t="str">
        <v>cell linesgeneral collection</v>
      </c>
      <c r="I639" s="271" t="str">
        <v>cell lines</v>
      </c>
      <c r="J639" t="str">
        <v>general collection</v>
      </c>
      <c r="K639" t="str">
        <v>Gene Information</v>
      </c>
      <c r="L639" t="str">
        <v>Low priority attribute</v>
      </c>
      <c r="M639" t="str">
        <v>Priority 3</v>
      </c>
      <c r="N639" t="str">
        <v>ProductAttributes</v>
      </c>
      <c r="O639" t="str">
        <v>ATTRIBUTE TYPE: Gene alias</v>
      </c>
      <c r="P639" t="str">
        <v>GeneID, Gene symbol, Species, Gene relationship must be filled</v>
      </c>
      <c r="Q639" t="str">
        <v>MTOX1003</v>
      </c>
      <c r="R639" t="str">
        <v>human ... ABCC2(1244)</v>
      </c>
      <c r="S639" t="str">
        <v>Y</v>
      </c>
      <c r="T639" t="str">
        <v>Gene Alias</v>
      </c>
      <c r="U639">
        <v>0</v>
      </c>
      <c r="V639">
        <v>0</v>
      </c>
    </row>
    <row r="640" spans="8:22" x14ac:dyDescent="0.25">
      <c r="H640" s="38" t="str">
        <v>cell linesgeneral collection</v>
      </c>
      <c r="I640" s="271" t="str">
        <v>cell lines</v>
      </c>
      <c r="J640" t="str">
        <v>general collection</v>
      </c>
      <c r="K640" t="str">
        <v>HRC Panel Number</v>
      </c>
      <c r="L640" t="str">
        <v>Low priority attribute</v>
      </c>
      <c r="M640" t="str">
        <v>Priority 3</v>
      </c>
      <c r="N640" t="str">
        <v>ProductAttributes</v>
      </c>
      <c r="O640" t="str">
        <v>ATTRIBUTE TYPE: Miscellaneous Specifications</v>
      </c>
      <c r="P640" t="str">
        <v>use the drop down in "Type" and select "HRC Panel Number"</v>
      </c>
      <c r="Q640" t="str">
        <v>CB_93052006</v>
      </c>
      <c r="R640">
        <v>1</v>
      </c>
      <c r="S640" t="str">
        <v>N</v>
      </c>
      <c r="T640">
        <v>0</v>
      </c>
      <c r="U640">
        <v>0</v>
      </c>
      <c r="V640">
        <v>0</v>
      </c>
    </row>
    <row r="641" spans="8:22" x14ac:dyDescent="0.25">
      <c r="H641" s="38" t="str">
        <v>cell linesgeneral collection</v>
      </c>
      <c r="I641" s="271" t="str">
        <v>cell lines</v>
      </c>
      <c r="J641" t="str">
        <v>general collection</v>
      </c>
      <c r="K641" t="str">
        <v>manufacturer/tradename</v>
      </c>
      <c r="L641" t="str">
        <v>Low priority attribute</v>
      </c>
      <c r="M641" t="str">
        <v>Priority 3</v>
      </c>
      <c r="N641" t="str">
        <v>ProductAttributes</v>
      </c>
      <c r="O641" t="str">
        <v>ATTRIBUTE TYPE: Manufacturer designation</v>
      </c>
      <c r="P641" t="str">
        <v>facets supplier co only (currently - Product line the attribute also facetable but not the PL element in Manuf des. Yet)</v>
      </c>
      <c r="Q641">
        <v>0</v>
      </c>
      <c r="R641">
        <v>0</v>
      </c>
      <c r="S641" t="str">
        <v>Y</v>
      </c>
      <c r="T641" t="str">
        <v>Manufacturer</v>
      </c>
      <c r="U641" t="str">
        <v>supplier co</v>
      </c>
      <c r="V641" t="str">
        <v>supplier co</v>
      </c>
    </row>
    <row r="642" spans="8:22" x14ac:dyDescent="0.25">
      <c r="H642" s="38" t="str">
        <v>cell linesgeneral collection</v>
      </c>
      <c r="I642" s="271" t="str">
        <v>cell lines</v>
      </c>
      <c r="J642" t="str">
        <v>general collection</v>
      </c>
      <c r="K642" t="str">
        <v>OMIM accession no.</v>
      </c>
      <c r="L642" t="str">
        <v>Low priority attribute</v>
      </c>
      <c r="M642" t="str">
        <v>Priority 3</v>
      </c>
      <c r="N642" t="str">
        <v>ProductAttributes</v>
      </c>
      <c r="O642" t="str">
        <v>ATTRIBUTE TYPE: Accession number</v>
      </c>
      <c r="P642" t="str">
        <v>use the drop down in "Database name"</v>
      </c>
      <c r="Q642" t="str">
        <v>MTOX1003</v>
      </c>
      <c r="R642">
        <v>601107</v>
      </c>
      <c r="S642" t="str">
        <v>N</v>
      </c>
      <c r="T642">
        <v>0</v>
      </c>
      <c r="U642">
        <v>0</v>
      </c>
      <c r="V642">
        <v>0</v>
      </c>
    </row>
    <row r="643" spans="8:22" x14ac:dyDescent="0.25">
      <c r="H643" s="38" t="str">
        <v>cell linesgeneral collection</v>
      </c>
      <c r="I643" s="271" t="str">
        <v>cell lines</v>
      </c>
      <c r="J643" t="str">
        <v>general collection</v>
      </c>
      <c r="K643" t="str">
        <v>reprogramming method</v>
      </c>
      <c r="L643" t="str">
        <v>Low priority attribute</v>
      </c>
      <c r="M643" t="str">
        <v>Priority 3</v>
      </c>
      <c r="N643" t="str">
        <v>ProductAttributes</v>
      </c>
      <c r="O643" t="str">
        <v>ATTRIBUTE TYPE: Reprogramming method</v>
      </c>
      <c r="P643">
        <v>0</v>
      </c>
      <c r="Q643">
        <v>66540469</v>
      </c>
      <c r="R643" t="str">
        <v>Sendai virus</v>
      </c>
      <c r="S643" t="str">
        <v>Y</v>
      </c>
      <c r="T643" t="str">
        <v>Reprogramming method</v>
      </c>
      <c r="U643">
        <v>0</v>
      </c>
      <c r="V643">
        <v>0</v>
      </c>
    </row>
    <row r="644" spans="8:22" x14ac:dyDescent="0.25">
      <c r="H644" s="38" t="str">
        <v>cell lineshuman leukocyte antigen collection</v>
      </c>
      <c r="I644" s="271" t="str">
        <v>cell lines</v>
      </c>
      <c r="J644" t="str">
        <v>human leukocyte antigen collection</v>
      </c>
      <c r="K644" t="str">
        <v>biological source</v>
      </c>
      <c r="L644" t="str">
        <v>Facet driving attribute</v>
      </c>
      <c r="M644" t="str">
        <v>Priority 1</v>
      </c>
      <c r="N644" t="str">
        <v>ProductAttributes</v>
      </c>
      <c r="O644" t="str">
        <v>ATTRIBUTE TYPE: Biological Source</v>
      </c>
      <c r="P644" t="str">
        <v>There is also a second facet that is for the tissue (part) that the product comes from if it is desired</v>
      </c>
      <c r="Q644" t="str">
        <v>CB_85022808</v>
      </c>
      <c r="R644" t="str">
        <v>human blood</v>
      </c>
      <c r="S644" t="str">
        <v>Y</v>
      </c>
      <c r="T644" t="str">
        <v>Biological source/Tissue</v>
      </c>
      <c r="U644" t="str">
        <v>organism/part</v>
      </c>
      <c r="V644">
        <v>0</v>
      </c>
    </row>
    <row r="645" spans="8:22" x14ac:dyDescent="0.25">
      <c r="H645" s="38" t="str">
        <v>cell lineshuman leukocyte antigen collection</v>
      </c>
      <c r="I645" s="271" t="str">
        <v>cell lines</v>
      </c>
      <c r="J645" t="str">
        <v>human leukocyte antigen collection</v>
      </c>
      <c r="K645" t="str">
        <v>ethnicity</v>
      </c>
      <c r="L645" t="str">
        <v>Facet driving attribute</v>
      </c>
      <c r="M645" t="str">
        <v>Priority 1</v>
      </c>
      <c r="N645" t="str">
        <v>ProductAttributes</v>
      </c>
      <c r="O645" t="str">
        <v>ATTRIBUTE TYPE: Miscellaneous Specifications</v>
      </c>
      <c r="P645" t="str">
        <v>use the drop down in "Type" and select "ethinicity"</v>
      </c>
      <c r="Q645" t="str">
        <v>CB_85022808</v>
      </c>
      <c r="R645" t="str">
        <v>Not specified</v>
      </c>
      <c r="S645" t="str">
        <v>N</v>
      </c>
      <c r="T645">
        <v>0</v>
      </c>
      <c r="U645">
        <v>0</v>
      </c>
      <c r="V645">
        <v>0</v>
      </c>
    </row>
    <row r="646" spans="8:22" x14ac:dyDescent="0.25">
      <c r="H646" s="38" t="str">
        <v>cell lineshuman leukocyte antigen collection</v>
      </c>
      <c r="I646" s="271" t="str">
        <v>cell lines</v>
      </c>
      <c r="J646" t="str">
        <v>human leukocyte antigen collection</v>
      </c>
      <c r="K646" t="str">
        <v>gender</v>
      </c>
      <c r="L646" t="str">
        <v>Facet driving attribute</v>
      </c>
      <c r="M646" t="str">
        <v>Priority 1</v>
      </c>
      <c r="N646" t="str">
        <v>ProductAttributes</v>
      </c>
      <c r="O646" t="str">
        <v>ATTRIBUTE TYPE: Miscellaneous Specifications</v>
      </c>
      <c r="P646" t="str">
        <v>use the drop down in "Type" and select "HRC Panel Number"</v>
      </c>
      <c r="Q646" t="str">
        <v>CB_85022808</v>
      </c>
      <c r="R646" t="str">
        <v>male</v>
      </c>
      <c r="S646" t="str">
        <v>N</v>
      </c>
      <c r="T646">
        <v>0</v>
      </c>
      <c r="U646">
        <v>0</v>
      </c>
      <c r="V646">
        <v>0</v>
      </c>
    </row>
    <row r="647" spans="8:22" x14ac:dyDescent="0.25">
      <c r="H647" s="38" t="str">
        <v>cell lineshuman leukocyte antigen collection</v>
      </c>
      <c r="I647" s="271" t="str">
        <v>cell lines</v>
      </c>
      <c r="J647" t="str">
        <v>human leukocyte antigen collection</v>
      </c>
      <c r="K647" t="str">
        <v>growth mode</v>
      </c>
      <c r="L647" t="str">
        <v>Facet driving attribute</v>
      </c>
      <c r="M647" t="str">
        <v>Priority 1</v>
      </c>
      <c r="N647" t="str">
        <v>ProductAttributes</v>
      </c>
      <c r="O647" t="str">
        <v>ATTRIBUTE TYPE: Miscellaneous Specifications</v>
      </c>
      <c r="P647" t="str">
        <v>use the drop down in "Type" and select "growth mode"</v>
      </c>
      <c r="Q647" t="str">
        <v>CB_85022808</v>
      </c>
      <c r="R647" t="str">
        <v>Suspension</v>
      </c>
      <c r="S647" t="str">
        <v>N</v>
      </c>
      <c r="T647">
        <v>0</v>
      </c>
      <c r="U647">
        <v>0</v>
      </c>
      <c r="V647">
        <v>0</v>
      </c>
    </row>
    <row r="648" spans="8:22" x14ac:dyDescent="0.25">
      <c r="H648" s="38" t="str">
        <v>cell lineshuman leukocyte antigen collection</v>
      </c>
      <c r="I648" s="271" t="str">
        <v>cell lines</v>
      </c>
      <c r="J648" t="str">
        <v>human leukocyte antigen collection</v>
      </c>
      <c r="K648" t="str">
        <v>karyotype</v>
      </c>
      <c r="L648" t="str">
        <v>Facet driving attribute</v>
      </c>
      <c r="M648" t="str">
        <v>Priority 1</v>
      </c>
      <c r="N648" t="str">
        <v>ProductAttributes</v>
      </c>
      <c r="O648" t="str">
        <v>ATTRIBUTE TYPE: Miscellaneous Specifications</v>
      </c>
      <c r="P648" t="str">
        <v>use the drop down in "Type" and select "karyotype"</v>
      </c>
      <c r="Q648" t="str">
        <v>CB_85022808</v>
      </c>
      <c r="R648" t="str">
        <v>Not specified</v>
      </c>
      <c r="S648" t="str">
        <v>N</v>
      </c>
      <c r="T648">
        <v>0</v>
      </c>
      <c r="U648">
        <v>0</v>
      </c>
      <c r="V648">
        <v>0</v>
      </c>
    </row>
    <row r="649" spans="8:22" x14ac:dyDescent="0.25">
      <c r="H649" s="38" t="str">
        <v>cell lineshuman leukocyte antigen collection</v>
      </c>
      <c r="I649" s="271" t="str">
        <v>cell lines</v>
      </c>
      <c r="J649" t="str">
        <v>human leukocyte antigen collection</v>
      </c>
      <c r="K649" t="str">
        <v>morphology</v>
      </c>
      <c r="L649" t="str">
        <v>Facet driving attribute</v>
      </c>
      <c r="M649" t="str">
        <v>Priority 1</v>
      </c>
      <c r="N649" t="str">
        <v>ProductAttributes</v>
      </c>
      <c r="O649" t="str">
        <v>ATTRIBUTE TYPE: Miscellaneous Specifications</v>
      </c>
      <c r="P649" t="str">
        <v>use the drop down in "Type" and select "morphology"</v>
      </c>
      <c r="Q649" t="str">
        <v>CB_85022808</v>
      </c>
      <c r="R649" t="str">
        <v>Lymphoblastoid</v>
      </c>
      <c r="S649" t="str">
        <v>N</v>
      </c>
      <c r="T649">
        <v>0</v>
      </c>
      <c r="U649">
        <v>0</v>
      </c>
      <c r="V649">
        <v>0</v>
      </c>
    </row>
    <row r="650" spans="8:22" x14ac:dyDescent="0.25">
      <c r="H650" s="38" t="str">
        <v>cell lineshuman leukocyte antigen collection</v>
      </c>
      <c r="I650" s="271" t="str">
        <v>cell lines</v>
      </c>
      <c r="J650" t="str">
        <v>human leukocyte antigen collection</v>
      </c>
      <c r="K650" t="str">
        <v>technique(s)</v>
      </c>
      <c r="L650" t="str">
        <v>Facet driving attribute</v>
      </c>
      <c r="M650" t="str">
        <v>Priority 1</v>
      </c>
      <c r="N650" t="str">
        <v>ProductAttributes</v>
      </c>
      <c r="O650" t="str">
        <v>ATTRIBUTE TYPE: Titertest</v>
      </c>
      <c r="P650" t="str">
        <v xml:space="preserve">use the drop down in "METHOD" </v>
      </c>
      <c r="Q650" t="str">
        <v>CB_85022808</v>
      </c>
      <c r="R650" t="str">
        <v>cell culture | mammalian: suitable</v>
      </c>
      <c r="S650" t="str">
        <v>Y</v>
      </c>
      <c r="T650" t="str">
        <v>Technique</v>
      </c>
      <c r="U650" t="str">
        <v>method</v>
      </c>
      <c r="V650" t="str">
        <v>method</v>
      </c>
    </row>
    <row r="651" spans="8:22" x14ac:dyDescent="0.25">
      <c r="H651" s="38" t="str">
        <v>cell lineshuman leukocyte antigen collection</v>
      </c>
      <c r="I651" s="271" t="str">
        <v>cell lines</v>
      </c>
      <c r="J651" t="str">
        <v>human leukocyte antigen collection</v>
      </c>
      <c r="K651" t="str">
        <v>shipped in</v>
      </c>
      <c r="L651" t="str">
        <v>High priority attribute</v>
      </c>
      <c r="M651" t="str">
        <v>Priority 2</v>
      </c>
      <c r="N651" t="str">
        <v>ProductAttributes</v>
      </c>
      <c r="O651" t="str">
        <v>ATTRIBUTE TYPE: Ice Shipping</v>
      </c>
      <c r="P651">
        <v>0</v>
      </c>
      <c r="Q651" t="str">
        <v>CB_85022808</v>
      </c>
      <c r="R651" t="str">
        <v>dry ice</v>
      </c>
      <c r="S651" t="str">
        <v>N</v>
      </c>
      <c r="T651">
        <v>0</v>
      </c>
      <c r="U651">
        <v>0</v>
      </c>
      <c r="V651">
        <v>0</v>
      </c>
    </row>
    <row r="652" spans="8:22" x14ac:dyDescent="0.25">
      <c r="H652" s="38" t="str">
        <v>cell lineshuman leukocyte antigen collection</v>
      </c>
      <c r="I652" s="271" t="str">
        <v>cell lines</v>
      </c>
      <c r="J652" t="str">
        <v>human leukocyte antigen collection</v>
      </c>
      <c r="K652" t="str">
        <v>storage temp.</v>
      </c>
      <c r="L652" t="str">
        <v>High priority attribute</v>
      </c>
      <c r="M652" t="str">
        <v>Priority 2</v>
      </c>
      <c r="N652" t="str">
        <v>ProductAttributes</v>
      </c>
      <c r="O652" t="str">
        <v>ATTRIBUTE TYPE: Storage Temp</v>
      </c>
      <c r="P652">
        <v>0</v>
      </c>
      <c r="Q652" t="str">
        <v>CB_09071301</v>
      </c>
      <c r="R652" t="str">
        <v>−196°C</v>
      </c>
      <c r="S652" t="str">
        <v>N</v>
      </c>
      <c r="T652">
        <v>0</v>
      </c>
      <c r="U652">
        <v>0</v>
      </c>
      <c r="V652">
        <v>0</v>
      </c>
    </row>
    <row r="653" spans="8:22" x14ac:dyDescent="0.25">
      <c r="H653" s="38" t="str">
        <v>cell lineshuman random control collection</v>
      </c>
      <c r="I653" s="271" t="str">
        <v>cell lines</v>
      </c>
      <c r="J653" t="str">
        <v>human random control collection</v>
      </c>
      <c r="K653" t="str">
        <v>biological source</v>
      </c>
      <c r="L653" t="str">
        <v>Facet driving attribute</v>
      </c>
      <c r="M653" t="str">
        <v>Priority 1</v>
      </c>
      <c r="N653" t="str">
        <v>ProductAttributes</v>
      </c>
      <c r="O653" t="str">
        <v>ATTRIBUTE TYPE: Biological Source</v>
      </c>
      <c r="P653" t="str">
        <v>There is also a second facet that is for the tissue (part) that the product comes from if it is desired</v>
      </c>
      <c r="Q653" t="str">
        <v>CB_95051588</v>
      </c>
      <c r="R653" t="str">
        <v>human blood</v>
      </c>
      <c r="S653" t="str">
        <v>Y</v>
      </c>
      <c r="T653" t="str">
        <v>Biological source/Tissue</v>
      </c>
      <c r="U653" t="str">
        <v>organism/part</v>
      </c>
      <c r="V653">
        <v>0</v>
      </c>
    </row>
    <row r="654" spans="8:22" x14ac:dyDescent="0.25">
      <c r="H654" s="38" t="str">
        <v>cell lineshuman random control collection</v>
      </c>
      <c r="I654" s="271" t="str">
        <v>cell lines</v>
      </c>
      <c r="J654" t="str">
        <v>human random control collection</v>
      </c>
      <c r="K654" t="str">
        <v>ethnicity</v>
      </c>
      <c r="L654" t="str">
        <v>Facet driving attribute</v>
      </c>
      <c r="M654" t="str">
        <v>Priority 1</v>
      </c>
      <c r="N654" t="str">
        <v>ProductAttributes</v>
      </c>
      <c r="O654" t="str">
        <v>ATTRIBUTE TYPE: Miscellaneous Specifications</v>
      </c>
      <c r="P654" t="str">
        <v>use the drop down in "Type" and select "ethinicity"</v>
      </c>
      <c r="Q654" t="str">
        <v>CB_95051588</v>
      </c>
      <c r="R654" t="str">
        <v>UK Caucasian</v>
      </c>
      <c r="S654" t="str">
        <v>N</v>
      </c>
      <c r="T654">
        <v>0</v>
      </c>
      <c r="U654">
        <v>0</v>
      </c>
      <c r="V654">
        <v>0</v>
      </c>
    </row>
    <row r="655" spans="8:22" x14ac:dyDescent="0.25">
      <c r="H655" s="38" t="str">
        <v>cell lineshuman random control collection</v>
      </c>
      <c r="I655" s="271" t="str">
        <v>cell lines</v>
      </c>
      <c r="J655" t="str">
        <v>human random control collection</v>
      </c>
      <c r="K655" t="str">
        <v>gender</v>
      </c>
      <c r="L655" t="str">
        <v>Facet driving attribute</v>
      </c>
      <c r="M655" t="str">
        <v>Priority 1</v>
      </c>
      <c r="N655" t="str">
        <v>ProductAttributes</v>
      </c>
      <c r="O655" t="str">
        <v>ATTRIBUTE TYPE: Miscellaneous Specifications</v>
      </c>
      <c r="P655" t="str">
        <v>use the drop down in "Type" and select "HRC Panel Number"</v>
      </c>
      <c r="Q655" t="str">
        <v>CB_95051588</v>
      </c>
      <c r="R655" t="str">
        <v>male</v>
      </c>
      <c r="S655" t="str">
        <v>N</v>
      </c>
      <c r="T655">
        <v>0</v>
      </c>
      <c r="U655">
        <v>0</v>
      </c>
      <c r="V655">
        <v>0</v>
      </c>
    </row>
    <row r="656" spans="8:22" x14ac:dyDescent="0.25">
      <c r="H656" s="38" t="str">
        <v>cell lineshuman random control collection</v>
      </c>
      <c r="I656" s="271" t="str">
        <v>cell lines</v>
      </c>
      <c r="J656" t="str">
        <v>human random control collection</v>
      </c>
      <c r="K656" t="str">
        <v>growth mode</v>
      </c>
      <c r="L656" t="str">
        <v>Facet driving attribute</v>
      </c>
      <c r="M656" t="str">
        <v>Priority 1</v>
      </c>
      <c r="N656" t="str">
        <v>ProductAttributes</v>
      </c>
      <c r="O656" t="str">
        <v>ATTRIBUTE TYPE: Miscellaneous Specifications</v>
      </c>
      <c r="P656" t="str">
        <v>use the drop down in "Type" and select "growth mode"</v>
      </c>
      <c r="Q656" t="str">
        <v>CB_95051588</v>
      </c>
      <c r="R656" t="str">
        <v>Suspension</v>
      </c>
      <c r="S656" t="str">
        <v>N</v>
      </c>
      <c r="T656">
        <v>0</v>
      </c>
      <c r="U656">
        <v>0</v>
      </c>
      <c r="V656">
        <v>0</v>
      </c>
    </row>
    <row r="657" spans="8:22" x14ac:dyDescent="0.25">
      <c r="H657" s="38" t="str">
        <v>cell lineshuman random control collection</v>
      </c>
      <c r="I657" s="271" t="str">
        <v>cell lines</v>
      </c>
      <c r="J657" t="str">
        <v>human random control collection</v>
      </c>
      <c r="K657" t="str">
        <v>HRC Panel Number</v>
      </c>
      <c r="L657" t="str">
        <v>Facet driving attribute</v>
      </c>
      <c r="M657" t="str">
        <v>Priority 1</v>
      </c>
      <c r="N657" t="str">
        <v>ProductAttributes</v>
      </c>
      <c r="O657" t="str">
        <v>ATTRIBUTE TYPE: Miscellaneous Specifications</v>
      </c>
      <c r="P657" t="str">
        <v>use the drop down in "Type" and select "gender"</v>
      </c>
      <c r="Q657" t="str">
        <v>CB_95051588</v>
      </c>
      <c r="R657">
        <v>4</v>
      </c>
      <c r="S657" t="str">
        <v>Y</v>
      </c>
      <c r="T657" t="str">
        <v>Gender</v>
      </c>
      <c r="U657" t="str">
        <v>misc spec: type=gender, male or female only</v>
      </c>
      <c r="V657">
        <v>0</v>
      </c>
    </row>
    <row r="658" spans="8:22" x14ac:dyDescent="0.25">
      <c r="H658" s="38" t="str">
        <v>cell lineshuman random control collection</v>
      </c>
      <c r="I658" s="271" t="str">
        <v>cell lines</v>
      </c>
      <c r="J658" t="str">
        <v>human random control collection</v>
      </c>
      <c r="K658" t="str">
        <v>karyotype</v>
      </c>
      <c r="L658" t="str">
        <v>Facet driving attribute</v>
      </c>
      <c r="M658" t="str">
        <v>Priority 1</v>
      </c>
      <c r="N658" t="str">
        <v>ProductAttributes</v>
      </c>
      <c r="O658" t="str">
        <v>ATTRIBUTE TYPE: Miscellaneous Specifications</v>
      </c>
      <c r="P658" t="str">
        <v>use the drop down in "Type" and select "karyotype"</v>
      </c>
      <c r="Q658" t="str">
        <v>CB_95051588</v>
      </c>
      <c r="R658" t="str">
        <v>Not Specified</v>
      </c>
      <c r="S658" t="str">
        <v>N</v>
      </c>
      <c r="T658">
        <v>0</v>
      </c>
      <c r="U658">
        <v>0</v>
      </c>
      <c r="V658">
        <v>0</v>
      </c>
    </row>
    <row r="659" spans="8:22" x14ac:dyDescent="0.25">
      <c r="H659" s="38" t="str">
        <v>cell lineshuman random control collection</v>
      </c>
      <c r="I659" s="271" t="str">
        <v>cell lines</v>
      </c>
      <c r="J659" t="str">
        <v>human random control collection</v>
      </c>
      <c r="K659" t="str">
        <v>morphology</v>
      </c>
      <c r="L659" t="str">
        <v>Facet driving attribute</v>
      </c>
      <c r="M659" t="str">
        <v>Priority 1</v>
      </c>
      <c r="N659" t="str">
        <v>ProductAttributes</v>
      </c>
      <c r="O659" t="str">
        <v>ATTRIBUTE TYPE: Miscellaneous Specifications</v>
      </c>
      <c r="P659" t="str">
        <v>use the drop down in "Type" and select "morphology"</v>
      </c>
      <c r="Q659" t="str">
        <v>CB_95051588</v>
      </c>
      <c r="R659" t="str">
        <v>Lymphoblastoid</v>
      </c>
      <c r="S659" t="str">
        <v>N</v>
      </c>
      <c r="T659">
        <v>0</v>
      </c>
      <c r="U659">
        <v>0</v>
      </c>
      <c r="V659">
        <v>0</v>
      </c>
    </row>
    <row r="660" spans="8:22" x14ac:dyDescent="0.25">
      <c r="H660" s="38" t="str">
        <v>cell lineshuman random control collection</v>
      </c>
      <c r="I660" s="271" t="str">
        <v>cell lines</v>
      </c>
      <c r="J660" t="str">
        <v>human random control collection</v>
      </c>
      <c r="K660" t="str">
        <v>technique(s)</v>
      </c>
      <c r="L660" t="str">
        <v>Facet driving attribute</v>
      </c>
      <c r="M660" t="str">
        <v>Priority 1</v>
      </c>
      <c r="N660" t="str">
        <v>ProductAttributes</v>
      </c>
      <c r="O660" t="str">
        <v>ATTRIBUTE TYPE: Titertest</v>
      </c>
      <c r="P660" t="str">
        <v xml:space="preserve">use the drop down in "METHOD" </v>
      </c>
      <c r="Q660" t="str">
        <v>CB_95051588</v>
      </c>
      <c r="R660" t="str">
        <v>cell culture | mammalian: suitable</v>
      </c>
      <c r="S660" t="str">
        <v>Y</v>
      </c>
      <c r="T660" t="str">
        <v>Technique</v>
      </c>
      <c r="U660" t="str">
        <v>method</v>
      </c>
      <c r="V660" t="str">
        <v>method</v>
      </c>
    </row>
    <row r="661" spans="8:22" x14ac:dyDescent="0.25">
      <c r="H661" s="38" t="str">
        <v>cell lineshuman random control collection</v>
      </c>
      <c r="I661" s="271" t="str">
        <v>cell lines</v>
      </c>
      <c r="J661" t="str">
        <v>human random control collection</v>
      </c>
      <c r="K661" t="str">
        <v>shipped in</v>
      </c>
      <c r="L661" t="str">
        <v>High priority attribute</v>
      </c>
      <c r="M661" t="str">
        <v>Priority 2</v>
      </c>
      <c r="N661" t="str">
        <v>ProductAttributes</v>
      </c>
      <c r="O661" t="str">
        <v>ATTRIBUTE TYPE: Ice Shipping</v>
      </c>
      <c r="P661">
        <v>0</v>
      </c>
      <c r="Q661" t="str">
        <v>CB_93020411</v>
      </c>
      <c r="R661" t="str">
        <v>dry ice</v>
      </c>
      <c r="S661" t="str">
        <v>N</v>
      </c>
      <c r="T661">
        <v>0</v>
      </c>
      <c r="U661">
        <v>0</v>
      </c>
      <c r="V661">
        <v>0</v>
      </c>
    </row>
    <row r="662" spans="8:22" x14ac:dyDescent="0.25">
      <c r="H662" s="38" t="str">
        <v>cell lineshuman random control collection</v>
      </c>
      <c r="I662" s="271" t="str">
        <v>cell lines</v>
      </c>
      <c r="J662" t="str">
        <v>human random control collection</v>
      </c>
      <c r="K662" t="str">
        <v>age at venesection</v>
      </c>
      <c r="L662" t="str">
        <v>Low priority attribute</v>
      </c>
      <c r="M662" t="str">
        <v>Priority 3</v>
      </c>
      <c r="N662" t="str">
        <v>ProductAttributes</v>
      </c>
      <c r="O662" t="str">
        <v>ATTRIBUTE TYPE: Miscellaneous Specifications</v>
      </c>
      <c r="P662" t="str">
        <v>use the drop down in "Type" and select "age at venesection"</v>
      </c>
      <c r="Q662" t="str">
        <v>CB_91081913</v>
      </c>
      <c r="R662">
        <v>31</v>
      </c>
      <c r="S662" t="str">
        <v>N</v>
      </c>
      <c r="T662">
        <v>0</v>
      </c>
      <c r="U662">
        <v>0</v>
      </c>
      <c r="V662">
        <v>0</v>
      </c>
    </row>
    <row r="663" spans="8:22" x14ac:dyDescent="0.25">
      <c r="H663" s="38" t="str">
        <v>cell lineshybridoma collection</v>
      </c>
      <c r="I663" s="271" t="str">
        <v>cell lines</v>
      </c>
      <c r="J663" t="str">
        <v>hybridoma collection</v>
      </c>
      <c r="K663" t="str">
        <v>biological source</v>
      </c>
      <c r="L663" t="str">
        <v>Facet driving attribute</v>
      </c>
      <c r="M663" t="str">
        <v>Priority 1</v>
      </c>
      <c r="N663" t="str">
        <v>ProductAttributes</v>
      </c>
      <c r="O663" t="str">
        <v>ATTRIBUTE TYPE: Biological Source</v>
      </c>
      <c r="P663" t="str">
        <v>There is also a second facet that is for the tissue (part) that the product comes from if it is desired</v>
      </c>
      <c r="Q663" t="str">
        <v>CB_00020911</v>
      </c>
      <c r="R663" t="str">
        <v>Mouse x Mouse Hybridoma</v>
      </c>
      <c r="S663" t="str">
        <v>Y</v>
      </c>
      <c r="T663" t="str">
        <v>Biological source/Tissue</v>
      </c>
      <c r="U663" t="str">
        <v>organism/part</v>
      </c>
      <c r="V663">
        <v>0</v>
      </c>
    </row>
    <row r="664" spans="8:22" x14ac:dyDescent="0.25">
      <c r="H664" s="38" t="str">
        <v>cell lineshybridoma collection</v>
      </c>
      <c r="I664" s="271" t="str">
        <v>cell lines</v>
      </c>
      <c r="J664" t="str">
        <v>hybridoma collection</v>
      </c>
      <c r="K664" t="str">
        <v>ImmunoDon</v>
      </c>
      <c r="L664" t="str">
        <v>Facet driving attribute</v>
      </c>
      <c r="M664" t="str">
        <v>Priority 1</v>
      </c>
      <c r="N664" t="str">
        <v>ProductAttributes</v>
      </c>
      <c r="O664" t="str">
        <v>ATTRIBUTE TYPE: Miscellaneous Specifications</v>
      </c>
      <c r="P664" t="str">
        <v>use the drop down in "Type" and select "immunodon"</v>
      </c>
      <c r="Q664" t="str">
        <v>CB_00020911</v>
      </c>
      <c r="R664" t="str">
        <v>Mouse spleen</v>
      </c>
      <c r="S664" t="str">
        <v>N</v>
      </c>
      <c r="T664">
        <v>0</v>
      </c>
      <c r="U664">
        <v>0</v>
      </c>
      <c r="V664">
        <v>0</v>
      </c>
    </row>
    <row r="665" spans="8:22" x14ac:dyDescent="0.25">
      <c r="H665" s="38" t="str">
        <v>cell lineshybridoma collection</v>
      </c>
      <c r="I665" s="271" t="str">
        <v>cell lines</v>
      </c>
      <c r="J665" t="str">
        <v>hybridoma collection</v>
      </c>
      <c r="K665" t="str">
        <v>isotype</v>
      </c>
      <c r="L665" t="str">
        <v>Facet driving attribute</v>
      </c>
      <c r="M665" t="str">
        <v>Priority 1</v>
      </c>
      <c r="N665" t="str">
        <v>ProductAttributes</v>
      </c>
      <c r="O665" t="str">
        <v>ATTRIBUTE TYPE: Isotype</v>
      </c>
      <c r="P665">
        <v>0</v>
      </c>
      <c r="Q665" t="str">
        <v>CB_00020911</v>
      </c>
      <c r="R665" t="str">
        <v>IgG12b + IgG2a</v>
      </c>
      <c r="S665" t="str">
        <v>Y</v>
      </c>
      <c r="T665" t="str">
        <v>isotype</v>
      </c>
      <c r="U665">
        <v>0</v>
      </c>
      <c r="V665">
        <v>0</v>
      </c>
    </row>
    <row r="666" spans="8:22" x14ac:dyDescent="0.25">
      <c r="H666" s="38" t="str">
        <v>cell lineshybridoma collection</v>
      </c>
      <c r="I666" s="271" t="str">
        <v>cell lines</v>
      </c>
      <c r="J666" t="str">
        <v>hybridoma collection</v>
      </c>
      <c r="K666" t="str">
        <v>Myeloma</v>
      </c>
      <c r="L666" t="str">
        <v>Facet driving attribute</v>
      </c>
      <c r="M666" t="str">
        <v>Priority 1</v>
      </c>
      <c r="N666" t="str">
        <v>ProductAttributes</v>
      </c>
      <c r="O666" t="str">
        <v>ATTRIBUTE TYPE: Miscellaneous Specifications</v>
      </c>
      <c r="P666" t="str">
        <v>use the drop down in "Type" and select "myeloma"</v>
      </c>
      <c r="Q666" t="str">
        <v>CB_00020911</v>
      </c>
      <c r="R666" t="str">
        <v>Sp2-0/Ag</v>
      </c>
      <c r="S666" t="str">
        <v>N</v>
      </c>
      <c r="T666">
        <v>0</v>
      </c>
      <c r="U666">
        <v>0</v>
      </c>
      <c r="V666">
        <v>0</v>
      </c>
    </row>
    <row r="667" spans="8:22" x14ac:dyDescent="0.25">
      <c r="H667" s="38" t="str">
        <v>cell lineshybridoma collection</v>
      </c>
      <c r="I667" s="271" t="str">
        <v>cell lines</v>
      </c>
      <c r="J667" t="str">
        <v>hybridoma collection</v>
      </c>
      <c r="K667" t="str">
        <v>Reactivity</v>
      </c>
      <c r="L667" t="str">
        <v>Facet driving attribute</v>
      </c>
      <c r="M667" t="str">
        <v>Priority 1</v>
      </c>
      <c r="N667" t="str">
        <v>ProductAttributes</v>
      </c>
      <c r="O667" t="str">
        <v>ATTRIBUTE TYPE: Miscellaneous Specifications</v>
      </c>
      <c r="P667" t="str">
        <v>use the drop down in "Type" and select "Reactivity"</v>
      </c>
      <c r="Q667" t="str">
        <v>CB_00020911</v>
      </c>
      <c r="R667" t="str">
        <v>Anti-α-Tubulin</v>
      </c>
      <c r="S667" t="str">
        <v>N</v>
      </c>
      <c r="T667">
        <v>0</v>
      </c>
      <c r="U667">
        <v>0</v>
      </c>
      <c r="V667">
        <v>0</v>
      </c>
    </row>
    <row r="668" spans="8:22" x14ac:dyDescent="0.25">
      <c r="H668" s="38" t="str">
        <v>cell lineshybridoma collection</v>
      </c>
      <c r="I668" s="271" t="str">
        <v>cell lines</v>
      </c>
      <c r="J668" t="str">
        <v>hybridoma collection</v>
      </c>
      <c r="K668" t="str">
        <v>technique(s)</v>
      </c>
      <c r="L668" t="str">
        <v>Facet driving attribute</v>
      </c>
      <c r="M668" t="str">
        <v>Priority 1</v>
      </c>
      <c r="N668" t="str">
        <v>ProductAttributes</v>
      </c>
      <c r="O668" t="str">
        <v>ATTRIBUTE TYPE: Titertest</v>
      </c>
      <c r="P668" t="str">
        <v xml:space="preserve">use the drop down in "METHOD" </v>
      </c>
      <c r="Q668" t="str">
        <v>CB_00020911</v>
      </c>
      <c r="R668" t="str">
        <v>cell culture | mammalian: suitable</v>
      </c>
      <c r="S668" t="str">
        <v>Y</v>
      </c>
      <c r="T668" t="str">
        <v>Technique</v>
      </c>
      <c r="U668" t="str">
        <v>method</v>
      </c>
      <c r="V668" t="str">
        <v>method</v>
      </c>
    </row>
    <row r="669" spans="8:22" x14ac:dyDescent="0.25">
      <c r="H669" s="38" t="str">
        <v>cell lineshybridoma collection</v>
      </c>
      <c r="I669" s="271" t="str">
        <v>cell lines</v>
      </c>
      <c r="J669" t="str">
        <v>hybridoma collection</v>
      </c>
      <c r="K669" t="str">
        <v>shipped in</v>
      </c>
      <c r="L669" t="str">
        <v>High priority attribute</v>
      </c>
      <c r="M669" t="str">
        <v>Priority 2</v>
      </c>
      <c r="N669" t="str">
        <v>ProductAttributes</v>
      </c>
      <c r="O669" t="str">
        <v>ATTRIBUTE TYPE: Ice Shipping</v>
      </c>
      <c r="P669">
        <v>0</v>
      </c>
      <c r="Q669" t="str">
        <v>CB_00020911</v>
      </c>
      <c r="R669" t="str">
        <v>dry ice</v>
      </c>
      <c r="S669" t="str">
        <v>N</v>
      </c>
      <c r="T669">
        <v>0</v>
      </c>
      <c r="U669">
        <v>0</v>
      </c>
      <c r="V669">
        <v>0</v>
      </c>
    </row>
    <row r="670" spans="8:22" x14ac:dyDescent="0.25">
      <c r="H670" s="38" t="str">
        <v>cell lineshybridoma collection</v>
      </c>
      <c r="I670" s="271" t="str">
        <v>cell lines</v>
      </c>
      <c r="J670" t="str">
        <v>hybridoma collection</v>
      </c>
      <c r="K670" t="str">
        <v>storage temp.</v>
      </c>
      <c r="L670" t="str">
        <v>High priority attribute</v>
      </c>
      <c r="M670" t="str">
        <v>Priority 2</v>
      </c>
      <c r="N670" t="str">
        <v>ProductAttributes</v>
      </c>
      <c r="O670" t="str">
        <v>ATTRIBUTE TYPE: Storage Temp</v>
      </c>
      <c r="P670">
        <v>0</v>
      </c>
      <c r="Q670" t="str">
        <v>CB_00020911</v>
      </c>
      <c r="R670" t="str">
        <v>−196°C</v>
      </c>
      <c r="S670" t="str">
        <v>N</v>
      </c>
      <c r="T670">
        <v>0</v>
      </c>
      <c r="U670">
        <v>0</v>
      </c>
      <c r="V670">
        <v>0</v>
      </c>
    </row>
    <row r="671" spans="8:22" x14ac:dyDescent="0.25">
      <c r="H671" s="38" t="str">
        <v>cell lineshybridoma collection</v>
      </c>
      <c r="I671" s="271" t="str">
        <v>cell lines</v>
      </c>
      <c r="J671" t="str">
        <v>hybridoma collection</v>
      </c>
      <c r="K671" t="str">
        <v>clone</v>
      </c>
      <c r="L671" t="str">
        <v>Low priority attribute</v>
      </c>
      <c r="M671" t="str">
        <v>Priority 3</v>
      </c>
      <c r="N671" t="str">
        <v>ProductAttributes</v>
      </c>
      <c r="O671" t="str">
        <v>ATTRIBUTE TYPE: Clonality Clone no</v>
      </c>
      <c r="P671">
        <v>0</v>
      </c>
      <c r="Q671" t="str">
        <v>CB_00020911</v>
      </c>
      <c r="R671" t="str">
        <v>TAT-1</v>
      </c>
      <c r="S671" t="str">
        <v>Y</v>
      </c>
      <c r="T671" t="str">
        <v>Clonality</v>
      </c>
      <c r="U671">
        <v>0</v>
      </c>
      <c r="V671">
        <v>0</v>
      </c>
    </row>
    <row r="672" spans="8:22" x14ac:dyDescent="0.25">
      <c r="H672" s="38" t="str">
        <v>cell lineshybridoma collection</v>
      </c>
      <c r="I672" s="271" t="str">
        <v>cell lines</v>
      </c>
      <c r="J672" t="str">
        <v>hybridoma collection</v>
      </c>
      <c r="K672" t="str">
        <v>growth mode</v>
      </c>
      <c r="L672" t="str">
        <v>Low priority attribute</v>
      </c>
      <c r="M672" t="str">
        <v>Priority 3</v>
      </c>
      <c r="N672" t="str">
        <v>ProductAttributes</v>
      </c>
      <c r="O672" t="str">
        <v>ATTRIBUTE TYPE: Miscellaneous Specifications</v>
      </c>
      <c r="P672" t="str">
        <v>use the drop down in "Type" and select "growth mode"</v>
      </c>
      <c r="Q672" t="str">
        <v>C0082</v>
      </c>
      <c r="R672" t="str">
        <v>Suspension</v>
      </c>
      <c r="S672" t="str">
        <v>N</v>
      </c>
      <c r="T672">
        <v>0</v>
      </c>
      <c r="U672">
        <v>0</v>
      </c>
      <c r="V672">
        <v>0</v>
      </c>
    </row>
    <row r="673" spans="8:22" x14ac:dyDescent="0.25">
      <c r="H673" s="38" t="str">
        <v>cell lineshybridoma collection</v>
      </c>
      <c r="I673" s="271" t="str">
        <v>cell lines</v>
      </c>
      <c r="J673" t="str">
        <v>hybridoma collection</v>
      </c>
      <c r="K673" t="str">
        <v>karyotype</v>
      </c>
      <c r="L673" t="str">
        <v>Low priority attribute</v>
      </c>
      <c r="M673" t="str">
        <v>Priority 3</v>
      </c>
      <c r="N673" t="str">
        <v>ProductAttributes</v>
      </c>
      <c r="O673" t="str">
        <v>ATTRIBUTE TYPE: Miscellaneous Specifications</v>
      </c>
      <c r="P673" t="str">
        <v>use the drop down in "Type" and select "karyotype"</v>
      </c>
      <c r="Q673" t="str">
        <v>C0082</v>
      </c>
      <c r="R673" t="str">
        <v>Not Specified</v>
      </c>
      <c r="S673" t="str">
        <v>N</v>
      </c>
      <c r="T673">
        <v>0</v>
      </c>
      <c r="U673">
        <v>0</v>
      </c>
      <c r="V673">
        <v>0</v>
      </c>
    </row>
    <row r="674" spans="8:22" x14ac:dyDescent="0.25">
      <c r="H674" s="38" t="str">
        <v>cell lineshybridoma collection</v>
      </c>
      <c r="I674" s="271" t="str">
        <v>cell lines</v>
      </c>
      <c r="J674" t="str">
        <v>hybridoma collection</v>
      </c>
      <c r="K674" t="str">
        <v>morphology</v>
      </c>
      <c r="L674" t="str">
        <v>Low priority attribute</v>
      </c>
      <c r="M674" t="str">
        <v>Priority 3</v>
      </c>
      <c r="N674" t="str">
        <v>ProductAttributes</v>
      </c>
      <c r="O674" t="str">
        <v>ATTRIBUTE TYPE: Miscellaneous Specifications</v>
      </c>
      <c r="P674" t="str">
        <v>use the drop down in "Type" and select "morphology"</v>
      </c>
      <c r="Q674" t="str">
        <v>C0082</v>
      </c>
      <c r="R674" t="str">
        <v>Lymphoblastoid</v>
      </c>
      <c r="S674" t="str">
        <v>N</v>
      </c>
      <c r="T674">
        <v>0</v>
      </c>
      <c r="U674">
        <v>0</v>
      </c>
      <c r="V674">
        <v>0</v>
      </c>
    </row>
    <row r="675" spans="8:22" x14ac:dyDescent="0.25">
      <c r="H675" s="38" t="str">
        <v>cell lineshybridoma collection</v>
      </c>
      <c r="I675" s="271" t="str">
        <v>cell lines</v>
      </c>
      <c r="J675" t="str">
        <v>hybridoma collection</v>
      </c>
      <c r="K675" t="str">
        <v>products</v>
      </c>
      <c r="L675" t="str">
        <v>Low priority attribute</v>
      </c>
      <c r="M675" t="str">
        <v>Priority 3</v>
      </c>
      <c r="N675" t="str">
        <v>ProductAttributes</v>
      </c>
      <c r="O675" t="str">
        <v>ATTRIBUTE TYPE: Miscellaneous Specifications</v>
      </c>
      <c r="P675" t="str">
        <v>use the drop down in "Type" and select "products"</v>
      </c>
      <c r="Q675" t="str">
        <v>CB_87032003</v>
      </c>
      <c r="R675" t="str">
        <v>IR-substance P-like material</v>
      </c>
      <c r="S675" t="str">
        <v>N</v>
      </c>
      <c r="T675">
        <v>0</v>
      </c>
      <c r="U675">
        <v>0</v>
      </c>
      <c r="V675">
        <v>0</v>
      </c>
    </row>
    <row r="676" spans="8:22" x14ac:dyDescent="0.25">
      <c r="H676" s="38" t="str">
        <v>cell lineshybridoma collection</v>
      </c>
      <c r="I676" s="271" t="str">
        <v>cell lines</v>
      </c>
      <c r="J676" t="str">
        <v>hybridoma collection</v>
      </c>
      <c r="K676" t="str">
        <v>receptors</v>
      </c>
      <c r="L676" t="str">
        <v>Low priority attribute</v>
      </c>
      <c r="M676" t="str">
        <v>Priority 3</v>
      </c>
      <c r="N676" t="str">
        <v>ProductAttributes</v>
      </c>
      <c r="O676" t="str">
        <v>ATTRIBUTE TYPE: Miscellaneous Specifications</v>
      </c>
      <c r="P676" t="str">
        <v>use the drop down in "Type" and select "receptors"</v>
      </c>
      <c r="Q676" t="str">
        <v>CB_87032003</v>
      </c>
      <c r="R676" t="str">
        <v>Not Specified</v>
      </c>
      <c r="S676" t="str">
        <v>N</v>
      </c>
      <c r="T676">
        <v>0</v>
      </c>
      <c r="U676">
        <v>0</v>
      </c>
      <c r="V676">
        <v>0</v>
      </c>
    </row>
    <row r="677" spans="8:22" x14ac:dyDescent="0.25">
      <c r="H677" s="38" t="str">
        <v>cell lineshybridoma collection</v>
      </c>
      <c r="I677" s="271" t="str">
        <v>cell lines</v>
      </c>
      <c r="J677" t="str">
        <v>hybridoma collection</v>
      </c>
      <c r="K677" t="str">
        <v>relevant disease(s)</v>
      </c>
      <c r="L677" t="str">
        <v>Low priority attribute</v>
      </c>
      <c r="M677" t="str">
        <v>Priority 3</v>
      </c>
      <c r="N677" t="str">
        <v>ProductAttributes</v>
      </c>
      <c r="O677" t="str">
        <v>ATTRIBUTE TYPE: Relevant Disease</v>
      </c>
      <c r="P677" t="str">
        <v>Use ONE of disease class OR specific disease PER attribute instance... else both do not make it into the facet</v>
      </c>
      <c r="Q677" t="str">
        <v>CB_89101606</v>
      </c>
      <c r="R677">
        <v>0</v>
      </c>
      <c r="S677" t="str">
        <v>Y</v>
      </c>
      <c r="T677" t="str">
        <v>Relevant disease</v>
      </c>
      <c r="U677" t="str">
        <v>type or disease but not both</v>
      </c>
      <c r="V677">
        <v>0</v>
      </c>
    </row>
    <row r="678" spans="8:22" x14ac:dyDescent="0.25">
      <c r="H678" s="38" t="str">
        <v>cell linesimmortalized cell lines</v>
      </c>
      <c r="I678" s="271" t="str">
        <v>cell lines</v>
      </c>
      <c r="J678" t="str">
        <v>immortalized cell lines</v>
      </c>
      <c r="K678" t="str">
        <v>biological source</v>
      </c>
      <c r="L678" t="str">
        <v>Facet driving attribute</v>
      </c>
      <c r="M678" t="str">
        <v>Priority 1</v>
      </c>
      <c r="N678" t="str">
        <v>ProductAttributes</v>
      </c>
      <c r="O678" t="str">
        <v>ATTRIBUTE TYPE: Biological Source</v>
      </c>
      <c r="P678" t="str">
        <v>There is also a second facet that is for the tissue (part) that the product comes from if it is desired</v>
      </c>
      <c r="Q678">
        <v>11012010</v>
      </c>
      <c r="R678" t="str">
        <v>human esophagus</v>
      </c>
      <c r="S678" t="str">
        <v>Y</v>
      </c>
      <c r="T678" t="str">
        <v>Biological source/Tissue</v>
      </c>
      <c r="U678" t="str">
        <v>organism/part</v>
      </c>
      <c r="V678">
        <v>0</v>
      </c>
    </row>
    <row r="679" spans="8:22" x14ac:dyDescent="0.25">
      <c r="H679" s="38" t="str">
        <v>cell linesimmortalized cell lines</v>
      </c>
      <c r="I679" s="271" t="str">
        <v>cell lines</v>
      </c>
      <c r="J679" t="str">
        <v>immortalized cell lines</v>
      </c>
      <c r="K679" t="str">
        <v>growth mode</v>
      </c>
      <c r="L679" t="str">
        <v>Facet driving attribute</v>
      </c>
      <c r="M679" t="str">
        <v>Priority 1</v>
      </c>
      <c r="N679" t="str">
        <v>ProductAttributes</v>
      </c>
      <c r="O679" t="str">
        <v>ATTRIBUTE TYPE: Miscellaneous Specifications</v>
      </c>
      <c r="P679" t="str">
        <v>use the drop down in "Type" and select "growth mode"</v>
      </c>
      <c r="Q679">
        <v>11012010</v>
      </c>
      <c r="R679" t="str">
        <v>Suspension</v>
      </c>
      <c r="S679" t="str">
        <v>N</v>
      </c>
      <c r="T679">
        <v>0</v>
      </c>
      <c r="U679">
        <v>0</v>
      </c>
      <c r="V679">
        <v>0</v>
      </c>
    </row>
    <row r="680" spans="8:22" x14ac:dyDescent="0.25">
      <c r="H680" s="38" t="str">
        <v>cell linesimmortalized cell lines</v>
      </c>
      <c r="I680" s="271" t="str">
        <v>cell lines</v>
      </c>
      <c r="J680" t="str">
        <v>immortalized cell lines</v>
      </c>
      <c r="K680" t="str">
        <v>karyotype</v>
      </c>
      <c r="L680" t="str">
        <v>Facet driving attribute</v>
      </c>
      <c r="M680" t="str">
        <v>Priority 1</v>
      </c>
      <c r="N680" t="str">
        <v>ProductAttributes</v>
      </c>
      <c r="O680" t="str">
        <v>ATTRIBUTE TYPE: Miscellaneous Specifications</v>
      </c>
      <c r="P680" t="str">
        <v>use the drop down in "Type" and select "karyotype"</v>
      </c>
      <c r="Q680">
        <v>11012010</v>
      </c>
      <c r="R680" t="str">
        <v>Not specified</v>
      </c>
      <c r="S680" t="str">
        <v>N</v>
      </c>
      <c r="T680">
        <v>0</v>
      </c>
      <c r="U680">
        <v>0</v>
      </c>
      <c r="V680">
        <v>0</v>
      </c>
    </row>
    <row r="681" spans="8:22" x14ac:dyDescent="0.25">
      <c r="H681" s="38" t="str">
        <v>cell linesimmortalized cell lines</v>
      </c>
      <c r="I681" s="271" t="str">
        <v>cell lines</v>
      </c>
      <c r="J681" t="str">
        <v>immortalized cell lines</v>
      </c>
      <c r="K681" t="str">
        <v>morphology</v>
      </c>
      <c r="L681" t="str">
        <v>Facet driving attribute</v>
      </c>
      <c r="M681" t="str">
        <v>Priority 1</v>
      </c>
      <c r="N681" t="str">
        <v>ProductAttributes</v>
      </c>
      <c r="O681" t="str">
        <v>ATTRIBUTE TYPE: Miscellaneous Specifications</v>
      </c>
      <c r="P681" t="str">
        <v>use the drop down in "Type" and select "morphology"</v>
      </c>
      <c r="Q681">
        <v>11012010</v>
      </c>
      <c r="R681" t="str">
        <v>Large spherical clumps of cells growing in suspension</v>
      </c>
      <c r="S681" t="str">
        <v>N</v>
      </c>
      <c r="T681">
        <v>0</v>
      </c>
      <c r="U681">
        <v>0</v>
      </c>
      <c r="V681">
        <v>0</v>
      </c>
    </row>
    <row r="682" spans="8:22" x14ac:dyDescent="0.25">
      <c r="H682" s="38" t="str">
        <v>cell linesimmortalized cell lines</v>
      </c>
      <c r="I682" s="271" t="str">
        <v>cell lines</v>
      </c>
      <c r="J682" t="str">
        <v>immortalized cell lines</v>
      </c>
      <c r="K682" t="str">
        <v>receptors</v>
      </c>
      <c r="L682" t="str">
        <v>Facet driving attribute</v>
      </c>
      <c r="M682" t="str">
        <v>Priority 1</v>
      </c>
      <c r="N682" t="str">
        <v>ProductAttributes</v>
      </c>
      <c r="O682" t="str">
        <v>ATTRIBUTE TYPE: Miscellaneous Specifications</v>
      </c>
      <c r="P682" t="str">
        <v>use the drop down in "Type" and select "receptors"</v>
      </c>
      <c r="Q682">
        <v>11012010</v>
      </c>
      <c r="R682" t="str">
        <v>Not specified</v>
      </c>
      <c r="S682" t="str">
        <v>N</v>
      </c>
      <c r="T682">
        <v>0</v>
      </c>
      <c r="U682">
        <v>0</v>
      </c>
      <c r="V682">
        <v>0</v>
      </c>
    </row>
    <row r="683" spans="8:22" x14ac:dyDescent="0.25">
      <c r="H683" s="38" t="str">
        <v>cell linesimmortalized cell lines</v>
      </c>
      <c r="I683" s="271" t="str">
        <v>cell lines</v>
      </c>
      <c r="J683" t="str">
        <v>immortalized cell lines</v>
      </c>
      <c r="K683" t="str">
        <v>technique(s)</v>
      </c>
      <c r="L683" t="str">
        <v>Facet driving attribute</v>
      </c>
      <c r="M683" t="str">
        <v>Priority 1</v>
      </c>
      <c r="N683" t="str">
        <v>ProductAttributes</v>
      </c>
      <c r="O683" t="str">
        <v>ATTRIBUTE TYPE: Titertest</v>
      </c>
      <c r="P683" t="str">
        <v xml:space="preserve">use the drop down in "METHOD" </v>
      </c>
      <c r="Q683">
        <v>11012010</v>
      </c>
      <c r="R683" t="str">
        <v>cell culture | mammalian: suitable</v>
      </c>
      <c r="S683" t="str">
        <v>Y</v>
      </c>
      <c r="T683" t="str">
        <v>Technique</v>
      </c>
      <c r="U683" t="str">
        <v>method</v>
      </c>
      <c r="V683" t="str">
        <v>method</v>
      </c>
    </row>
    <row r="684" spans="8:22" x14ac:dyDescent="0.25">
      <c r="H684" s="38" t="str">
        <v>cell linesimmortalized cell lines</v>
      </c>
      <c r="I684" s="271" t="str">
        <v>cell lines</v>
      </c>
      <c r="J684" t="str">
        <v>immortalized cell lines</v>
      </c>
      <c r="K684" t="str">
        <v>products</v>
      </c>
      <c r="L684" t="str">
        <v>High priority attribute</v>
      </c>
      <c r="M684" t="str">
        <v>Priority 2</v>
      </c>
      <c r="N684" t="str">
        <v>ProductAttributes</v>
      </c>
      <c r="O684" t="str">
        <v>ATTRIBUTE TYPE: Miscellaneous Specifications</v>
      </c>
      <c r="P684" t="str">
        <v>use the drop down in "Type" and select "products"</v>
      </c>
      <c r="Q684">
        <v>11012010</v>
      </c>
      <c r="R684" t="str">
        <v>P53 mutation c.524G&gt;A</v>
      </c>
      <c r="S684" t="str">
        <v>N</v>
      </c>
      <c r="T684">
        <v>0</v>
      </c>
      <c r="U684">
        <v>0</v>
      </c>
      <c r="V684">
        <v>0</v>
      </c>
    </row>
    <row r="685" spans="8:22" x14ac:dyDescent="0.25">
      <c r="H685" s="38" t="str">
        <v>cell linesimmortalized cell lines</v>
      </c>
      <c r="I685" s="271" t="str">
        <v>cell lines</v>
      </c>
      <c r="J685" t="str">
        <v>immortalized cell lines</v>
      </c>
      <c r="K685" t="str">
        <v>relevant disease(s)</v>
      </c>
      <c r="L685" t="str">
        <v>High priority attribute</v>
      </c>
      <c r="M685" t="str">
        <v>Priority 2</v>
      </c>
      <c r="N685" t="str">
        <v>ProductAttributes</v>
      </c>
      <c r="O685" t="str">
        <v>ATTRIBUTE TYPE: Relevant Disease</v>
      </c>
      <c r="P685" t="str">
        <v>Use ONE of disease class OR specific disease PER attribute instance... else both do not make it into the facet</v>
      </c>
      <c r="Q685">
        <v>11012010</v>
      </c>
      <c r="R685" t="str">
        <v>cancer</v>
      </c>
      <c r="S685" t="str">
        <v>Y</v>
      </c>
      <c r="T685" t="str">
        <v>Relevant disease</v>
      </c>
      <c r="U685" t="str">
        <v>type or disease but not both</v>
      </c>
      <c r="V685">
        <v>0</v>
      </c>
    </row>
    <row r="686" spans="8:22" x14ac:dyDescent="0.25">
      <c r="H686" s="38" t="str">
        <v>cell linesimmortalized cell lines</v>
      </c>
      <c r="I686" s="271" t="str">
        <v>cell lines</v>
      </c>
      <c r="J686" t="str">
        <v>immortalized cell lines</v>
      </c>
      <c r="K686" t="str">
        <v>shipped in</v>
      </c>
      <c r="L686" t="str">
        <v>High priority attribute</v>
      </c>
      <c r="M686" t="str">
        <v>Priority 2</v>
      </c>
      <c r="N686" t="str">
        <v>ProductAttributes</v>
      </c>
      <c r="O686" t="str">
        <v>ATTRIBUTE TYPE: Ice Shipping</v>
      </c>
      <c r="P686">
        <v>0</v>
      </c>
      <c r="Q686">
        <v>11012010</v>
      </c>
      <c r="R686" t="str">
        <v>dry ice</v>
      </c>
      <c r="S686" t="str">
        <v>N</v>
      </c>
      <c r="T686">
        <v>0</v>
      </c>
      <c r="U686">
        <v>0</v>
      </c>
      <c r="V686">
        <v>0</v>
      </c>
    </row>
    <row r="687" spans="8:22" x14ac:dyDescent="0.25">
      <c r="H687" s="38" t="str">
        <v>cell linesimmortalized cell lines</v>
      </c>
      <c r="I687" s="271" t="str">
        <v>cell lines</v>
      </c>
      <c r="J687" t="str">
        <v>immortalized cell lines</v>
      </c>
      <c r="K687" t="str">
        <v>storage temp.</v>
      </c>
      <c r="L687" t="str">
        <v>High priority attribute</v>
      </c>
      <c r="M687" t="str">
        <v>Priority 2</v>
      </c>
      <c r="N687" t="str">
        <v>ProductAttributes</v>
      </c>
      <c r="O687" t="str">
        <v>ATTRIBUTE TYPE: Storage Temp</v>
      </c>
      <c r="P687">
        <v>0</v>
      </c>
      <c r="Q687">
        <v>11012010</v>
      </c>
      <c r="R687" t="str">
        <v>−196°C</v>
      </c>
      <c r="S687" t="str">
        <v>N</v>
      </c>
      <c r="T687">
        <v>0</v>
      </c>
      <c r="U687">
        <v>0</v>
      </c>
      <c r="V687">
        <v>0</v>
      </c>
    </row>
    <row r="688" spans="8:22" x14ac:dyDescent="0.25">
      <c r="H688" s="38" t="str">
        <v>cell linesipsc dervied neural cells</v>
      </c>
      <c r="I688" s="271" t="str">
        <v>cell lines</v>
      </c>
      <c r="J688" t="str">
        <v>ipsc dervied neural cells</v>
      </c>
      <c r="K688" t="str">
        <v>biological source</v>
      </c>
      <c r="L688" t="str">
        <v>Facet driving attribute</v>
      </c>
      <c r="M688" t="str">
        <v>Priority 1</v>
      </c>
      <c r="N688" t="str">
        <v>ProductAttributes</v>
      </c>
      <c r="O688" t="str">
        <v>ATTRIBUTE TYPE: Biological Source</v>
      </c>
      <c r="P688" t="str">
        <v>There is also a second facet that is for the tissue (part) that the product comes from if it is desired</v>
      </c>
      <c r="Q688" t="str">
        <v>NEUR1001</v>
      </c>
      <c r="R688" t="str">
        <v>human</v>
      </c>
      <c r="S688" t="str">
        <v>Y</v>
      </c>
      <c r="T688" t="str">
        <v>Biological source/Tissue</v>
      </c>
      <c r="U688" t="str">
        <v>organism/part</v>
      </c>
      <c r="V688">
        <v>0</v>
      </c>
    </row>
    <row r="689" spans="8:22" x14ac:dyDescent="0.25">
      <c r="H689" s="38" t="str">
        <v>cell linesipsc dervied neural cells</v>
      </c>
      <c r="I689" s="271" t="str">
        <v>cell lines</v>
      </c>
      <c r="J689" t="str">
        <v>ipsc dervied neural cells</v>
      </c>
      <c r="K689" t="str">
        <v>growth mode</v>
      </c>
      <c r="L689" t="str">
        <v>Facet driving attribute</v>
      </c>
      <c r="M689" t="str">
        <v>Priority 1</v>
      </c>
      <c r="N689" t="str">
        <v>ProductAttributes</v>
      </c>
      <c r="O689" t="str">
        <v>ATTRIBUTE TYPE: Miscellaneous Specifications</v>
      </c>
      <c r="P689" t="str">
        <v>use the drop down in "Type" and select "growth mode"</v>
      </c>
      <c r="Q689" t="str">
        <v>NEUR1001</v>
      </c>
      <c r="R689" t="str">
        <v>Adherent</v>
      </c>
      <c r="S689" t="str">
        <v>N</v>
      </c>
      <c r="T689">
        <v>0</v>
      </c>
      <c r="U689">
        <v>0</v>
      </c>
      <c r="V689">
        <v>0</v>
      </c>
    </row>
    <row r="690" spans="8:22" x14ac:dyDescent="0.25">
      <c r="H690" s="38" t="str">
        <v>cell linesipsc dervied neural cells</v>
      </c>
      <c r="I690" s="271" t="str">
        <v>cell lines</v>
      </c>
      <c r="J690" t="str">
        <v>ipsc dervied neural cells</v>
      </c>
      <c r="K690" t="str">
        <v>karyotype</v>
      </c>
      <c r="L690" t="str">
        <v>Facet driving attribute</v>
      </c>
      <c r="M690" t="str">
        <v>Priority 1</v>
      </c>
      <c r="N690" t="str">
        <v>ProductAttributes</v>
      </c>
      <c r="O690" t="str">
        <v>ATTRIBUTE TYPE: Miscellaneous Specifications</v>
      </c>
      <c r="P690" t="str">
        <v>use the drop down in "Type" and select "karyotype"</v>
      </c>
      <c r="Q690" t="str">
        <v>NEUR1001</v>
      </c>
      <c r="R690" t="str">
        <v>2n=46</v>
      </c>
      <c r="S690" t="str">
        <v>N</v>
      </c>
      <c r="T690">
        <v>0</v>
      </c>
      <c r="U690">
        <v>0</v>
      </c>
      <c r="V690">
        <v>0</v>
      </c>
    </row>
    <row r="691" spans="8:22" x14ac:dyDescent="0.25">
      <c r="H691" s="38" t="str">
        <v>cell linesipsc dervied neural cells</v>
      </c>
      <c r="I691" s="271" t="str">
        <v>cell lines</v>
      </c>
      <c r="J691" t="str">
        <v>ipsc dervied neural cells</v>
      </c>
      <c r="K691" t="str">
        <v>morphology</v>
      </c>
      <c r="L691" t="str">
        <v>Facet driving attribute</v>
      </c>
      <c r="M691" t="str">
        <v>Priority 1</v>
      </c>
      <c r="N691" t="str">
        <v>ProductAttributes</v>
      </c>
      <c r="O691" t="str">
        <v>ATTRIBUTE TYPE: Miscellaneous Specifications</v>
      </c>
      <c r="P691" t="str">
        <v>use the drop down in "Type" and select "morphology"</v>
      </c>
      <c r="Q691" t="str">
        <v>NEUR1001</v>
      </c>
      <c r="R691" t="str">
        <v>elongated/polarized, neuronal</v>
      </c>
      <c r="S691" t="str">
        <v>N</v>
      </c>
      <c r="T691">
        <v>0</v>
      </c>
      <c r="U691">
        <v>0</v>
      </c>
      <c r="V691">
        <v>0</v>
      </c>
    </row>
    <row r="692" spans="8:22" x14ac:dyDescent="0.25">
      <c r="H692" s="38" t="str">
        <v>cell linesipsc dervied neural cells</v>
      </c>
      <c r="I692" s="271" t="str">
        <v>cell lines</v>
      </c>
      <c r="J692" t="str">
        <v>ipsc dervied neural cells</v>
      </c>
      <c r="K692" t="str">
        <v>relevant disease(s)</v>
      </c>
      <c r="L692" t="str">
        <v>High priority attribute</v>
      </c>
      <c r="M692" t="str">
        <v>Priority 2</v>
      </c>
      <c r="N692" t="str">
        <v>ProductAttributes</v>
      </c>
      <c r="O692" t="str">
        <v>ATTRIBUTE TYPE: Relevant Disease</v>
      </c>
      <c r="P692" t="str">
        <v>Use ONE of disease class OR specific disease PER attribute instance... else both do not make it into the facet</v>
      </c>
      <c r="Q692" t="str">
        <v>NEUR1008</v>
      </c>
      <c r="R692" t="str">
        <v>autism</v>
      </c>
      <c r="S692" t="str">
        <v>Y</v>
      </c>
      <c r="T692" t="str">
        <v>Relevant disease</v>
      </c>
      <c r="U692" t="str">
        <v>type or disease but not both</v>
      </c>
      <c r="V692">
        <v>0</v>
      </c>
    </row>
    <row r="693" spans="8:22" x14ac:dyDescent="0.25">
      <c r="H693" s="38" t="str">
        <v>cell linesipsc dervied neural cells</v>
      </c>
      <c r="I693" s="271" t="str">
        <v>cell lines</v>
      </c>
      <c r="J693" t="str">
        <v>ipsc dervied neural cells</v>
      </c>
      <c r="K693" t="str">
        <v>shipped in</v>
      </c>
      <c r="L693" t="str">
        <v>High priority attribute</v>
      </c>
      <c r="M693" t="str">
        <v>Priority 2</v>
      </c>
      <c r="N693" t="str">
        <v>ProductAttributes</v>
      </c>
      <c r="O693" t="str">
        <v>ATTRIBUTE TYPE: Ice Shipping</v>
      </c>
      <c r="P693">
        <v>0</v>
      </c>
      <c r="Q693" t="str">
        <v>NEUR1001</v>
      </c>
      <c r="R693" t="str">
        <v>dry ice</v>
      </c>
      <c r="S693" t="str">
        <v>N</v>
      </c>
      <c r="T693">
        <v>0</v>
      </c>
      <c r="U693">
        <v>0</v>
      </c>
      <c r="V693">
        <v>0</v>
      </c>
    </row>
    <row r="694" spans="8:22" x14ac:dyDescent="0.25">
      <c r="H694" s="38" t="str">
        <v>cell linesipsc dervied neural cells</v>
      </c>
      <c r="I694" s="271" t="str">
        <v>cell lines</v>
      </c>
      <c r="J694" t="str">
        <v>ipsc dervied neural cells</v>
      </c>
      <c r="K694" t="str">
        <v>storage temp.</v>
      </c>
      <c r="L694" t="str">
        <v>High priority attribute</v>
      </c>
      <c r="M694" t="str">
        <v>Priority 2</v>
      </c>
      <c r="N694" t="str">
        <v>ProductAttributes</v>
      </c>
      <c r="O694" t="str">
        <v>ATTRIBUTE TYPE: Storage Temp</v>
      </c>
      <c r="P694">
        <v>0</v>
      </c>
      <c r="Q694" t="str">
        <v>NEUR1001</v>
      </c>
      <c r="R694" t="str">
        <v>−196°C</v>
      </c>
      <c r="S694" t="str">
        <v>N</v>
      </c>
      <c r="T694">
        <v>0</v>
      </c>
      <c r="U694">
        <v>0</v>
      </c>
      <c r="V694">
        <v>0</v>
      </c>
    </row>
    <row r="695" spans="8:22" x14ac:dyDescent="0.25">
      <c r="H695" s="38" t="str">
        <v>cell linesprimary cell lines</v>
      </c>
      <c r="I695" s="271" t="str">
        <v>cell lines</v>
      </c>
      <c r="J695" t="str">
        <v>primary cell lines</v>
      </c>
      <c r="K695" t="str">
        <v>biological source</v>
      </c>
      <c r="L695" t="str">
        <v>Facet driving attribute</v>
      </c>
      <c r="M695" t="str">
        <v>Priority 1</v>
      </c>
      <c r="N695" t="str">
        <v>ProductAttributes</v>
      </c>
      <c r="O695" t="str">
        <v>ATTRIBUTE TYPE: Biological Source</v>
      </c>
      <c r="P695" t="str">
        <v>There is also a second facet that is for the tissue (part) that the product comes from if it is desired</v>
      </c>
      <c r="Q695" t="str">
        <v>C-14017</v>
      </c>
      <c r="R695" t="str">
        <v>human dermis (adult); human foreskin (juvenile dermis)</v>
      </c>
      <c r="S695" t="str">
        <v>Y</v>
      </c>
      <c r="T695" t="str">
        <v>Biological source/Tissue</v>
      </c>
      <c r="U695" t="str">
        <v>organism/part</v>
      </c>
      <c r="V695">
        <v>0</v>
      </c>
    </row>
    <row r="696" spans="8:22" x14ac:dyDescent="0.25">
      <c r="H696" s="38" t="str">
        <v>cell linesprimary cell lines</v>
      </c>
      <c r="I696" s="271" t="str">
        <v>cell lines</v>
      </c>
      <c r="J696" t="str">
        <v>primary cell lines</v>
      </c>
      <c r="K696" t="str">
        <v>growth mode</v>
      </c>
      <c r="L696" t="str">
        <v>Facet driving attribute</v>
      </c>
      <c r="M696" t="str">
        <v>Priority 1</v>
      </c>
      <c r="N696" t="str">
        <v>ProductAttributes</v>
      </c>
      <c r="O696" t="str">
        <v>ATTRIBUTE TYPE: Miscellaneous Specifications</v>
      </c>
      <c r="P696" t="str">
        <v>use the drop down in "Type" and select "growth mode"</v>
      </c>
      <c r="Q696" t="str">
        <v>CN406-05</v>
      </c>
      <c r="R696" t="str">
        <v>Adherent</v>
      </c>
      <c r="S696" t="str">
        <v>N</v>
      </c>
      <c r="T696">
        <v>0</v>
      </c>
      <c r="U696">
        <v>0</v>
      </c>
      <c r="V696">
        <v>0</v>
      </c>
    </row>
    <row r="697" spans="8:22" x14ac:dyDescent="0.25">
      <c r="H697" s="38" t="str">
        <v>cell linesprimary cell lines</v>
      </c>
      <c r="I697" s="271" t="str">
        <v>cell lines</v>
      </c>
      <c r="J697" t="str">
        <v>primary cell lines</v>
      </c>
      <c r="K697" t="str">
        <v>morphology</v>
      </c>
      <c r="L697" t="str">
        <v>Facet driving attribute</v>
      </c>
      <c r="M697" t="str">
        <v>Priority 1</v>
      </c>
      <c r="N697" t="str">
        <v>ProductAttributes</v>
      </c>
      <c r="O697" t="str">
        <v>ATTRIBUTE TYPE: Miscellaneous Specifications</v>
      </c>
      <c r="P697" t="str">
        <v>use the drop down in "Type" and select "morphology"</v>
      </c>
      <c r="Q697" t="str">
        <v>C-14017</v>
      </c>
      <c r="R697" t="str">
        <v>(endothelial)</v>
      </c>
      <c r="S697" t="str">
        <v>N</v>
      </c>
      <c r="T697">
        <v>0</v>
      </c>
      <c r="U697">
        <v>0</v>
      </c>
      <c r="V697">
        <v>0</v>
      </c>
    </row>
    <row r="698" spans="8:22" x14ac:dyDescent="0.25">
      <c r="H698" s="38" t="str">
        <v>cell linesprimary cell lines</v>
      </c>
      <c r="I698" s="271" t="str">
        <v>cell lines</v>
      </c>
      <c r="J698" t="str">
        <v>primary cell lines</v>
      </c>
      <c r="K698" t="str">
        <v>relevant disease(s)</v>
      </c>
      <c r="L698" t="str">
        <v>Facet driving attribute</v>
      </c>
      <c r="M698" t="str">
        <v>Priority 1</v>
      </c>
      <c r="N698" t="str">
        <v>ProductAttributes</v>
      </c>
      <c r="O698" t="str">
        <v>ATTRIBUTE TYPE: Relevant Disease</v>
      </c>
      <c r="P698" t="str">
        <v>Use ONE of disease class OR specific disease PER attribute instance... else both do not make it into the facet</v>
      </c>
      <c r="Q698" t="str">
        <v>CN406-05</v>
      </c>
      <c r="R698" t="str">
        <v>arthritis; osteoporosis</v>
      </c>
      <c r="S698" t="str">
        <v>Y</v>
      </c>
      <c r="T698" t="str">
        <v>Relevant disease</v>
      </c>
      <c r="U698" t="str">
        <v>type or disease but not both</v>
      </c>
      <c r="V698">
        <v>0</v>
      </c>
    </row>
    <row r="699" spans="8:22" x14ac:dyDescent="0.25">
      <c r="H699" s="38" t="str">
        <v>cell linesprimary cell lines</v>
      </c>
      <c r="I699" s="271" t="str">
        <v>cell lines</v>
      </c>
      <c r="J699" t="str">
        <v>primary cell lines</v>
      </c>
      <c r="K699" t="str">
        <v>technique(s)</v>
      </c>
      <c r="L699" t="str">
        <v>Facet driving attribute</v>
      </c>
      <c r="M699" t="str">
        <v>Priority 1</v>
      </c>
      <c r="N699" t="str">
        <v>ProductAttributes</v>
      </c>
      <c r="O699" t="str">
        <v>ATTRIBUTE TYPE: Titertest</v>
      </c>
      <c r="P699" t="str">
        <v xml:space="preserve">use the drop down in "METHOD" </v>
      </c>
      <c r="Q699" t="str">
        <v>C-14017</v>
      </c>
      <c r="R699" t="str">
        <v>cell culture | mammalian: suitable</v>
      </c>
      <c r="S699" t="str">
        <v>Y</v>
      </c>
      <c r="T699" t="str">
        <v>Technique</v>
      </c>
      <c r="U699" t="str">
        <v>method</v>
      </c>
      <c r="V699" t="str">
        <v>method</v>
      </c>
    </row>
    <row r="700" spans="8:22" x14ac:dyDescent="0.25">
      <c r="H700" s="38" t="str">
        <v>cell linesprimary cell lines</v>
      </c>
      <c r="I700" s="271" t="str">
        <v>cell lines</v>
      </c>
      <c r="J700" t="str">
        <v>primary cell lines</v>
      </c>
      <c r="K700" t="str">
        <v>karyotype</v>
      </c>
      <c r="L700" t="str">
        <v>High priority attribute</v>
      </c>
      <c r="M700" t="str">
        <v>Priority 2</v>
      </c>
      <c r="N700" t="str">
        <v>ProductAttributes</v>
      </c>
      <c r="O700" t="str">
        <v>ATTRIBUTE TYPE: Miscellaneous Specifications</v>
      </c>
      <c r="P700" t="str">
        <v>use the drop down in "Type" and select "karyotype"</v>
      </c>
      <c r="Q700" t="str">
        <v>CN406-05</v>
      </c>
      <c r="R700" t="str">
        <v>2n = 78</v>
      </c>
      <c r="S700" t="str">
        <v>N</v>
      </c>
      <c r="T700">
        <v>0</v>
      </c>
      <c r="U700">
        <v>0</v>
      </c>
      <c r="V700">
        <v>0</v>
      </c>
    </row>
    <row r="701" spans="8:22" x14ac:dyDescent="0.25">
      <c r="H701" s="38" t="str">
        <v>cell linesprimary cell lines</v>
      </c>
      <c r="I701" s="271" t="str">
        <v>cell lines</v>
      </c>
      <c r="J701" t="str">
        <v>primary cell lines</v>
      </c>
      <c r="K701" t="str">
        <v>packaging</v>
      </c>
      <c r="L701" t="str">
        <v>High priority attribute</v>
      </c>
      <c r="M701" t="str">
        <v>Priority 2</v>
      </c>
      <c r="N701" t="str">
        <v>ProductAttributes</v>
      </c>
      <c r="O701" t="str">
        <v>ATTRIBUTE TYPE: Packaging quantity</v>
      </c>
      <c r="P701" t="str">
        <v>facet only on pack_id (was NEVER used on the red site - utility is dubious)</v>
      </c>
      <c r="Q701" t="str">
        <v>C-14017</v>
      </c>
      <c r="R701" t="str">
        <v>pkg of 1,000,000 cells</v>
      </c>
      <c r="S701" t="str">
        <v>Y</v>
      </c>
      <c r="T701" t="str">
        <v>packaging</v>
      </c>
      <c r="U701" t="str">
        <v>pack_id</v>
      </c>
      <c r="V701" t="str">
        <v>pack_id</v>
      </c>
    </row>
    <row r="702" spans="8:22" x14ac:dyDescent="0.25">
      <c r="H702" s="38" t="str">
        <v>cell linesprimary cell lines</v>
      </c>
      <c r="I702" s="271" t="str">
        <v>cell lines</v>
      </c>
      <c r="J702" t="str">
        <v>primary cell lines</v>
      </c>
      <c r="K702" t="str">
        <v>shipped in</v>
      </c>
      <c r="L702" t="str">
        <v>High priority attribute</v>
      </c>
      <c r="M702" t="str">
        <v>Priority 2</v>
      </c>
      <c r="N702" t="str">
        <v>ProductAttributes</v>
      </c>
      <c r="O702" t="str">
        <v>ATTRIBUTE TYPE: Ice Shipping</v>
      </c>
      <c r="P702">
        <v>0</v>
      </c>
      <c r="Q702" t="str">
        <v>C-14017</v>
      </c>
      <c r="R702" t="str">
        <v>dry ice</v>
      </c>
      <c r="S702" t="str">
        <v>N</v>
      </c>
      <c r="T702">
        <v>0</v>
      </c>
      <c r="U702">
        <v>0</v>
      </c>
      <c r="V702">
        <v>0</v>
      </c>
    </row>
    <row r="703" spans="8:22" x14ac:dyDescent="0.25">
      <c r="H703" s="38" t="str">
        <v>cell linesprimary cell lines</v>
      </c>
      <c r="I703" s="271" t="str">
        <v>cell lines</v>
      </c>
      <c r="J703" t="str">
        <v>primary cell lines</v>
      </c>
      <c r="K703" t="str">
        <v>storage temp.</v>
      </c>
      <c r="L703" t="str">
        <v>High priority attribute</v>
      </c>
      <c r="M703" t="str">
        <v>Priority 2</v>
      </c>
      <c r="N703" t="str">
        <v>ProductAttributes</v>
      </c>
      <c r="O703" t="str">
        <v>ATTRIBUTE TYPE: Storage Temp</v>
      </c>
      <c r="P703">
        <v>0</v>
      </c>
      <c r="Q703" t="str">
        <v>C-14017</v>
      </c>
      <c r="R703" t="str">
        <v>−20°C</v>
      </c>
      <c r="S703" t="str">
        <v>N</v>
      </c>
      <c r="T703">
        <v>0</v>
      </c>
      <c r="U703">
        <v>0</v>
      </c>
      <c r="V703">
        <v>0</v>
      </c>
    </row>
    <row r="704" spans="8:22" x14ac:dyDescent="0.25">
      <c r="H704" s="38" t="str">
        <v>cell linesstem cell lines</v>
      </c>
      <c r="I704" s="271" t="str">
        <v>cell lines</v>
      </c>
      <c r="J704" t="str">
        <v>stem cell lines</v>
      </c>
      <c r="K704" t="str">
        <v>biological source</v>
      </c>
      <c r="L704" t="str">
        <v>Facet driving attribute</v>
      </c>
      <c r="M704" t="str">
        <v>Priority 1</v>
      </c>
      <c r="N704" t="str">
        <v>ProductAttributes</v>
      </c>
      <c r="O704" t="str">
        <v>ATTRIBUTE TYPE: Biological Source</v>
      </c>
      <c r="P704" t="str">
        <v>There is also a second facet that is for the tissue (part) that the product comes from if it is desired</v>
      </c>
      <c r="Q704">
        <v>66540001</v>
      </c>
      <c r="R704" t="str">
        <v>human dermis (fibroblast)</v>
      </c>
      <c r="S704" t="str">
        <v>Y</v>
      </c>
      <c r="T704" t="str">
        <v>Biological source/Tissue</v>
      </c>
      <c r="U704" t="str">
        <v>organism/part</v>
      </c>
      <c r="V704">
        <v>0</v>
      </c>
    </row>
    <row r="705" spans="8:22" x14ac:dyDescent="0.25">
      <c r="H705" s="38" t="str">
        <v>cell linesstem cell lines</v>
      </c>
      <c r="I705" s="271" t="str">
        <v>cell lines</v>
      </c>
      <c r="J705" t="str">
        <v>stem cell lines</v>
      </c>
      <c r="K705" t="str">
        <v>gender</v>
      </c>
      <c r="L705" t="str">
        <v>Facet driving attribute</v>
      </c>
      <c r="M705" t="str">
        <v>Priority 1</v>
      </c>
      <c r="N705" t="str">
        <v>ProductAttributes</v>
      </c>
      <c r="O705" t="str">
        <v>ATTRIBUTE TYPE: Miscellaneous Specifications</v>
      </c>
      <c r="P705" t="str">
        <v>use the drop down in "Type" and select "HRC Panel Number"</v>
      </c>
      <c r="Q705">
        <v>66540001</v>
      </c>
      <c r="R705" t="str">
        <v>female</v>
      </c>
      <c r="S705" t="str">
        <v>N</v>
      </c>
      <c r="T705">
        <v>0</v>
      </c>
      <c r="U705">
        <v>0</v>
      </c>
      <c r="V705">
        <v>0</v>
      </c>
    </row>
    <row r="706" spans="8:22" x14ac:dyDescent="0.25">
      <c r="H706" s="38" t="str">
        <v>cell linesstem cell lines</v>
      </c>
      <c r="I706" s="271" t="str">
        <v>cell lines</v>
      </c>
      <c r="J706" t="str">
        <v>stem cell lines</v>
      </c>
      <c r="K706" t="str">
        <v>growth mode</v>
      </c>
      <c r="L706" t="str">
        <v>Facet driving attribute</v>
      </c>
      <c r="M706" t="str">
        <v>Priority 1</v>
      </c>
      <c r="N706" t="str">
        <v>ProductAttributes</v>
      </c>
      <c r="O706" t="str">
        <v>ATTRIBUTE TYPE: Miscellaneous Specifications</v>
      </c>
      <c r="P706" t="str">
        <v>use the drop down in "Type" and select "growth mode"</v>
      </c>
      <c r="Q706">
        <v>66540001</v>
      </c>
      <c r="R706" t="str">
        <v>adherent (pluripotent)</v>
      </c>
      <c r="S706" t="str">
        <v>N</v>
      </c>
      <c r="T706">
        <v>0</v>
      </c>
      <c r="U706">
        <v>0</v>
      </c>
      <c r="V706">
        <v>0</v>
      </c>
    </row>
    <row r="707" spans="8:22" x14ac:dyDescent="0.25">
      <c r="H707" s="38" t="str">
        <v>cell linesstem cell lines</v>
      </c>
      <c r="I707" s="271" t="str">
        <v>cell lines</v>
      </c>
      <c r="J707" t="str">
        <v>stem cell lines</v>
      </c>
      <c r="K707" t="str">
        <v>relevant disease(s)</v>
      </c>
      <c r="L707" t="str">
        <v>Facet driving attribute</v>
      </c>
      <c r="M707" t="str">
        <v>Priority 1</v>
      </c>
      <c r="N707" t="str">
        <v>ProductAttributes</v>
      </c>
      <c r="O707" t="str">
        <v>ATTRIBUTE TYPE: Relevant Disease</v>
      </c>
      <c r="P707" t="str">
        <v>Use ONE of disease class OR specific disease PER attribute instance... else both do not make it into the facet</v>
      </c>
      <c r="Q707">
        <v>66540001</v>
      </c>
      <c r="R707" t="str">
        <v>ventricular tachycardia</v>
      </c>
      <c r="S707" t="str">
        <v>Y</v>
      </c>
      <c r="T707" t="str">
        <v>Relevant disease</v>
      </c>
      <c r="U707" t="str">
        <v>type or disease but not both</v>
      </c>
      <c r="V707">
        <v>0</v>
      </c>
    </row>
    <row r="708" spans="8:22" x14ac:dyDescent="0.25">
      <c r="H708" s="38" t="str">
        <v>cell linesstem cell lines</v>
      </c>
      <c r="I708" s="271" t="str">
        <v>cell lines</v>
      </c>
      <c r="J708" t="str">
        <v>stem cell lines</v>
      </c>
      <c r="K708" t="str">
        <v>reprogramming method</v>
      </c>
      <c r="L708" t="str">
        <v>Facet driving attribute</v>
      </c>
      <c r="M708" t="str">
        <v>Priority 1</v>
      </c>
      <c r="N708" t="str">
        <v>ProductAttributes</v>
      </c>
      <c r="O708" t="str">
        <v>ATTRIBUTE TYPE: Reprogramming method</v>
      </c>
      <c r="P708">
        <v>0</v>
      </c>
      <c r="Q708">
        <v>66540001</v>
      </c>
      <c r="R708" t="str">
        <v>retrovirus</v>
      </c>
      <c r="S708" t="str">
        <v>Y</v>
      </c>
      <c r="T708" t="str">
        <v>Reprogramming method</v>
      </c>
      <c r="U708">
        <v>0</v>
      </c>
      <c r="V708">
        <v>0</v>
      </c>
    </row>
    <row r="709" spans="8:22" x14ac:dyDescent="0.25">
      <c r="H709" s="38" t="str">
        <v>cell linesstem cell lines</v>
      </c>
      <c r="I709" s="271" t="str">
        <v>cell lines</v>
      </c>
      <c r="J709" t="str">
        <v>stem cell lines</v>
      </c>
      <c r="K709" t="str">
        <v>technique(s)</v>
      </c>
      <c r="L709" t="str">
        <v>Facet driving attribute</v>
      </c>
      <c r="M709" t="str">
        <v>Priority 1</v>
      </c>
      <c r="N709" t="str">
        <v>ProductAttributes</v>
      </c>
      <c r="O709" t="str">
        <v>ATTRIBUTE TYPE: Titertest</v>
      </c>
      <c r="P709" t="str">
        <v xml:space="preserve">use the drop down in "METHOD" </v>
      </c>
      <c r="Q709">
        <v>66540001</v>
      </c>
      <c r="R709" t="str">
        <v>cell culture | stem cell: suitable</v>
      </c>
      <c r="S709" t="str">
        <v>Y</v>
      </c>
      <c r="T709" t="str">
        <v>Technique</v>
      </c>
      <c r="U709" t="str">
        <v>method</v>
      </c>
      <c r="V709" t="str">
        <v>method</v>
      </c>
    </row>
    <row r="710" spans="8:22" x14ac:dyDescent="0.25">
      <c r="H710" s="38" t="str">
        <v>cell linesstem cell lines</v>
      </c>
      <c r="I710" s="271" t="str">
        <v>cell lines</v>
      </c>
      <c r="J710" t="str">
        <v>stem cell lines</v>
      </c>
      <c r="K710" t="str">
        <v>manufacturer/tradename</v>
      </c>
      <c r="L710" t="str">
        <v>High priority attribute</v>
      </c>
      <c r="M710" t="str">
        <v>Priority 2</v>
      </c>
      <c r="N710" t="str">
        <v>ProductAttributes</v>
      </c>
      <c r="O710" t="str">
        <v>ATTRIBUTE TYPE: Manufacturer designation</v>
      </c>
      <c r="P710" t="str">
        <v>facets supplier co only (currently - Product line the attribute also facetable but not the PL element in Manuf des. Yet)</v>
      </c>
      <c r="Q710">
        <v>66540001</v>
      </c>
      <c r="R710" t="str">
        <v>EBiSC™</v>
      </c>
      <c r="S710" t="str">
        <v>Y</v>
      </c>
      <c r="T710" t="str">
        <v>Manufacturer</v>
      </c>
      <c r="U710" t="str">
        <v>supplier co</v>
      </c>
      <c r="V710" t="str">
        <v>supplier co</v>
      </c>
    </row>
    <row r="711" spans="8:22" x14ac:dyDescent="0.25">
      <c r="H711" s="38" t="str">
        <v>cell linesstem cell lines</v>
      </c>
      <c r="I711" s="271" t="str">
        <v>cell lines</v>
      </c>
      <c r="J711" t="str">
        <v>stem cell lines</v>
      </c>
      <c r="K711" t="str">
        <v>shipped in</v>
      </c>
      <c r="L711" t="str">
        <v>High priority attribute</v>
      </c>
      <c r="M711" t="str">
        <v>Priority 2</v>
      </c>
      <c r="N711" t="str">
        <v>ProductAttributes</v>
      </c>
      <c r="O711" t="str">
        <v>ATTRIBUTE TYPE: Ice Shipping</v>
      </c>
      <c r="P711">
        <v>0</v>
      </c>
      <c r="Q711">
        <v>66540001</v>
      </c>
      <c r="R711" t="str">
        <v>dry ice</v>
      </c>
      <c r="S711" t="str">
        <v>N</v>
      </c>
      <c r="T711">
        <v>0</v>
      </c>
      <c r="U711">
        <v>0</v>
      </c>
      <c r="V711">
        <v>0</v>
      </c>
    </row>
    <row r="712" spans="8:22" x14ac:dyDescent="0.25">
      <c r="H712" s="38" t="str">
        <v>cell linesstem cell lines</v>
      </c>
      <c r="I712" s="271" t="str">
        <v>cell lines</v>
      </c>
      <c r="J712" t="str">
        <v>stem cell lines</v>
      </c>
      <c r="K712" t="str">
        <v>storage temp.</v>
      </c>
      <c r="L712" t="str">
        <v>High priority attribute</v>
      </c>
      <c r="M712" t="str">
        <v>Priority 2</v>
      </c>
      <c r="N712" t="str">
        <v>ProductAttributes</v>
      </c>
      <c r="O712" t="str">
        <v>ATTRIBUTE TYPE: Storage Temp</v>
      </c>
      <c r="P712">
        <v>0</v>
      </c>
      <c r="Q712">
        <v>66540001</v>
      </c>
      <c r="R712" t="str">
        <v>−196°C</v>
      </c>
      <c r="S712" t="str">
        <v>N</v>
      </c>
      <c r="T712">
        <v>0</v>
      </c>
      <c r="U712">
        <v>0</v>
      </c>
      <c r="V712">
        <v>0</v>
      </c>
    </row>
    <row r="713" spans="8:22" x14ac:dyDescent="0.25">
      <c r="H713" s="38" t="str">
        <v>cell linesstem cell lines</v>
      </c>
      <c r="I713" s="271" t="str">
        <v>cell lines</v>
      </c>
      <c r="J713" t="str">
        <v>stem cell lines</v>
      </c>
      <c r="K713" t="str">
        <v>description</v>
      </c>
      <c r="L713" t="str">
        <v>Low priority attribute</v>
      </c>
      <c r="M713" t="str">
        <v>Priority 3</v>
      </c>
      <c r="N713" t="str">
        <v>ProductAttributes</v>
      </c>
      <c r="O713" t="str">
        <v>ATTRIBUTE TYPE: ID clarifier</v>
      </c>
      <c r="P713" t="str">
        <v>for "age (N/A), for Human iPS Cell Line"</v>
      </c>
      <c r="Q713">
        <v>66540001</v>
      </c>
      <c r="R713" t="str">
        <v>age (45-49)</v>
      </c>
      <c r="S713" t="str">
        <v>N</v>
      </c>
      <c r="T713">
        <v>0</v>
      </c>
      <c r="U713">
        <v>0</v>
      </c>
      <c r="V713">
        <v>0</v>
      </c>
    </row>
    <row r="714" spans="8:22" x14ac:dyDescent="0.25">
      <c r="H714" s="38" t="str">
        <v>centrifugesadapter</v>
      </c>
      <c r="I714" s="271" t="str">
        <v>centrifuges</v>
      </c>
      <c r="J714" t="str">
        <v>adapter</v>
      </c>
      <c r="K714" t="str">
        <v>compatibility</v>
      </c>
      <c r="L714" t="str">
        <v>Facet driving attribute</v>
      </c>
      <c r="M714" t="str">
        <v>Priority 1</v>
      </c>
      <c r="N714" t="str">
        <v>ProductAttributes</v>
      </c>
      <c r="O714" t="str">
        <v>ATTRIBUTE TYPE: ZM_COMPAT</v>
      </c>
      <c r="P714" t="str">
        <v>create separate lines for different values -- facet must use 1 or both of supplier and product line</v>
      </c>
      <c r="Q714" t="str">
        <v>ADAP02-EP</v>
      </c>
      <c r="R714" t="str">
        <v>for use with Rotors 1.5/2.0 mL</v>
      </c>
      <c r="S714" t="str">
        <v>Y</v>
      </c>
      <c r="T714" t="str">
        <v>compatibility</v>
      </c>
      <c r="U714">
        <v>0</v>
      </c>
      <c r="V714">
        <v>0</v>
      </c>
    </row>
    <row r="715" spans="8:22" x14ac:dyDescent="0.25">
      <c r="H715" s="38" t="str">
        <v>centrifugesadapter</v>
      </c>
      <c r="I715" s="271" t="str">
        <v>centrifuges</v>
      </c>
      <c r="J715" t="str">
        <v>adapter</v>
      </c>
      <c r="K715" t="str">
        <v>manufacturer/tradename</v>
      </c>
      <c r="L715" t="str">
        <v>Facet driving attribute</v>
      </c>
      <c r="M715" t="str">
        <v>Priority 1</v>
      </c>
      <c r="N715" t="str">
        <v>ProductAttributes</v>
      </c>
      <c r="O715" t="str">
        <v>ATTRIBUTE TYPE: Manufacturer designation</v>
      </c>
      <c r="P715" t="str">
        <v>facets supplier co only (currently - Product line the attribute also facetable but not the PL element in Manuf des. Yet)</v>
      </c>
      <c r="Q715" t="str">
        <v>ADAP02-EP</v>
      </c>
      <c r="R715" t="str">
        <v>Eppendorf® 022636260 (NA)</v>
      </c>
      <c r="S715" t="str">
        <v>Y</v>
      </c>
      <c r="T715" t="str">
        <v>Manufacturer</v>
      </c>
      <c r="U715" t="str">
        <v>supplier co</v>
      </c>
      <c r="V715" t="str">
        <v>supplier co</v>
      </c>
    </row>
    <row r="716" spans="8:22" x14ac:dyDescent="0.25">
      <c r="H716" s="38" t="str">
        <v>centrifugesadapter</v>
      </c>
      <c r="I716" s="271" t="str">
        <v>centrifuges</v>
      </c>
      <c r="J716" t="str">
        <v>adapter</v>
      </c>
      <c r="K716" t="str">
        <v>Web_Product_Type_Dim</v>
      </c>
      <c r="L716" t="str">
        <v>Facet driving attribute</v>
      </c>
      <c r="M716" t="str">
        <v>Priority 1</v>
      </c>
      <c r="N716" t="str">
        <v>ProductAttributes</v>
      </c>
      <c r="O716" t="str">
        <v>ATTRIBUTE TYPE: Product type</v>
      </c>
      <c r="P716">
        <v>0</v>
      </c>
      <c r="Q716">
        <v>0</v>
      </c>
      <c r="R716">
        <v>0</v>
      </c>
      <c r="S716" t="str">
        <v>Y</v>
      </c>
      <c r="T716" t="str">
        <v>Product Category</v>
      </c>
      <c r="U716">
        <v>0</v>
      </c>
      <c r="V716">
        <v>0</v>
      </c>
    </row>
    <row r="717" spans="8:22" x14ac:dyDescent="0.25">
      <c r="H717" s="38" t="str">
        <v>centrifugesbucket</v>
      </c>
      <c r="I717" s="271" t="str">
        <v>centrifuges</v>
      </c>
      <c r="J717" t="str">
        <v>bucket</v>
      </c>
      <c r="K717" t="str">
        <v>compatibility</v>
      </c>
      <c r="L717" t="str">
        <v>Facet driving attribute</v>
      </c>
      <c r="M717" t="str">
        <v>Priority 1</v>
      </c>
      <c r="N717" t="str">
        <v>ProductAttributes</v>
      </c>
      <c r="O717" t="str">
        <v>ATTRIBUTE TYPE: ZM_COMPAT</v>
      </c>
      <c r="P717" t="str">
        <v>create separate lines for different values -- facet must use 1 or both of supplier and product line</v>
      </c>
      <c r="Q717" t="str">
        <v>BUA444-EP</v>
      </c>
      <c r="R717" t="str">
        <v>for use with Rotor A-4-44</v>
      </c>
      <c r="S717" t="str">
        <v>Y</v>
      </c>
      <c r="T717" t="str">
        <v>compatibility</v>
      </c>
      <c r="U717">
        <v>0</v>
      </c>
      <c r="V717">
        <v>0</v>
      </c>
    </row>
    <row r="718" spans="8:22" x14ac:dyDescent="0.25">
      <c r="H718" s="38" t="str">
        <v>centrifugesbucket</v>
      </c>
      <c r="I718" s="271" t="str">
        <v>centrifuges</v>
      </c>
      <c r="J718" t="str">
        <v>bucket</v>
      </c>
      <c r="K718" t="str">
        <v>manufacturer/tradename</v>
      </c>
      <c r="L718" t="str">
        <v>Facet driving attribute</v>
      </c>
      <c r="M718" t="str">
        <v>Priority 1</v>
      </c>
      <c r="N718" t="str">
        <v>ProductAttributes</v>
      </c>
      <c r="O718" t="str">
        <v>ATTRIBUTE TYPE: Manufacturer designation</v>
      </c>
      <c r="P718" t="str">
        <v>facets supplier co only (currently - Product line the attribute also facetable but not the PL element in Manuf des. Yet)</v>
      </c>
      <c r="Q718" t="str">
        <v>BUA444-EP</v>
      </c>
      <c r="R718" t="str">
        <v>Eppendorf® 022637452 (NA)</v>
      </c>
      <c r="S718" t="str">
        <v>Y</v>
      </c>
      <c r="T718" t="str">
        <v>Manufacturer</v>
      </c>
      <c r="U718" t="str">
        <v>supplier co</v>
      </c>
      <c r="V718" t="str">
        <v>supplier co</v>
      </c>
    </row>
    <row r="719" spans="8:22" x14ac:dyDescent="0.25">
      <c r="H719" s="38" t="str">
        <v>centrifugesbucket</v>
      </c>
      <c r="I719" s="271" t="str">
        <v>centrifuges</v>
      </c>
      <c r="J719" t="str">
        <v>bucket</v>
      </c>
      <c r="K719" t="str">
        <v>Web_Product_Type_Dim</v>
      </c>
      <c r="L719" t="str">
        <v>Facet driving attribute</v>
      </c>
      <c r="M719" t="str">
        <v>Priority 1</v>
      </c>
      <c r="N719" t="str">
        <v>ProductAttributes</v>
      </c>
      <c r="O719" t="str">
        <v>ATTRIBUTE TYPE: Product type</v>
      </c>
      <c r="P719">
        <v>0</v>
      </c>
      <c r="Q719">
        <v>0</v>
      </c>
      <c r="R719">
        <v>0</v>
      </c>
      <c r="S719" t="str">
        <v>Y</v>
      </c>
      <c r="T719" t="str">
        <v>Product Category</v>
      </c>
      <c r="U719">
        <v>0</v>
      </c>
      <c r="V719">
        <v>0</v>
      </c>
    </row>
    <row r="720" spans="8:22" x14ac:dyDescent="0.25">
      <c r="H720" s="38" t="str">
        <v>centrifugesbucket</v>
      </c>
      <c r="I720" s="271" t="str">
        <v>centrifuges</v>
      </c>
      <c r="J720" t="str">
        <v>bucket</v>
      </c>
      <c r="K720" t="str">
        <v>feature</v>
      </c>
      <c r="L720" t="str">
        <v>Low priority attribute</v>
      </c>
      <c r="M720" t="str">
        <v>Priority 3</v>
      </c>
      <c r="N720" t="str">
        <v>ProductAttributes</v>
      </c>
      <c r="O720" t="str">
        <v>ATTRIBUTE TYPE: Feature</v>
      </c>
      <c r="P720" t="str">
        <v>use the drop down to select a "Name" (to hold)</v>
      </c>
      <c r="Q720" t="str">
        <v>BUA444-EP</v>
      </c>
      <c r="R720" t="str">
        <v>Holds 2 x 50 mLcentrifuge tubes</v>
      </c>
      <c r="S720" t="str">
        <v>N</v>
      </c>
      <c r="T720">
        <v>0</v>
      </c>
      <c r="U720">
        <v>0</v>
      </c>
      <c r="V720">
        <v>0</v>
      </c>
    </row>
    <row r="721" spans="8:22" x14ac:dyDescent="0.25">
      <c r="H721" s="38" t="str">
        <v>centrifugeslid</v>
      </c>
      <c r="I721" s="271" t="str">
        <v>centrifuges</v>
      </c>
      <c r="J721" t="str">
        <v>lid</v>
      </c>
      <c r="K721" t="str">
        <v>compatibility</v>
      </c>
      <c r="L721" t="str">
        <v>Facet driving attribute</v>
      </c>
      <c r="M721" t="str">
        <v>Priority 1</v>
      </c>
      <c r="N721" t="str">
        <v>ProductAttributes</v>
      </c>
      <c r="O721" t="str">
        <v>ATTRIBUTE TYPE: ZM_COMPAT</v>
      </c>
      <c r="P721" t="str">
        <v>create separate lines for different values -- facet must use 1 or both of supplier and product line</v>
      </c>
      <c r="Q721" t="str">
        <v>EP022638033</v>
      </c>
      <c r="R721" t="str">
        <v>for use with 5804 R_x000D_
for use with 5804_x000D_
for use with 5810 R_x000D_
for use with 5810</v>
      </c>
      <c r="S721" t="str">
        <v>Y</v>
      </c>
      <c r="T721" t="str">
        <v>compatibility</v>
      </c>
      <c r="U721">
        <v>0</v>
      </c>
      <c r="V721">
        <v>0</v>
      </c>
    </row>
    <row r="722" spans="8:22" x14ac:dyDescent="0.25">
      <c r="H722" s="38" t="str">
        <v>centrifugeslid</v>
      </c>
      <c r="I722" s="271" t="str">
        <v>centrifuges</v>
      </c>
      <c r="J722" t="str">
        <v>lid</v>
      </c>
      <c r="K722" t="str">
        <v>manufacturer/tradename</v>
      </c>
      <c r="L722" t="str">
        <v>Facet driving attribute</v>
      </c>
      <c r="M722" t="str">
        <v>Priority 1</v>
      </c>
      <c r="N722" t="str">
        <v>ProductAttributes</v>
      </c>
      <c r="O722" t="str">
        <v>ATTRIBUTE TYPE: Manufacturer designation</v>
      </c>
      <c r="P722" t="str">
        <v>facets supplier co only (currently - Product line the attribute also facetable but not the PL element in Manuf des. Yet)</v>
      </c>
      <c r="Q722" t="str">
        <v>EP022638033</v>
      </c>
      <c r="R722" t="str">
        <v>Eppendorf® 022638033 (NA)</v>
      </c>
      <c r="S722" t="str">
        <v>Y</v>
      </c>
      <c r="T722" t="str">
        <v>Manufacturer</v>
      </c>
      <c r="U722" t="str">
        <v>supplier co</v>
      </c>
      <c r="V722" t="str">
        <v>supplier co</v>
      </c>
    </row>
    <row r="723" spans="8:22" x14ac:dyDescent="0.25">
      <c r="H723" s="38" t="str">
        <v>centrifugeslid</v>
      </c>
      <c r="I723" s="271" t="str">
        <v>centrifuges</v>
      </c>
      <c r="J723" t="str">
        <v>lid</v>
      </c>
      <c r="K723" t="str">
        <v>Web_Product_Type_Dim</v>
      </c>
      <c r="L723" t="str">
        <v>Facet driving attribute</v>
      </c>
      <c r="M723" t="str">
        <v>Priority 1</v>
      </c>
      <c r="N723" t="str">
        <v>ProductAttributes</v>
      </c>
      <c r="O723" t="str">
        <v>ATTRIBUTE TYPE: Product type</v>
      </c>
      <c r="P723">
        <v>0</v>
      </c>
      <c r="Q723">
        <v>0</v>
      </c>
      <c r="R723">
        <v>0</v>
      </c>
      <c r="S723" t="str">
        <v>Y</v>
      </c>
      <c r="T723" t="str">
        <v>Product Category</v>
      </c>
      <c r="U723">
        <v>0</v>
      </c>
      <c r="V723">
        <v>0</v>
      </c>
    </row>
    <row r="724" spans="8:22" x14ac:dyDescent="0.25">
      <c r="H724" s="38" t="str">
        <v>centrifugesmicro or compact or standard or plate or strip</v>
      </c>
      <c r="I724" s="271" t="str">
        <v>centrifuges</v>
      </c>
      <c r="J724" t="str">
        <v>micro or compact or standard or plate or strip</v>
      </c>
      <c r="K724" t="str">
        <v>AC/DC input</v>
      </c>
      <c r="L724" t="str">
        <v>Facet driving attribute</v>
      </c>
      <c r="M724" t="str">
        <v>Priority 1</v>
      </c>
      <c r="N724" t="str">
        <v>ProductAttributes</v>
      </c>
      <c r="O724" t="str">
        <v>ATTRIBUTE TYPE: AC/DC input</v>
      </c>
      <c r="P724">
        <v>0</v>
      </c>
      <c r="Q724" t="str">
        <v>CLS6785</v>
      </c>
      <c r="R724" t="str">
        <v>120 V AC</v>
      </c>
      <c r="S724" t="str">
        <v>Y</v>
      </c>
      <c r="T724" t="str">
        <v>AC Input (v)</v>
      </c>
      <c r="U724">
        <v>0</v>
      </c>
      <c r="V724">
        <v>0</v>
      </c>
    </row>
    <row r="725" spans="8:22" x14ac:dyDescent="0.25">
      <c r="H725" s="38" t="str">
        <v>centrifugesmicro or compact or standard or plate or strip</v>
      </c>
      <c r="I725" s="271" t="str">
        <v>centrifuges</v>
      </c>
      <c r="J725" t="str">
        <v>micro or compact or standard or plate or strip</v>
      </c>
      <c r="K725" t="str">
        <v>feature</v>
      </c>
      <c r="L725" t="str">
        <v>Facet driving attribute</v>
      </c>
      <c r="M725" t="str">
        <v>Priority 1</v>
      </c>
      <c r="N725" t="str">
        <v>ProductAttributes</v>
      </c>
      <c r="O725" t="str">
        <v>ATTRIBUTE TYPE: Feature</v>
      </c>
      <c r="P725" t="str">
        <v>use the drop down to select a "Name" (CE compliant/CSA approved/lid/RCF/refrigerated/cooling/to hold)</v>
      </c>
      <c r="Q725" t="str">
        <v>EP022620557</v>
      </c>
      <c r="R725" t="str">
        <v>to hold 48 1.5/2.0 mL tubes; CSA approved;  non-refrigerated;  rotary knobs</v>
      </c>
      <c r="S725" t="str">
        <v>N</v>
      </c>
      <c r="T725">
        <v>0</v>
      </c>
      <c r="U725">
        <v>0</v>
      </c>
      <c r="V725">
        <v>0</v>
      </c>
    </row>
    <row r="726" spans="8:22" x14ac:dyDescent="0.25">
      <c r="H726" s="38" t="str">
        <v>centrifugesmicro or compact or standard or plate or strip</v>
      </c>
      <c r="I726" s="271" t="str">
        <v>centrifuges</v>
      </c>
      <c r="J726" t="str">
        <v>micro or compact or standard or plate or strip</v>
      </c>
      <c r="K726" t="str">
        <v>manufacturer/tradename</v>
      </c>
      <c r="L726" t="str">
        <v>Facet driving attribute</v>
      </c>
      <c r="M726" t="str">
        <v>Priority 1</v>
      </c>
      <c r="N726" t="str">
        <v>ProductAttributes</v>
      </c>
      <c r="O726" t="str">
        <v>ATTRIBUTE TYPE: Manufacturer designation</v>
      </c>
      <c r="P726" t="str">
        <v>facets supplier co only (currently - Product line the attribute also facetable but not the PL element in Manuf des. Yet)</v>
      </c>
      <c r="Q726" t="str">
        <v>EP022620557</v>
      </c>
      <c r="R726" t="str">
        <v>Eppendorf® 022620557 (NA)</v>
      </c>
      <c r="S726" t="str">
        <v>Y</v>
      </c>
      <c r="T726" t="str">
        <v>Manufacturer</v>
      </c>
      <c r="U726" t="str">
        <v>supplier co</v>
      </c>
      <c r="V726" t="str">
        <v>supplier co</v>
      </c>
    </row>
    <row r="727" spans="8:22" x14ac:dyDescent="0.25">
      <c r="H727" s="38" t="str">
        <v>centrifugesmicro or compact or standard or plate or strip</v>
      </c>
      <c r="I727" s="271" t="str">
        <v>centrifuges</v>
      </c>
      <c r="J727" t="str">
        <v>micro or compact or standard or plate or strip</v>
      </c>
      <c r="K727" t="str">
        <v>Web_Product_Type_Dim</v>
      </c>
      <c r="L727" t="str">
        <v>Facet driving attribute</v>
      </c>
      <c r="M727" t="str">
        <v>Priority 1</v>
      </c>
      <c r="N727" t="str">
        <v>ProductAttributes</v>
      </c>
      <c r="O727" t="str">
        <v>ATTRIBUTE TYPE: Product type</v>
      </c>
      <c r="P727">
        <v>0</v>
      </c>
      <c r="Q727" t="str">
        <v>EP022620557</v>
      </c>
      <c r="R727" t="str">
        <v>centrifuges</v>
      </c>
      <c r="S727" t="str">
        <v>Y</v>
      </c>
      <c r="T727" t="str">
        <v>Product Category</v>
      </c>
      <c r="U727">
        <v>0</v>
      </c>
      <c r="V727">
        <v>0</v>
      </c>
    </row>
    <row r="728" spans="8:22" x14ac:dyDescent="0.25">
      <c r="H728" s="38" t="str">
        <v>centrifugesmicro or compact or standard or plate or strip</v>
      </c>
      <c r="I728" s="271" t="str">
        <v>centrifuges</v>
      </c>
      <c r="J728" t="str">
        <v>micro or compact or standard or plate or strip</v>
      </c>
      <c r="K728" t="str">
        <v>parameter</v>
      </c>
      <c r="L728" t="str">
        <v>Low priority attribute</v>
      </c>
      <c r="M728" t="str">
        <v>Priority 3</v>
      </c>
      <c r="N728" t="str">
        <v>ProductAttributes</v>
      </c>
      <c r="O728" t="str">
        <v>ATTRIBUTE TYPE: Operating parameter</v>
      </c>
      <c r="P728">
        <v>0</v>
      </c>
      <c r="Q728" t="str">
        <v>EP022620557</v>
      </c>
      <c r="R728" t="str">
        <v>17,500 rpm speed; 30,130 × g max. RCF</v>
      </c>
      <c r="S728" t="str">
        <v>N</v>
      </c>
      <c r="T728">
        <v>0</v>
      </c>
      <c r="U728">
        <v>0</v>
      </c>
      <c r="V728">
        <v>0</v>
      </c>
    </row>
    <row r="729" spans="8:22" x14ac:dyDescent="0.25">
      <c r="H729" s="38" t="str">
        <v>centrifugesrotor</v>
      </c>
      <c r="I729" s="271" t="str">
        <v>centrifuges</v>
      </c>
      <c r="J729" t="str">
        <v>rotor</v>
      </c>
      <c r="K729" t="str">
        <v>compatibility</v>
      </c>
      <c r="L729" t="str">
        <v>Facet driving attribute</v>
      </c>
      <c r="M729" t="str">
        <v>Priority 1</v>
      </c>
      <c r="N729" t="str">
        <v>ProductAttributes</v>
      </c>
      <c r="O729" t="str">
        <v>ATTRIBUTE TYPE: ZM_COMPAT</v>
      </c>
      <c r="P729" t="str">
        <v>create separate lines for different values -- facet must use 1 or both of supplier and product line</v>
      </c>
      <c r="Q729" t="str">
        <v xml:space="preserve">CLS480136 </v>
      </c>
      <c r="R729" t="str">
        <v>for use with centrifuge models LSE Compact</v>
      </c>
      <c r="S729" t="str">
        <v>Y</v>
      </c>
      <c r="T729" t="str">
        <v>compatibility</v>
      </c>
      <c r="U729">
        <v>0</v>
      </c>
      <c r="V729">
        <v>0</v>
      </c>
    </row>
    <row r="730" spans="8:22" x14ac:dyDescent="0.25">
      <c r="H730" s="38" t="str">
        <v>centrifugesrotor</v>
      </c>
      <c r="I730" s="271" t="str">
        <v>centrifuges</v>
      </c>
      <c r="J730" t="str">
        <v>rotor</v>
      </c>
      <c r="K730" t="str">
        <v>manufacturer/tradename</v>
      </c>
      <c r="L730" t="str">
        <v>Facet driving attribute</v>
      </c>
      <c r="M730" t="str">
        <v>Priority 1</v>
      </c>
      <c r="N730" t="str">
        <v>ProductAttributes</v>
      </c>
      <c r="O730" t="str">
        <v>ATTRIBUTE TYPE: Manufacturer designation</v>
      </c>
      <c r="P730" t="str">
        <v>facets supplier co only (currently - Product line the attribute also facetable but not the PL element in Manuf des. Yet)</v>
      </c>
      <c r="Q730" t="str">
        <v>EP022822136</v>
      </c>
      <c r="R730" t="str">
        <v>Eppendorf® 022822136 (NA)</v>
      </c>
      <c r="S730" t="str">
        <v>Y</v>
      </c>
      <c r="T730" t="str">
        <v>Manufacturer</v>
      </c>
      <c r="U730" t="str">
        <v>supplier co</v>
      </c>
      <c r="V730" t="str">
        <v>supplier co</v>
      </c>
    </row>
    <row r="731" spans="8:22" x14ac:dyDescent="0.25">
      <c r="H731" s="38" t="str">
        <v>centrifugesrotor</v>
      </c>
      <c r="I731" s="271" t="str">
        <v>centrifuges</v>
      </c>
      <c r="J731" t="str">
        <v>rotor</v>
      </c>
      <c r="K731" t="str">
        <v>Web_Product_Type_Dim</v>
      </c>
      <c r="L731" t="str">
        <v>Facet driving attribute</v>
      </c>
      <c r="M731" t="str">
        <v>Priority 1</v>
      </c>
      <c r="N731" t="str">
        <v>ProductAttributes</v>
      </c>
      <c r="O731" t="str">
        <v>ATTRIBUTE TYPE: Product type</v>
      </c>
      <c r="P731">
        <v>0</v>
      </c>
      <c r="Q731">
        <v>0</v>
      </c>
      <c r="R731">
        <v>0</v>
      </c>
      <c r="S731" t="str">
        <v>Y</v>
      </c>
      <c r="T731" t="str">
        <v>Product Category</v>
      </c>
      <c r="U731">
        <v>0</v>
      </c>
      <c r="V731">
        <v>0</v>
      </c>
    </row>
    <row r="732" spans="8:22" x14ac:dyDescent="0.25">
      <c r="H732" s="38" t="str">
        <v>centrifugesrotor</v>
      </c>
      <c r="I732" s="271" t="str">
        <v>centrifuges</v>
      </c>
      <c r="J732" t="str">
        <v>rotor</v>
      </c>
      <c r="K732" t="str">
        <v>feature</v>
      </c>
      <c r="L732" t="str">
        <v>Low priority attribute</v>
      </c>
      <c r="M732" t="str">
        <v>Priority 3</v>
      </c>
      <c r="N732" t="str">
        <v>ProductAttributes</v>
      </c>
      <c r="O732" t="str">
        <v>ATTRIBUTE TYPE: Feature</v>
      </c>
      <c r="P732" t="str">
        <v>use the drop down to select a "Name" (lid/RCF/to hold)</v>
      </c>
      <c r="Q732" t="str">
        <v>EP022822136</v>
      </c>
      <c r="R732" t="str">
        <v>to hold 16 x 20x42 - 55 mm tubes_x000D_
to hold 16 x 6.5/10 mL flat-bottom tubes_x000D_
fixed angle rotor_x000D_
non aerosol tight</v>
      </c>
      <c r="S732" t="str">
        <v>N</v>
      </c>
      <c r="T732">
        <v>0</v>
      </c>
      <c r="U732">
        <v>0</v>
      </c>
      <c r="V732">
        <v>0</v>
      </c>
    </row>
    <row r="733" spans="8:22" x14ac:dyDescent="0.25">
      <c r="H733" s="38" t="str">
        <v>centrifugesrotor</v>
      </c>
      <c r="I733" s="271" t="str">
        <v>centrifuges</v>
      </c>
      <c r="J733" t="str">
        <v>rotor</v>
      </c>
      <c r="K733" t="str">
        <v>parameter</v>
      </c>
      <c r="L733" t="str">
        <v>Low priority attribute</v>
      </c>
      <c r="M733" t="str">
        <v>Priority 3</v>
      </c>
      <c r="N733" t="str">
        <v>ProductAttributes</v>
      </c>
      <c r="O733" t="str">
        <v>ATTRIBUTE TYPE: Operating parameter</v>
      </c>
      <c r="P733">
        <v>0</v>
      </c>
      <c r="Q733" t="str">
        <v xml:space="preserve">CLS480136 </v>
      </c>
      <c r="R733" t="str">
        <v>200-6000 max. RCF</v>
      </c>
      <c r="S733" t="str">
        <v>N</v>
      </c>
      <c r="T733">
        <v>0</v>
      </c>
      <c r="U733">
        <v>0</v>
      </c>
      <c r="V733">
        <v>0</v>
      </c>
    </row>
    <row r="734" spans="8:22" x14ac:dyDescent="0.25">
      <c r="H734" s="38" t="str">
        <v>centrifuges(no product type)</v>
      </c>
      <c r="I734" s="271" t="str">
        <v>centrifuges</v>
      </c>
      <c r="J734">
        <v>0</v>
      </c>
      <c r="K734" t="str">
        <v>AC/DC input</v>
      </c>
      <c r="L734" t="str">
        <v>Facet driving attribute</v>
      </c>
      <c r="M734" t="str">
        <v>Priority 1</v>
      </c>
      <c r="N734" t="str">
        <v>ProductAttributes</v>
      </c>
      <c r="O734" t="str">
        <v>ATTRIBUTE TYPE: AC/DC input</v>
      </c>
      <c r="P734">
        <v>0</v>
      </c>
      <c r="Q734">
        <v>0</v>
      </c>
      <c r="R734">
        <v>0</v>
      </c>
      <c r="S734" t="str">
        <v>M</v>
      </c>
      <c r="T734">
        <v>0</v>
      </c>
      <c r="U734">
        <v>0</v>
      </c>
      <c r="V734">
        <v>0</v>
      </c>
    </row>
    <row r="735" spans="8:22" x14ac:dyDescent="0.25">
      <c r="H735" s="38" t="str">
        <v>centrifuges(no product type)</v>
      </c>
      <c r="I735" s="271" t="str">
        <v>centrifuges</v>
      </c>
      <c r="J735">
        <v>0</v>
      </c>
      <c r="K735" t="str">
        <v>feature</v>
      </c>
      <c r="L735" t="str">
        <v>Facet driving attribute</v>
      </c>
      <c r="M735" t="str">
        <v>Priority 1</v>
      </c>
      <c r="N735" t="str">
        <v>ProductAttributes</v>
      </c>
      <c r="O735" t="str">
        <v>ATTRIBUTE TYPE: Feature</v>
      </c>
      <c r="P735" t="str">
        <v>use the drop down to select a "Name" (lid/RCF/to hold)</v>
      </c>
      <c r="Q735">
        <v>0</v>
      </c>
      <c r="R735">
        <v>0</v>
      </c>
      <c r="S735" t="str">
        <v>M</v>
      </c>
      <c r="T735">
        <v>0</v>
      </c>
      <c r="U735">
        <v>0</v>
      </c>
      <c r="V735">
        <v>0</v>
      </c>
    </row>
    <row r="736" spans="8:22" x14ac:dyDescent="0.25">
      <c r="H736" s="38" t="str">
        <v>centrifuges(no product type)</v>
      </c>
      <c r="I736" s="271" t="str">
        <v>centrifuges</v>
      </c>
      <c r="J736">
        <v>0</v>
      </c>
      <c r="K736" t="str">
        <v>manufacturer/tradename</v>
      </c>
      <c r="L736" t="str">
        <v>Facet driving attribute</v>
      </c>
      <c r="M736" t="str">
        <v>Priority 1</v>
      </c>
      <c r="N736" t="str">
        <v>ProductAttributes</v>
      </c>
      <c r="O736" t="str">
        <v>ATTRIBUTE TYPE: Manufacturer designation</v>
      </c>
      <c r="P736" t="str">
        <v>facets supplier co only (currently - Product line the attribute also facetable but not the PL element in Manuf des. Yet)</v>
      </c>
      <c r="Q736">
        <v>0</v>
      </c>
      <c r="R736">
        <v>0</v>
      </c>
      <c r="S736">
        <v>0</v>
      </c>
      <c r="T736">
        <v>0</v>
      </c>
      <c r="U736">
        <v>0</v>
      </c>
      <c r="V736">
        <v>0</v>
      </c>
    </row>
    <row r="737" spans="8:22" x14ac:dyDescent="0.25">
      <c r="H737" s="38" t="str">
        <v>centrifuges(no product type)</v>
      </c>
      <c r="I737" s="271" t="str">
        <v>centrifuges</v>
      </c>
      <c r="J737">
        <v>0</v>
      </c>
      <c r="K737" t="str">
        <v>Web_Product_Type_Dim</v>
      </c>
      <c r="L737" t="str">
        <v>Facet driving attribute</v>
      </c>
      <c r="M737" t="str">
        <v>Priority 1</v>
      </c>
      <c r="N737" t="str">
        <v>ProductAttributes</v>
      </c>
      <c r="O737" t="str">
        <v>ATTRIBUTE TYPE: Product type</v>
      </c>
      <c r="P737">
        <v>0</v>
      </c>
      <c r="Q737">
        <v>0</v>
      </c>
      <c r="R737">
        <v>0</v>
      </c>
      <c r="S737" t="str">
        <v>Y</v>
      </c>
      <c r="T737" t="str">
        <v>Product Category</v>
      </c>
      <c r="U737">
        <v>0</v>
      </c>
      <c r="V737">
        <v>0</v>
      </c>
    </row>
    <row r="738" spans="8:22" x14ac:dyDescent="0.25">
      <c r="H738" s="38" t="str">
        <v>centrifuges(no product type)</v>
      </c>
      <c r="I738" s="271" t="str">
        <v>centrifuges</v>
      </c>
      <c r="J738">
        <v>0</v>
      </c>
      <c r="K738" t="str">
        <v>parameter</v>
      </c>
      <c r="L738" t="str">
        <v>Low priority attribute</v>
      </c>
      <c r="M738" t="str">
        <v>Priority 3</v>
      </c>
      <c r="N738" t="str">
        <v>ProductAttributes</v>
      </c>
      <c r="O738" t="str">
        <v>ATTRIBUTE TYPE: Operating parameter</v>
      </c>
      <c r="P738">
        <v>0</v>
      </c>
      <c r="Q738">
        <v>0</v>
      </c>
      <c r="R738">
        <v>0</v>
      </c>
      <c r="S738" t="str">
        <v>M</v>
      </c>
      <c r="T738">
        <v>0</v>
      </c>
      <c r="U738">
        <v>0</v>
      </c>
      <c r="V738">
        <v>0</v>
      </c>
    </row>
    <row r="739" spans="8:22" x14ac:dyDescent="0.25">
      <c r="H739" s="38" t="str">
        <v>chelating and reducing agents(no product type)</v>
      </c>
      <c r="I739" s="271" t="str">
        <v>chelating and reducing agents</v>
      </c>
      <c r="J739">
        <v>0</v>
      </c>
      <c r="K739" t="str">
        <v>application(s)</v>
      </c>
      <c r="L739" t="str">
        <v>Facet driving attribute</v>
      </c>
      <c r="M739" t="str">
        <v>Priority 1</v>
      </c>
      <c r="N739" t="str">
        <v>ProductAttributes</v>
      </c>
      <c r="O739" t="str">
        <v>ATTRIBUTE TYPE: Market Focus</v>
      </c>
      <c r="P739">
        <v>0</v>
      </c>
      <c r="Q739">
        <v>63689</v>
      </c>
      <c r="R739" t="str">
        <v>liquid formulation; pharmaceutical</v>
      </c>
      <c r="S739" t="str">
        <v>Y</v>
      </c>
      <c r="T739" t="str">
        <v>Application</v>
      </c>
      <c r="U739">
        <v>0</v>
      </c>
      <c r="V739">
        <v>0</v>
      </c>
    </row>
    <row r="740" spans="8:22" x14ac:dyDescent="0.25">
      <c r="H740" s="38" t="str">
        <v>chelating and reducing agents(no product type)</v>
      </c>
      <c r="I740" s="271" t="str">
        <v>chelating and reducing agents</v>
      </c>
      <c r="J740">
        <v>0</v>
      </c>
      <c r="K740" t="str">
        <v>grade</v>
      </c>
      <c r="L740" t="str">
        <v>Facet driving attribute</v>
      </c>
      <c r="M740" t="str">
        <v>Priority 1</v>
      </c>
      <c r="N740" t="str">
        <v>ProductAttributes</v>
      </c>
      <c r="O740" t="str">
        <v>ATTRIBUTE TYPE: Special Grade and web special grade</v>
      </c>
      <c r="P740" t="str">
        <v>web special grade is facetable; but web special grade does not show on the PDP; special grade is the opposite</v>
      </c>
      <c r="Q740">
        <v>63689</v>
      </c>
      <c r="R740" t="str">
        <v>for molecular biology</v>
      </c>
      <c r="S740" t="str">
        <v>Y</v>
      </c>
      <c r="T740" t="str">
        <v>grade</v>
      </c>
      <c r="U740">
        <v>0</v>
      </c>
      <c r="V740">
        <v>0</v>
      </c>
    </row>
    <row r="741" spans="8:22" x14ac:dyDescent="0.25">
      <c r="H741" s="38" t="str">
        <v>chelating and reducing agents(no product type)</v>
      </c>
      <c r="I741" s="271" t="str">
        <v>chelating and reducing agents</v>
      </c>
      <c r="J741">
        <v>0</v>
      </c>
      <c r="K741" t="str">
        <v>technique(s)</v>
      </c>
      <c r="L741" t="str">
        <v>Facet driving attribute</v>
      </c>
      <c r="M741" t="str">
        <v>Priority 1</v>
      </c>
      <c r="N741" t="str">
        <v>ProductAttributes</v>
      </c>
      <c r="O741" t="str">
        <v>ATTRIBUTE TYPE: Titertest</v>
      </c>
      <c r="P741" t="str">
        <v xml:space="preserve">use the drop down in "METHOD" </v>
      </c>
      <c r="Q741">
        <v>63689</v>
      </c>
      <c r="R741" t="str">
        <v>protein extraction: suitable; RNA extraction: suitable</v>
      </c>
      <c r="S741" t="str">
        <v>Y</v>
      </c>
      <c r="T741" t="str">
        <v>Technique</v>
      </c>
      <c r="U741" t="str">
        <v>method</v>
      </c>
      <c r="V741" t="str">
        <v>method</v>
      </c>
    </row>
    <row r="742" spans="8:22" x14ac:dyDescent="0.25">
      <c r="H742" s="38" t="str">
        <v>chelating and reducing agents(no product type)</v>
      </c>
      <c r="I742" s="271" t="str">
        <v>chelating and reducing agents</v>
      </c>
      <c r="J742">
        <v>0</v>
      </c>
      <c r="K742" t="str">
        <v>anion traces</v>
      </c>
      <c r="L742" t="str">
        <v>High priority attribute</v>
      </c>
      <c r="M742" t="str">
        <v>Priority 2</v>
      </c>
      <c r="N742" t="str">
        <v>ProductAttributes</v>
      </c>
      <c r="O742" t="str">
        <v>ATTRIBUTE TYPE: Anion Traces</v>
      </c>
      <c r="P742">
        <v>0</v>
      </c>
      <c r="Q742">
        <v>43815</v>
      </c>
      <c r="R742" t="str">
        <v>sulfate (SO42-): ≤50 mg/kg</v>
      </c>
      <c r="S742" t="str">
        <v>N</v>
      </c>
      <c r="T742">
        <v>0</v>
      </c>
      <c r="U742">
        <v>0</v>
      </c>
      <c r="V742">
        <v>0</v>
      </c>
    </row>
    <row r="743" spans="8:22" x14ac:dyDescent="0.25">
      <c r="H743" s="38" t="str">
        <v>chelating and reducing agents(no product type)</v>
      </c>
      <c r="I743" s="271" t="str">
        <v>chelating and reducing agents</v>
      </c>
      <c r="J743">
        <v>0</v>
      </c>
      <c r="K743" t="str">
        <v>assay</v>
      </c>
      <c r="L743" t="str">
        <v>High priority attribute</v>
      </c>
      <c r="M743" t="str">
        <v>Priority 2</v>
      </c>
      <c r="N743" t="str">
        <v>ProductAttributes</v>
      </c>
      <c r="O743" t="str">
        <v>ATTRIBUTE TYPE: Assay</v>
      </c>
      <c r="P743">
        <v>0</v>
      </c>
      <c r="Q743">
        <v>43815</v>
      </c>
      <c r="R743" t="str">
        <v>≥99.5% (RT)</v>
      </c>
      <c r="S743" t="str">
        <v>Y</v>
      </c>
      <c r="T743" t="str">
        <v>Purity</v>
      </c>
      <c r="U743">
        <v>0</v>
      </c>
      <c r="V743">
        <v>0</v>
      </c>
    </row>
    <row r="744" spans="8:22" x14ac:dyDescent="0.25">
      <c r="H744" s="38" t="str">
        <v>chelating and reducing agents(no product type)</v>
      </c>
      <c r="I744" s="271" t="str">
        <v>chelating and reducing agents</v>
      </c>
      <c r="J744">
        <v>0</v>
      </c>
      <c r="K744" t="str">
        <v>form</v>
      </c>
      <c r="L744" t="str">
        <v>High priority attribute</v>
      </c>
      <c r="M744" t="str">
        <v>Priority 2</v>
      </c>
      <c r="N744" t="str">
        <v>ProductAttributes</v>
      </c>
      <c r="O744" t="str">
        <v>ATTRIBUTE TYPE: Physical Form</v>
      </c>
      <c r="P744">
        <v>0</v>
      </c>
      <c r="Q744">
        <v>63689</v>
      </c>
      <c r="R744" t="str">
        <v>liquid</v>
      </c>
      <c r="S744" t="str">
        <v>Y</v>
      </c>
      <c r="T744" t="str">
        <v>Physical Form</v>
      </c>
      <c r="U744">
        <v>0</v>
      </c>
      <c r="V744">
        <v>0</v>
      </c>
    </row>
    <row r="745" spans="8:22" x14ac:dyDescent="0.25">
      <c r="H745" s="38" t="str">
        <v>chelating and reducing agents(no product type)</v>
      </c>
      <c r="I745" s="271" t="str">
        <v>chelating and reducing agents</v>
      </c>
      <c r="J745">
        <v>0</v>
      </c>
      <c r="K745" t="str">
        <v>impurities</v>
      </c>
      <c r="L745" t="str">
        <v>High priority attribute</v>
      </c>
      <c r="M745" t="str">
        <v>Priority 2</v>
      </c>
      <c r="N745" t="str">
        <v>ProductAttributes</v>
      </c>
      <c r="O745" t="str">
        <v>ATTRIBUTE TYPE: Impurities</v>
      </c>
      <c r="P745">
        <v>0</v>
      </c>
      <c r="Q745">
        <v>43815</v>
      </c>
      <c r="R745" t="str">
        <v>DNases, none detected_x000D_
RNases, none detected_x000D_
insoluble matter, passes filter test_x000D_
phosphatases, none detected_x000D_
proteases, none detected_x000D_
≤0.3% 4,5-dihydroxy-1,2-dithiane</v>
      </c>
      <c r="S745" t="str">
        <v>N</v>
      </c>
      <c r="T745">
        <v>0</v>
      </c>
      <c r="U745">
        <v>0</v>
      </c>
      <c r="V745">
        <v>0</v>
      </c>
    </row>
    <row r="746" spans="8:22" x14ac:dyDescent="0.25">
      <c r="H746" s="38" t="str">
        <v>chelating and reducing agents(no product type)</v>
      </c>
      <c r="I746" s="271" t="str">
        <v>chelating and reducing agents</v>
      </c>
      <c r="J746">
        <v>0</v>
      </c>
      <c r="K746" t="str">
        <v>InChI</v>
      </c>
      <c r="L746" t="str">
        <v>High priority attribute</v>
      </c>
      <c r="M746" t="str">
        <v>Priority 2</v>
      </c>
      <c r="N746" t="str">
        <v>Aliases</v>
      </c>
      <c r="O746" t="str">
        <v>drop down type: InChl</v>
      </c>
      <c r="P746" t="str">
        <v>must be on the substance level</v>
      </c>
      <c r="Q746">
        <v>43815</v>
      </c>
      <c r="R746" t="str">
        <v>1S/C4H10O2S2/c5-3(1-7)4(6)2-8/h3-8H,1-2H2/t3-,4-/m1/s1</v>
      </c>
      <c r="S746" t="str">
        <v>N</v>
      </c>
      <c r="T746">
        <v>0</v>
      </c>
      <c r="U746">
        <v>0</v>
      </c>
      <c r="V746">
        <v>0</v>
      </c>
    </row>
    <row r="747" spans="8:22" x14ac:dyDescent="0.25">
      <c r="H747" s="38" t="str">
        <v>chelating and reducing agents(no product type)</v>
      </c>
      <c r="I747" s="271" t="str">
        <v>chelating and reducing agents</v>
      </c>
      <c r="J747">
        <v>0</v>
      </c>
      <c r="K747" t="str">
        <v>InChI key</v>
      </c>
      <c r="L747" t="str">
        <v>High priority attribute</v>
      </c>
      <c r="M747" t="str">
        <v>Priority 2</v>
      </c>
      <c r="N747" t="str">
        <v>Aliases</v>
      </c>
      <c r="O747" t="str">
        <v>drop down type: InChl key</v>
      </c>
      <c r="P747" t="str">
        <v>must be on the substance level</v>
      </c>
      <c r="Q747">
        <v>43815</v>
      </c>
      <c r="R747" t="str">
        <v>VHJLVAABSRFDPM-QWWZWVQMSA-N</v>
      </c>
      <c r="S747" t="str">
        <v>N</v>
      </c>
      <c r="T747">
        <v>0</v>
      </c>
      <c r="U747">
        <v>0</v>
      </c>
      <c r="V747">
        <v>0</v>
      </c>
    </row>
    <row r="748" spans="8:22" x14ac:dyDescent="0.25">
      <c r="H748" s="38" t="str">
        <v>chelating and reducing agents(no product type)</v>
      </c>
      <c r="I748" s="271" t="str">
        <v>chelating and reducing agents</v>
      </c>
      <c r="J748">
        <v>0</v>
      </c>
      <c r="K748" t="str">
        <v>mp</v>
      </c>
      <c r="L748" t="str">
        <v>High priority attribute</v>
      </c>
      <c r="M748" t="str">
        <v>Priority 2</v>
      </c>
      <c r="N748" t="str">
        <v>ProductAttributes</v>
      </c>
      <c r="O748" t="str">
        <v>ATTRIBUTE TYPE: Melting Point</v>
      </c>
      <c r="P748">
        <v>0</v>
      </c>
      <c r="Q748">
        <v>43815</v>
      </c>
      <c r="R748" t="str">
        <v>41-44 °C (lit.)</v>
      </c>
      <c r="S748" t="str">
        <v>Y</v>
      </c>
      <c r="T748" t="str">
        <v>mp</v>
      </c>
      <c r="U748">
        <v>0</v>
      </c>
      <c r="V748">
        <v>0</v>
      </c>
    </row>
    <row r="749" spans="8:22" x14ac:dyDescent="0.25">
      <c r="H749" s="38" t="str">
        <v>chelating and reducing agents(no product type)</v>
      </c>
      <c r="I749" s="271" t="str">
        <v>chelating and reducing agents</v>
      </c>
      <c r="J749">
        <v>0</v>
      </c>
      <c r="K749" t="str">
        <v>pH</v>
      </c>
      <c r="L749" t="str">
        <v>High priority attribute</v>
      </c>
      <c r="M749" t="str">
        <v>Priority 2</v>
      </c>
      <c r="N749" t="str">
        <v>ProductAttributes</v>
      </c>
      <c r="O749" t="str">
        <v>ATTRIBUTE TYPE: pH value</v>
      </c>
      <c r="P749">
        <v>0</v>
      </c>
      <c r="Q749">
        <v>43815</v>
      </c>
      <c r="R749" t="str">
        <v>4.0-6.5 (25 °C, 0.1 M in H2O)</v>
      </c>
      <c r="S749" t="str">
        <v>Y</v>
      </c>
      <c r="T749" t="str">
        <v>pH</v>
      </c>
      <c r="U749">
        <v>0</v>
      </c>
      <c r="V749">
        <v>0</v>
      </c>
    </row>
    <row r="750" spans="8:22" x14ac:dyDescent="0.25">
      <c r="H750" s="38" t="str">
        <v>chelating and reducing agents(no product type)</v>
      </c>
      <c r="I750" s="271" t="str">
        <v>chelating and reducing agents</v>
      </c>
      <c r="J750">
        <v>0</v>
      </c>
      <c r="K750" t="str">
        <v>solubility</v>
      </c>
      <c r="L750" t="str">
        <v>High priority attribute</v>
      </c>
      <c r="M750" t="str">
        <v>Priority 2</v>
      </c>
      <c r="N750" t="str">
        <v>ProductAttributes</v>
      </c>
      <c r="O750" t="str">
        <v>ATTRIBUTE TYPE: Solubility</v>
      </c>
      <c r="P750">
        <v>0</v>
      </c>
      <c r="Q750">
        <v>43815</v>
      </c>
      <c r="R750" t="str">
        <v>H2O: 0.1 M at 20 °C, clear, colorless</v>
      </c>
      <c r="S750" t="str">
        <v>N</v>
      </c>
      <c r="T750">
        <v>0</v>
      </c>
      <c r="U750">
        <v>0</v>
      </c>
      <c r="V750">
        <v>0</v>
      </c>
    </row>
    <row r="751" spans="8:22" x14ac:dyDescent="0.25">
      <c r="H751" s="38" t="str">
        <v>chelating and reducing agents(no product type)</v>
      </c>
      <c r="I751" s="271" t="str">
        <v>chelating and reducing agents</v>
      </c>
      <c r="J751">
        <v>0</v>
      </c>
      <c r="K751" t="str">
        <v>storage temp.</v>
      </c>
      <c r="L751" t="str">
        <v>High priority attribute</v>
      </c>
      <c r="M751" t="str">
        <v>Priority 2</v>
      </c>
      <c r="N751" t="str">
        <v>ProductAttributes</v>
      </c>
      <c r="O751" t="str">
        <v>ATTRIBUTE TYPE: Storage Temp</v>
      </c>
      <c r="P751">
        <v>0</v>
      </c>
      <c r="Q751">
        <v>43815</v>
      </c>
      <c r="R751" t="str">
        <v>2-8°C</v>
      </c>
      <c r="S751" t="str">
        <v>N</v>
      </c>
      <c r="T751">
        <v>0</v>
      </c>
      <c r="U751">
        <v>0</v>
      </c>
      <c r="V751">
        <v>0</v>
      </c>
    </row>
    <row r="752" spans="8:22" x14ac:dyDescent="0.25">
      <c r="H752" s="38" t="str">
        <v>chelating and reducing agents(no product type)</v>
      </c>
      <c r="I752" s="271" t="str">
        <v>chelating and reducing agents</v>
      </c>
      <c r="J752">
        <v>0</v>
      </c>
      <c r="K752" t="str">
        <v>product line</v>
      </c>
      <c r="L752" t="str">
        <v>Low priority attribute</v>
      </c>
      <c r="M752" t="str">
        <v>Priority 3</v>
      </c>
      <c r="N752" t="str">
        <v>ProductAttributes</v>
      </c>
      <c r="O752" t="str">
        <v>ATTRIBUTE TYPE: Product Line</v>
      </c>
      <c r="P752">
        <v>0</v>
      </c>
      <c r="Q752">
        <v>63689</v>
      </c>
      <c r="R752" t="str">
        <v>SAFC</v>
      </c>
      <c r="S752" t="str">
        <v>Y</v>
      </c>
      <c r="T752" t="str">
        <v>product line</v>
      </c>
      <c r="U752">
        <v>0</v>
      </c>
      <c r="V752">
        <v>0</v>
      </c>
    </row>
    <row r="753" spans="8:22" x14ac:dyDescent="0.25">
      <c r="H753" s="38" t="str">
        <v>chelating and reducing agents(no product type)</v>
      </c>
      <c r="I753" s="271" t="str">
        <v>chelating and reducing agents</v>
      </c>
      <c r="J753">
        <v>0</v>
      </c>
      <c r="K753" t="str">
        <v>SMILES string</v>
      </c>
      <c r="L753" t="str">
        <v>Low priority attribute</v>
      </c>
      <c r="M753" t="str">
        <v>Priority 3</v>
      </c>
      <c r="N753" t="str">
        <v>Aliases</v>
      </c>
      <c r="O753" t="str">
        <v>drop down type: SMILES</v>
      </c>
      <c r="P753" t="str">
        <v>must be on the substance level; 30 characters or less; if more than 30 characters, raise a JIRA for CorpBase Helpdesk</v>
      </c>
      <c r="Q753">
        <v>43815</v>
      </c>
      <c r="R753" t="str">
        <v>O[C@H](CS)[C@H](O)CS</v>
      </c>
      <c r="S753" t="str">
        <v>N</v>
      </c>
      <c r="T753">
        <v>0</v>
      </c>
      <c r="U753">
        <v>0</v>
      </c>
      <c r="V753">
        <v>0</v>
      </c>
    </row>
    <row r="754" spans="8:22" x14ac:dyDescent="0.25">
      <c r="H754" s="38" t="str">
        <v>chelating and reducing agents(no product type)</v>
      </c>
      <c r="I754" s="271" t="str">
        <v>chelating and reducing agents</v>
      </c>
      <c r="J754">
        <v>0</v>
      </c>
      <c r="K754" t="str">
        <v>UV absorption</v>
      </c>
      <c r="L754" t="str">
        <v>Low priority attribute</v>
      </c>
      <c r="M754" t="str">
        <v>Priority 3</v>
      </c>
      <c r="N754" t="str">
        <v>ProductAttributes</v>
      </c>
      <c r="O754" t="str">
        <v>ATTRIBUTE TYPE: UV Absorption Values</v>
      </c>
      <c r="P754">
        <v>0</v>
      </c>
      <c r="Q754">
        <v>43815</v>
      </c>
      <c r="R754" t="str">
        <v>λ: 260 nm Amax: 0.400; λ: 280 nm Amax: 0.100</v>
      </c>
      <c r="S754" t="str">
        <v>N</v>
      </c>
      <c r="T754">
        <v>0</v>
      </c>
      <c r="U754">
        <v>0</v>
      </c>
      <c r="V754">
        <v>0</v>
      </c>
    </row>
    <row r="755" spans="8:22" x14ac:dyDescent="0.25">
      <c r="H755" s="38" t="str">
        <v>chromatography accessory(no product type)</v>
      </c>
      <c r="I755" s="271" t="str">
        <v>chromatography accessory</v>
      </c>
      <c r="J755">
        <v>0</v>
      </c>
      <c r="K755" t="str">
        <v>application(s)</v>
      </c>
      <c r="L755" t="str">
        <v>Facet driving attribute</v>
      </c>
      <c r="M755" t="str">
        <v>Priority 1</v>
      </c>
      <c r="N755" t="str">
        <v>ProductAttributes</v>
      </c>
      <c r="O755" t="str">
        <v>ATTRIBUTE TYPE: Market Focus</v>
      </c>
      <c r="P755">
        <v>0</v>
      </c>
      <c r="Q755">
        <v>24304</v>
      </c>
      <c r="R755" t="str">
        <v>agriculture</v>
      </c>
      <c r="S755" t="str">
        <v>Y</v>
      </c>
      <c r="T755" t="str">
        <v>Application</v>
      </c>
      <c r="U755">
        <v>0</v>
      </c>
      <c r="V755">
        <v>0</v>
      </c>
    </row>
    <row r="756" spans="8:22" x14ac:dyDescent="0.25">
      <c r="H756" s="38" t="str">
        <v>chromatography accessory(no product type)</v>
      </c>
      <c r="I756" s="271" t="str">
        <v>chromatography accessory</v>
      </c>
      <c r="J756">
        <v>0</v>
      </c>
      <c r="K756" t="str">
        <v>I.D.</v>
      </c>
      <c r="L756" t="str">
        <v>Facet driving attribute</v>
      </c>
      <c r="M756" t="str">
        <v>Priority 1</v>
      </c>
      <c r="N756" t="str">
        <v>ProductAttributes</v>
      </c>
      <c r="O756" t="str">
        <v>ATTRIBUTE TYPE: Composite dimension</v>
      </c>
      <c r="P756" t="str">
        <v>use the drop down in "Type1" and select "I.D."</v>
      </c>
      <c r="Q756">
        <v>22476</v>
      </c>
      <c r="R756" t="str">
        <v>1/8  in.</v>
      </c>
      <c r="S756">
        <v>0</v>
      </c>
      <c r="T756">
        <v>0</v>
      </c>
      <c r="U756">
        <v>0</v>
      </c>
      <c r="V756">
        <v>0</v>
      </c>
    </row>
    <row r="757" spans="8:22" x14ac:dyDescent="0.25">
      <c r="H757" s="38" t="str">
        <v>clamps(no product type)</v>
      </c>
      <c r="I757" s="271" t="str">
        <v>clamps</v>
      </c>
      <c r="J757">
        <v>0</v>
      </c>
      <c r="K757" t="str">
        <v>compatibility</v>
      </c>
      <c r="L757" t="str">
        <v>Facet driving attribute</v>
      </c>
      <c r="M757" t="str">
        <v>Priority 1</v>
      </c>
      <c r="N757" t="str">
        <v>ProductAttributes</v>
      </c>
      <c r="O757" t="str">
        <v>ATTRIBUTE TYPE: ZM_COMPAT</v>
      </c>
      <c r="P757" t="str">
        <v>create separate lines for different values -- facet must use 1 or both of supplier and product line</v>
      </c>
      <c r="Q757" t="str">
        <v>P30799</v>
      </c>
      <c r="R757" t="str">
        <v>for use with Series 2000 Sanitary Cartridge Housings</v>
      </c>
      <c r="S757" t="str">
        <v>Y</v>
      </c>
      <c r="T757" t="str">
        <v>compatibility</v>
      </c>
      <c r="U757" t="str">
        <v>create separate lines for different values -- facet must use 1 or both of supplier and product line</v>
      </c>
      <c r="V757">
        <v>0</v>
      </c>
    </row>
    <row r="758" spans="8:22" x14ac:dyDescent="0.25">
      <c r="H758" s="38" t="str">
        <v>clamps(no product type)</v>
      </c>
      <c r="I758" s="271" t="str">
        <v>clamps</v>
      </c>
      <c r="J758">
        <v>0</v>
      </c>
      <c r="K758" t="str">
        <v>jaw capacity</v>
      </c>
      <c r="L758" t="str">
        <v>Facet driving attribute</v>
      </c>
      <c r="M758" t="str">
        <v>Priority 1</v>
      </c>
      <c r="N758" t="str">
        <v>ProductAttributes</v>
      </c>
      <c r="O758" t="str">
        <v>ATTRIBUTE TYPE: Composite dimension</v>
      </c>
      <c r="P758" t="str">
        <v>use the drop down in "Part" and select "jaw"; "Type1" and select "capacity"</v>
      </c>
      <c r="Q758" t="str">
        <v>Z556572</v>
      </c>
      <c r="R758" t="str">
        <v>0-23 mm</v>
      </c>
      <c r="S758" t="str">
        <v>N</v>
      </c>
      <c r="T758">
        <v>0</v>
      </c>
      <c r="U758">
        <v>0</v>
      </c>
      <c r="V758">
        <v>0</v>
      </c>
    </row>
    <row r="759" spans="8:22" x14ac:dyDescent="0.25">
      <c r="H759" s="38" t="str">
        <v>clamps(no product type)</v>
      </c>
      <c r="I759" s="271" t="str">
        <v>clamps</v>
      </c>
      <c r="J759">
        <v>0</v>
      </c>
      <c r="K759" t="str">
        <v>L</v>
      </c>
      <c r="L759" t="str">
        <v>High priority attribute</v>
      </c>
      <c r="M759" t="str">
        <v>Priority 2</v>
      </c>
      <c r="N759" t="str">
        <v>ProductAttributes</v>
      </c>
      <c r="O759" t="str">
        <v>ATTRIBUTE TYPE: Composite dimension</v>
      </c>
      <c r="P759" t="str">
        <v>use the drop down in "Type1" and select "L"</v>
      </c>
      <c r="Q759">
        <v>0</v>
      </c>
      <c r="R759">
        <v>0</v>
      </c>
      <c r="S759">
        <v>0</v>
      </c>
      <c r="T759">
        <v>0</v>
      </c>
      <c r="U759">
        <v>0</v>
      </c>
      <c r="V759">
        <v>0</v>
      </c>
    </row>
    <row r="760" spans="8:22" x14ac:dyDescent="0.25">
      <c r="H760" s="38" t="str">
        <v>clamps(no product type)</v>
      </c>
      <c r="I760" s="271" t="str">
        <v>clamps</v>
      </c>
      <c r="J760">
        <v>0</v>
      </c>
      <c r="K760" t="str">
        <v>material</v>
      </c>
      <c r="L760" t="str">
        <v>High priority attribute</v>
      </c>
      <c r="M760" t="str">
        <v>Priority 2</v>
      </c>
      <c r="N760" t="str">
        <v>ProductAttributes</v>
      </c>
      <c r="O760" t="str">
        <v>ATTRIBUTE TYPE: Material</v>
      </c>
      <c r="P760" t="str">
        <v>use the drop down to select a "Part"</v>
      </c>
      <c r="Q760" t="str">
        <v>Z526460</v>
      </c>
      <c r="R760" t="str">
        <v xml:space="preserve">Nylon </v>
      </c>
      <c r="S760" t="str">
        <v>Y</v>
      </c>
      <c r="T760" t="str">
        <v>Material</v>
      </c>
      <c r="U760">
        <v>0</v>
      </c>
      <c r="V760">
        <v>0</v>
      </c>
    </row>
    <row r="761" spans="8:22" x14ac:dyDescent="0.25">
      <c r="H761" s="38" t="str">
        <v>clamps(no product type)</v>
      </c>
      <c r="I761" s="271" t="str">
        <v>clamps</v>
      </c>
      <c r="J761">
        <v>0</v>
      </c>
      <c r="K761" t="str">
        <v>feature</v>
      </c>
      <c r="L761" t="str">
        <v>Low priority attribute</v>
      </c>
      <c r="M761" t="str">
        <v>Priority 3</v>
      </c>
      <c r="N761" t="str">
        <v>ProductAttributes</v>
      </c>
      <c r="O761" t="str">
        <v>ATTRIBUTE TYPE: Feature</v>
      </c>
      <c r="P761" t="str">
        <v>use the drop down to select a "Name" (for tubing o.d. {this is very rare})</v>
      </c>
      <c r="Q761" t="str">
        <v>EPP0160-5000</v>
      </c>
      <c r="R761" t="str">
        <v xml:space="preserve"> Shaker, 2L Lauber clamp with spring retainer, fits 2L Thompson Flask</v>
      </c>
      <c r="S761" t="str">
        <v>N</v>
      </c>
      <c r="T761">
        <v>0</v>
      </c>
      <c r="U761">
        <v>0</v>
      </c>
      <c r="V761">
        <v>0</v>
      </c>
    </row>
    <row r="762" spans="8:22" x14ac:dyDescent="0.25">
      <c r="H762" s="38" t="str">
        <v>closuresconical erlenmeyer or shaker or trypsinizing</v>
      </c>
      <c r="I762" s="271" t="str">
        <v>closures</v>
      </c>
      <c r="J762" t="str">
        <v>conical erlenmeyer or shaker or trypsinizing</v>
      </c>
      <c r="K762" t="str">
        <v>fitting</v>
      </c>
      <c r="L762" t="str">
        <v>Facet driving attribute</v>
      </c>
      <c r="M762" t="str">
        <v>Priority 1</v>
      </c>
      <c r="N762" t="str">
        <v>ProductAttributes</v>
      </c>
      <c r="O762" t="str">
        <v>ATTRIBUTE TYPE: fittings threads</v>
      </c>
      <c r="P762">
        <v>0</v>
      </c>
      <c r="Q762">
        <v>0</v>
      </c>
      <c r="R762">
        <v>0</v>
      </c>
      <c r="S762">
        <v>0</v>
      </c>
      <c r="T762">
        <v>0</v>
      </c>
      <c r="U762">
        <v>0</v>
      </c>
      <c r="V762">
        <v>0</v>
      </c>
    </row>
    <row r="763" spans="8:22" x14ac:dyDescent="0.25">
      <c r="H763" s="38" t="str">
        <v>closuresconical erlenmeyer or shaker or trypsinizing</v>
      </c>
      <c r="I763" s="271" t="str">
        <v>closures</v>
      </c>
      <c r="J763" t="str">
        <v>conical erlenmeyer or shaker or trypsinizing</v>
      </c>
      <c r="K763" t="str">
        <v>sterility</v>
      </c>
      <c r="L763" t="str">
        <v>High priority attribute</v>
      </c>
      <c r="M763" t="str">
        <v>Priority 2</v>
      </c>
      <c r="N763" t="str">
        <v>ProductAttributes</v>
      </c>
      <c r="O763" t="str">
        <v>ATTRIBUTE TYPE: Sterilization</v>
      </c>
      <c r="P763" t="str">
        <v>facet sterility y/n and second facet for sterilization method</v>
      </c>
      <c r="Q763">
        <v>0</v>
      </c>
      <c r="R763">
        <v>0</v>
      </c>
      <c r="S763">
        <v>0</v>
      </c>
      <c r="T763">
        <v>0</v>
      </c>
      <c r="U763">
        <v>0</v>
      </c>
      <c r="V763">
        <v>0</v>
      </c>
    </row>
    <row r="764" spans="8:22" x14ac:dyDescent="0.25">
      <c r="H764" s="38" t="str">
        <v>closuresconical erlenmeyer or shaker or trypsinizing</v>
      </c>
      <c r="I764" s="271" t="str">
        <v>closures</v>
      </c>
      <c r="J764" t="str">
        <v>conical erlenmeyer or shaker or trypsinizing</v>
      </c>
      <c r="K764" t="str">
        <v>feature</v>
      </c>
      <c r="L764" t="str">
        <v>Facet driving attribute</v>
      </c>
      <c r="M764" t="str">
        <v>Priority 1</v>
      </c>
      <c r="N764" t="str">
        <v>ProductAttributes</v>
      </c>
      <c r="O764" t="str">
        <v>ATTRIBUTE TYPE: Feature</v>
      </c>
      <c r="P764" t="str">
        <v>use the drop down to select a "Name"</v>
      </c>
      <c r="Q764">
        <v>0</v>
      </c>
      <c r="R764">
        <v>0</v>
      </c>
      <c r="S764">
        <v>0</v>
      </c>
      <c r="T764">
        <v>0</v>
      </c>
      <c r="U764">
        <v>0</v>
      </c>
      <c r="V764">
        <v>0</v>
      </c>
    </row>
    <row r="765" spans="8:22" x14ac:dyDescent="0.25">
      <c r="H765" s="38" t="str">
        <v>closuresconical erlenmeyer or shaker or trypsinizing</v>
      </c>
      <c r="I765" s="271" t="str">
        <v>closures</v>
      </c>
      <c r="J765" t="str">
        <v>conical erlenmeyer or shaker or trypsinizing</v>
      </c>
      <c r="K765" t="str">
        <v>usage</v>
      </c>
      <c r="L765" t="str">
        <v>Low priority attribute</v>
      </c>
      <c r="M765" t="str">
        <v>Priority 3</v>
      </c>
      <c r="N765" t="str">
        <v>ProductAttributes</v>
      </c>
      <c r="O765" t="str">
        <v>ATTRIBUTE TYPE: Adequate for</v>
      </c>
      <c r="P765">
        <v>0</v>
      </c>
      <c r="Q765">
        <v>0</v>
      </c>
      <c r="R765">
        <v>0</v>
      </c>
      <c r="S765">
        <v>0</v>
      </c>
      <c r="T765">
        <v>0</v>
      </c>
      <c r="U765">
        <v>0</v>
      </c>
      <c r="V765">
        <v>0</v>
      </c>
    </row>
    <row r="766" spans="8:22" x14ac:dyDescent="0.25">
      <c r="H766" s="38" t="str">
        <v>closuresconical erlenmeyer or shaker or trypsinizing</v>
      </c>
      <c r="I766" s="271" t="str">
        <v>closures</v>
      </c>
      <c r="J766" t="str">
        <v>conical erlenmeyer or shaker or trypsinizing</v>
      </c>
      <c r="K766" t="str">
        <v>packaging</v>
      </c>
      <c r="L766" t="str">
        <v>High priority attribute</v>
      </c>
      <c r="M766" t="str">
        <v>Priority 2</v>
      </c>
      <c r="N766" t="str">
        <v>ProductAttributes</v>
      </c>
      <c r="O766" t="str">
        <v>ATTRIBUTE TYPE: Packaging quantity</v>
      </c>
      <c r="P766" t="str">
        <v>facet only on pack_id (was NEVER used on the red site - utility is dubious)</v>
      </c>
      <c r="Q766">
        <v>0</v>
      </c>
      <c r="R766">
        <v>0</v>
      </c>
      <c r="S766">
        <v>0</v>
      </c>
      <c r="T766">
        <v>0</v>
      </c>
      <c r="U766">
        <v>0</v>
      </c>
      <c r="V766">
        <v>0</v>
      </c>
    </row>
    <row r="767" spans="8:22" x14ac:dyDescent="0.25">
      <c r="H767" s="38" t="str">
        <v>closuresconical erlenmeyer or shaker or trypsinizing</v>
      </c>
      <c r="I767" s="271" t="str">
        <v>closures</v>
      </c>
      <c r="J767" t="str">
        <v>conical erlenmeyer or shaker or trypsinizing</v>
      </c>
      <c r="K767" t="str">
        <v>manufacturer/tradename</v>
      </c>
      <c r="L767" t="str">
        <v>High priority attribute</v>
      </c>
      <c r="M767" t="str">
        <v>Priority 2</v>
      </c>
      <c r="N767" t="str">
        <v>ProductAttributes</v>
      </c>
      <c r="O767" t="str">
        <v>ATTRIBUTE TYPE: Manufacturer designation</v>
      </c>
      <c r="P767" t="str">
        <v>facets supplier co only (currently - Product line the attribute also facetable but not the PL element in Manuf des. Yet)</v>
      </c>
      <c r="Q767">
        <v>0</v>
      </c>
      <c r="R767">
        <v>0</v>
      </c>
      <c r="S767">
        <v>0</v>
      </c>
      <c r="T767">
        <v>0</v>
      </c>
      <c r="U767">
        <v>0</v>
      </c>
      <c r="V767">
        <v>0</v>
      </c>
    </row>
    <row r="768" spans="8:22" x14ac:dyDescent="0.25">
      <c r="H768" s="38" t="str">
        <v>closuresconical erlenmeyer or shaker or trypsinizing</v>
      </c>
      <c r="I768" s="271" t="str">
        <v>closures</v>
      </c>
      <c r="J768" t="str">
        <v>conical erlenmeyer or shaker or trypsinizing</v>
      </c>
      <c r="K768" t="str">
        <v>color</v>
      </c>
      <c r="L768" t="str">
        <v>High priority attribute</v>
      </c>
      <c r="M768" t="str">
        <v>Priority 2</v>
      </c>
      <c r="N768" t="str">
        <v>ProductAttributes</v>
      </c>
      <c r="O768" t="str">
        <v>ATTRIBUTE TYPE: Material</v>
      </c>
      <c r="P768" t="str">
        <v>Material color for non-chemicals</v>
      </c>
      <c r="Q768">
        <v>0</v>
      </c>
      <c r="R768">
        <v>0</v>
      </c>
      <c r="S768">
        <v>0</v>
      </c>
      <c r="T768">
        <v>0</v>
      </c>
      <c r="U768">
        <v>0</v>
      </c>
      <c r="V768">
        <v>0</v>
      </c>
    </row>
    <row r="769" spans="8:22" x14ac:dyDescent="0.25">
      <c r="H769" s="38" t="str">
        <v>closuresconical erlenmeyer or shaker or trypsinizing</v>
      </c>
      <c r="I769" s="271" t="str">
        <v>closures</v>
      </c>
      <c r="J769" t="str">
        <v>conical erlenmeyer or shaker or trypsinizing</v>
      </c>
      <c r="K769" t="str">
        <v>material</v>
      </c>
      <c r="L769" t="str">
        <v>Facet driving attribute</v>
      </c>
      <c r="M769" t="str">
        <v>Priority 1</v>
      </c>
      <c r="N769" t="str">
        <v>ProductAttributes</v>
      </c>
      <c r="O769" t="str">
        <v>ATTRIBUTE TYPE: Material</v>
      </c>
      <c r="P769" t="str">
        <v>use the drop down to select a "Part"</v>
      </c>
      <c r="Q769">
        <v>0</v>
      </c>
      <c r="R769">
        <v>0</v>
      </c>
      <c r="S769">
        <v>0</v>
      </c>
      <c r="T769">
        <v>0</v>
      </c>
      <c r="U769">
        <v>0</v>
      </c>
      <c r="V769">
        <v>0</v>
      </c>
    </row>
    <row r="770" spans="8:22" x14ac:dyDescent="0.25">
      <c r="H770" s="38" t="str">
        <v>closuresconical erlenmeyer or shaker or trypsinizing</v>
      </c>
      <c r="I770" s="271" t="str">
        <v>closures</v>
      </c>
      <c r="J770" t="str">
        <v>conical erlenmeyer or shaker or trypsinizing</v>
      </c>
      <c r="K770" t="str">
        <v>compatibility</v>
      </c>
      <c r="L770" t="str">
        <v>Facet driving attribute</v>
      </c>
      <c r="M770" t="str">
        <v>Priority 1</v>
      </c>
      <c r="N770" t="str">
        <v>ProductAttributes</v>
      </c>
      <c r="O770" t="str">
        <v>ATTRIBUTE TYPE: ZM_COMPAT</v>
      </c>
      <c r="P770" t="str">
        <v>create separate lines for different values -- facet must use 1 or both of supplier and product line</v>
      </c>
      <c r="Q770">
        <v>0</v>
      </c>
      <c r="R770">
        <v>0</v>
      </c>
      <c r="S770">
        <v>0</v>
      </c>
      <c r="T770">
        <v>0</v>
      </c>
      <c r="U770">
        <v>0</v>
      </c>
      <c r="V770">
        <v>0</v>
      </c>
    </row>
    <row r="771" spans="8:22" x14ac:dyDescent="0.25">
      <c r="H771" s="38" t="str">
        <v>closuresconical erlenmeyer or shaker or trypsinizing</v>
      </c>
      <c r="I771" s="271" t="str">
        <v>closures</v>
      </c>
      <c r="J771" t="str">
        <v>conical erlenmeyer or shaker or trypsinizing</v>
      </c>
      <c r="K771" t="str">
        <v>diam. × thickness</v>
      </c>
      <c r="L771" t="str">
        <v>Facet driving attribute</v>
      </c>
      <c r="M771" t="str">
        <v>Priority 1</v>
      </c>
      <c r="N771" t="str">
        <v>ProductAttributes</v>
      </c>
      <c r="O771" t="str">
        <v>ATTRIBUTE TYPE: Composite dimension</v>
      </c>
      <c r="P771" t="str">
        <v>use the drop down in "Type1" and select "diam."; "Type2" and select "thickness"</v>
      </c>
      <c r="Q771">
        <v>0</v>
      </c>
      <c r="R771">
        <v>0</v>
      </c>
      <c r="S771">
        <v>0</v>
      </c>
      <c r="T771">
        <v>0</v>
      </c>
      <c r="U771">
        <v>0</v>
      </c>
      <c r="V771">
        <v>0</v>
      </c>
    </row>
    <row r="772" spans="8:22" x14ac:dyDescent="0.25">
      <c r="H772" s="38" t="str">
        <v>closuresconical erlenmeyer or shaker or trypsinizing</v>
      </c>
      <c r="I772" s="271" t="str">
        <v>closures</v>
      </c>
      <c r="J772" t="str">
        <v>conical erlenmeyer or shaker or trypsinizing</v>
      </c>
      <c r="K772" t="str">
        <v>hardness</v>
      </c>
      <c r="L772" t="str">
        <v>Low priority attribute</v>
      </c>
      <c r="M772" t="str">
        <v>Priority 3</v>
      </c>
      <c r="N772" t="str">
        <v>ProductAttributes</v>
      </c>
      <c r="O772" t="str">
        <v>ATTRIBUTE TYPE: hardness</v>
      </c>
      <c r="P772">
        <v>0</v>
      </c>
      <c r="Q772">
        <v>0</v>
      </c>
      <c r="R772">
        <v>0</v>
      </c>
      <c r="S772">
        <v>0</v>
      </c>
      <c r="T772">
        <v>0</v>
      </c>
      <c r="U772">
        <v>0</v>
      </c>
      <c r="V772">
        <v>0</v>
      </c>
    </row>
    <row r="773" spans="8:22" x14ac:dyDescent="0.25">
      <c r="H773" s="38" t="str">
        <v>closuresnmr or cuvette cap</v>
      </c>
      <c r="I773" s="271" t="str">
        <v>closures</v>
      </c>
      <c r="J773" t="str">
        <v>nmr or cuvette cap</v>
      </c>
      <c r="K773" t="str">
        <v>color</v>
      </c>
      <c r="L773" t="str">
        <v>Facet driving attribute</v>
      </c>
      <c r="M773" t="str">
        <v>Priority 1</v>
      </c>
      <c r="N773" t="str">
        <v>ProductAttributes</v>
      </c>
      <c r="O773" t="str">
        <v>ATTRIBUTE TYPE: Material</v>
      </c>
      <c r="P773" t="str">
        <v>Material color for non-chemicals</v>
      </c>
      <c r="Q773" t="str">
        <v>Z556572</v>
      </c>
      <c r="R773" t="str">
        <v>white</v>
      </c>
      <c r="S773" t="str">
        <v>Y</v>
      </c>
      <c r="T773" t="str">
        <v>Color</v>
      </c>
      <c r="U773">
        <v>0</v>
      </c>
      <c r="V773">
        <v>0</v>
      </c>
    </row>
    <row r="774" spans="8:22" x14ac:dyDescent="0.25">
      <c r="H774" s="38" t="str">
        <v>closuresnmr or cuvette cap</v>
      </c>
      <c r="I774" s="271" t="str">
        <v>closures</v>
      </c>
      <c r="J774" t="str">
        <v>nmr or cuvette cap</v>
      </c>
      <c r="K774" t="str">
        <v>diam.</v>
      </c>
      <c r="L774" t="str">
        <v>Facet driving attribute</v>
      </c>
      <c r="M774" t="str">
        <v>Priority 1</v>
      </c>
      <c r="N774" t="str">
        <v>ProductAttributes</v>
      </c>
      <c r="O774" t="str">
        <v>ATTRIBUTE TYPE: Composite dimension</v>
      </c>
      <c r="P774" t="str">
        <v>use the drop down in "Type1" and select "diam." -- facet diam uom mm only</v>
      </c>
      <c r="Q774" t="str">
        <v>Z693332</v>
      </c>
      <c r="R774" t="str">
        <v>3 mm</v>
      </c>
      <c r="S774" t="str">
        <v>Y</v>
      </c>
      <c r="T774" t="str">
        <v>Diameter(mm)</v>
      </c>
      <c r="U774" t="str">
        <v>type=diam. or D and uom in mm</v>
      </c>
      <c r="V774">
        <v>0</v>
      </c>
    </row>
    <row r="775" spans="8:22" x14ac:dyDescent="0.25">
      <c r="H775" s="38" t="str">
        <v>closuresnmr or cuvette cap</v>
      </c>
      <c r="I775" s="271" t="str">
        <v>closures</v>
      </c>
      <c r="J775" t="str">
        <v>nmr or cuvette cap</v>
      </c>
      <c r="K775" t="str">
        <v>feature</v>
      </c>
      <c r="L775" t="str">
        <v>Facet driving attribute</v>
      </c>
      <c r="M775" t="str">
        <v>Priority 1</v>
      </c>
      <c r="N775" t="str">
        <v>ProductAttributes</v>
      </c>
      <c r="O775" t="str">
        <v>ATTRIBUTE TYPE: Feature</v>
      </c>
      <c r="P775" t="str">
        <v>use the drop down to select a "Name"</v>
      </c>
      <c r="Q775" t="str">
        <v>Z556572</v>
      </c>
      <c r="R775" t="str">
        <v>NMR tube size 5 mm</v>
      </c>
      <c r="S775" t="str">
        <v>N</v>
      </c>
      <c r="T775">
        <v>0</v>
      </c>
      <c r="U775">
        <v>0</v>
      </c>
      <c r="V775">
        <v>0</v>
      </c>
    </row>
    <row r="776" spans="8:22" x14ac:dyDescent="0.25">
      <c r="H776" s="38" t="str">
        <v>closuresnmr or cuvette cap</v>
      </c>
      <c r="I776" s="271" t="str">
        <v>closures</v>
      </c>
      <c r="J776" t="str">
        <v>nmr or cuvette cap</v>
      </c>
      <c r="K776" t="str">
        <v>material</v>
      </c>
      <c r="L776" t="str">
        <v>Facet driving attribute</v>
      </c>
      <c r="M776" t="str">
        <v>Priority 1</v>
      </c>
      <c r="N776" t="str">
        <v>ProductAttributes</v>
      </c>
      <c r="O776" t="str">
        <v>ATTRIBUTE TYPE: Material</v>
      </c>
      <c r="P776" t="str">
        <v>use the drop down to select a "Part"</v>
      </c>
      <c r="Q776" t="str">
        <v>Z637117</v>
      </c>
      <c r="R776" t="str">
        <v>round blue lid</v>
      </c>
      <c r="S776" t="str">
        <v>Y</v>
      </c>
      <c r="T776" t="str">
        <v>Shape/Color</v>
      </c>
      <c r="U776">
        <v>0</v>
      </c>
      <c r="V776">
        <v>0</v>
      </c>
    </row>
    <row r="777" spans="8:22" x14ac:dyDescent="0.25">
      <c r="H777" s="38" t="str">
        <v>closuresnmr or cuvette cap</v>
      </c>
      <c r="I777" s="271" t="str">
        <v>closures</v>
      </c>
      <c r="J777" t="str">
        <v>nmr or cuvette cap</v>
      </c>
      <c r="K777" t="str">
        <v>manufacturer/tradename</v>
      </c>
      <c r="L777" t="str">
        <v>High priority attribute</v>
      </c>
      <c r="M777" t="str">
        <v>Priority 2</v>
      </c>
      <c r="N777" t="str">
        <v>ProductAttributes</v>
      </c>
      <c r="O777" t="str">
        <v>ATTRIBUTE TYPE: Manufacturer designation</v>
      </c>
      <c r="P777" t="str">
        <v>facets supplier co only (currently - Product line the attribute also facetable but not the PL element in Manuf des. Yet)</v>
      </c>
      <c r="Q777" t="str">
        <v>NORTC250</v>
      </c>
      <c r="R777" t="str">
        <v xml:space="preserve"> TCM300</v>
      </c>
      <c r="S777" t="str">
        <v>Y</v>
      </c>
      <c r="T777" t="str">
        <v>Manufacturer</v>
      </c>
      <c r="U777" t="str">
        <v>supplier co</v>
      </c>
      <c r="V777" t="str">
        <v>supplier co</v>
      </c>
    </row>
    <row r="778" spans="8:22" x14ac:dyDescent="0.25">
      <c r="H778" s="38" t="str">
        <v>closuresnmr or cuvette cap</v>
      </c>
      <c r="I778" s="271" t="str">
        <v>closures</v>
      </c>
      <c r="J778" t="str">
        <v>nmr or cuvette cap</v>
      </c>
      <c r="K778" t="str">
        <v>packaging</v>
      </c>
      <c r="L778" t="str">
        <v>High priority attribute</v>
      </c>
      <c r="M778" t="str">
        <v>Priority 2</v>
      </c>
      <c r="N778" t="str">
        <v>ProductAttributes</v>
      </c>
      <c r="O778" t="str">
        <v>ATTRIBUTE TYPE: Packaging quantity</v>
      </c>
      <c r="P778" t="str">
        <v>facet only on pack_id (was NEVER used on the red site - utility is dubious)</v>
      </c>
      <c r="Q778" t="str">
        <v>Z556572</v>
      </c>
      <c r="R778" t="str">
        <v>pkg of 100 ea</v>
      </c>
      <c r="S778" t="str">
        <v>Y</v>
      </c>
      <c r="T778" t="str">
        <v>packaging</v>
      </c>
      <c r="U778" t="str">
        <v>pack_id</v>
      </c>
      <c r="V778" t="str">
        <v>pack_id</v>
      </c>
    </row>
    <row r="779" spans="8:22" x14ac:dyDescent="0.25">
      <c r="H779" s="38" t="str">
        <v>closuresopen top</v>
      </c>
      <c r="I779" s="271" t="str">
        <v>closures</v>
      </c>
      <c r="J779" t="str">
        <v>open top</v>
      </c>
      <c r="K779" t="str">
        <v>color</v>
      </c>
      <c r="L779" t="str">
        <v>Facet driving attribute</v>
      </c>
      <c r="M779" t="str">
        <v>Priority 1</v>
      </c>
      <c r="N779" t="str">
        <v>ProductAttributes</v>
      </c>
      <c r="O779" t="str">
        <v>ATTRIBUTE TYPE: Material</v>
      </c>
      <c r="P779" t="str">
        <v>Material color for non-chemicals</v>
      </c>
      <c r="Q779" t="str">
        <v>CLS3968</v>
      </c>
      <c r="R779" t="str">
        <v>orange</v>
      </c>
      <c r="S779" t="str">
        <v>Y</v>
      </c>
      <c r="T779" t="str">
        <v>Color</v>
      </c>
      <c r="U779">
        <v>0</v>
      </c>
      <c r="V779">
        <v>0</v>
      </c>
    </row>
    <row r="780" spans="8:22" x14ac:dyDescent="0.25">
      <c r="H780" s="38" t="str">
        <v>closuresopen top</v>
      </c>
      <c r="I780" s="271" t="str">
        <v>closures</v>
      </c>
      <c r="J780" t="str">
        <v>open top</v>
      </c>
      <c r="K780" t="str">
        <v>feature</v>
      </c>
      <c r="L780" t="str">
        <v>Facet driving attribute</v>
      </c>
      <c r="M780" t="str">
        <v>Priority 1</v>
      </c>
      <c r="N780" t="str">
        <v>ProductAttributes</v>
      </c>
      <c r="O780" t="str">
        <v>ATTRIBUTE TYPE: Feature</v>
      </c>
      <c r="P780" t="str">
        <v>use the drop down to select a "Name"</v>
      </c>
      <c r="Q780" t="str">
        <v>CLS3968</v>
      </c>
      <c r="R780" t="str">
        <v>disposable</v>
      </c>
      <c r="S780" t="str">
        <v>N</v>
      </c>
      <c r="T780">
        <v>0</v>
      </c>
      <c r="U780">
        <v>0</v>
      </c>
      <c r="V780">
        <v>0</v>
      </c>
    </row>
    <row r="781" spans="8:22" x14ac:dyDescent="0.25">
      <c r="H781" s="38" t="str">
        <v>closuresopen top</v>
      </c>
      <c r="I781" s="271" t="str">
        <v>closures</v>
      </c>
      <c r="J781" t="str">
        <v>open top</v>
      </c>
      <c r="K781" t="str">
        <v>fitting</v>
      </c>
      <c r="L781" t="str">
        <v>Facet driving attribute</v>
      </c>
      <c r="M781" t="str">
        <v>Priority 1</v>
      </c>
      <c r="N781" t="str">
        <v>ProductAttributes</v>
      </c>
      <c r="O781" t="str">
        <v>ATTRIBUTE TYPE: fittings threads</v>
      </c>
      <c r="P781">
        <v>0</v>
      </c>
      <c r="Q781" t="str">
        <v>CLS129545LTMC</v>
      </c>
      <c r="R781" t="str">
        <v>GL 45</v>
      </c>
      <c r="S781" t="str">
        <v>M</v>
      </c>
      <c r="T781">
        <v>0</v>
      </c>
      <c r="U781" t="str">
        <v>part=thread</v>
      </c>
      <c r="V781" t="str">
        <v>fitsSize</v>
      </c>
    </row>
    <row r="782" spans="8:22" x14ac:dyDescent="0.25">
      <c r="H782" s="38" t="str">
        <v>closuresopen top</v>
      </c>
      <c r="I782" s="271" t="str">
        <v>closures</v>
      </c>
      <c r="J782" t="str">
        <v>open top</v>
      </c>
      <c r="K782" t="str">
        <v>material</v>
      </c>
      <c r="L782" t="str">
        <v>Facet driving attribute</v>
      </c>
      <c r="M782" t="str">
        <v>Priority 1</v>
      </c>
      <c r="N782" t="str">
        <v>ProductAttributes</v>
      </c>
      <c r="O782" t="str">
        <v>ATTRIBUTE TYPE: Material</v>
      </c>
      <c r="P782" t="str">
        <v>use the drop down to select a "Part"</v>
      </c>
      <c r="Q782" t="str">
        <v>CLS3968</v>
      </c>
      <c r="R782" t="str">
        <v>high-density polyethylene</v>
      </c>
      <c r="S782" t="str">
        <v>Y</v>
      </c>
      <c r="T782">
        <v>0</v>
      </c>
      <c r="U782">
        <v>0</v>
      </c>
      <c r="V782">
        <v>0</v>
      </c>
    </row>
    <row r="783" spans="8:22" x14ac:dyDescent="0.25">
      <c r="H783" s="38" t="str">
        <v>closuresopen top</v>
      </c>
      <c r="I783" s="271" t="str">
        <v>closures</v>
      </c>
      <c r="J783" t="str">
        <v>open top</v>
      </c>
      <c r="K783" t="str">
        <v>neck diam.</v>
      </c>
      <c r="L783" t="str">
        <v>Facet driving attribute</v>
      </c>
      <c r="M783" t="str">
        <v>Priority 1</v>
      </c>
      <c r="N783" t="str">
        <v>ProductAttributes</v>
      </c>
      <c r="O783" t="str">
        <v>ATTRIBUTE TYPE: Composite dimension</v>
      </c>
      <c r="P783" t="str">
        <v>use the drop down in "part" and select "neck"; "Type1" and select "diam"</v>
      </c>
      <c r="Q783" t="str">
        <v>CLS431340</v>
      </c>
      <c r="R783" t="str">
        <v>70 mm</v>
      </c>
      <c r="S783" t="str">
        <v>Y</v>
      </c>
      <c r="T783" t="str">
        <v>Diameter(mm)</v>
      </c>
      <c r="U783" t="str">
        <v>type=diam. or D and uom in mm</v>
      </c>
      <c r="V783">
        <v>0</v>
      </c>
    </row>
    <row r="784" spans="8:22" x14ac:dyDescent="0.25">
      <c r="H784" s="38" t="str">
        <v>closuresopen top</v>
      </c>
      <c r="I784" s="271" t="str">
        <v>closures</v>
      </c>
      <c r="J784" t="str">
        <v>open top</v>
      </c>
      <c r="K784" t="str">
        <v>sterility</v>
      </c>
      <c r="L784" t="str">
        <v>Facet driving attribute</v>
      </c>
      <c r="M784" t="str">
        <v>Priority 1</v>
      </c>
      <c r="N784" t="str">
        <v>ProductAttributes</v>
      </c>
      <c r="O784" t="str">
        <v>ATTRIBUTE TYPE: Sterilization</v>
      </c>
      <c r="P784" t="str">
        <v>facet sterility y/n and second facet for sterilization method</v>
      </c>
      <c r="Q784" t="str">
        <v>CLS3968</v>
      </c>
      <c r="R784" t="str">
        <v>sterile</v>
      </c>
      <c r="S784" t="str">
        <v>Y</v>
      </c>
      <c r="T784" t="str">
        <v>Sterility/Sterilization method</v>
      </c>
      <c r="U784">
        <v>0</v>
      </c>
      <c r="V784">
        <v>0</v>
      </c>
    </row>
    <row r="785" spans="8:22" x14ac:dyDescent="0.25">
      <c r="H785" s="38" t="str">
        <v>closuresopen top</v>
      </c>
      <c r="I785" s="271" t="str">
        <v>closures</v>
      </c>
      <c r="J785" t="str">
        <v>open top</v>
      </c>
      <c r="K785" t="str">
        <v>manufacturer/tradename</v>
      </c>
      <c r="L785" t="str">
        <v>High priority attribute</v>
      </c>
      <c r="M785" t="str">
        <v>Priority 2</v>
      </c>
      <c r="N785" t="str">
        <v>ProductAttributes</v>
      </c>
      <c r="O785" t="str">
        <v>ATTRIBUTE TYPE: Manufacturer designation</v>
      </c>
      <c r="P785" t="str">
        <v>facets supplier co only (currently - Product line the attribute also facetable but not the PL element in Manuf des. Yet)</v>
      </c>
      <c r="Q785" t="str">
        <v>CLS3968</v>
      </c>
      <c r="R785" t="str">
        <v>Corning 3968</v>
      </c>
      <c r="S785" t="str">
        <v>Y</v>
      </c>
      <c r="T785" t="str">
        <v>Manufacturer</v>
      </c>
      <c r="U785" t="str">
        <v>supplier co</v>
      </c>
      <c r="V785" t="str">
        <v>supplier co</v>
      </c>
    </row>
    <row r="786" spans="8:22" x14ac:dyDescent="0.25">
      <c r="H786" s="38" t="str">
        <v>closuresopen top</v>
      </c>
      <c r="I786" s="271" t="str">
        <v>closures</v>
      </c>
      <c r="J786" t="str">
        <v>open top</v>
      </c>
      <c r="K786" t="str">
        <v>packaging</v>
      </c>
      <c r="L786" t="str">
        <v>High priority attribute</v>
      </c>
      <c r="M786" t="str">
        <v>Priority 2</v>
      </c>
      <c r="N786" t="str">
        <v>ProductAttributes</v>
      </c>
      <c r="O786" t="str">
        <v>ATTRIBUTE TYPE: Packaging quantity</v>
      </c>
      <c r="P786" t="str">
        <v>facet only on pack_id (was NEVER used on the red site - utility is dubious)</v>
      </c>
      <c r="Q786" t="str">
        <v>CLS3968</v>
      </c>
      <c r="R786" t="str">
        <v>case of 6</v>
      </c>
      <c r="S786" t="str">
        <v>Y</v>
      </c>
      <c r="T786" t="str">
        <v>packaging</v>
      </c>
      <c r="U786" t="str">
        <v>pack_id</v>
      </c>
      <c r="V786" t="str">
        <v>pack_id</v>
      </c>
    </row>
    <row r="787" spans="8:22" x14ac:dyDescent="0.25">
      <c r="H787" s="38" t="str">
        <v>closuresperforated lid</v>
      </c>
      <c r="I787" s="271" t="str">
        <v>closures</v>
      </c>
      <c r="J787" t="str">
        <v>perforated lid</v>
      </c>
      <c r="K787" t="str">
        <v>compatibility</v>
      </c>
      <c r="L787" t="str">
        <v>Facet driving attribute</v>
      </c>
      <c r="M787" t="str">
        <v>Priority 1</v>
      </c>
      <c r="N787" t="str">
        <v>ProductAttributes</v>
      </c>
      <c r="O787" t="str">
        <v>ATTRIBUTE TYPE: ZM_COMPAT</v>
      </c>
      <c r="P787" t="str">
        <v>create separate lines for different values -- facet must use 1 or both of supplier and product line</v>
      </c>
      <c r="Q787">
        <v>1.09222</v>
      </c>
      <c r="R787" t="str">
        <v>for use with ICR/ICR+ settle plates</v>
      </c>
      <c r="S787" t="str">
        <v>Y</v>
      </c>
      <c r="T787" t="str">
        <v>compatibility</v>
      </c>
      <c r="U787">
        <v>0</v>
      </c>
      <c r="V787">
        <v>0</v>
      </c>
    </row>
    <row r="788" spans="8:22" x14ac:dyDescent="0.25">
      <c r="H788" s="38" t="str">
        <v>closuresperforated lid</v>
      </c>
      <c r="I788" s="271" t="str">
        <v>closures</v>
      </c>
      <c r="J788" t="str">
        <v>perforated lid</v>
      </c>
      <c r="K788" t="str">
        <v>feature</v>
      </c>
      <c r="L788" t="str">
        <v>High priority attribute</v>
      </c>
      <c r="M788" t="str">
        <v>Priority 2</v>
      </c>
      <c r="N788" t="str">
        <v>ProductAttributes</v>
      </c>
      <c r="O788" t="str">
        <v>ATTRIBUTE TYPE: Feature</v>
      </c>
      <c r="P788" t="str">
        <v>use the drop down to select a "Name" (autoclavable/no. of holes)</v>
      </c>
      <c r="Q788">
        <v>1.09222</v>
      </c>
      <c r="R788" t="str">
        <v>autoclavable</v>
      </c>
      <c r="S788" t="str">
        <v>N</v>
      </c>
      <c r="T788">
        <v>0</v>
      </c>
      <c r="U788">
        <v>0</v>
      </c>
      <c r="V788">
        <v>0</v>
      </c>
    </row>
    <row r="789" spans="8:22" x14ac:dyDescent="0.25">
      <c r="H789" s="38" t="str">
        <v>closuresperforated lid</v>
      </c>
      <c r="I789" s="271" t="str">
        <v>closures</v>
      </c>
      <c r="J789" t="str">
        <v>perforated lid</v>
      </c>
      <c r="K789" t="str">
        <v>material</v>
      </c>
      <c r="L789" t="str">
        <v>Low priority attribute</v>
      </c>
      <c r="M789" t="str">
        <v>Priority 3</v>
      </c>
      <c r="N789" t="str">
        <v>ProductAttributes</v>
      </c>
      <c r="O789" t="str">
        <v>ATTRIBUTE TYPE: Material</v>
      </c>
      <c r="P789" t="str">
        <v>use the drop down to select a "Part"</v>
      </c>
      <c r="Q789">
        <v>1.09222</v>
      </c>
      <c r="R789" t="str">
        <v>stainless steel</v>
      </c>
      <c r="S789" t="str">
        <v>Y</v>
      </c>
      <c r="T789">
        <v>0</v>
      </c>
      <c r="U789">
        <v>0</v>
      </c>
      <c r="V789">
        <v>0</v>
      </c>
    </row>
    <row r="790" spans="8:22" x14ac:dyDescent="0.25">
      <c r="H790" s="38" t="str">
        <v>closuresperforated lid</v>
      </c>
      <c r="I790" s="271" t="str">
        <v>closures</v>
      </c>
      <c r="J790" t="str">
        <v>perforated lid</v>
      </c>
      <c r="K790" t="str">
        <v>O.D.</v>
      </c>
      <c r="L790" t="str">
        <v>Low priority attribute</v>
      </c>
      <c r="M790" t="str">
        <v>Priority 3</v>
      </c>
      <c r="N790" t="str">
        <v>ProductAttributes</v>
      </c>
      <c r="O790" t="str">
        <v>ATTRIBUTE TYPE: Composite dimension</v>
      </c>
      <c r="P790" t="str">
        <v>use the drop down in "Type1" and select "O.D."</v>
      </c>
      <c r="Q790">
        <v>1.09222</v>
      </c>
      <c r="R790" t="str">
        <v>0.7 mm</v>
      </c>
      <c r="S790" t="str">
        <v>Y</v>
      </c>
      <c r="T790" t="str">
        <v>O.D.(in)/O.D.(mm)</v>
      </c>
      <c r="U790" t="str">
        <v>type=OD and uom in mm or in.</v>
      </c>
      <c r="V790">
        <v>0</v>
      </c>
    </row>
    <row r="791" spans="8:22" x14ac:dyDescent="0.25">
      <c r="H791" s="38" t="str">
        <v>closuresperforated lid</v>
      </c>
      <c r="I791" s="271" t="str">
        <v>closures</v>
      </c>
      <c r="J791" t="str">
        <v>perforated lid</v>
      </c>
      <c r="K791" t="str">
        <v>shipped in</v>
      </c>
      <c r="L791" t="str">
        <v>Low priority attribute</v>
      </c>
      <c r="M791" t="str">
        <v>Priority 3</v>
      </c>
      <c r="N791" t="str">
        <v>ProductAttributes</v>
      </c>
      <c r="O791" t="str">
        <v>ATTRIBUTE TYPE: Ice Shipping</v>
      </c>
      <c r="P791">
        <v>0</v>
      </c>
      <c r="Q791">
        <v>1191490001</v>
      </c>
      <c r="R791" t="str">
        <v>ambient</v>
      </c>
      <c r="S791" t="str">
        <v>N</v>
      </c>
      <c r="T791">
        <v>0</v>
      </c>
      <c r="U791">
        <v>0</v>
      </c>
      <c r="V791">
        <v>0</v>
      </c>
    </row>
    <row r="792" spans="8:22" x14ac:dyDescent="0.25">
      <c r="H792" s="38" t="str">
        <v>closuresperforated lid</v>
      </c>
      <c r="I792" s="271" t="str">
        <v>closures</v>
      </c>
      <c r="J792" t="str">
        <v>perforated lid</v>
      </c>
      <c r="K792" t="str">
        <v>storage condition</v>
      </c>
      <c r="L792" t="str">
        <v>Low priority attribute</v>
      </c>
      <c r="M792" t="str">
        <v>Priority 3</v>
      </c>
      <c r="N792" t="str">
        <v>ProductAttributes</v>
      </c>
      <c r="O792" t="str">
        <v>ATTRIBUTE TYPE: Storage conditions</v>
      </c>
      <c r="P792">
        <v>0</v>
      </c>
      <c r="Q792">
        <v>1.09213</v>
      </c>
      <c r="R792" t="str">
        <v>no temp limit</v>
      </c>
      <c r="S792" t="str">
        <v>N</v>
      </c>
      <c r="T792">
        <v>0</v>
      </c>
      <c r="U792">
        <v>0</v>
      </c>
      <c r="V792">
        <v>0</v>
      </c>
    </row>
    <row r="793" spans="8:22" x14ac:dyDescent="0.25">
      <c r="H793" s="38" t="str">
        <v>closuresperforated lid</v>
      </c>
      <c r="I793" s="271" t="str">
        <v>closures</v>
      </c>
      <c r="J793" t="str">
        <v>perforated lid</v>
      </c>
      <c r="K793" t="str">
        <v>storage temp.</v>
      </c>
      <c r="L793" t="str">
        <v>Low priority attribute</v>
      </c>
      <c r="M793" t="str">
        <v>Priority 3</v>
      </c>
      <c r="N793" t="str">
        <v>ProductAttributes</v>
      </c>
      <c r="O793" t="str">
        <v>ATTRIBUTE TYPE: Storage Temp</v>
      </c>
      <c r="P793">
        <v>0</v>
      </c>
      <c r="Q793">
        <v>1.09222</v>
      </c>
      <c r="R793" t="str">
        <v>no temp limit</v>
      </c>
      <c r="S793" t="str">
        <v>N</v>
      </c>
      <c r="T793">
        <v>0</v>
      </c>
      <c r="U793">
        <v>0</v>
      </c>
      <c r="V793">
        <v>0</v>
      </c>
    </row>
    <row r="794" spans="8:22" x14ac:dyDescent="0.25">
      <c r="H794" s="38" t="str">
        <v>closuressepta</v>
      </c>
      <c r="I794" s="271" t="str">
        <v>closures</v>
      </c>
      <c r="J794" t="str">
        <v>septa</v>
      </c>
      <c r="K794" t="str">
        <v>compatibility</v>
      </c>
      <c r="L794" t="str">
        <v>Facet driving attribute</v>
      </c>
      <c r="M794" t="str">
        <v>Priority 1</v>
      </c>
      <c r="N794" t="str">
        <v>ProductAttributes</v>
      </c>
      <c r="O794" t="str">
        <v>ATTRIBUTE TYPE: ZM_COMPAT</v>
      </c>
      <c r="P794" t="str">
        <v>create separate lines for different values -- facet must use 1 or both of supplier and product line</v>
      </c>
      <c r="Q794" t="str">
        <v>20653-U</v>
      </c>
      <c r="R794" t="str">
        <v>for use with Agilent/HP 5700 series, 5880</v>
      </c>
      <c r="S794" t="str">
        <v>Y</v>
      </c>
      <c r="T794" t="str">
        <v>compatibility</v>
      </c>
      <c r="U794">
        <v>0</v>
      </c>
      <c r="V794">
        <v>0</v>
      </c>
    </row>
    <row r="795" spans="8:22" x14ac:dyDescent="0.25">
      <c r="H795" s="38" t="str">
        <v>closuressepta</v>
      </c>
      <c r="I795" s="271" t="str">
        <v>closures</v>
      </c>
      <c r="J795" t="str">
        <v>septa</v>
      </c>
      <c r="K795" t="str">
        <v>diam. × thickness</v>
      </c>
      <c r="L795" t="str">
        <v>Facet driving attribute</v>
      </c>
      <c r="M795" t="str">
        <v>Priority 1</v>
      </c>
      <c r="N795" t="str">
        <v>ProductAttributes</v>
      </c>
      <c r="O795" t="str">
        <v>ATTRIBUTE TYPE: Composite dimension</v>
      </c>
      <c r="P795" t="str">
        <v>use the drop down in "Type1" and select "diam."; "Type2" and select "thickness"</v>
      </c>
      <c r="Q795" t="str">
        <v>Z567698</v>
      </c>
      <c r="R795" t="str">
        <v>20.4 mm × 2.5 mm</v>
      </c>
      <c r="S795" t="str">
        <v>Y</v>
      </c>
      <c r="T795" t="str">
        <v>Diameter(mm)</v>
      </c>
      <c r="U795" t="str">
        <v>type=diam. or D and uom in mm</v>
      </c>
      <c r="V795">
        <v>0</v>
      </c>
    </row>
    <row r="796" spans="8:22" x14ac:dyDescent="0.25">
      <c r="H796" s="38" t="str">
        <v>closuressepta</v>
      </c>
      <c r="I796" s="271" t="str">
        <v>closures</v>
      </c>
      <c r="J796" t="str">
        <v>septa</v>
      </c>
      <c r="K796" t="str">
        <v>feature</v>
      </c>
      <c r="L796" t="str">
        <v>Facet driving attribute</v>
      </c>
      <c r="M796" t="str">
        <v>Priority 1</v>
      </c>
      <c r="N796" t="str">
        <v>ProductAttributes</v>
      </c>
      <c r="O796" t="str">
        <v>ATTRIBUTE TYPE: Feature</v>
      </c>
      <c r="P796" t="str">
        <v>use the drop down to select a "Name" (fits neck i.d./for cap size/closure type)</v>
      </c>
      <c r="Q796" t="str">
        <v>Z566136</v>
      </c>
      <c r="R796" t="str">
        <v xml:space="preserve"> Use with small tubes</v>
      </c>
      <c r="S796" t="str">
        <v>Y</v>
      </c>
      <c r="T796" t="str">
        <v>Closure Type</v>
      </c>
      <c r="U796">
        <v>0</v>
      </c>
      <c r="V796">
        <v>0</v>
      </c>
    </row>
    <row r="797" spans="8:22" x14ac:dyDescent="0.25">
      <c r="H797" s="38" t="str">
        <v>closuressepta</v>
      </c>
      <c r="I797" s="271" t="str">
        <v>closures</v>
      </c>
      <c r="J797" t="str">
        <v>septa</v>
      </c>
      <c r="K797" t="str">
        <v>fitting</v>
      </c>
      <c r="L797" t="str">
        <v>Facet driving attribute</v>
      </c>
      <c r="M797" t="str">
        <v>Priority 1</v>
      </c>
      <c r="N797" t="str">
        <v>ProductAttributes</v>
      </c>
      <c r="O797" t="str">
        <v>ATTRIBUTE TYPE: fittings threads</v>
      </c>
      <c r="P797">
        <v>0</v>
      </c>
      <c r="Q797" t="str">
        <v>Z291668</v>
      </c>
      <c r="R797" t="str">
        <v>8-425 thread</v>
      </c>
      <c r="S797" t="str">
        <v>M</v>
      </c>
      <c r="T797">
        <v>0</v>
      </c>
      <c r="U797" t="str">
        <v>part=thread</v>
      </c>
      <c r="V797" t="str">
        <v>fitsSize</v>
      </c>
    </row>
    <row r="798" spans="8:22" x14ac:dyDescent="0.25">
      <c r="H798" s="38" t="str">
        <v>closuressepta</v>
      </c>
      <c r="I798" s="271" t="str">
        <v>closures</v>
      </c>
      <c r="J798" t="str">
        <v>septa</v>
      </c>
      <c r="K798" t="str">
        <v>material</v>
      </c>
      <c r="L798" t="str">
        <v>Facet driving attribute</v>
      </c>
      <c r="M798" t="str">
        <v>Priority 1</v>
      </c>
      <c r="N798" t="str">
        <v>ProductAttributes</v>
      </c>
      <c r="O798" t="str">
        <v>ATTRIBUTE TYPE: Material</v>
      </c>
      <c r="P798" t="str">
        <v>use the drop down to select a "Part"</v>
      </c>
      <c r="Q798" t="str">
        <v>Z153826</v>
      </c>
      <c r="R798" t="str">
        <v xml:space="preserve">silicone </v>
      </c>
      <c r="S798" t="str">
        <v>Y</v>
      </c>
      <c r="T798">
        <v>0</v>
      </c>
      <c r="U798">
        <v>0</v>
      </c>
      <c r="V798">
        <v>0</v>
      </c>
    </row>
    <row r="799" spans="8:22" x14ac:dyDescent="0.25">
      <c r="H799" s="38" t="str">
        <v>closuressepta</v>
      </c>
      <c r="I799" s="271" t="str">
        <v>closures</v>
      </c>
      <c r="J799" t="str">
        <v>septa</v>
      </c>
      <c r="K799" t="str">
        <v>color</v>
      </c>
      <c r="L799" t="str">
        <v>High priority attribute</v>
      </c>
      <c r="M799" t="str">
        <v>Priority 2</v>
      </c>
      <c r="N799" t="str">
        <v>ProductAttributes</v>
      </c>
      <c r="O799" t="str">
        <v>ATTRIBUTE TYPE: Material</v>
      </c>
      <c r="P799" t="str">
        <v>Material color for non-chemicals</v>
      </c>
      <c r="Q799" t="str">
        <v>Z126578</v>
      </c>
      <c r="R799" t="str">
        <v xml:space="preserve"> red</v>
      </c>
      <c r="S799" t="str">
        <v>Y</v>
      </c>
      <c r="T799" t="str">
        <v>Color</v>
      </c>
      <c r="U799">
        <v>0</v>
      </c>
      <c r="V799">
        <v>0</v>
      </c>
    </row>
    <row r="800" spans="8:22" x14ac:dyDescent="0.25">
      <c r="H800" s="38" t="str">
        <v>closuressepta</v>
      </c>
      <c r="I800" s="271" t="str">
        <v>closures</v>
      </c>
      <c r="J800" t="str">
        <v>septa</v>
      </c>
      <c r="K800" t="str">
        <v>manufacturer/tradename</v>
      </c>
      <c r="L800" t="str">
        <v>High priority attribute</v>
      </c>
      <c r="M800" t="str">
        <v>Priority 2</v>
      </c>
      <c r="N800" t="str">
        <v>ProductAttributes</v>
      </c>
      <c r="O800" t="str">
        <v>ATTRIBUTE TYPE: Manufacturer designation</v>
      </c>
      <c r="P800" t="str">
        <v>facets supplier co only (currently - Product line the attribute also facetable but not the PL element in Manuf des. Yet)</v>
      </c>
      <c r="Q800" t="str">
        <v>Z567698</v>
      </c>
      <c r="R800" t="str">
        <v>Q Labtech 100-000825-001</v>
      </c>
      <c r="S800" t="str">
        <v>Y</v>
      </c>
      <c r="T800" t="str">
        <v>Manufacturer</v>
      </c>
      <c r="U800" t="str">
        <v>supplier co</v>
      </c>
      <c r="V800" t="str">
        <v>supplier co</v>
      </c>
    </row>
    <row r="801" spans="8:22" x14ac:dyDescent="0.25">
      <c r="H801" s="38" t="str">
        <v>closuressepta</v>
      </c>
      <c r="I801" s="271" t="str">
        <v>closures</v>
      </c>
      <c r="J801" t="str">
        <v>septa</v>
      </c>
      <c r="K801" t="str">
        <v>packaging</v>
      </c>
      <c r="L801" t="str">
        <v>High priority attribute</v>
      </c>
      <c r="M801" t="str">
        <v>Priority 2</v>
      </c>
      <c r="N801" t="str">
        <v>ProductAttributes</v>
      </c>
      <c r="O801" t="str">
        <v>ATTRIBUTE TYPE: Packaging quantity</v>
      </c>
      <c r="P801" t="str">
        <v>facet only on pack_id (was NEVER used on the red site - utility is dubious)</v>
      </c>
      <c r="Q801" t="str">
        <v>Z188859</v>
      </c>
      <c r="R801" t="str">
        <v>pkg of 100</v>
      </c>
      <c r="S801" t="str">
        <v>Y</v>
      </c>
      <c r="T801" t="str">
        <v>packaging</v>
      </c>
      <c r="U801" t="str">
        <v>pack_id</v>
      </c>
      <c r="V801" t="str">
        <v>pack_id</v>
      </c>
    </row>
    <row r="802" spans="8:22" x14ac:dyDescent="0.25">
      <c r="H802" s="38" t="str">
        <v>closuressepta</v>
      </c>
      <c r="I802" s="271" t="str">
        <v>closures</v>
      </c>
      <c r="J802" t="str">
        <v>septa</v>
      </c>
      <c r="K802" t="str">
        <v>sterility</v>
      </c>
      <c r="L802" t="str">
        <v>High priority attribute</v>
      </c>
      <c r="M802" t="str">
        <v>Priority 2</v>
      </c>
      <c r="N802" t="str">
        <v>ProductAttributes</v>
      </c>
      <c r="O802" t="str">
        <v>ATTRIBUTE TYPE: Sterilization</v>
      </c>
      <c r="P802" t="str">
        <v>facet sterility y/n and second facet for sterilization method</v>
      </c>
      <c r="Q802" t="str">
        <v>CLS139525SS</v>
      </c>
      <c r="R802" t="str">
        <v>non-sterile</v>
      </c>
      <c r="S802" t="str">
        <v>Y</v>
      </c>
      <c r="T802" t="str">
        <v>Sterility/Sterilization method</v>
      </c>
      <c r="U802">
        <v>0</v>
      </c>
      <c r="V802">
        <v>0</v>
      </c>
    </row>
    <row r="803" spans="8:22" x14ac:dyDescent="0.25">
      <c r="H803" s="38" t="str">
        <v>closuressepta</v>
      </c>
      <c r="I803" s="271" t="str">
        <v>closures</v>
      </c>
      <c r="J803" t="str">
        <v>septa</v>
      </c>
      <c r="K803" t="str">
        <v>hardness</v>
      </c>
      <c r="L803" t="str">
        <v>Low priority attribute</v>
      </c>
      <c r="M803" t="str">
        <v>Priority 3</v>
      </c>
      <c r="N803" t="str">
        <v>ProductAttributes</v>
      </c>
      <c r="O803" t="str">
        <v>ATTRIBUTE TYPE: hardness</v>
      </c>
      <c r="P803">
        <v>0</v>
      </c>
      <c r="Q803" t="str">
        <v>CB_000233</v>
      </c>
      <c r="R803" t="str">
        <v>60 (Durometer: shore A)</v>
      </c>
      <c r="S803" t="str">
        <v>N</v>
      </c>
      <c r="T803">
        <v>0</v>
      </c>
      <c r="U803">
        <v>0</v>
      </c>
      <c r="V803">
        <v>0</v>
      </c>
    </row>
    <row r="804" spans="8:22" x14ac:dyDescent="0.25">
      <c r="H804" s="38" t="str">
        <v>closuressepta</v>
      </c>
      <c r="I804" s="271" t="str">
        <v>closures</v>
      </c>
      <c r="J804" t="str">
        <v>septa</v>
      </c>
      <c r="K804" t="str">
        <v>usage</v>
      </c>
      <c r="L804" t="str">
        <v>Low priority attribute</v>
      </c>
      <c r="M804" t="str">
        <v>Priority 3</v>
      </c>
      <c r="N804" t="str">
        <v>ProductAttributes</v>
      </c>
      <c r="O804" t="str">
        <v>ATTRIBUTE TYPE: Adequate for</v>
      </c>
      <c r="P804">
        <v>0</v>
      </c>
      <c r="Q804" t="str">
        <v>Z127434</v>
      </c>
      <c r="R804" t="str">
        <v xml:space="preserve">  13mm I.D. tubing</v>
      </c>
      <c r="S804" t="str">
        <v>N</v>
      </c>
      <c r="T804">
        <v>0</v>
      </c>
      <c r="U804">
        <v>0</v>
      </c>
      <c r="V804">
        <v>0</v>
      </c>
    </row>
    <row r="805" spans="8:22" x14ac:dyDescent="0.25">
      <c r="H805" s="38" t="str">
        <v>closuressolid cap or stopper</v>
      </c>
      <c r="I805" s="271" t="str">
        <v>closures</v>
      </c>
      <c r="J805" t="str">
        <v>solid cap or stopper</v>
      </c>
      <c r="K805" t="str">
        <v>color</v>
      </c>
      <c r="L805" t="str">
        <v>Facet driving attribute</v>
      </c>
      <c r="M805" t="str">
        <v>Priority 1</v>
      </c>
      <c r="N805" t="str">
        <v>ProductAttributes</v>
      </c>
      <c r="O805" t="str">
        <v>ATTRIBUTE TYPE: Material</v>
      </c>
      <c r="P805" t="str">
        <v>Material color for non-chemicals</v>
      </c>
      <c r="Q805" t="str">
        <v>BR781413</v>
      </c>
      <c r="R805" t="str">
        <v>clear</v>
      </c>
      <c r="S805" t="str">
        <v>Y</v>
      </c>
      <c r="T805" t="str">
        <v>Color</v>
      </c>
      <c r="U805">
        <v>0</v>
      </c>
      <c r="V805">
        <v>0</v>
      </c>
    </row>
    <row r="806" spans="8:22" x14ac:dyDescent="0.25">
      <c r="H806" s="38" t="str">
        <v>closuressolid cap or stopper</v>
      </c>
      <c r="I806" s="271" t="str">
        <v>closures</v>
      </c>
      <c r="J806" t="str">
        <v>solid cap or stopper</v>
      </c>
      <c r="K806" t="str">
        <v>feature</v>
      </c>
      <c r="L806" t="str">
        <v>Facet driving attribute</v>
      </c>
      <c r="M806" t="str">
        <v>Priority 1</v>
      </c>
      <c r="N806" t="str">
        <v>ProductAttributes</v>
      </c>
      <c r="O806" t="str">
        <v>ATTRIBUTE TYPE: Feature</v>
      </c>
      <c r="P806" t="str">
        <v>use the drop down to select a "Name"</v>
      </c>
      <c r="Q806" t="str">
        <v>BR781413</v>
      </c>
      <c r="R806" t="str">
        <v>RNase and DNase free</v>
      </c>
      <c r="S806" t="str">
        <v>N</v>
      </c>
      <c r="T806">
        <v>0</v>
      </c>
      <c r="U806">
        <v>0</v>
      </c>
      <c r="V806">
        <v>0</v>
      </c>
    </row>
    <row r="807" spans="8:22" x14ac:dyDescent="0.25">
      <c r="H807" s="38" t="str">
        <v>closuressolid cap or stopper</v>
      </c>
      <c r="I807" s="271" t="str">
        <v>closures</v>
      </c>
      <c r="J807" t="str">
        <v>solid cap or stopper</v>
      </c>
      <c r="K807" t="str">
        <v>H</v>
      </c>
      <c r="L807" t="str">
        <v>Facet driving attribute</v>
      </c>
      <c r="M807" t="str">
        <v>Priority 1</v>
      </c>
      <c r="N807" t="str">
        <v>ProductAttributes</v>
      </c>
      <c r="O807" t="str">
        <v>ATTRIBUTE TYPE: Composite dimension</v>
      </c>
      <c r="P807" t="str">
        <v>use the drop down in "Type1" and select "H"</v>
      </c>
      <c r="Q807" t="str">
        <v>BR144305</v>
      </c>
      <c r="R807" t="str">
        <v>20 mm</v>
      </c>
      <c r="S807" t="str">
        <v>Y</v>
      </c>
      <c r="T807" t="str">
        <v>Height (uom)</v>
      </c>
      <c r="U807" t="str">
        <v>type=H and uom in mm or in</v>
      </c>
      <c r="V807">
        <v>0</v>
      </c>
    </row>
    <row r="808" spans="8:22" x14ac:dyDescent="0.25">
      <c r="H808" s="38" t="str">
        <v>closuressolid cap or stopper</v>
      </c>
      <c r="I808" s="271" t="str">
        <v>closures</v>
      </c>
      <c r="J808" t="str">
        <v>solid cap or stopper</v>
      </c>
      <c r="K808" t="str">
        <v>joint</v>
      </c>
      <c r="L808" t="str">
        <v>Facet driving attribute</v>
      </c>
      <c r="M808" t="str">
        <v>Priority 1</v>
      </c>
      <c r="N808" t="str">
        <v>ProductAttributes</v>
      </c>
      <c r="O808" t="str">
        <v>ATTRIBUTE TYPE: Standard Joint, choose part</v>
      </c>
      <c r="P808">
        <v>0</v>
      </c>
      <c r="Q808">
        <v>0</v>
      </c>
      <c r="R808">
        <v>0</v>
      </c>
      <c r="S808">
        <v>0</v>
      </c>
      <c r="T808">
        <v>0</v>
      </c>
      <c r="U808">
        <v>0</v>
      </c>
      <c r="V808">
        <v>0</v>
      </c>
    </row>
    <row r="809" spans="8:22" x14ac:dyDescent="0.25">
      <c r="H809" s="38" t="str">
        <v>closuressolid cap or stopper</v>
      </c>
      <c r="I809" s="271" t="str">
        <v>closures</v>
      </c>
      <c r="J809" t="str">
        <v>solid cap or stopper</v>
      </c>
      <c r="K809" t="str">
        <v>material</v>
      </c>
      <c r="L809" t="str">
        <v>Facet driving attribute</v>
      </c>
      <c r="M809" t="str">
        <v>Priority 1</v>
      </c>
      <c r="N809" t="str">
        <v>ProductAttributes</v>
      </c>
      <c r="O809" t="str">
        <v>ATTRIBUTE TYPE: Material</v>
      </c>
      <c r="P809" t="str">
        <v>use the drop down to select a "Part"</v>
      </c>
      <c r="Q809" t="str">
        <v>Z229652</v>
      </c>
      <c r="R809" t="str">
        <v>ground glass</v>
      </c>
      <c r="S809" t="str">
        <v>Y</v>
      </c>
      <c r="T809">
        <v>0</v>
      </c>
      <c r="U809">
        <v>0</v>
      </c>
      <c r="V809">
        <v>0</v>
      </c>
    </row>
    <row r="810" spans="8:22" x14ac:dyDescent="0.25">
      <c r="H810" s="38" t="str">
        <v>closuressolid cap or stopper</v>
      </c>
      <c r="I810" s="271" t="str">
        <v>closures</v>
      </c>
      <c r="J810" t="str">
        <v>solid cap or stopper</v>
      </c>
      <c r="K810" t="str">
        <v>sterility</v>
      </c>
      <c r="L810" t="str">
        <v>Facet driving attribute</v>
      </c>
      <c r="M810" t="str">
        <v>Priority 1</v>
      </c>
      <c r="N810" t="str">
        <v>ProductAttributes</v>
      </c>
      <c r="O810" t="str">
        <v>ATTRIBUTE TYPE: Sterilization</v>
      </c>
      <c r="P810" t="str">
        <v>facet sterility y/n and second facet for sterilization method</v>
      </c>
      <c r="Q810" t="str">
        <v>AXYSCOLPBS</v>
      </c>
      <c r="R810" t="str">
        <v>sterile</v>
      </c>
      <c r="S810" t="str">
        <v>Y</v>
      </c>
      <c r="T810" t="str">
        <v>Sterility/Sterilization method</v>
      </c>
      <c r="U810">
        <v>0</v>
      </c>
      <c r="V810">
        <v>0</v>
      </c>
    </row>
    <row r="811" spans="8:22" x14ac:dyDescent="0.25">
      <c r="H811" s="38" t="str">
        <v>closuressolid cap or stopper</v>
      </c>
      <c r="I811" s="271" t="str">
        <v>closures</v>
      </c>
      <c r="J811" t="str">
        <v>solid cap or stopper</v>
      </c>
      <c r="K811" t="str">
        <v>bottom diam.</v>
      </c>
      <c r="L811" t="str">
        <v>High priority attribute</v>
      </c>
      <c r="M811" t="str">
        <v>Priority 2</v>
      </c>
      <c r="N811" t="str">
        <v>ProductAttributes</v>
      </c>
      <c r="O811" t="str">
        <v>ATTRIBUTE TYPE: Composite dimension</v>
      </c>
      <c r="P811" t="str">
        <v>use the drop down in "part" and select "bottom"; "Type1" and select "diam."</v>
      </c>
      <c r="Q811" t="str">
        <v>BR144305</v>
      </c>
      <c r="R811" t="str">
        <v>5mm</v>
      </c>
      <c r="S811" t="str">
        <v>Y</v>
      </c>
      <c r="T811" t="str">
        <v>Diameter(mm)</v>
      </c>
      <c r="U811" t="str">
        <v>type=diam. or D and uom in mm</v>
      </c>
      <c r="V811">
        <v>0</v>
      </c>
    </row>
    <row r="812" spans="8:22" x14ac:dyDescent="0.25">
      <c r="H812" s="38" t="str">
        <v>closuressolid cap or stopper</v>
      </c>
      <c r="I812" s="271" t="str">
        <v>closures</v>
      </c>
      <c r="J812" t="str">
        <v>solid cap or stopper</v>
      </c>
      <c r="K812" t="str">
        <v>fitting</v>
      </c>
      <c r="L812" t="str">
        <v>High priority attribute</v>
      </c>
      <c r="M812" t="str">
        <v>Priority 2</v>
      </c>
      <c r="N812" t="str">
        <v>ProductAttributes</v>
      </c>
      <c r="O812" t="str">
        <v>ATTRIBUTE TYPE: fittings threads</v>
      </c>
      <c r="P812">
        <v>0</v>
      </c>
      <c r="Q812" t="str">
        <v>BR7122620</v>
      </c>
      <c r="R812" t="str">
        <v xml:space="preserve"> thread for GL 25</v>
      </c>
      <c r="S812" t="str">
        <v>M</v>
      </c>
      <c r="T812">
        <v>0</v>
      </c>
      <c r="U812" t="str">
        <v>part=thread</v>
      </c>
      <c r="V812" t="str">
        <v>fitsSize</v>
      </c>
    </row>
    <row r="813" spans="8:22" x14ac:dyDescent="0.25">
      <c r="H813" s="38" t="str">
        <v>closuressolid cap or stopper</v>
      </c>
      <c r="I813" s="271" t="str">
        <v>closures</v>
      </c>
      <c r="J813" t="str">
        <v>solid cap or stopper</v>
      </c>
      <c r="K813" t="str">
        <v>manufacturer/tradename</v>
      </c>
      <c r="L813" t="str">
        <v>High priority attribute</v>
      </c>
      <c r="M813" t="str">
        <v>Priority 2</v>
      </c>
      <c r="N813" t="str">
        <v>ProductAttributes</v>
      </c>
      <c r="O813" t="str">
        <v>ATTRIBUTE TYPE: Manufacturer designation</v>
      </c>
      <c r="P813" t="str">
        <v>facets supplier co only (currently - Product line the attribute also facetable but not the PL element in Manuf des. Yet)</v>
      </c>
      <c r="Q813" t="str">
        <v>BR144305</v>
      </c>
      <c r="R813" t="str">
        <v>BRAND 144305</v>
      </c>
      <c r="S813" t="str">
        <v>Y</v>
      </c>
      <c r="T813" t="str">
        <v>Manufacturer</v>
      </c>
      <c r="U813" t="str">
        <v>supplier co</v>
      </c>
      <c r="V813" t="str">
        <v>supplier co</v>
      </c>
    </row>
    <row r="814" spans="8:22" x14ac:dyDescent="0.25">
      <c r="H814" s="38" t="str">
        <v>closuressolid cap or stopper</v>
      </c>
      <c r="I814" s="271" t="str">
        <v>closures</v>
      </c>
      <c r="J814" t="str">
        <v>solid cap or stopper</v>
      </c>
      <c r="K814" t="str">
        <v>packaging</v>
      </c>
      <c r="L814" t="str">
        <v>High priority attribute</v>
      </c>
      <c r="M814" t="str">
        <v>Priority 2</v>
      </c>
      <c r="N814" t="str">
        <v>ProductAttributes</v>
      </c>
      <c r="O814" t="str">
        <v>ATTRIBUTE TYPE: Packaging quantity</v>
      </c>
      <c r="P814" t="str">
        <v>facet only on pack_id (was NEVER used on the red site - utility is dubious)</v>
      </c>
      <c r="Q814" t="str">
        <v>BR144305</v>
      </c>
      <c r="R814" t="str">
        <v>package of 10 ea</v>
      </c>
      <c r="S814" t="str">
        <v>Y</v>
      </c>
      <c r="T814" t="str">
        <v>packaging</v>
      </c>
      <c r="U814" t="str">
        <v>pack_id</v>
      </c>
      <c r="V814" t="str">
        <v>pack_id</v>
      </c>
    </row>
    <row r="815" spans="8:22" x14ac:dyDescent="0.25">
      <c r="H815" s="38" t="str">
        <v>closuressolid cap or stopper</v>
      </c>
      <c r="I815" s="271" t="str">
        <v>closures</v>
      </c>
      <c r="J815" t="str">
        <v>solid cap or stopper</v>
      </c>
      <c r="K815" t="str">
        <v>top diam.</v>
      </c>
      <c r="L815" t="str">
        <v>High priority attribute</v>
      </c>
      <c r="M815" t="str">
        <v>Priority 2</v>
      </c>
      <c r="N815" t="str">
        <v>ProductAttributes</v>
      </c>
      <c r="O815" t="str">
        <v>ATTRIBUTE TYPE: Composite dimension</v>
      </c>
      <c r="P815" t="str">
        <v>use drop down "part" and select "top"; "Type1" and select "diam."</v>
      </c>
      <c r="Q815" t="str">
        <v>BR144305</v>
      </c>
      <c r="R815" t="str">
        <v>9 mm</v>
      </c>
      <c r="S815" t="str">
        <v>Y</v>
      </c>
      <c r="T815" t="str">
        <v>Diameter(mm)</v>
      </c>
      <c r="U815" t="str">
        <v>type=diam. or D and uom in mm</v>
      </c>
      <c r="V815">
        <v>0</v>
      </c>
    </row>
    <row r="816" spans="8:22" x14ac:dyDescent="0.25">
      <c r="H816" s="38" t="str">
        <v>closurestransfer or reactor</v>
      </c>
      <c r="I816" s="271" t="str">
        <v>closures</v>
      </c>
      <c r="J816" t="str">
        <v>transfer or reactor</v>
      </c>
      <c r="K816" t="str">
        <v>feature</v>
      </c>
      <c r="L816" t="str">
        <v>Facet driving attribute</v>
      </c>
      <c r="M816" t="str">
        <v>Priority 1</v>
      </c>
      <c r="N816" t="str">
        <v>ProductAttributes</v>
      </c>
      <c r="O816" t="str">
        <v>ATTRIBUTE TYPE: Feature</v>
      </c>
      <c r="P816" t="str">
        <v>use the drop down to select a "Name"</v>
      </c>
      <c r="Q816" t="str">
        <v>CLS3564</v>
      </c>
      <c r="R816" t="str">
        <v>disposable</v>
      </c>
      <c r="S816" t="str">
        <v>N</v>
      </c>
      <c r="T816">
        <v>0</v>
      </c>
      <c r="U816">
        <v>0</v>
      </c>
      <c r="V816">
        <v>0</v>
      </c>
    </row>
    <row r="817" spans="8:22" x14ac:dyDescent="0.25">
      <c r="H817" s="38" t="str">
        <v>closurestransfer or reactor</v>
      </c>
      <c r="I817" s="271" t="str">
        <v>closures</v>
      </c>
      <c r="J817" t="str">
        <v>transfer or reactor</v>
      </c>
      <c r="K817" t="str">
        <v>material</v>
      </c>
      <c r="L817" t="str">
        <v>Facet driving attribute</v>
      </c>
      <c r="M817" t="str">
        <v>Priority 1</v>
      </c>
      <c r="N817" t="str">
        <v>ProductAttributes</v>
      </c>
      <c r="O817" t="str">
        <v>ATTRIBUTE TYPE: Material</v>
      </c>
      <c r="P817" t="str">
        <v>use the drop down to select a "Part"</v>
      </c>
      <c r="Q817" t="str">
        <v>CLS3564</v>
      </c>
      <c r="R817" t="str">
        <v>polyethylene cap (filling cap)</v>
      </c>
      <c r="S817" t="str">
        <v>M</v>
      </c>
      <c r="T817">
        <v>0</v>
      </c>
      <c r="U817">
        <v>0</v>
      </c>
      <c r="V817">
        <v>0</v>
      </c>
    </row>
    <row r="818" spans="8:22" x14ac:dyDescent="0.25">
      <c r="H818" s="38" t="str">
        <v>closurestransfer or reactor</v>
      </c>
      <c r="I818" s="271" t="str">
        <v>closures</v>
      </c>
      <c r="J818" t="str">
        <v>transfer or reactor</v>
      </c>
      <c r="K818" t="str">
        <v>sterility</v>
      </c>
      <c r="L818" t="str">
        <v>Facet driving attribute</v>
      </c>
      <c r="M818" t="str">
        <v>Priority 1</v>
      </c>
      <c r="N818" t="str">
        <v>ProductAttributes</v>
      </c>
      <c r="O818" t="str">
        <v>ATTRIBUTE TYPE: Sterilization</v>
      </c>
      <c r="P818" t="str">
        <v>facet sterility y/n and second facet for sterilization method</v>
      </c>
      <c r="Q818" t="str">
        <v>CLS3564</v>
      </c>
      <c r="R818" t="str">
        <v>sterile</v>
      </c>
      <c r="S818" t="str">
        <v>Y</v>
      </c>
      <c r="T818" t="str">
        <v>Sterility/Sterilization method</v>
      </c>
      <c r="U818">
        <v>0</v>
      </c>
      <c r="V818">
        <v>0</v>
      </c>
    </row>
    <row r="819" spans="8:22" x14ac:dyDescent="0.25">
      <c r="H819" s="38" t="str">
        <v>closurestransfer or reactor</v>
      </c>
      <c r="I819" s="271" t="str">
        <v>closures</v>
      </c>
      <c r="J819" t="str">
        <v>transfer or reactor</v>
      </c>
      <c r="K819" t="str">
        <v>diam.</v>
      </c>
      <c r="L819" t="str">
        <v>High priority attribute</v>
      </c>
      <c r="M819" t="str">
        <v>Priority 2</v>
      </c>
      <c r="N819" t="str">
        <v>ProductAttributes</v>
      </c>
      <c r="O819" t="str">
        <v>ATTRIBUTE TYPE: Composite dimension</v>
      </c>
      <c r="P819" t="str">
        <v>use the drop down in "Type1" and select "diam." -- facet diam uom mm only</v>
      </c>
      <c r="Q819" t="str">
        <v>CLS401654</v>
      </c>
      <c r="R819" t="str">
        <v>~45 mm</v>
      </c>
      <c r="S819" t="str">
        <v>Y</v>
      </c>
      <c r="T819">
        <v>0</v>
      </c>
      <c r="U819">
        <v>0</v>
      </c>
      <c r="V819">
        <v>0</v>
      </c>
    </row>
    <row r="820" spans="8:22" x14ac:dyDescent="0.25">
      <c r="H820" s="38" t="str">
        <v>closurestransfer or reactor</v>
      </c>
      <c r="I820" s="271" t="str">
        <v>closures</v>
      </c>
      <c r="J820" t="str">
        <v>transfer or reactor</v>
      </c>
      <c r="K820" t="str">
        <v>fitting</v>
      </c>
      <c r="L820" t="str">
        <v>High priority attribute</v>
      </c>
      <c r="M820" t="str">
        <v>Priority 2</v>
      </c>
      <c r="N820" t="str">
        <v>ProductAttributes</v>
      </c>
      <c r="O820" t="str">
        <v>ATTRIBUTE TYPE: fittings threads</v>
      </c>
      <c r="P820">
        <v>0</v>
      </c>
      <c r="Q820" t="str">
        <v>CLS13953H</v>
      </c>
      <c r="R820" t="str">
        <v>GL 45 cap</v>
      </c>
      <c r="S820" t="str">
        <v>M</v>
      </c>
      <c r="T820">
        <v>0</v>
      </c>
      <c r="U820" t="str">
        <v>part=thread</v>
      </c>
      <c r="V820" t="str">
        <v>fitsSize</v>
      </c>
    </row>
    <row r="821" spans="8:22" x14ac:dyDescent="0.25">
      <c r="H821" s="38" t="str">
        <v>closurestransfer or reactor</v>
      </c>
      <c r="I821" s="271" t="str">
        <v>closures</v>
      </c>
      <c r="J821" t="str">
        <v>transfer or reactor</v>
      </c>
      <c r="K821" t="str">
        <v>I.D.</v>
      </c>
      <c r="L821" t="str">
        <v>High priority attribute</v>
      </c>
      <c r="M821" t="str">
        <v>Priority 2</v>
      </c>
      <c r="N821" t="str">
        <v>ProductAttributes</v>
      </c>
      <c r="O821" t="str">
        <v>ATTRIBUTE TYPE: Composite dimension</v>
      </c>
      <c r="P821" t="str">
        <v>use the drop down in "Type1" and select "I.D."</v>
      </c>
      <c r="Q821" t="str">
        <v>CLS3283</v>
      </c>
      <c r="R821" t="str">
        <v>9.5 mm</v>
      </c>
      <c r="S821" t="str">
        <v>Y</v>
      </c>
      <c r="T821" t="str">
        <v>ID (mm)</v>
      </c>
      <c r="U821" t="str">
        <v>choose type=I.D, uom must be in mm</v>
      </c>
      <c r="V821" t="str">
        <v>value</v>
      </c>
    </row>
    <row r="822" spans="8:22" x14ac:dyDescent="0.25">
      <c r="H822" s="38" t="str">
        <v>closurestransfer or reactor</v>
      </c>
      <c r="I822" s="271" t="str">
        <v>closures</v>
      </c>
      <c r="J822" t="str">
        <v>transfer or reactor</v>
      </c>
      <c r="K822" t="str">
        <v>manufacturer/tradename</v>
      </c>
      <c r="L822" t="str">
        <v>High priority attribute</v>
      </c>
      <c r="M822" t="str">
        <v>Priority 2</v>
      </c>
      <c r="N822" t="str">
        <v>ProductAttributes</v>
      </c>
      <c r="O822" t="str">
        <v>ATTRIBUTE TYPE: Manufacturer designation</v>
      </c>
      <c r="P822" t="str">
        <v>facets supplier co only (currently - Product line the attribute also facetable but not the PL element in Manuf des. Yet)</v>
      </c>
      <c r="Q822" t="str">
        <v>CLS3564</v>
      </c>
      <c r="R822" t="str">
        <v>Corning 3564</v>
      </c>
      <c r="S822" t="str">
        <v>Y</v>
      </c>
      <c r="T822" t="str">
        <v>Manufacturer</v>
      </c>
      <c r="U822" t="str">
        <v>supplier co</v>
      </c>
      <c r="V822" t="str">
        <v>supplier co</v>
      </c>
    </row>
    <row r="823" spans="8:22" x14ac:dyDescent="0.25">
      <c r="H823" s="38" t="str">
        <v>closurestransfer or reactor</v>
      </c>
      <c r="I823" s="271" t="str">
        <v>closures</v>
      </c>
      <c r="J823" t="str">
        <v>transfer or reactor</v>
      </c>
      <c r="K823" t="str">
        <v>O.D.</v>
      </c>
      <c r="L823" t="str">
        <v>High priority attribute</v>
      </c>
      <c r="M823" t="str">
        <v>Priority 2</v>
      </c>
      <c r="N823" t="str">
        <v>ProductAttributes</v>
      </c>
      <c r="O823" t="str">
        <v>ATTRIBUTE TYPE: Composite dimension</v>
      </c>
      <c r="P823" t="str">
        <v>use the drop down in "Type1" and select "O.D."</v>
      </c>
      <c r="Q823">
        <v>0</v>
      </c>
      <c r="R823" t="str">
        <v>1/8 in</v>
      </c>
      <c r="S823" t="str">
        <v>Y</v>
      </c>
      <c r="T823" t="str">
        <v>O.D.(in)/O.D.(mm)</v>
      </c>
      <c r="U823" t="str">
        <v>type=OD and uom in mm or in.</v>
      </c>
      <c r="V823">
        <v>0</v>
      </c>
    </row>
    <row r="824" spans="8:22" x14ac:dyDescent="0.25">
      <c r="H824" s="38" t="str">
        <v>closurestransfer or reactor</v>
      </c>
      <c r="I824" s="271" t="str">
        <v>closures</v>
      </c>
      <c r="J824" t="str">
        <v>transfer or reactor</v>
      </c>
      <c r="K824" t="str">
        <v>packaging</v>
      </c>
      <c r="L824" t="str">
        <v>High priority attribute</v>
      </c>
      <c r="M824" t="str">
        <v>Priority 2</v>
      </c>
      <c r="N824" t="str">
        <v>ProductAttributes</v>
      </c>
      <c r="O824" t="str">
        <v>ATTRIBUTE TYPE: Packaging quantity</v>
      </c>
      <c r="P824" t="str">
        <v>facet only on pack_id (was NEVER used on the red site - utility is dubious)</v>
      </c>
      <c r="Q824" t="str">
        <v>CLS3564</v>
      </c>
      <c r="R824" t="str">
        <v>pack of 1</v>
      </c>
      <c r="S824" t="str">
        <v>Y</v>
      </c>
      <c r="T824" t="str">
        <v>packaging</v>
      </c>
      <c r="U824" t="str">
        <v>pack_id</v>
      </c>
      <c r="V824" t="str">
        <v>pack_id</v>
      </c>
    </row>
    <row r="825" spans="8:22" x14ac:dyDescent="0.25">
      <c r="H825" s="38" t="str">
        <v>closurestransfer or reactor</v>
      </c>
      <c r="I825" s="271" t="str">
        <v>closures</v>
      </c>
      <c r="J825" t="str">
        <v>transfer or reactor</v>
      </c>
      <c r="K825" t="str">
        <v>parameter</v>
      </c>
      <c r="L825" t="str">
        <v>High priority attribute</v>
      </c>
      <c r="M825" t="str">
        <v>Priority 2</v>
      </c>
      <c r="N825" t="str">
        <v>ProductAttributes</v>
      </c>
      <c r="O825" t="str">
        <v>ATTRIBUTE TYPE: Operating parameter</v>
      </c>
      <c r="P825">
        <v>0</v>
      </c>
      <c r="Q825" t="str">
        <v>Z680419</v>
      </c>
      <c r="R825" t="str">
        <v>-40-140 °C temp. limit</v>
      </c>
      <c r="S825" t="str">
        <v>N</v>
      </c>
      <c r="T825">
        <v>0</v>
      </c>
      <c r="U825">
        <v>0</v>
      </c>
      <c r="V825">
        <v>0</v>
      </c>
    </row>
    <row r="826" spans="8:22" x14ac:dyDescent="0.25">
      <c r="H826" s="38" t="str">
        <v>closurestransfer or reactor</v>
      </c>
      <c r="I826" s="271" t="str">
        <v>closures</v>
      </c>
      <c r="J826" t="str">
        <v>transfer or reactor</v>
      </c>
      <c r="K826" t="str">
        <v>color</v>
      </c>
      <c r="L826" t="str">
        <v>Low priority attribute</v>
      </c>
      <c r="M826" t="str">
        <v>Priority 3</v>
      </c>
      <c r="N826" t="str">
        <v>ProductAttributes</v>
      </c>
      <c r="O826" t="str">
        <v>ATTRIBUTE TYPE: Material</v>
      </c>
      <c r="P826" t="str">
        <v>Material color for non-chemicals</v>
      </c>
      <c r="Q826" t="str">
        <v>CLS3564</v>
      </c>
      <c r="R826" t="str">
        <v>orange cap</v>
      </c>
      <c r="S826" t="str">
        <v>Y</v>
      </c>
      <c r="T826" t="str">
        <v>Color</v>
      </c>
      <c r="U826">
        <v>0</v>
      </c>
      <c r="V826">
        <v>0</v>
      </c>
    </row>
    <row r="827" spans="8:22" x14ac:dyDescent="0.25">
      <c r="H827" s="38" t="str">
        <v>closuresvalves</v>
      </c>
      <c r="I827" s="271" t="str">
        <v>closures</v>
      </c>
      <c r="J827" t="str">
        <v>valves</v>
      </c>
      <c r="K827" t="str">
        <v>joint</v>
      </c>
      <c r="L827" t="str">
        <v>Facet driving attribute</v>
      </c>
      <c r="M827" t="str">
        <v>Priority 1</v>
      </c>
      <c r="N827" t="str">
        <v>ProductAttributes</v>
      </c>
      <c r="O827" t="str">
        <v>ATTRIBUTE TYPE: Standard Joint, choose part</v>
      </c>
      <c r="P827">
        <v>0</v>
      </c>
      <c r="Q827">
        <v>0</v>
      </c>
      <c r="R827">
        <v>0</v>
      </c>
      <c r="S827">
        <v>0</v>
      </c>
      <c r="T827">
        <v>0</v>
      </c>
      <c r="U827">
        <v>0</v>
      </c>
      <c r="V827">
        <v>0</v>
      </c>
    </row>
    <row r="828" spans="8:22" x14ac:dyDescent="0.25">
      <c r="H828" s="38" t="str">
        <v>closuresvalves</v>
      </c>
      <c r="I828" s="271" t="str">
        <v>closures</v>
      </c>
      <c r="J828" t="str">
        <v>valves</v>
      </c>
      <c r="K828" t="str">
        <v>fitting</v>
      </c>
      <c r="L828" t="str">
        <v>High priority attribute</v>
      </c>
      <c r="M828" t="str">
        <v>Priority 2</v>
      </c>
      <c r="N828" t="str">
        <v>ProductAttributes</v>
      </c>
      <c r="O828" t="str">
        <v>ATTRIBUTE TYPE: fittings threads</v>
      </c>
      <c r="P828">
        <v>0</v>
      </c>
      <c r="Q828" t="str">
        <v>Y906778</v>
      </c>
      <c r="R828" t="str">
        <v xml:space="preserve"> for CGA 660 right angle path, external, right hand thread</v>
      </c>
      <c r="S828" t="str">
        <v>M</v>
      </c>
      <c r="T828">
        <v>0</v>
      </c>
      <c r="U828" t="str">
        <v>part=thread</v>
      </c>
      <c r="V828" t="str">
        <v>fitsSize</v>
      </c>
    </row>
    <row r="829" spans="8:22" x14ac:dyDescent="0.25">
      <c r="H829" s="38" t="str">
        <v>closuresvalves</v>
      </c>
      <c r="I829" s="271" t="str">
        <v>closures</v>
      </c>
      <c r="J829" t="str">
        <v>valves</v>
      </c>
      <c r="K829" t="str">
        <v>material</v>
      </c>
      <c r="L829" t="str">
        <v>High priority attribute</v>
      </c>
      <c r="M829" t="str">
        <v>Priority 2</v>
      </c>
      <c r="N829" t="str">
        <v>ProductAttributes</v>
      </c>
      <c r="O829" t="str">
        <v>ATTRIBUTE TYPE: Material</v>
      </c>
      <c r="P829" t="str">
        <v>use the drop down to select a "Part"</v>
      </c>
      <c r="Q829" t="str">
        <v>BR82415</v>
      </c>
      <c r="R829" t="str">
        <v>glass</v>
      </c>
      <c r="S829" t="str">
        <v>Y</v>
      </c>
      <c r="T829" t="str">
        <v>Material</v>
      </c>
      <c r="U829">
        <v>0</v>
      </c>
      <c r="V829">
        <v>0</v>
      </c>
    </row>
    <row r="830" spans="8:22" x14ac:dyDescent="0.25">
      <c r="H830" s="38" t="str">
        <v>closuresvalves</v>
      </c>
      <c r="I830" s="271" t="str">
        <v>closures</v>
      </c>
      <c r="J830" t="str">
        <v>valves</v>
      </c>
      <c r="K830" t="str">
        <v>parameter</v>
      </c>
      <c r="L830" t="str">
        <v>High priority attribute</v>
      </c>
      <c r="M830" t="str">
        <v>Priority 2</v>
      </c>
      <c r="N830" t="str">
        <v>ProductAttributes</v>
      </c>
      <c r="O830" t="str">
        <v>ATTRIBUTE TYPE: Operating parameter</v>
      </c>
      <c r="P830">
        <v>0</v>
      </c>
      <c r="Q830" t="str">
        <v>Y906778</v>
      </c>
      <c r="R830" t="str">
        <v>2640 psi max. pressure</v>
      </c>
      <c r="S830" t="str">
        <v>N</v>
      </c>
      <c r="T830">
        <v>0</v>
      </c>
      <c r="U830">
        <v>0</v>
      </c>
      <c r="V830">
        <v>0</v>
      </c>
    </row>
    <row r="831" spans="8:22" x14ac:dyDescent="0.25">
      <c r="H831" s="38" t="str">
        <v>coating oligos(no product type)</v>
      </c>
      <c r="I831" s="271" t="str">
        <v>coating oligos</v>
      </c>
      <c r="J831">
        <v>0</v>
      </c>
      <c r="K831" t="str">
        <v>InChI</v>
      </c>
      <c r="L831" t="str">
        <v>High priority attribute</v>
      </c>
      <c r="M831" t="str">
        <v>Priority 2</v>
      </c>
      <c r="N831" t="str">
        <v>Aliases</v>
      </c>
      <c r="O831" t="str">
        <v>drop down type: InChl</v>
      </c>
      <c r="P831" t="str">
        <v>must be on the substance level</v>
      </c>
      <c r="Q831">
        <v>235768</v>
      </c>
      <c r="R831" t="str">
        <v>1S/C5H12O3Si/c1-5-9(6-2,7-3)8-4/h5H,1H2,2-4H3</v>
      </c>
      <c r="S831">
        <v>0</v>
      </c>
      <c r="T831">
        <v>0</v>
      </c>
      <c r="U831">
        <v>0</v>
      </c>
      <c r="V831">
        <v>0</v>
      </c>
    </row>
    <row r="832" spans="8:22" x14ac:dyDescent="0.25">
      <c r="H832" s="38" t="str">
        <v>coating oligos(no product type)</v>
      </c>
      <c r="I832" s="271" t="str">
        <v>coating oligos</v>
      </c>
      <c r="J832">
        <v>0</v>
      </c>
      <c r="K832" t="str">
        <v>InChI key</v>
      </c>
      <c r="L832" t="str">
        <v>High priority attribute</v>
      </c>
      <c r="M832" t="str">
        <v>Priority 2</v>
      </c>
      <c r="N832" t="str">
        <v>Aliases</v>
      </c>
      <c r="O832" t="str">
        <v>drop down type: InChl key</v>
      </c>
      <c r="P832" t="str">
        <v>must be on the substance level</v>
      </c>
      <c r="Q832">
        <v>235768</v>
      </c>
      <c r="R832" t="str">
        <v>NKSJNEHGWDZZQF-UHFFFAOYSA-N</v>
      </c>
      <c r="S832">
        <v>0</v>
      </c>
      <c r="T832">
        <v>0</v>
      </c>
      <c r="U832">
        <v>0</v>
      </c>
      <c r="V832">
        <v>0</v>
      </c>
    </row>
    <row r="833" spans="8:22" x14ac:dyDescent="0.25">
      <c r="H833" s="38" t="str">
        <v>coating oligos(no product type)</v>
      </c>
      <c r="I833" s="271" t="str">
        <v>coating oligos</v>
      </c>
      <c r="J833">
        <v>0</v>
      </c>
      <c r="K833" t="str">
        <v>SMILES string</v>
      </c>
      <c r="L833" t="str">
        <v>High priority attribute</v>
      </c>
      <c r="M833" t="str">
        <v>Priority 2</v>
      </c>
      <c r="N833" t="str">
        <v>Aliases</v>
      </c>
      <c r="O833" t="str">
        <v>drop down type: SMILES</v>
      </c>
      <c r="P833" t="str">
        <v>must be on the substance level; 30 characters or less; if more than 30 characters, raise a JIRA for CorpBase Helpdesk</v>
      </c>
      <c r="Q833">
        <v>235768</v>
      </c>
      <c r="R833" t="str">
        <v>CO[Si](OC)(OC)C=C</v>
      </c>
      <c r="S833">
        <v>0</v>
      </c>
      <c r="T833">
        <v>0</v>
      </c>
      <c r="U833">
        <v>0</v>
      </c>
      <c r="V833">
        <v>0</v>
      </c>
    </row>
    <row r="834" spans="8:22" x14ac:dyDescent="0.25">
      <c r="H834" s="38" t="str">
        <v>coating oligos(no product type)</v>
      </c>
      <c r="I834" s="271" t="str">
        <v>coating oligos</v>
      </c>
      <c r="J834">
        <v>0</v>
      </c>
      <c r="K834" t="str">
        <v>bp</v>
      </c>
      <c r="L834" t="str">
        <v>Low priority attribute</v>
      </c>
      <c r="M834" t="str">
        <v>Priority 3</v>
      </c>
      <c r="N834" t="str">
        <v>ProductAttributes</v>
      </c>
      <c r="O834" t="str">
        <v>ATTRIBUTE TYPE: Boiling Point</v>
      </c>
      <c r="P834">
        <v>0</v>
      </c>
      <c r="Q834">
        <v>235768</v>
      </c>
      <c r="R834" t="str">
        <v>123 °C (lit.)</v>
      </c>
      <c r="S834">
        <v>0</v>
      </c>
      <c r="T834">
        <v>0</v>
      </c>
      <c r="U834">
        <v>0</v>
      </c>
      <c r="V834">
        <v>0</v>
      </c>
    </row>
    <row r="835" spans="8:22" x14ac:dyDescent="0.25">
      <c r="H835" s="38" t="str">
        <v>coating oligos(no product type)</v>
      </c>
      <c r="I835" s="271" t="str">
        <v>coating oligos</v>
      </c>
      <c r="J835">
        <v>0</v>
      </c>
      <c r="K835" t="str">
        <v>density</v>
      </c>
      <c r="L835" t="str">
        <v>Low priority attribute</v>
      </c>
      <c r="M835" t="str">
        <v>Priority 3</v>
      </c>
      <c r="N835" t="str">
        <v>ProductAttributes</v>
      </c>
      <c r="O835" t="str">
        <v>ATTRIBUTE TYPE: Density</v>
      </c>
      <c r="P835">
        <v>0</v>
      </c>
      <c r="Q835">
        <v>235768</v>
      </c>
      <c r="R835" t="str">
        <v>0.968 g/mL at 25 °C (lit.)</v>
      </c>
      <c r="S835">
        <v>0</v>
      </c>
      <c r="T835">
        <v>0</v>
      </c>
      <c r="U835">
        <v>0</v>
      </c>
      <c r="V835">
        <v>0</v>
      </c>
    </row>
    <row r="836" spans="8:22" x14ac:dyDescent="0.25">
      <c r="H836" s="38" t="str">
        <v>coating oligos(no product type)</v>
      </c>
      <c r="I836" s="271" t="str">
        <v>coating oligos</v>
      </c>
      <c r="J836">
        <v>0</v>
      </c>
      <c r="K836" t="str">
        <v>mp</v>
      </c>
      <c r="L836" t="str">
        <v>Low priority attribute</v>
      </c>
      <c r="M836" t="str">
        <v>Priority 3</v>
      </c>
      <c r="N836" t="str">
        <v>ProductAttributes</v>
      </c>
      <c r="O836" t="str">
        <v>ATTRIBUTE TYPE: Melting Point</v>
      </c>
      <c r="P836">
        <v>0</v>
      </c>
      <c r="Q836">
        <v>235695</v>
      </c>
      <c r="R836" t="str">
        <v>17-18 °C (lit.)</v>
      </c>
      <c r="S836">
        <v>0</v>
      </c>
      <c r="T836">
        <v>0</v>
      </c>
      <c r="U836">
        <v>0</v>
      </c>
      <c r="V836">
        <v>0</v>
      </c>
    </row>
    <row r="837" spans="8:22" x14ac:dyDescent="0.25">
      <c r="H837" s="38" t="str">
        <v>coating oligos(no product type)</v>
      </c>
      <c r="I837" s="271" t="str">
        <v>coating oligos</v>
      </c>
      <c r="J837">
        <v>0</v>
      </c>
      <c r="K837" t="str">
        <v>refractive index</v>
      </c>
      <c r="L837" t="str">
        <v>Low priority attribute</v>
      </c>
      <c r="M837" t="str">
        <v>Priority 3</v>
      </c>
      <c r="N837" t="str">
        <v>ProductAttributes</v>
      </c>
      <c r="O837" t="str">
        <v>ATTRIBUTE TYPE: Refractive Index</v>
      </c>
      <c r="P837">
        <v>0</v>
      </c>
      <c r="Q837">
        <v>235768</v>
      </c>
      <c r="R837" t="str">
        <v>n20/D 1.392 (lit.)</v>
      </c>
      <c r="S837">
        <v>0</v>
      </c>
      <c r="T837">
        <v>0</v>
      </c>
      <c r="U837">
        <v>0</v>
      </c>
      <c r="V837">
        <v>0</v>
      </c>
    </row>
    <row r="838" spans="8:22" x14ac:dyDescent="0.25">
      <c r="H838" s="38" t="str">
        <v>cofactors(no product type)</v>
      </c>
      <c r="I838" s="271" t="str">
        <v>cofactors</v>
      </c>
      <c r="J838">
        <v>0</v>
      </c>
      <c r="K838" t="str">
        <v>assay</v>
      </c>
      <c r="L838" t="str">
        <v>High priority attribute</v>
      </c>
      <c r="M838" t="str">
        <v>Priority 2</v>
      </c>
      <c r="N838" t="str">
        <v>ProductAttributes</v>
      </c>
      <c r="O838" t="str">
        <v>ATTRIBUTE TYPE: Assay</v>
      </c>
      <c r="P838">
        <v>0</v>
      </c>
      <c r="Q838" t="str">
        <v>A3377</v>
      </c>
      <c r="R838" t="str">
        <v>≥97% (HPLC)</v>
      </c>
      <c r="S838" t="str">
        <v>Y</v>
      </c>
      <c r="T838" t="str">
        <v>Purity</v>
      </c>
      <c r="U838">
        <v>0</v>
      </c>
      <c r="V838">
        <v>0</v>
      </c>
    </row>
    <row r="839" spans="8:22" x14ac:dyDescent="0.25">
      <c r="H839" s="38" t="str">
        <v>cofactors(no product type)</v>
      </c>
      <c r="I839" s="271" t="str">
        <v>cofactors</v>
      </c>
      <c r="J839">
        <v>0</v>
      </c>
      <c r="K839" t="str">
        <v>solubility</v>
      </c>
      <c r="L839" t="str">
        <v>High priority attribute</v>
      </c>
      <c r="M839" t="str">
        <v>Priority 2</v>
      </c>
      <c r="N839" t="str">
        <v>ProductAttributes</v>
      </c>
      <c r="O839" t="str">
        <v>ATTRIBUTE TYPE: Solubility</v>
      </c>
      <c r="P839">
        <v>0</v>
      </c>
      <c r="Q839" t="str">
        <v>A3377</v>
      </c>
      <c r="R839" t="str">
        <v>H2O: 50 mg/mL</v>
      </c>
      <c r="S839" t="str">
        <v>N</v>
      </c>
      <c r="T839">
        <v>0</v>
      </c>
      <c r="U839">
        <v>0</v>
      </c>
      <c r="V839">
        <v>0</v>
      </c>
    </row>
    <row r="840" spans="8:22" x14ac:dyDescent="0.25">
      <c r="H840" s="38" t="str">
        <v>cofactors(no product type)</v>
      </c>
      <c r="I840" s="271" t="str">
        <v>cofactors</v>
      </c>
      <c r="J840">
        <v>0</v>
      </c>
      <c r="K840" t="str">
        <v>storage temp.</v>
      </c>
      <c r="L840" t="str">
        <v>High priority attribute</v>
      </c>
      <c r="M840" t="str">
        <v>Priority 2</v>
      </c>
      <c r="N840" t="str">
        <v>ProductAttributes</v>
      </c>
      <c r="O840" t="str">
        <v>ATTRIBUTE TYPE: Storage Temp</v>
      </c>
      <c r="P840">
        <v>0</v>
      </c>
      <c r="Q840" t="str">
        <v>A3377</v>
      </c>
      <c r="R840" t="str">
        <v>−20°C</v>
      </c>
      <c r="S840" t="str">
        <v>N</v>
      </c>
      <c r="T840">
        <v>0</v>
      </c>
      <c r="U840">
        <v>0</v>
      </c>
      <c r="V840">
        <v>0</v>
      </c>
    </row>
    <row r="841" spans="8:22" x14ac:dyDescent="0.25">
      <c r="H841" s="38" t="str">
        <v>cofactors(no product type)</v>
      </c>
      <c r="I841" s="271" t="str">
        <v>cofactors</v>
      </c>
      <c r="J841">
        <v>0</v>
      </c>
      <c r="K841" t="str">
        <v>biological source</v>
      </c>
      <c r="L841" t="str">
        <v>Low priority attribute</v>
      </c>
      <c r="M841" t="str">
        <v>Priority 3</v>
      </c>
      <c r="N841" t="str">
        <v>ProductAttributes</v>
      </c>
      <c r="O841" t="str">
        <v>ATTRIBUTE TYPE: Biological Source</v>
      </c>
      <c r="P841" t="str">
        <v>There is also a second facet that is for the tissue (part) that the product comes from if it is desired</v>
      </c>
      <c r="Q841" t="str">
        <v>A3377</v>
      </c>
      <c r="R841" t="str">
        <v>microbial</v>
      </c>
      <c r="S841" t="str">
        <v>Y</v>
      </c>
      <c r="T841" t="str">
        <v>Biological source/Tissue</v>
      </c>
      <c r="U841" t="str">
        <v>organism/part</v>
      </c>
      <c r="V841">
        <v>0</v>
      </c>
    </row>
    <row r="842" spans="8:22" x14ac:dyDescent="0.25">
      <c r="H842" s="38" t="str">
        <v>cofactors(no product type)</v>
      </c>
      <c r="I842" s="271" t="str">
        <v>cofactors</v>
      </c>
      <c r="J842">
        <v>0</v>
      </c>
      <c r="K842" t="str">
        <v>color</v>
      </c>
      <c r="L842" t="str">
        <v>Low priority attribute</v>
      </c>
      <c r="M842" t="str">
        <v>Priority 3</v>
      </c>
      <c r="N842" t="str">
        <v>ProductAttributes</v>
      </c>
      <c r="O842" t="str">
        <v>ATTRIBUTE TYPE: Color</v>
      </c>
      <c r="P842">
        <v>0</v>
      </c>
      <c r="Q842" t="str">
        <v>A2647</v>
      </c>
      <c r="R842" t="str">
        <v>white</v>
      </c>
      <c r="S842" t="str">
        <v>Y</v>
      </c>
      <c r="T842" t="str">
        <v>Color</v>
      </c>
      <c r="U842">
        <v>0</v>
      </c>
      <c r="V842">
        <v>0</v>
      </c>
    </row>
    <row r="843" spans="8:22" x14ac:dyDescent="0.25">
      <c r="H843" s="38" t="str">
        <v>cofactors(no product type)</v>
      </c>
      <c r="I843" s="271" t="str">
        <v>cofactors</v>
      </c>
      <c r="J843">
        <v>0</v>
      </c>
      <c r="K843" t="str">
        <v>form</v>
      </c>
      <c r="L843" t="str">
        <v>Low priority attribute</v>
      </c>
      <c r="M843" t="str">
        <v>Priority 3</v>
      </c>
      <c r="N843" t="str">
        <v>ProductAttributes</v>
      </c>
      <c r="O843" t="str">
        <v>ATTRIBUTE TYPE: Physical Form</v>
      </c>
      <c r="P843">
        <v>0</v>
      </c>
      <c r="Q843" t="str">
        <v>A3377</v>
      </c>
      <c r="R843" t="str">
        <v>crystalline</v>
      </c>
      <c r="S843" t="str">
        <v>Y</v>
      </c>
      <c r="T843" t="str">
        <v>Physical Form</v>
      </c>
      <c r="U843">
        <v>0</v>
      </c>
      <c r="V843">
        <v>0</v>
      </c>
    </row>
    <row r="844" spans="8:22" x14ac:dyDescent="0.25">
      <c r="H844" s="38" t="str">
        <v>cofactors(no product type)</v>
      </c>
      <c r="I844" s="271" t="str">
        <v>cofactors</v>
      </c>
      <c r="J844">
        <v>0</v>
      </c>
      <c r="K844" t="str">
        <v>InChI</v>
      </c>
      <c r="L844" t="str">
        <v>Low priority attribute</v>
      </c>
      <c r="M844" t="str">
        <v>Priority 3</v>
      </c>
      <c r="N844" t="str">
        <v>Aliases</v>
      </c>
      <c r="O844" t="str">
        <v>drop down type: InChl</v>
      </c>
      <c r="P844" t="str">
        <v>must be on the substance level</v>
      </c>
      <c r="Q844" t="str">
        <v>A3377</v>
      </c>
      <c r="R844" t="str">
        <v>1S/C10H16N5O13P3.2Na.H2O/c11-8-5-9(13-2-12-8)15(3-14-5)10-7(17)6(16)4(26-10)1-25-30(21,22)28-31(23,24)27-29(18,19)20;;;/h2-4,6-7,10,16-17H,1H2,(H,21,22)(H,23,24)(H2,11,12,13)(H2,18,19,20);;;1H2/q;2*+1;/p-2/t4-,6-,7-,10-;;;/m1.../s1</v>
      </c>
      <c r="S844" t="str">
        <v>N</v>
      </c>
      <c r="T844">
        <v>0</v>
      </c>
      <c r="U844">
        <v>0</v>
      </c>
      <c r="V844">
        <v>0</v>
      </c>
    </row>
    <row r="845" spans="8:22" x14ac:dyDescent="0.25">
      <c r="H845" s="38" t="str">
        <v>cofactors(no product type)</v>
      </c>
      <c r="I845" s="271" t="str">
        <v>cofactors</v>
      </c>
      <c r="J845">
        <v>0</v>
      </c>
      <c r="K845" t="str">
        <v>InChI key</v>
      </c>
      <c r="L845" t="str">
        <v>Low priority attribute</v>
      </c>
      <c r="M845" t="str">
        <v>Priority 3</v>
      </c>
      <c r="N845" t="str">
        <v>Aliases</v>
      </c>
      <c r="O845" t="str">
        <v>drop down type: InChl key</v>
      </c>
      <c r="P845" t="str">
        <v>must be on the substance level</v>
      </c>
      <c r="Q845" t="str">
        <v>A3377</v>
      </c>
      <c r="R845" t="str">
        <v>NTBQNWBHIXNPRU-MSQVLRTGSA-L</v>
      </c>
      <c r="S845" t="str">
        <v>N</v>
      </c>
      <c r="T845">
        <v>0</v>
      </c>
      <c r="U845">
        <v>0</v>
      </c>
      <c r="V845">
        <v>0</v>
      </c>
    </row>
    <row r="846" spans="8:22" x14ac:dyDescent="0.25">
      <c r="H846" s="38" t="str">
        <v>cofactors(no product type)</v>
      </c>
      <c r="I846" s="271" t="str">
        <v>cofactors</v>
      </c>
      <c r="J846">
        <v>0</v>
      </c>
      <c r="K846" t="str">
        <v>shipped in</v>
      </c>
      <c r="L846" t="str">
        <v>Low priority attribute</v>
      </c>
      <c r="M846" t="str">
        <v>Priority 3</v>
      </c>
      <c r="N846" t="str">
        <v>ProductAttributes</v>
      </c>
      <c r="O846" t="str">
        <v>ATTRIBUTE TYPE: Ice Shipping</v>
      </c>
      <c r="P846">
        <v>0</v>
      </c>
      <c r="Q846" t="str">
        <v>A1388</v>
      </c>
      <c r="R846" t="str">
        <v>dry ice</v>
      </c>
      <c r="S846" t="str">
        <v>N</v>
      </c>
      <c r="T846">
        <v>0</v>
      </c>
      <c r="U846">
        <v>0</v>
      </c>
      <c r="V846">
        <v>0</v>
      </c>
    </row>
    <row r="847" spans="8:22" x14ac:dyDescent="0.25">
      <c r="H847" s="38" t="str">
        <v>cofactors(no product type)</v>
      </c>
      <c r="I847" s="271" t="str">
        <v>cofactors</v>
      </c>
      <c r="J847">
        <v>0</v>
      </c>
      <c r="K847" t="str">
        <v>SMILES string</v>
      </c>
      <c r="L847" t="str">
        <v>Low priority attribute</v>
      </c>
      <c r="M847" t="str">
        <v>Priority 3</v>
      </c>
      <c r="N847" t="str">
        <v>Aliases</v>
      </c>
      <c r="O847" t="str">
        <v>drop down type: SMILES</v>
      </c>
      <c r="P847" t="str">
        <v>must be on the substance level; 30 characters or less; if more than 30 characters, raise a JIRA for CorpBase Helpdesk</v>
      </c>
      <c r="Q847" t="str">
        <v>A3377</v>
      </c>
      <c r="R847" t="str">
        <v>O.[Na+].[Na+].Nc1ncnc2n(cnc12)[C@@H]3O[C@H](COP(O)(=O)OP([O-])(=O)OP(O)([O-])=O)[C@@H](O)[C@H]3O</v>
      </c>
      <c r="S847" t="str">
        <v>N</v>
      </c>
      <c r="T847">
        <v>0</v>
      </c>
      <c r="U847">
        <v>0</v>
      </c>
      <c r="V847">
        <v>0</v>
      </c>
    </row>
    <row r="848" spans="8:22" x14ac:dyDescent="0.25">
      <c r="H848" s="38" t="str">
        <v>combs(no product type)</v>
      </c>
      <c r="I848" s="271" t="str">
        <v>combs</v>
      </c>
      <c r="J848">
        <v>0</v>
      </c>
      <c r="K848" t="str">
        <v>thickness</v>
      </c>
      <c r="L848" t="str">
        <v>High priority attribute</v>
      </c>
      <c r="M848" t="str">
        <v>Priority 2</v>
      </c>
      <c r="N848" t="str">
        <v>ProductAttributes</v>
      </c>
      <c r="O848" t="str">
        <v>ATTRIBUTE TYPE: Composite dimension</v>
      </c>
      <c r="P848" t="str">
        <v>use the drop down in "Type1" and or "Part"</v>
      </c>
      <c r="Q848">
        <v>0</v>
      </c>
      <c r="R848">
        <v>0</v>
      </c>
      <c r="S848">
        <v>0</v>
      </c>
      <c r="T848">
        <v>0</v>
      </c>
      <c r="U848">
        <v>0</v>
      </c>
      <c r="V848">
        <v>0</v>
      </c>
    </row>
    <row r="849" spans="8:22" x14ac:dyDescent="0.25">
      <c r="H849" s="38" t="str">
        <v>combs(no product type)</v>
      </c>
      <c r="I849" s="271" t="str">
        <v>combs</v>
      </c>
      <c r="J849">
        <v>0</v>
      </c>
      <c r="K849" t="str">
        <v>W</v>
      </c>
      <c r="L849" t="str">
        <v>High priority attribute</v>
      </c>
      <c r="M849" t="str">
        <v>Priority 2</v>
      </c>
      <c r="N849" t="str">
        <v>ProductAttributes</v>
      </c>
      <c r="O849" t="str">
        <v>ATTRIBUTE TYPE: Composite dimension</v>
      </c>
      <c r="P849" t="str">
        <v>use the drop down in "Type1" and select "W"</v>
      </c>
      <c r="Q849">
        <v>0</v>
      </c>
      <c r="R849">
        <v>0</v>
      </c>
      <c r="S849">
        <v>0</v>
      </c>
      <c r="T849">
        <v>0</v>
      </c>
      <c r="U849">
        <v>0</v>
      </c>
      <c r="V849">
        <v>0</v>
      </c>
    </row>
    <row r="850" spans="8:22" x14ac:dyDescent="0.25">
      <c r="H850" s="38" t="str">
        <v>combs(no product type)</v>
      </c>
      <c r="I850" s="271" t="str">
        <v>combs</v>
      </c>
      <c r="J850">
        <v>0</v>
      </c>
      <c r="K850" t="str">
        <v>well volume</v>
      </c>
      <c r="L850" t="str">
        <v>High priority attribute</v>
      </c>
      <c r="M850" t="str">
        <v>Priority 2</v>
      </c>
      <c r="N850" t="str">
        <v>ProductAttributes</v>
      </c>
      <c r="O850" t="str">
        <v>ATTRIBUTE TYPE: Composite dimension</v>
      </c>
      <c r="P850" t="str">
        <v>use the drop down "Part" and select "well"; "Type1" and select "volume"</v>
      </c>
      <c r="Q850">
        <v>0</v>
      </c>
      <c r="R850">
        <v>0</v>
      </c>
      <c r="S850">
        <v>0</v>
      </c>
      <c r="T850">
        <v>0</v>
      </c>
      <c r="U850">
        <v>0</v>
      </c>
      <c r="V850">
        <v>0</v>
      </c>
    </row>
    <row r="851" spans="8:22" x14ac:dyDescent="0.25">
      <c r="H851" s="38" t="str">
        <v>combs(no product type)</v>
      </c>
      <c r="I851" s="271" t="str">
        <v>combs</v>
      </c>
      <c r="J851">
        <v>0</v>
      </c>
      <c r="K851" t="str">
        <v>wells</v>
      </c>
      <c r="L851" t="str">
        <v>High priority attribute</v>
      </c>
      <c r="M851" t="str">
        <v>Priority 2</v>
      </c>
      <c r="N851" t="str">
        <v>ProductAttributes</v>
      </c>
      <c r="O851" t="str">
        <v>ATTRIBUTE TYPE: Composite dimension</v>
      </c>
      <c r="P851" t="str">
        <v>use the drop down "Type1" and select "wells"</v>
      </c>
      <c r="Q851">
        <v>0</v>
      </c>
      <c r="R851">
        <v>0</v>
      </c>
      <c r="S851">
        <v>0</v>
      </c>
      <c r="T851">
        <v>0</v>
      </c>
      <c r="U851">
        <v>0</v>
      </c>
      <c r="V851">
        <v>0</v>
      </c>
    </row>
    <row r="852" spans="8:22" x14ac:dyDescent="0.25">
      <c r="H852" s="38" t="str">
        <v>combs(no product type)</v>
      </c>
      <c r="I852" s="271" t="str">
        <v>combs</v>
      </c>
      <c r="J852">
        <v>0</v>
      </c>
      <c r="K852" t="str">
        <v>packaging</v>
      </c>
      <c r="L852" t="str">
        <v>Low priority attribute</v>
      </c>
      <c r="M852" t="str">
        <v>Priority 3</v>
      </c>
      <c r="N852" t="str">
        <v>ProductAttributes</v>
      </c>
      <c r="O852" t="str">
        <v>ATTRIBUTE TYPE: Packaging quantity</v>
      </c>
      <c r="P852" t="str">
        <v>facet only on pack_id (was NEVER used on the red site - utility is dubious)</v>
      </c>
      <c r="Q852">
        <v>0</v>
      </c>
      <c r="R852">
        <v>0</v>
      </c>
      <c r="S852">
        <v>0</v>
      </c>
      <c r="T852">
        <v>0</v>
      </c>
      <c r="U852">
        <v>0</v>
      </c>
      <c r="V852">
        <v>0</v>
      </c>
    </row>
    <row r="853" spans="8:22" x14ac:dyDescent="0.25">
      <c r="H853" s="38" t="str">
        <v>culture mediacell separation</v>
      </c>
      <c r="I853" s="271" t="str">
        <v>culture media</v>
      </c>
      <c r="J853" t="str">
        <v>cell separation</v>
      </c>
      <c r="K853" t="str">
        <v>density</v>
      </c>
      <c r="L853" t="str">
        <v>Facet driving attribute</v>
      </c>
      <c r="M853" t="str">
        <v>Priority 1</v>
      </c>
      <c r="N853" t="str">
        <v>ProductAttributes</v>
      </c>
      <c r="O853" t="str">
        <v>ATTRIBUTE TYPE: Density</v>
      </c>
      <c r="P853">
        <v>0</v>
      </c>
      <c r="Q853" t="str">
        <v>E0414</v>
      </c>
      <c r="R853" t="str">
        <v>1.130 ± 0.005 g/mL at 25 °C (lit.)</v>
      </c>
      <c r="S853" t="str">
        <v>N</v>
      </c>
      <c r="T853">
        <v>0</v>
      </c>
      <c r="U853">
        <v>0</v>
      </c>
      <c r="V853">
        <v>0</v>
      </c>
    </row>
    <row r="854" spans="8:22" x14ac:dyDescent="0.25">
      <c r="H854" s="38" t="str">
        <v>culture mediacell separation</v>
      </c>
      <c r="I854" s="271" t="str">
        <v>culture media</v>
      </c>
      <c r="J854" t="str">
        <v>cell separation</v>
      </c>
      <c r="K854" t="str">
        <v>form</v>
      </c>
      <c r="L854" t="str">
        <v>Facet driving attribute</v>
      </c>
      <c r="M854" t="str">
        <v>Priority 1</v>
      </c>
      <c r="N854" t="str">
        <v>ProductAttributes</v>
      </c>
      <c r="O854" t="str">
        <v>ATTRIBUTE TYPE: Physical Form</v>
      </c>
      <c r="P854">
        <v>0</v>
      </c>
      <c r="Q854" t="str">
        <v>A0561</v>
      </c>
      <c r="R854" t="str">
        <v>solution</v>
      </c>
      <c r="S854" t="str">
        <v>Y</v>
      </c>
      <c r="T854" t="str">
        <v>Physical Form</v>
      </c>
      <c r="U854">
        <v>0</v>
      </c>
      <c r="V854">
        <v>0</v>
      </c>
    </row>
    <row r="855" spans="8:22" x14ac:dyDescent="0.25">
      <c r="H855" s="38" t="str">
        <v>culture mediacell separation</v>
      </c>
      <c r="I855" s="271" t="str">
        <v>culture media</v>
      </c>
      <c r="J855" t="str">
        <v>cell separation</v>
      </c>
      <c r="K855" t="str">
        <v>sterility</v>
      </c>
      <c r="L855" t="str">
        <v>Facet driving attribute</v>
      </c>
      <c r="M855" t="str">
        <v>Priority 1</v>
      </c>
      <c r="N855" t="str">
        <v>ProductAttributes</v>
      </c>
      <c r="O855" t="str">
        <v>ATTRIBUTE TYPE: Sterilization</v>
      </c>
      <c r="P855" t="str">
        <v>facet sterility y/n and second facet for sterilization method</v>
      </c>
      <c r="Q855" t="str">
        <v>E0414</v>
      </c>
      <c r="R855" t="str">
        <v>aseptically filled</v>
      </c>
      <c r="S855" t="str">
        <v>Y</v>
      </c>
      <c r="T855" t="str">
        <v>Sterility/Sterilization method</v>
      </c>
      <c r="U855">
        <v>0</v>
      </c>
      <c r="V855">
        <v>0</v>
      </c>
    </row>
    <row r="856" spans="8:22" x14ac:dyDescent="0.25">
      <c r="H856" s="38" t="str">
        <v>culture mediacell separation</v>
      </c>
      <c r="I856" s="271" t="str">
        <v>culture media</v>
      </c>
      <c r="J856" t="str">
        <v>cell separation</v>
      </c>
      <c r="K856" t="str">
        <v>technique(s)</v>
      </c>
      <c r="L856" t="str">
        <v>Facet driving attribute</v>
      </c>
      <c r="M856" t="str">
        <v>Priority 1</v>
      </c>
      <c r="N856" t="str">
        <v>ProductAttributes</v>
      </c>
      <c r="O856" t="str">
        <v>ATTRIBUTE TYPE: Titertest</v>
      </c>
      <c r="P856" t="str">
        <v xml:space="preserve">use the drop down in "METHOD" </v>
      </c>
      <c r="Q856" t="str">
        <v>E0414</v>
      </c>
      <c r="R856" t="str">
        <v>cell culture | mammalian: suitable</v>
      </c>
      <c r="S856" t="str">
        <v>Y</v>
      </c>
      <c r="T856" t="str">
        <v>Technique</v>
      </c>
      <c r="U856" t="str">
        <v>method</v>
      </c>
      <c r="V856" t="str">
        <v>method</v>
      </c>
    </row>
    <row r="857" spans="8:22" x14ac:dyDescent="0.25">
      <c r="H857" s="38" t="str">
        <v>culture mediacell separation</v>
      </c>
      <c r="I857" s="271" t="str">
        <v>culture media</v>
      </c>
      <c r="J857" t="str">
        <v>cell separation</v>
      </c>
      <c r="K857" t="str">
        <v>packaging</v>
      </c>
      <c r="L857" t="str">
        <v>High priority attribute</v>
      </c>
      <c r="M857" t="str">
        <v>Priority 2</v>
      </c>
      <c r="N857" t="str">
        <v>ProductAttributes</v>
      </c>
      <c r="O857" t="str">
        <v>ATTRIBUTE TYPE: Packaging quantity</v>
      </c>
      <c r="P857" t="str">
        <v>facet only on pack_id (was NEVER used on the red site - utility is dubious)</v>
      </c>
      <c r="Q857" t="str">
        <v>A0561</v>
      </c>
      <c r="R857" t="str">
        <v>package of 100</v>
      </c>
      <c r="S857" t="str">
        <v>Y</v>
      </c>
      <c r="T857" t="str">
        <v>packaging</v>
      </c>
      <c r="U857" t="str">
        <v>pack_id</v>
      </c>
      <c r="V857" t="str">
        <v>pack_id</v>
      </c>
    </row>
    <row r="858" spans="8:22" x14ac:dyDescent="0.25">
      <c r="H858" s="38" t="str">
        <v>culture mediacell separation</v>
      </c>
      <c r="I858" s="271" t="str">
        <v>culture media</v>
      </c>
      <c r="J858" t="str">
        <v>cell separation</v>
      </c>
      <c r="K858" t="str">
        <v>shelf life</v>
      </c>
      <c r="L858" t="str">
        <v>High priority attribute</v>
      </c>
      <c r="M858" t="str">
        <v>Priority 2</v>
      </c>
      <c r="N858" t="str">
        <v>ProductAttributes</v>
      </c>
      <c r="O858" t="str">
        <v>ATTRIBUTE TYPE: Shelf Life</v>
      </c>
      <c r="P858">
        <v>0</v>
      </c>
      <c r="Q858" t="str">
        <v>A0561</v>
      </c>
      <c r="R858" t="str">
        <v>Expiry date on the label.</v>
      </c>
      <c r="S858" t="str">
        <v>N</v>
      </c>
      <c r="T858">
        <v>0</v>
      </c>
      <c r="U858">
        <v>0</v>
      </c>
      <c r="V858">
        <v>0</v>
      </c>
    </row>
    <row r="859" spans="8:22" x14ac:dyDescent="0.25">
      <c r="H859" s="38" t="str">
        <v>culture mediacell separation</v>
      </c>
      <c r="I859" s="271" t="str">
        <v>culture media</v>
      </c>
      <c r="J859" t="str">
        <v>cell separation</v>
      </c>
      <c r="K859" t="str">
        <v>storage temp.</v>
      </c>
      <c r="L859" t="str">
        <v>High priority attribute</v>
      </c>
      <c r="M859" t="str">
        <v>Priority 2</v>
      </c>
      <c r="N859" t="str">
        <v>ProductAttributes</v>
      </c>
      <c r="O859" t="str">
        <v>ATTRIBUTE TYPE: Storage Temp</v>
      </c>
      <c r="P859">
        <v>0</v>
      </c>
      <c r="Q859" t="str">
        <v>E0414</v>
      </c>
      <c r="R859" t="str">
        <v>2-8°C</v>
      </c>
      <c r="S859" t="str">
        <v>N</v>
      </c>
      <c r="T859">
        <v>0</v>
      </c>
      <c r="U859">
        <v>0</v>
      </c>
      <c r="V859">
        <v>0</v>
      </c>
    </row>
    <row r="860" spans="8:22" x14ac:dyDescent="0.25">
      <c r="H860" s="38" t="str">
        <v>culture mediadehydrated culture media</v>
      </c>
      <c r="I860" s="271" t="str">
        <v>culture media</v>
      </c>
      <c r="J860" t="str">
        <v>dehydrated culture media</v>
      </c>
      <c r="K860" t="str">
        <v>shelf life</v>
      </c>
      <c r="L860" t="str">
        <v>High priority attribute</v>
      </c>
      <c r="M860" t="str">
        <v>Priority 2</v>
      </c>
      <c r="N860" t="str">
        <v>ProductAttributes</v>
      </c>
      <c r="O860" t="str">
        <v>ATTRIBUTE TYPE: Shelf Life</v>
      </c>
      <c r="P860">
        <v>0</v>
      </c>
      <c r="Q860">
        <v>0</v>
      </c>
      <c r="R860">
        <v>0</v>
      </c>
      <c r="S860">
        <v>0</v>
      </c>
      <c r="T860">
        <v>0</v>
      </c>
      <c r="U860">
        <v>0</v>
      </c>
      <c r="V860">
        <v>0</v>
      </c>
    </row>
    <row r="861" spans="8:22" x14ac:dyDescent="0.25">
      <c r="H861" s="38" t="str">
        <v>culture mediadehydrated culture media</v>
      </c>
      <c r="I861" s="271" t="str">
        <v>culture media</v>
      </c>
      <c r="J861" t="str">
        <v>dehydrated culture media</v>
      </c>
      <c r="K861" t="str">
        <v>manufacturer/tradename</v>
      </c>
      <c r="L861" t="str">
        <v>Low priority attribute</v>
      </c>
      <c r="M861" t="str">
        <v>Priority 1</v>
      </c>
      <c r="N861" t="str">
        <v>ProductAttributes</v>
      </c>
      <c r="O861" t="str">
        <v>ATTRIBUTE TYPE: Manufacturer designation</v>
      </c>
      <c r="P861">
        <v>0</v>
      </c>
      <c r="Q861">
        <v>0</v>
      </c>
      <c r="R861">
        <v>0</v>
      </c>
      <c r="S861">
        <v>0</v>
      </c>
      <c r="T861">
        <v>0</v>
      </c>
      <c r="U861">
        <v>0</v>
      </c>
      <c r="V861">
        <v>0</v>
      </c>
    </row>
    <row r="862" spans="8:22" x14ac:dyDescent="0.25">
      <c r="H862" s="38" t="str">
        <v>culture mediadehydrated culture media</v>
      </c>
      <c r="I862" s="271" t="str">
        <v>culture media</v>
      </c>
      <c r="J862" t="str">
        <v>dehydrated culture media</v>
      </c>
      <c r="K862" t="str">
        <v>storage temp.</v>
      </c>
      <c r="L862" t="str">
        <v>High priority attribute</v>
      </c>
      <c r="M862" t="str">
        <v>Priority 2</v>
      </c>
      <c r="N862" t="str">
        <v>ProductAttributes</v>
      </c>
      <c r="O862" t="str">
        <v>ATTRIBUTE TYPE: Storage Temp</v>
      </c>
      <c r="P862">
        <v>0</v>
      </c>
      <c r="Q862">
        <v>0</v>
      </c>
      <c r="R862">
        <v>0</v>
      </c>
      <c r="S862">
        <v>0</v>
      </c>
      <c r="T862">
        <v>0</v>
      </c>
      <c r="U862">
        <v>0</v>
      </c>
      <c r="V862">
        <v>0</v>
      </c>
    </row>
    <row r="863" spans="8:22" x14ac:dyDescent="0.25">
      <c r="H863" s="38" t="str">
        <v>culture mediadehydrated culture media</v>
      </c>
      <c r="I863" s="271" t="str">
        <v>culture media</v>
      </c>
      <c r="J863" t="str">
        <v>dehydrated culture media</v>
      </c>
      <c r="K863" t="str">
        <v>sterility</v>
      </c>
      <c r="L863" t="str">
        <v>High priority attribute</v>
      </c>
      <c r="M863" t="str">
        <v>Priority 2</v>
      </c>
      <c r="N863" t="str">
        <v>ProductAttributes</v>
      </c>
      <c r="O863" t="str">
        <v>ATTRIBUTE TYPE: Sterilization</v>
      </c>
      <c r="P863">
        <v>0</v>
      </c>
      <c r="Q863">
        <v>0</v>
      </c>
      <c r="R863">
        <v>0</v>
      </c>
      <c r="S863">
        <v>0</v>
      </c>
      <c r="T863">
        <v>0</v>
      </c>
      <c r="U863">
        <v>0</v>
      </c>
      <c r="V863">
        <v>0</v>
      </c>
    </row>
    <row r="864" spans="8:22" x14ac:dyDescent="0.25">
      <c r="H864" s="38" t="str">
        <v>culture mediadehydrated culture media</v>
      </c>
      <c r="I864" s="271" t="str">
        <v>culture media</v>
      </c>
      <c r="J864" t="str">
        <v>dehydrated culture media</v>
      </c>
      <c r="K864" t="str">
        <v>shipped in</v>
      </c>
      <c r="L864" t="str">
        <v>High priority attribute</v>
      </c>
      <c r="M864" t="str">
        <v>Priority 2</v>
      </c>
      <c r="N864" t="str">
        <v>ProductAttributes</v>
      </c>
      <c r="O864" t="str">
        <v>ATTRIBUTE TYPE: Ice Shipping</v>
      </c>
      <c r="P864">
        <v>0</v>
      </c>
      <c r="Q864">
        <v>0</v>
      </c>
      <c r="R864">
        <v>0</v>
      </c>
      <c r="S864">
        <v>0</v>
      </c>
      <c r="T864">
        <v>0</v>
      </c>
      <c r="U864">
        <v>0</v>
      </c>
      <c r="V864">
        <v>0</v>
      </c>
    </row>
    <row r="865" spans="8:22" x14ac:dyDescent="0.25">
      <c r="H865" s="38" t="str">
        <v>culture mediadehydrated culture media</v>
      </c>
      <c r="I865" s="271" t="str">
        <v>culture media</v>
      </c>
      <c r="J865" t="str">
        <v>dehydrated culture media</v>
      </c>
      <c r="K865" t="str">
        <v>agency</v>
      </c>
      <c r="L865" t="str">
        <v>Low priority attribute</v>
      </c>
      <c r="M865" t="str">
        <v>Priority 1</v>
      </c>
      <c r="N865" t="str">
        <v>ProductAttributes</v>
      </c>
      <c r="O865" t="str">
        <v>ATTRIBUTE TYPE: Agency/Method</v>
      </c>
      <c r="P865">
        <v>0</v>
      </c>
      <c r="Q865">
        <v>0</v>
      </c>
      <c r="R865">
        <v>0</v>
      </c>
      <c r="S865">
        <v>0</v>
      </c>
      <c r="T865">
        <v>0</v>
      </c>
      <c r="U865">
        <v>0</v>
      </c>
      <c r="V865">
        <v>0</v>
      </c>
    </row>
    <row r="866" spans="8:22" x14ac:dyDescent="0.25">
      <c r="H866" s="38" t="str">
        <v>culture mediadehydrated culture media</v>
      </c>
      <c r="I866" s="271" t="str">
        <v>culture media</v>
      </c>
      <c r="J866" t="str">
        <v>dehydrated culture media</v>
      </c>
      <c r="K866" t="str">
        <v>suitability</v>
      </c>
      <c r="L866" t="str">
        <v>Facet driving attribute</v>
      </c>
      <c r="M866" t="str">
        <v>Priority 1</v>
      </c>
      <c r="N866" t="str">
        <v>ProductAttributes</v>
      </c>
      <c r="O866" t="str">
        <v xml:space="preserve">ATTRIBUTE TYPE: Suitability </v>
      </c>
      <c r="P866">
        <v>0</v>
      </c>
      <c r="Q866">
        <v>0</v>
      </c>
      <c r="R866">
        <v>0</v>
      </c>
      <c r="S866">
        <v>0</v>
      </c>
      <c r="T866">
        <v>0</v>
      </c>
      <c r="U866">
        <v>0</v>
      </c>
      <c r="V866">
        <v>0</v>
      </c>
    </row>
    <row r="867" spans="8:22" x14ac:dyDescent="0.25">
      <c r="H867" s="38" t="str">
        <v>culture mediadehydrated culture media</v>
      </c>
      <c r="I867" s="271" t="str">
        <v>culture media</v>
      </c>
      <c r="J867" t="str">
        <v>dehydrated culture media</v>
      </c>
      <c r="K867" t="str">
        <v>feature</v>
      </c>
      <c r="L867" t="str">
        <v>Low priority attribute</v>
      </c>
      <c r="M867" t="str">
        <v>Priority 3</v>
      </c>
      <c r="N867" t="str">
        <v>ProductAttributes</v>
      </c>
      <c r="O867" t="str">
        <v>ATTRIBUTE TYPE: Feature</v>
      </c>
      <c r="P867">
        <v>0</v>
      </c>
      <c r="Q867">
        <v>0</v>
      </c>
      <c r="R867">
        <v>0</v>
      </c>
      <c r="S867">
        <v>0</v>
      </c>
      <c r="T867">
        <v>0</v>
      </c>
      <c r="U867">
        <v>0</v>
      </c>
      <c r="V867">
        <v>0</v>
      </c>
    </row>
    <row r="868" spans="8:22" x14ac:dyDescent="0.25">
      <c r="H868" s="38" t="str">
        <v>culture mediadehydrated culture media</v>
      </c>
      <c r="I868" s="271" t="str">
        <v>culture media</v>
      </c>
      <c r="J868" t="str">
        <v>dehydrated culture media</v>
      </c>
      <c r="K868" t="str">
        <v>Biological Source</v>
      </c>
      <c r="L868" t="str">
        <v>Facet driving attribute</v>
      </c>
      <c r="M868" t="str">
        <v>Priority 1</v>
      </c>
      <c r="N868" t="str">
        <v>ProductAttributes</v>
      </c>
      <c r="O868" t="str">
        <v>ATTRIBUTE TYPE: Biological Source</v>
      </c>
      <c r="P868">
        <v>0</v>
      </c>
      <c r="Q868">
        <v>0</v>
      </c>
      <c r="R868">
        <v>0</v>
      </c>
      <c r="S868">
        <v>0</v>
      </c>
      <c r="T868">
        <v>0</v>
      </c>
      <c r="U868">
        <v>0</v>
      </c>
      <c r="V868">
        <v>0</v>
      </c>
    </row>
    <row r="869" spans="8:22" x14ac:dyDescent="0.25">
      <c r="H869" s="38" t="str">
        <v>culture mediadehydrated culture media</v>
      </c>
      <c r="I869" s="271" t="str">
        <v>culture media</v>
      </c>
      <c r="J869" t="str">
        <v>dehydrated culture media</v>
      </c>
      <c r="K869" t="str">
        <v>application(s)</v>
      </c>
      <c r="L869" t="str">
        <v>Facet driving attribute</v>
      </c>
      <c r="M869" t="str">
        <v>Priority 1</v>
      </c>
      <c r="N869" t="str">
        <v>ProductAttributes</v>
      </c>
      <c r="O869" t="str">
        <v>ATTRIBUTE TYPE: Market Focus</v>
      </c>
      <c r="P869">
        <v>0</v>
      </c>
      <c r="Q869">
        <v>0</v>
      </c>
      <c r="R869">
        <v>0</v>
      </c>
      <c r="S869">
        <v>0</v>
      </c>
      <c r="T869">
        <v>0</v>
      </c>
      <c r="U869">
        <v>0</v>
      </c>
      <c r="V869">
        <v>0</v>
      </c>
    </row>
    <row r="870" spans="8:22" x14ac:dyDescent="0.25">
      <c r="H870" s="38" t="str">
        <v>culture mediadehydrated culture media</v>
      </c>
      <c r="I870" s="271" t="str">
        <v>culture media</v>
      </c>
      <c r="J870" t="str">
        <v>dehydrated culture media</v>
      </c>
      <c r="K870" t="str">
        <v>compatibility</v>
      </c>
      <c r="L870" t="str">
        <v>High priority attribute</v>
      </c>
      <c r="M870" t="str">
        <v>Priority 2</v>
      </c>
      <c r="N870" t="str">
        <v>ProductAttributes</v>
      </c>
      <c r="O870" t="str">
        <v>ATTRIBUTE TYPE: ZM_COMPAT</v>
      </c>
      <c r="P870">
        <v>0</v>
      </c>
      <c r="Q870">
        <v>0</v>
      </c>
      <c r="R870">
        <v>0</v>
      </c>
      <c r="S870">
        <v>0</v>
      </c>
      <c r="T870">
        <v>0</v>
      </c>
      <c r="U870">
        <v>0</v>
      </c>
      <c r="V870">
        <v>0</v>
      </c>
    </row>
    <row r="871" spans="8:22" x14ac:dyDescent="0.25">
      <c r="H871" s="38" t="str">
        <v>culture mediadehydrated culture media</v>
      </c>
      <c r="I871" s="271" t="str">
        <v>culture media</v>
      </c>
      <c r="J871" t="str">
        <v>dehydrated culture media</v>
      </c>
      <c r="K871" t="str">
        <v>form</v>
      </c>
      <c r="L871" t="str">
        <v>High priority attribute</v>
      </c>
      <c r="M871" t="str">
        <v>Priority 1</v>
      </c>
      <c r="N871" t="str">
        <v>ProductAttributes</v>
      </c>
      <c r="O871" t="str">
        <v>ATTRIBUTE TYPE: Physical Form</v>
      </c>
      <c r="P871">
        <v>0</v>
      </c>
      <c r="Q871">
        <v>0</v>
      </c>
      <c r="R871">
        <v>0</v>
      </c>
      <c r="S871">
        <v>0</v>
      </c>
      <c r="T871">
        <v>0</v>
      </c>
      <c r="U871">
        <v>0</v>
      </c>
      <c r="V871">
        <v>0</v>
      </c>
    </row>
    <row r="872" spans="8:22" x14ac:dyDescent="0.25">
      <c r="H872" s="38" t="str">
        <v>culture mediadehydrated culture media</v>
      </c>
      <c r="I872" s="271" t="str">
        <v>culture media</v>
      </c>
      <c r="J872" t="str">
        <v>dehydrated culture media</v>
      </c>
      <c r="K872" t="str">
        <v>solubility</v>
      </c>
      <c r="L872" t="str">
        <v>High priority attribute</v>
      </c>
      <c r="M872" t="str">
        <v>Priority 2</v>
      </c>
      <c r="N872" t="str">
        <v>ProductAttributes</v>
      </c>
      <c r="O872" t="str">
        <v>ATTRIBUTE TYPE: Solubility</v>
      </c>
      <c r="P872">
        <v>0</v>
      </c>
      <c r="Q872">
        <v>0</v>
      </c>
      <c r="R872">
        <v>0</v>
      </c>
      <c r="S872">
        <v>0</v>
      </c>
      <c r="T872">
        <v>0</v>
      </c>
      <c r="U872">
        <v>0</v>
      </c>
      <c r="V872">
        <v>0</v>
      </c>
    </row>
    <row r="873" spans="8:22" x14ac:dyDescent="0.25">
      <c r="H873" s="38" t="str">
        <v>culture mediadehydrated culture media</v>
      </c>
      <c r="I873" s="271" t="str">
        <v>culture media</v>
      </c>
      <c r="J873" t="str">
        <v>dehydrated culture media</v>
      </c>
      <c r="K873" t="str">
        <v>grade</v>
      </c>
      <c r="L873" t="str">
        <v>Low priority attribute</v>
      </c>
      <c r="M873" t="str">
        <v>Priority 3</v>
      </c>
      <c r="N873" t="str">
        <v>ProductAttributes</v>
      </c>
      <c r="O873" t="str">
        <v>ATTRIBUTE TYPE: Special Grade and web special grade</v>
      </c>
      <c r="P873">
        <v>0</v>
      </c>
      <c r="Q873">
        <v>0</v>
      </c>
      <c r="R873">
        <v>0</v>
      </c>
      <c r="S873">
        <v>0</v>
      </c>
      <c r="T873">
        <v>0</v>
      </c>
      <c r="U873">
        <v>0</v>
      </c>
      <c r="V873">
        <v>0</v>
      </c>
    </row>
    <row r="874" spans="8:22" x14ac:dyDescent="0.25">
      <c r="H874" s="38" t="str">
        <v>culture mediadehydrated culture media</v>
      </c>
      <c r="I874" s="271" t="str">
        <v>culture media</v>
      </c>
      <c r="J874" t="str">
        <v>dehydrated culture media</v>
      </c>
      <c r="K874" t="str">
        <v>pH</v>
      </c>
      <c r="L874" t="str">
        <v>High priority attribute</v>
      </c>
      <c r="M874" t="str">
        <v>Priority 2</v>
      </c>
      <c r="N874" t="str">
        <v>ProductAttributes</v>
      </c>
      <c r="O874" t="str">
        <v>ATTRIBUTE TYPE: pH value</v>
      </c>
      <c r="P874">
        <v>0</v>
      </c>
      <c r="Q874">
        <v>0</v>
      </c>
      <c r="R874">
        <v>0</v>
      </c>
      <c r="S874">
        <v>0</v>
      </c>
      <c r="T874">
        <v>0</v>
      </c>
      <c r="U874">
        <v>0</v>
      </c>
      <c r="V874">
        <v>0</v>
      </c>
    </row>
    <row r="875" spans="8:22" x14ac:dyDescent="0.25">
      <c r="H875" s="38" t="str">
        <v>culture mediadehydrated culture media</v>
      </c>
      <c r="I875" s="271" t="str">
        <v>culture media</v>
      </c>
      <c r="J875" t="str">
        <v>dehydrated culture media</v>
      </c>
      <c r="K875" t="str">
        <v>composition</v>
      </c>
      <c r="L875" t="str">
        <v>High priority attribute</v>
      </c>
      <c r="M875" t="str">
        <v>Priority 2</v>
      </c>
      <c r="N875" t="str">
        <v>ProductAttributes</v>
      </c>
      <c r="O875" t="str">
        <v>ATTRIBUTE TYPE: Chemical Composition</v>
      </c>
      <c r="P875">
        <v>0</v>
      </c>
      <c r="Q875">
        <v>0</v>
      </c>
      <c r="R875">
        <v>0</v>
      </c>
      <c r="S875">
        <v>0</v>
      </c>
      <c r="T875">
        <v>0</v>
      </c>
      <c r="U875">
        <v>0</v>
      </c>
      <c r="V875">
        <v>0</v>
      </c>
    </row>
    <row r="876" spans="8:22" x14ac:dyDescent="0.25">
      <c r="H876" s="38" t="str">
        <v>culture mediadehydrated culture media</v>
      </c>
      <c r="I876" s="271" t="str">
        <v>culture media</v>
      </c>
      <c r="J876" t="str">
        <v>dehydrated culture media</v>
      </c>
      <c r="K876" t="str">
        <v>technique(s)</v>
      </c>
      <c r="L876" t="str">
        <v>Low priority attribute</v>
      </c>
      <c r="M876" t="str">
        <v>Priority 1</v>
      </c>
      <c r="N876" t="str">
        <v>ProductAttributes</v>
      </c>
      <c r="O876" t="str">
        <v>ATTRIBUTE TYPE: Titertest</v>
      </c>
      <c r="P876">
        <v>0</v>
      </c>
      <c r="Q876">
        <v>0</v>
      </c>
      <c r="R876">
        <v>0</v>
      </c>
      <c r="S876">
        <v>0</v>
      </c>
      <c r="T876">
        <v>0</v>
      </c>
      <c r="U876">
        <v>0</v>
      </c>
      <c r="V876">
        <v>0</v>
      </c>
    </row>
    <row r="877" spans="8:22" x14ac:dyDescent="0.25">
      <c r="H877" s="38" t="str">
        <v>culture mediadehydrated culture media</v>
      </c>
      <c r="I877" s="271" t="str">
        <v>culture media</v>
      </c>
      <c r="J877" t="str">
        <v>dehydrated culture media</v>
      </c>
      <c r="K877" t="str">
        <v>final pH</v>
      </c>
      <c r="L877" t="str">
        <v>High priority attribute</v>
      </c>
      <c r="M877" t="str">
        <v>Priority 2</v>
      </c>
      <c r="N877" t="str">
        <v>ProductAttributes</v>
      </c>
      <c r="O877" t="str">
        <v>ATTRIBUTE TYPE: pH Value</v>
      </c>
      <c r="P877">
        <v>0</v>
      </c>
      <c r="Q877">
        <v>0</v>
      </c>
      <c r="R877">
        <v>0</v>
      </c>
      <c r="S877">
        <v>0</v>
      </c>
      <c r="T877">
        <v>0</v>
      </c>
      <c r="U877">
        <v>0</v>
      </c>
      <c r="V877">
        <v>0</v>
      </c>
    </row>
    <row r="878" spans="8:22" x14ac:dyDescent="0.25">
      <c r="H878" s="38" t="str">
        <v>culture mediamedia supplements</v>
      </c>
      <c r="I878" s="271" t="str">
        <v>culture media</v>
      </c>
      <c r="J878" t="str">
        <v>media supplements</v>
      </c>
      <c r="K878" t="str">
        <v>form</v>
      </c>
      <c r="L878" t="str">
        <v>Facet driving attribute</v>
      </c>
      <c r="M878" t="str">
        <v>Priority 1</v>
      </c>
      <c r="N878" t="str">
        <v>ProductAttributes</v>
      </c>
      <c r="O878" t="str">
        <v>ATTRIBUTE TYPE: Physical Form</v>
      </c>
      <c r="P878">
        <v>0</v>
      </c>
      <c r="Q878">
        <v>1.03979</v>
      </c>
      <c r="R878" t="str">
        <v>medium granules</v>
      </c>
      <c r="S878" t="str">
        <v>Y</v>
      </c>
      <c r="T878" t="str">
        <v>Physical Form</v>
      </c>
      <c r="U878">
        <v>0</v>
      </c>
      <c r="V878">
        <v>0</v>
      </c>
    </row>
    <row r="879" spans="8:22" x14ac:dyDescent="0.25">
      <c r="H879" s="38" t="str">
        <v>culture mediamedia supplements</v>
      </c>
      <c r="I879" s="271" t="str">
        <v>culture media</v>
      </c>
      <c r="J879" t="str">
        <v>media supplements</v>
      </c>
      <c r="K879" t="str">
        <v>suitability</v>
      </c>
      <c r="L879" t="str">
        <v>Facet driving attribute</v>
      </c>
      <c r="M879" t="str">
        <v>Priority 1</v>
      </c>
      <c r="N879" t="str">
        <v>ProductAttributes</v>
      </c>
      <c r="O879" t="str">
        <v>ATTRIBUTE TYPE: media suitability</v>
      </c>
      <c r="P879">
        <v>0</v>
      </c>
      <c r="Q879">
        <v>1.07006</v>
      </c>
      <c r="R879" t="str">
        <v>selective for Listeria spp.</v>
      </c>
      <c r="S879" t="str">
        <v>Y</v>
      </c>
      <c r="T879" t="str">
        <v>suitability</v>
      </c>
      <c r="U879">
        <v>0</v>
      </c>
      <c r="V879">
        <v>0</v>
      </c>
    </row>
    <row r="880" spans="8:22" x14ac:dyDescent="0.25">
      <c r="H880" s="38" t="str">
        <v>culture mediamedia supplements</v>
      </c>
      <c r="I880" s="271" t="str">
        <v>culture media</v>
      </c>
      <c r="J880" t="str">
        <v>media supplements</v>
      </c>
      <c r="K880" t="str">
        <v>technique(s)</v>
      </c>
      <c r="L880" t="str">
        <v>Facet driving attribute</v>
      </c>
      <c r="M880" t="str">
        <v>Priority 1</v>
      </c>
      <c r="N880" t="str">
        <v>ProductAttributes</v>
      </c>
      <c r="O880" t="str">
        <v>ATTRIBUTE TYPE: Titertest</v>
      </c>
      <c r="P880" t="str">
        <v xml:space="preserve">use the drop down in "METHOD" </v>
      </c>
      <c r="Q880">
        <v>1.07006</v>
      </c>
      <c r="R880" t="str">
        <v>microbiological culture: suitable</v>
      </c>
      <c r="S880" t="str">
        <v>Y</v>
      </c>
      <c r="T880" t="str">
        <v>Technique</v>
      </c>
      <c r="U880" t="str">
        <v>method</v>
      </c>
      <c r="V880" t="str">
        <v>method</v>
      </c>
    </row>
    <row r="881" spans="8:22" x14ac:dyDescent="0.25">
      <c r="H881" s="38" t="str">
        <v>culture mediamedia supplements</v>
      </c>
      <c r="I881" s="271" t="str">
        <v>culture media</v>
      </c>
      <c r="J881" t="str">
        <v>media supplements</v>
      </c>
      <c r="K881" t="str">
        <v>application(s)</v>
      </c>
      <c r="L881" t="str">
        <v>High priority attribute</v>
      </c>
      <c r="M881" t="str">
        <v>Priority 1</v>
      </c>
      <c r="N881" t="str">
        <v>ProductAttributes</v>
      </c>
      <c r="O881" t="str">
        <v>ATTRIBUTE TYPE: Market Focus</v>
      </c>
      <c r="P881">
        <v>0</v>
      </c>
      <c r="Q881">
        <v>1.07006</v>
      </c>
      <c r="R881" t="str">
        <v>food and beverages; microbiology</v>
      </c>
      <c r="S881" t="str">
        <v>Y</v>
      </c>
      <c r="T881" t="str">
        <v>Application</v>
      </c>
      <c r="U881">
        <v>0</v>
      </c>
      <c r="V881">
        <v>0</v>
      </c>
    </row>
    <row r="882" spans="8:22" x14ac:dyDescent="0.25">
      <c r="H882" s="38" t="str">
        <v>culture mediamedia supplements</v>
      </c>
      <c r="I882" s="271" t="str">
        <v>culture media</v>
      </c>
      <c r="J882" t="str">
        <v>media supplements</v>
      </c>
      <c r="K882" t="str">
        <v>biological source</v>
      </c>
      <c r="L882" t="str">
        <v>High priority attribute</v>
      </c>
      <c r="M882" t="str">
        <v>Priority 2</v>
      </c>
      <c r="N882" t="str">
        <v>ProductAttributes</v>
      </c>
      <c r="O882" t="str">
        <v>ATTRIBUTE TYPE: Biological Source</v>
      </c>
      <c r="P882" t="str">
        <v>There is also a second facet that is for the tissue (part) that the product comes from if it is desired</v>
      </c>
      <c r="Q882">
        <v>1.03979</v>
      </c>
      <c r="R882" t="str">
        <v>animal</v>
      </c>
      <c r="S882" t="str">
        <v>Y</v>
      </c>
      <c r="T882" t="str">
        <v>Biological source/Tissue</v>
      </c>
      <c r="U882" t="str">
        <v>organism/part</v>
      </c>
      <c r="V882">
        <v>0</v>
      </c>
    </row>
    <row r="883" spans="8:22" x14ac:dyDescent="0.25">
      <c r="H883" s="38" t="str">
        <v>culture mediamedia supplements</v>
      </c>
      <c r="I883" s="271" t="str">
        <v>culture media</v>
      </c>
      <c r="J883" t="str">
        <v>media supplements</v>
      </c>
      <c r="K883" t="str">
        <v>grade</v>
      </c>
      <c r="L883" t="str">
        <v>High priority attribute</v>
      </c>
      <c r="M883" t="str">
        <v>Priority 2</v>
      </c>
      <c r="N883" t="str">
        <v>ProductAttributes</v>
      </c>
      <c r="O883" t="str">
        <v>ATTRIBUTE TYPE: Special Grade and web special grade</v>
      </c>
      <c r="P883" t="str">
        <v>web special grade is facetable; but web special grade does not show on the PDP; special grade is the opposite</v>
      </c>
      <c r="Q883">
        <v>199303</v>
      </c>
      <c r="R883" t="str">
        <v>certified by the Biological Stain Commission</v>
      </c>
      <c r="S883" t="str">
        <v>Y</v>
      </c>
      <c r="T883" t="str">
        <v>grade</v>
      </c>
      <c r="U883">
        <v>0</v>
      </c>
      <c r="V883">
        <v>0</v>
      </c>
    </row>
    <row r="884" spans="8:22" x14ac:dyDescent="0.25">
      <c r="H884" s="38" t="str">
        <v>culture mediamedia supplements</v>
      </c>
      <c r="I884" s="271" t="str">
        <v>culture media</v>
      </c>
      <c r="J884" t="str">
        <v>media supplements</v>
      </c>
      <c r="K884" t="str">
        <v>shelf life</v>
      </c>
      <c r="L884" t="str">
        <v>High priority attribute</v>
      </c>
      <c r="M884" t="str">
        <v>Priority 2</v>
      </c>
      <c r="N884" t="str">
        <v>ProductAttributes</v>
      </c>
      <c r="O884" t="str">
        <v>ATTRIBUTE TYPE: Shelf Life</v>
      </c>
      <c r="P884">
        <v>0</v>
      </c>
      <c r="Q884">
        <v>50195</v>
      </c>
      <c r="R884" t="str">
        <v>limited shelf life, expiry date on the label</v>
      </c>
      <c r="S884" t="str">
        <v>N</v>
      </c>
      <c r="T884">
        <v>0</v>
      </c>
      <c r="U884">
        <v>0</v>
      </c>
      <c r="V884">
        <v>0</v>
      </c>
    </row>
    <row r="885" spans="8:22" x14ac:dyDescent="0.25">
      <c r="H885" s="38" t="str">
        <v>culture mediamedia supplements</v>
      </c>
      <c r="I885" s="271" t="str">
        <v>culture media</v>
      </c>
      <c r="J885" t="str">
        <v>media supplements</v>
      </c>
      <c r="K885" t="str">
        <v>shipped in</v>
      </c>
      <c r="L885" t="str">
        <v>High priority attribute</v>
      </c>
      <c r="M885" t="str">
        <v>Priority 2</v>
      </c>
      <c r="N885" t="str">
        <v>ProductAttributes</v>
      </c>
      <c r="O885" t="str">
        <v>ATTRIBUTE TYPE: Ice Shipping</v>
      </c>
      <c r="P885">
        <v>0</v>
      </c>
      <c r="Q885" t="str">
        <v>58672C</v>
      </c>
      <c r="R885" t="str">
        <v>dry ice</v>
      </c>
      <c r="S885" t="str">
        <v>N</v>
      </c>
      <c r="T885">
        <v>0</v>
      </c>
      <c r="U885">
        <v>0</v>
      </c>
      <c r="V885">
        <v>0</v>
      </c>
    </row>
    <row r="886" spans="8:22" x14ac:dyDescent="0.25">
      <c r="H886" s="38" t="str">
        <v>culture mediamedia supplements</v>
      </c>
      <c r="I886" s="271" t="str">
        <v>culture media</v>
      </c>
      <c r="J886" t="str">
        <v>media supplements</v>
      </c>
      <c r="K886" t="str">
        <v>solubility</v>
      </c>
      <c r="L886" t="str">
        <v>High priority attribute</v>
      </c>
      <c r="M886" t="str">
        <v>Priority 2</v>
      </c>
      <c r="N886" t="str">
        <v>ProductAttributes</v>
      </c>
      <c r="O886" t="str">
        <v>ATTRIBUTE TYPE: Solubility</v>
      </c>
      <c r="P886">
        <v>0</v>
      </c>
      <c r="Q886">
        <v>1.00092</v>
      </c>
      <c r="R886" t="str">
        <v>1200 g/L</v>
      </c>
      <c r="S886" t="str">
        <v>N</v>
      </c>
      <c r="T886">
        <v>0</v>
      </c>
      <c r="U886">
        <v>0</v>
      </c>
      <c r="V886">
        <v>0</v>
      </c>
    </row>
    <row r="887" spans="8:22" x14ac:dyDescent="0.25">
      <c r="H887" s="38" t="str">
        <v>culture mediamedia supplements</v>
      </c>
      <c r="I887" s="271" t="str">
        <v>culture media</v>
      </c>
      <c r="J887" t="str">
        <v>media supplements</v>
      </c>
      <c r="K887" t="str">
        <v>sterility</v>
      </c>
      <c r="L887" t="str">
        <v>High priority attribute</v>
      </c>
      <c r="M887" t="str">
        <v>Priority 2</v>
      </c>
      <c r="N887" t="str">
        <v>ProductAttributes</v>
      </c>
      <c r="O887" t="str">
        <v>ATTRIBUTE TYPE: Sterilization</v>
      </c>
      <c r="P887" t="str">
        <v>facet sterility y/n and second facet for sterilization method</v>
      </c>
      <c r="Q887">
        <v>51239</v>
      </c>
      <c r="R887" t="str">
        <v>sterile</v>
      </c>
      <c r="S887" t="str">
        <v>Y</v>
      </c>
      <c r="T887" t="str">
        <v>Sterility/Sterilization method</v>
      </c>
      <c r="U887">
        <v>0</v>
      </c>
      <c r="V887">
        <v>0</v>
      </c>
    </row>
    <row r="888" spans="8:22" x14ac:dyDescent="0.25">
      <c r="H888" s="38" t="str">
        <v>culture mediamedia supplements</v>
      </c>
      <c r="I888" s="271" t="str">
        <v>culture media</v>
      </c>
      <c r="J888" t="str">
        <v>media supplements</v>
      </c>
      <c r="K888" t="str">
        <v>storage temp.</v>
      </c>
      <c r="L888" t="str">
        <v>High priority attribute</v>
      </c>
      <c r="M888" t="str">
        <v>Priority 2</v>
      </c>
      <c r="N888" t="str">
        <v>ProductAttributes</v>
      </c>
      <c r="O888" t="str">
        <v>ATTRIBUTE TYPE: Storage Temp</v>
      </c>
      <c r="P888">
        <v>0</v>
      </c>
      <c r="Q888">
        <v>1.07006</v>
      </c>
      <c r="R888" t="str">
        <v>2-8°C</v>
      </c>
      <c r="S888" t="str">
        <v>N</v>
      </c>
      <c r="T888">
        <v>0</v>
      </c>
      <c r="U888">
        <v>0</v>
      </c>
      <c r="V888">
        <v>0</v>
      </c>
    </row>
    <row r="889" spans="8:22" x14ac:dyDescent="0.25">
      <c r="H889" s="38" t="str">
        <v>culture mediamedia supplements</v>
      </c>
      <c r="I889" s="271" t="str">
        <v>culture media</v>
      </c>
      <c r="J889" t="str">
        <v>media supplements</v>
      </c>
      <c r="K889" t="str">
        <v>impurities</v>
      </c>
      <c r="L889" t="str">
        <v>Low priority attribute</v>
      </c>
      <c r="M889" t="str">
        <v>Priority 3</v>
      </c>
      <c r="N889" t="str">
        <v>ProductAttributes</v>
      </c>
      <c r="O889" t="str">
        <v>ATTRIBUTE TYPE: Impurities</v>
      </c>
      <c r="P889">
        <v>0</v>
      </c>
      <c r="Q889" t="str">
        <v>616419-M</v>
      </c>
      <c r="R889" t="str">
        <v xml:space="preserve"> Endotoxins, none detected</v>
      </c>
      <c r="S889" t="str">
        <v>N</v>
      </c>
      <c r="T889">
        <v>0</v>
      </c>
      <c r="U889">
        <v>0</v>
      </c>
      <c r="V889">
        <v>0</v>
      </c>
    </row>
    <row r="890" spans="8:22" x14ac:dyDescent="0.25">
      <c r="H890" s="38" t="str">
        <v>culture mediamedia supplements</v>
      </c>
      <c r="I890" s="271" t="str">
        <v>culture media</v>
      </c>
      <c r="J890" t="str">
        <v>media supplements</v>
      </c>
      <c r="K890" t="str">
        <v>pH</v>
      </c>
      <c r="L890" t="str">
        <v>Low priority attribute</v>
      </c>
      <c r="M890" t="str">
        <v>Priority 3</v>
      </c>
      <c r="N890" t="str">
        <v>ProductAttributes</v>
      </c>
      <c r="O890" t="str">
        <v>ATTRIBUTE TYPE: pH value</v>
      </c>
      <c r="P890">
        <v>0</v>
      </c>
      <c r="Q890">
        <v>1.00092</v>
      </c>
      <c r="R890" t="str">
        <v>6-8 (20 °C, 100 g/L in H2O)</v>
      </c>
      <c r="S890" t="str">
        <v>Y</v>
      </c>
      <c r="T890" t="str">
        <v>pH</v>
      </c>
      <c r="U890">
        <v>0</v>
      </c>
      <c r="V890">
        <v>0</v>
      </c>
    </row>
    <row r="891" spans="8:22" x14ac:dyDescent="0.25">
      <c r="H891" s="38" t="str">
        <v>culture mediamicrobial culture media</v>
      </c>
      <c r="I891" s="271" t="str">
        <v>culture media</v>
      </c>
      <c r="J891" t="str">
        <v>microbial culture media</v>
      </c>
      <c r="K891" t="str">
        <v>agency</v>
      </c>
      <c r="L891" t="str">
        <v>Facet driving attribute</v>
      </c>
      <c r="M891" t="str">
        <v>Priority 1</v>
      </c>
      <c r="N891" t="str">
        <v>ProductAttributes</v>
      </c>
      <c r="O891" t="str">
        <v>ATTRIBUTE TYPE: Agency/Method</v>
      </c>
      <c r="P891" t="str">
        <v>create separate lines for different values</v>
      </c>
      <c r="Q891">
        <v>1.0987800000000001</v>
      </c>
      <c r="R891" t="str">
        <v>ISO 6579</v>
      </c>
      <c r="S891" t="str">
        <v>Y</v>
      </c>
      <c r="T891" t="str">
        <v>Agency</v>
      </c>
      <c r="U891">
        <v>0</v>
      </c>
      <c r="V891">
        <v>0</v>
      </c>
    </row>
    <row r="892" spans="8:22" x14ac:dyDescent="0.25">
      <c r="H892" s="38" t="str">
        <v>culture mediamicrobial culture media</v>
      </c>
      <c r="I892" s="271" t="str">
        <v>culture media</v>
      </c>
      <c r="J892" t="str">
        <v>microbial culture media</v>
      </c>
      <c r="K892" t="str">
        <v>application(s)</v>
      </c>
      <c r="L892" t="str">
        <v>Facet driving attribute</v>
      </c>
      <c r="M892" t="str">
        <v>Priority 1</v>
      </c>
      <c r="N892" t="str">
        <v>ProductAttributes</v>
      </c>
      <c r="O892" t="str">
        <v>ATTRIBUTE TYPE: Market Focus</v>
      </c>
      <c r="P892">
        <v>0</v>
      </c>
      <c r="Q892">
        <v>1.0987800000000001</v>
      </c>
      <c r="R892" t="str">
        <v>microbiology</v>
      </c>
      <c r="S892" t="str">
        <v>Y</v>
      </c>
      <c r="T892" t="str">
        <v>Application</v>
      </c>
      <c r="U892">
        <v>0</v>
      </c>
      <c r="V892">
        <v>0</v>
      </c>
    </row>
    <row r="893" spans="8:22" x14ac:dyDescent="0.25">
      <c r="H893" s="38" t="str">
        <v>culture mediamicrobial culture media</v>
      </c>
      <c r="I893" s="271" t="str">
        <v>culture media</v>
      </c>
      <c r="J893" t="str">
        <v>microbial culture media</v>
      </c>
      <c r="K893" t="str">
        <v>form</v>
      </c>
      <c r="L893" t="str">
        <v>Facet driving attribute</v>
      </c>
      <c r="M893" t="str">
        <v>Priority 1</v>
      </c>
      <c r="N893" t="str">
        <v>ProductAttributes</v>
      </c>
      <c r="O893" t="str">
        <v>ATTRIBUTE TYPE: Physical Form</v>
      </c>
      <c r="P893">
        <v>0</v>
      </c>
      <c r="Q893">
        <v>1.0987800000000001</v>
      </c>
      <c r="R893" t="str">
        <v>powder (dehydrated (DCM))</v>
      </c>
      <c r="S893" t="str">
        <v>Y</v>
      </c>
      <c r="T893" t="str">
        <v>Physical Form</v>
      </c>
      <c r="U893">
        <v>0</v>
      </c>
      <c r="V893">
        <v>0</v>
      </c>
    </row>
    <row r="894" spans="8:22" x14ac:dyDescent="0.25">
      <c r="H894" s="38" t="str">
        <v>culture mediamicrobial culture media</v>
      </c>
      <c r="I894" s="271" t="str">
        <v>culture media</v>
      </c>
      <c r="J894" t="str">
        <v>microbial culture media</v>
      </c>
      <c r="K894" t="str">
        <v>suitability</v>
      </c>
      <c r="L894" t="str">
        <v>Facet driving attribute</v>
      </c>
      <c r="M894" t="str">
        <v>Priority 1</v>
      </c>
      <c r="N894" t="str">
        <v>ProductAttributes</v>
      </c>
      <c r="O894" t="str">
        <v>ATTRIBUTE TYPE: media suitability</v>
      </c>
      <c r="P894">
        <v>0</v>
      </c>
      <c r="Q894">
        <v>1.0987800000000001</v>
      </c>
      <c r="R894" t="str">
        <v>Salmonella spp.</v>
      </c>
      <c r="S894" t="str">
        <v>Y</v>
      </c>
      <c r="T894" t="str">
        <v>suitability</v>
      </c>
      <c r="U894">
        <v>0</v>
      </c>
      <c r="V894">
        <v>0</v>
      </c>
    </row>
    <row r="895" spans="8:22" x14ac:dyDescent="0.25">
      <c r="H895" s="38" t="str">
        <v>culture mediamicrobial culture media</v>
      </c>
      <c r="I895" s="271" t="str">
        <v>culture media</v>
      </c>
      <c r="J895" t="str">
        <v>microbial culture media</v>
      </c>
      <c r="K895" t="str">
        <v>technique(s)</v>
      </c>
      <c r="L895" t="str">
        <v>Facet driving attribute</v>
      </c>
      <c r="M895" t="str">
        <v>Priority 1</v>
      </c>
      <c r="N895" t="str">
        <v>ProductAttributes</v>
      </c>
      <c r="O895" t="str">
        <v>ATTRIBUTE TYPE: Titertest</v>
      </c>
      <c r="P895" t="str">
        <v xml:space="preserve">use the drop down in "METHOD" </v>
      </c>
      <c r="Q895">
        <v>1.0987800000000001</v>
      </c>
      <c r="R895" t="str">
        <v>microbiological culture: suitable</v>
      </c>
      <c r="S895" t="str">
        <v>Y</v>
      </c>
      <c r="T895" t="str">
        <v>Technique</v>
      </c>
      <c r="U895" t="str">
        <v>method</v>
      </c>
      <c r="V895" t="str">
        <v>method</v>
      </c>
    </row>
    <row r="896" spans="8:22" x14ac:dyDescent="0.25">
      <c r="H896" s="38" t="str">
        <v>culture mediamicrobial culture media</v>
      </c>
      <c r="I896" s="271" t="str">
        <v>culture media</v>
      </c>
      <c r="J896" t="str">
        <v>microbial culture media</v>
      </c>
      <c r="K896" t="str">
        <v>compatibility</v>
      </c>
      <c r="L896" t="str">
        <v>High priority attribute</v>
      </c>
      <c r="M896" t="str">
        <v>Priority 2</v>
      </c>
      <c r="N896" t="str">
        <v>ProductAttributes</v>
      </c>
      <c r="O896" t="str">
        <v>ATTRIBUTE TYPE: ZM_COMPAT</v>
      </c>
      <c r="P896" t="str">
        <v>create separate lines for different values -- facet must use 1 or both of supplier and product line</v>
      </c>
      <c r="Q896">
        <v>1.4653799999999999</v>
      </c>
      <c r="R896" t="str">
        <v>for use with Contact Plate</v>
      </c>
      <c r="S896" t="str">
        <v>Y</v>
      </c>
      <c r="T896" t="str">
        <v>compatibility</v>
      </c>
      <c r="U896">
        <v>0</v>
      </c>
      <c r="V896">
        <v>0</v>
      </c>
    </row>
    <row r="897" spans="8:22" x14ac:dyDescent="0.25">
      <c r="H897" s="38" t="str">
        <v>culture mediamicrobial culture media</v>
      </c>
      <c r="I897" s="271" t="str">
        <v>culture media</v>
      </c>
      <c r="J897" t="str">
        <v>microbial culture media</v>
      </c>
      <c r="K897" t="str">
        <v>composition</v>
      </c>
      <c r="L897" t="str">
        <v>High priority attribute</v>
      </c>
      <c r="M897" t="str">
        <v>Priority 2</v>
      </c>
      <c r="N897" t="str">
        <v>ProductAttributes</v>
      </c>
      <c r="O897" t="str">
        <v>ATTRIBUTE TYPE: Chemical Composition</v>
      </c>
      <c r="P897">
        <v>0</v>
      </c>
      <c r="Q897" t="str">
        <v>C3888</v>
      </c>
      <c r="R897" t="str">
        <v>Protein, ≥75% E1%/280</v>
      </c>
      <c r="S897" t="str">
        <v>M</v>
      </c>
      <c r="T897" t="str">
        <v>composition</v>
      </c>
      <c r="U897">
        <v>0</v>
      </c>
      <c r="V897">
        <v>0</v>
      </c>
    </row>
    <row r="898" spans="8:22" x14ac:dyDescent="0.25">
      <c r="H898" s="38" t="str">
        <v>culture mediamicrobial culture media</v>
      </c>
      <c r="I898" s="271" t="str">
        <v>culture media</v>
      </c>
      <c r="J898" t="str">
        <v>microbial culture media</v>
      </c>
      <c r="K898" t="str">
        <v>final pH</v>
      </c>
      <c r="L898" t="str">
        <v>High priority attribute</v>
      </c>
      <c r="M898" t="str">
        <v>Priority 2</v>
      </c>
      <c r="N898" t="str">
        <v>ProductAttributes</v>
      </c>
      <c r="O898" t="str">
        <v>ATTRIBUTE TYPE: pH Value</v>
      </c>
      <c r="P898" t="str">
        <v>use the drop down and select "final pH"</v>
      </c>
      <c r="Q898">
        <v>1.46492</v>
      </c>
      <c r="R898" t="str">
        <v>7.3 ( in H2O)</v>
      </c>
      <c r="S898" t="str">
        <v>N</v>
      </c>
      <c r="T898">
        <v>0</v>
      </c>
      <c r="U898">
        <v>0</v>
      </c>
      <c r="V898">
        <v>0</v>
      </c>
    </row>
    <row r="899" spans="8:22" x14ac:dyDescent="0.25">
      <c r="H899" s="38" t="str">
        <v>culture mediamicrobial culture media</v>
      </c>
      <c r="I899" s="271" t="str">
        <v>culture media</v>
      </c>
      <c r="J899" t="str">
        <v>microbial culture media</v>
      </c>
      <c r="K899" t="str">
        <v>grade</v>
      </c>
      <c r="L899" t="str">
        <v>High priority attribute</v>
      </c>
      <c r="M899" t="str">
        <v>Priority 2</v>
      </c>
      <c r="N899" t="str">
        <v>ProductAttributes</v>
      </c>
      <c r="O899" t="str">
        <v>ATTRIBUTE TYPE: Special Grade and web special grade</v>
      </c>
      <c r="P899" t="str">
        <v>web special grade is facetable; but web special grade does not show on the PDP; special grade is the opposite</v>
      </c>
      <c r="Q899" t="str">
        <v>H8032</v>
      </c>
      <c r="R899" t="str">
        <v>for molecular biology</v>
      </c>
      <c r="S899" t="str">
        <v>Y</v>
      </c>
      <c r="T899" t="str">
        <v>grade</v>
      </c>
      <c r="U899">
        <v>0</v>
      </c>
      <c r="V899">
        <v>0</v>
      </c>
    </row>
    <row r="900" spans="8:22" x14ac:dyDescent="0.25">
      <c r="H900" s="38" t="str">
        <v>culture mediamicrobial culture media</v>
      </c>
      <c r="I900" s="271" t="str">
        <v>culture media</v>
      </c>
      <c r="J900" t="str">
        <v>microbial culture media</v>
      </c>
      <c r="K900" t="str">
        <v>manufacturer/tradename</v>
      </c>
      <c r="L900" t="str">
        <v>High priority attribute</v>
      </c>
      <c r="M900" t="str">
        <v>Priority 2</v>
      </c>
      <c r="N900" t="str">
        <v>ProductAttributes</v>
      </c>
      <c r="O900" t="str">
        <v>ATTRIBUTE TYPE: Manufacturer designation</v>
      </c>
      <c r="P900" t="str">
        <v>facets supplier co only (currently - Product line the attribute also facetable but not the PL element in Manuf des. Yet)</v>
      </c>
      <c r="Q900">
        <v>1.0987800000000001</v>
      </c>
      <c r="R900" t="str">
        <v>GranuCult®</v>
      </c>
      <c r="S900" t="str">
        <v>Y</v>
      </c>
      <c r="T900" t="str">
        <v>Manufacturer</v>
      </c>
      <c r="U900" t="str">
        <v>supplier co</v>
      </c>
      <c r="V900" t="str">
        <v>supplier co</v>
      </c>
    </row>
    <row r="901" spans="8:22" x14ac:dyDescent="0.25">
      <c r="H901" s="38" t="str">
        <v>culture mediamicrobial culture media</v>
      </c>
      <c r="I901" s="271" t="str">
        <v>culture media</v>
      </c>
      <c r="J901" t="str">
        <v>microbial culture media</v>
      </c>
      <c r="K901" t="str">
        <v>pH</v>
      </c>
      <c r="L901" t="str">
        <v>High priority attribute</v>
      </c>
      <c r="M901" t="str">
        <v>Priority 2</v>
      </c>
      <c r="N901" t="str">
        <v>ProductAttributes</v>
      </c>
      <c r="O901" t="str">
        <v>ATTRIBUTE TYPE: pH value</v>
      </c>
      <c r="P901">
        <v>0</v>
      </c>
      <c r="Q901">
        <v>1.0987800000000001</v>
      </c>
      <c r="R901" t="str">
        <v>5.2-5.6 (25 °C, 31.8 g/L in H2O)</v>
      </c>
      <c r="S901" t="str">
        <v>Y</v>
      </c>
      <c r="T901" t="str">
        <v>pH</v>
      </c>
      <c r="U901">
        <v>0</v>
      </c>
      <c r="V901">
        <v>0</v>
      </c>
    </row>
    <row r="902" spans="8:22" x14ac:dyDescent="0.25">
      <c r="H902" s="38" t="str">
        <v>culture mediamicrobial culture media</v>
      </c>
      <c r="I902" s="271" t="str">
        <v>culture media</v>
      </c>
      <c r="J902" t="str">
        <v>microbial culture media</v>
      </c>
      <c r="K902" t="str">
        <v>shelf life</v>
      </c>
      <c r="L902" t="str">
        <v>High priority attribute</v>
      </c>
      <c r="M902" t="str">
        <v>Priority 2</v>
      </c>
      <c r="N902" t="str">
        <v>ProductAttributes</v>
      </c>
      <c r="O902" t="str">
        <v>ATTRIBUTE TYPE: Shelf Life</v>
      </c>
      <c r="P902">
        <v>0</v>
      </c>
      <c r="Q902">
        <v>1.46492</v>
      </c>
      <c r="R902" t="str">
        <v>12 mo.</v>
      </c>
      <c r="S902" t="str">
        <v>N</v>
      </c>
      <c r="T902">
        <v>0</v>
      </c>
      <c r="U902">
        <v>0</v>
      </c>
      <c r="V902">
        <v>0</v>
      </c>
    </row>
    <row r="903" spans="8:22" x14ac:dyDescent="0.25">
      <c r="H903" s="38" t="str">
        <v>culture mediamicrobial culture media</v>
      </c>
      <c r="I903" s="271" t="str">
        <v>culture media</v>
      </c>
      <c r="J903" t="str">
        <v>microbial culture media</v>
      </c>
      <c r="K903" t="str">
        <v>shipped in</v>
      </c>
      <c r="L903" t="str">
        <v>High priority attribute</v>
      </c>
      <c r="M903" t="str">
        <v>Priority 2</v>
      </c>
      <c r="N903" t="str">
        <v>ProductAttributes</v>
      </c>
      <c r="O903" t="str">
        <v>ATTRIBUTE TYPE: Ice Shipping</v>
      </c>
      <c r="P903">
        <v>0</v>
      </c>
      <c r="Q903">
        <v>1.3235600000000001</v>
      </c>
      <c r="R903" t="str">
        <v>ambient</v>
      </c>
      <c r="S903" t="str">
        <v>N</v>
      </c>
      <c r="T903">
        <v>0</v>
      </c>
      <c r="U903">
        <v>0</v>
      </c>
      <c r="V903">
        <v>0</v>
      </c>
    </row>
    <row r="904" spans="8:22" x14ac:dyDescent="0.25">
      <c r="H904" s="38" t="str">
        <v>culture mediamicrobial culture media</v>
      </c>
      <c r="I904" s="271" t="str">
        <v>culture media</v>
      </c>
      <c r="J904" t="str">
        <v>microbial culture media</v>
      </c>
      <c r="K904" t="str">
        <v>solubility</v>
      </c>
      <c r="L904" t="str">
        <v>High priority attribute</v>
      </c>
      <c r="M904" t="str">
        <v>Priority 2</v>
      </c>
      <c r="N904" t="str">
        <v>ProductAttributes</v>
      </c>
      <c r="O904" t="str">
        <v>ATTRIBUTE TYPE: Solubility</v>
      </c>
      <c r="P904">
        <v>0</v>
      </c>
      <c r="Q904">
        <v>1.0987800000000001</v>
      </c>
      <c r="R904" t="str">
        <v>31.6 g/L</v>
      </c>
      <c r="S904" t="str">
        <v>N</v>
      </c>
      <c r="T904">
        <v>0</v>
      </c>
      <c r="U904">
        <v>0</v>
      </c>
      <c r="V904">
        <v>0</v>
      </c>
    </row>
    <row r="905" spans="8:22" x14ac:dyDescent="0.25">
      <c r="H905" s="38" t="str">
        <v>culture mediamicrobial culture media</v>
      </c>
      <c r="I905" s="271" t="str">
        <v>culture media</v>
      </c>
      <c r="J905" t="str">
        <v>microbial culture media</v>
      </c>
      <c r="K905" t="str">
        <v>sterility</v>
      </c>
      <c r="L905" t="str">
        <v>High priority attribute</v>
      </c>
      <c r="M905" t="str">
        <v>Priority 2</v>
      </c>
      <c r="N905" t="str">
        <v>ProductAttributes</v>
      </c>
      <c r="O905" t="str">
        <v>ATTRIBUTE TYPE: Sterilization</v>
      </c>
      <c r="P905" t="str">
        <v>facet sterility y/n and second facet for sterilization method</v>
      </c>
      <c r="Q905">
        <v>1.05443</v>
      </c>
      <c r="R905" t="str">
        <v>sterile; autoclavable</v>
      </c>
      <c r="S905" t="str">
        <v>Y</v>
      </c>
      <c r="T905" t="str">
        <v>Sterility/Sterilization method</v>
      </c>
      <c r="U905">
        <v>0</v>
      </c>
      <c r="V905">
        <v>0</v>
      </c>
    </row>
    <row r="906" spans="8:22" x14ac:dyDescent="0.25">
      <c r="H906" s="38" t="str">
        <v>culture mediamicrobial culture media</v>
      </c>
      <c r="I906" s="271" t="str">
        <v>culture media</v>
      </c>
      <c r="J906" t="str">
        <v>microbial culture media</v>
      </c>
      <c r="K906" t="str">
        <v>storage temp.</v>
      </c>
      <c r="L906" t="str">
        <v>High priority attribute</v>
      </c>
      <c r="M906" t="str">
        <v>Priority 2</v>
      </c>
      <c r="N906" t="str">
        <v>ProductAttributes</v>
      </c>
      <c r="O906" t="str">
        <v>ATTRIBUTE TYPE: Storage Temp</v>
      </c>
      <c r="P906">
        <v>0</v>
      </c>
      <c r="Q906">
        <v>1.0987800000000001</v>
      </c>
      <c r="R906" t="str">
        <v>15-25°C</v>
      </c>
      <c r="S906" t="str">
        <v>N</v>
      </c>
      <c r="T906">
        <v>0</v>
      </c>
      <c r="U906">
        <v>0</v>
      </c>
      <c r="V906">
        <v>0</v>
      </c>
    </row>
    <row r="907" spans="8:22" x14ac:dyDescent="0.25">
      <c r="H907" s="38" t="str">
        <v>culture mediamicrobial culture media</v>
      </c>
      <c r="I907" s="271" t="str">
        <v>culture media</v>
      </c>
      <c r="J907" t="str">
        <v>microbial culture media</v>
      </c>
      <c r="K907" t="str">
        <v>feature</v>
      </c>
      <c r="L907" t="str">
        <v>Low priority attribute</v>
      </c>
      <c r="M907" t="str">
        <v>Priority 3</v>
      </c>
      <c r="N907" t="str">
        <v>ProductAttributes</v>
      </c>
      <c r="O907" t="str">
        <v>ATTRIBUTE TYPE: Feature</v>
      </c>
      <c r="P907" t="str">
        <v>use the drop down to select a "Name" (2D barcode, ready-to-use)</v>
      </c>
      <c r="Q907">
        <v>1.46492</v>
      </c>
      <c r="R907" t="str">
        <v>ready-to-use</v>
      </c>
      <c r="S907" t="str">
        <v>N</v>
      </c>
      <c r="T907">
        <v>0</v>
      </c>
      <c r="U907">
        <v>0</v>
      </c>
      <c r="V907">
        <v>0</v>
      </c>
    </row>
    <row r="908" spans="8:22" x14ac:dyDescent="0.25">
      <c r="H908" s="38" t="str">
        <v>culture mediamicrobial culture media</v>
      </c>
      <c r="I908" s="271" t="str">
        <v>culture media</v>
      </c>
      <c r="J908" t="str">
        <v>microbial culture media</v>
      </c>
      <c r="K908" t="str">
        <v>packaging</v>
      </c>
      <c r="L908" t="str">
        <v>Low priority attribute</v>
      </c>
      <c r="M908" t="str">
        <v>Priority 3</v>
      </c>
      <c r="N908" t="str">
        <v>ProductAttributes</v>
      </c>
      <c r="O908" t="str">
        <v>ATTRIBUTE TYPE: Packaging quantity</v>
      </c>
      <c r="P908" t="str">
        <v>facet only on pack_id (was NEVER used on the red site - utility is dubious)</v>
      </c>
      <c r="Q908">
        <v>1.0987800000000001</v>
      </c>
      <c r="R908" t="str">
        <v>pkg of 500 g</v>
      </c>
      <c r="S908" t="str">
        <v>Y</v>
      </c>
      <c r="T908" t="str">
        <v>packaging</v>
      </c>
      <c r="U908" t="str">
        <v>pack_id</v>
      </c>
      <c r="V908" t="str">
        <v>pack_id</v>
      </c>
    </row>
    <row r="909" spans="8:22" x14ac:dyDescent="0.25">
      <c r="H909" s="38" t="str">
        <v>culture mediaready to use liquids</v>
      </c>
      <c r="I909" s="271" t="str">
        <v>culture media</v>
      </c>
      <c r="J909" t="str">
        <v>ready to use liquids</v>
      </c>
      <c r="K909" t="str">
        <v>manufacturer/tradename</v>
      </c>
      <c r="L909" t="str">
        <v>High priority attribute</v>
      </c>
      <c r="M909" t="str">
        <v>Priority 2</v>
      </c>
      <c r="N909" t="str">
        <v>ProductAttributes</v>
      </c>
      <c r="O909" t="str">
        <v>ATTRIBUTE TYPE: Manufacturer designation</v>
      </c>
      <c r="P909">
        <v>0</v>
      </c>
      <c r="Q909">
        <v>0</v>
      </c>
      <c r="R909">
        <v>0</v>
      </c>
      <c r="S909">
        <v>0</v>
      </c>
      <c r="T909">
        <v>0</v>
      </c>
      <c r="U909">
        <v>0</v>
      </c>
      <c r="V909">
        <v>0</v>
      </c>
    </row>
    <row r="910" spans="8:22" x14ac:dyDescent="0.25">
      <c r="H910" s="38" t="str">
        <v>culture mediaready to use liquids</v>
      </c>
      <c r="I910" s="271" t="str">
        <v>culture media</v>
      </c>
      <c r="J910" t="str">
        <v>ready to use liquids</v>
      </c>
      <c r="K910" t="str">
        <v>suitability</v>
      </c>
      <c r="L910" t="str">
        <v>Facet driving attribute</v>
      </c>
      <c r="M910" t="str">
        <v>Priority 1</v>
      </c>
      <c r="N910" t="str">
        <v>ProductAttributes</v>
      </c>
      <c r="O910" t="str">
        <v xml:space="preserve">ATTRIBUTE TYPE: Suitability </v>
      </c>
      <c r="P910">
        <v>0</v>
      </c>
      <c r="Q910">
        <v>0</v>
      </c>
      <c r="R910">
        <v>0</v>
      </c>
      <c r="S910">
        <v>0</v>
      </c>
      <c r="T910">
        <v>0</v>
      </c>
      <c r="U910">
        <v>0</v>
      </c>
      <c r="V910">
        <v>0</v>
      </c>
    </row>
    <row r="911" spans="8:22" x14ac:dyDescent="0.25">
      <c r="H911" s="38" t="str">
        <v>culture mediaready to use liquids</v>
      </c>
      <c r="I911" s="271" t="str">
        <v>culture media</v>
      </c>
      <c r="J911" t="str">
        <v>ready to use liquids</v>
      </c>
      <c r="K911" t="str">
        <v>final pH</v>
      </c>
      <c r="L911" t="str">
        <v>High priority attribute</v>
      </c>
      <c r="M911" t="str">
        <v>Priority 2</v>
      </c>
      <c r="N911" t="str">
        <v>ProductAttributes</v>
      </c>
      <c r="O911" t="str">
        <v>ATTRIBUTE TYPE: pH Value</v>
      </c>
      <c r="P911">
        <v>0</v>
      </c>
      <c r="Q911">
        <v>0</v>
      </c>
      <c r="R911">
        <v>0</v>
      </c>
      <c r="S911">
        <v>0</v>
      </c>
      <c r="T911">
        <v>0</v>
      </c>
      <c r="U911">
        <v>0</v>
      </c>
      <c r="V911">
        <v>0</v>
      </c>
    </row>
    <row r="912" spans="8:22" x14ac:dyDescent="0.25">
      <c r="H912" s="38" t="str">
        <v>culture mediaready to use liquids</v>
      </c>
      <c r="I912" s="271" t="str">
        <v>culture media</v>
      </c>
      <c r="J912" t="str">
        <v>ready to use liquids</v>
      </c>
      <c r="K912" t="str">
        <v>compatibility</v>
      </c>
      <c r="L912" t="str">
        <v>High priority attribute</v>
      </c>
      <c r="M912" t="str">
        <v>Priority 2</v>
      </c>
      <c r="N912" t="str">
        <v>ProductAttributes</v>
      </c>
      <c r="O912" t="str">
        <v>ATTRIBUTE TYPE: ZM_COMPAT</v>
      </c>
      <c r="P912">
        <v>0</v>
      </c>
      <c r="Q912">
        <v>0</v>
      </c>
      <c r="R912">
        <v>0</v>
      </c>
      <c r="S912">
        <v>0</v>
      </c>
      <c r="T912">
        <v>0</v>
      </c>
      <c r="U912">
        <v>0</v>
      </c>
      <c r="V912">
        <v>0</v>
      </c>
    </row>
    <row r="913" spans="8:22" x14ac:dyDescent="0.25">
      <c r="H913" s="38" t="str">
        <v>culture mediaready to use liquids</v>
      </c>
      <c r="I913" s="271" t="str">
        <v>culture media</v>
      </c>
      <c r="J913" t="str">
        <v>ready to use liquids</v>
      </c>
      <c r="K913" t="str">
        <v>form</v>
      </c>
      <c r="L913" t="str">
        <v>Facet driving attribute</v>
      </c>
      <c r="M913" t="str">
        <v>Priority 1</v>
      </c>
      <c r="N913" t="str">
        <v>ProductAttributes</v>
      </c>
      <c r="O913" t="str">
        <v>ATTRIBUTE TYPE: Physical Form</v>
      </c>
      <c r="P913">
        <v>0</v>
      </c>
      <c r="Q913">
        <v>0</v>
      </c>
      <c r="R913">
        <v>0</v>
      </c>
      <c r="S913">
        <v>0</v>
      </c>
      <c r="T913">
        <v>0</v>
      </c>
      <c r="U913">
        <v>0</v>
      </c>
      <c r="V913">
        <v>0</v>
      </c>
    </row>
    <row r="914" spans="8:22" x14ac:dyDescent="0.25">
      <c r="H914" s="38" t="str">
        <v>culture mediaready to use liquids</v>
      </c>
      <c r="I914" s="271" t="str">
        <v>culture media</v>
      </c>
      <c r="J914" t="str">
        <v>ready to use liquids</v>
      </c>
      <c r="K914" t="str">
        <v>feature</v>
      </c>
      <c r="L914" t="str">
        <v>Facet driving attribute</v>
      </c>
      <c r="M914" t="str">
        <v>Priority 1</v>
      </c>
      <c r="N914" t="str">
        <v>ProductAttributes</v>
      </c>
      <c r="O914" t="str">
        <v>ATTRIBUTE TYPE: Feature</v>
      </c>
      <c r="P914" t="str">
        <v>closure type</v>
      </c>
      <c r="Q914">
        <v>0</v>
      </c>
      <c r="R914">
        <v>0</v>
      </c>
      <c r="S914">
        <v>0</v>
      </c>
      <c r="T914">
        <v>0</v>
      </c>
      <c r="U914">
        <v>0</v>
      </c>
      <c r="V914">
        <v>0</v>
      </c>
    </row>
    <row r="915" spans="8:22" x14ac:dyDescent="0.25">
      <c r="H915" s="38" t="str">
        <v>culture mediaready to use liquids</v>
      </c>
      <c r="I915" s="271" t="str">
        <v>culture media</v>
      </c>
      <c r="J915" t="str">
        <v>ready to use liquids</v>
      </c>
      <c r="K915" t="str">
        <v>capacity</v>
      </c>
      <c r="L915" t="str">
        <v>Facet driving attribute</v>
      </c>
      <c r="M915" t="str">
        <v>Priority 1</v>
      </c>
      <c r="N915" t="str">
        <v>ProductAttributes</v>
      </c>
      <c r="O915" t="str">
        <v>ATTRIBUTE TYPE: composite dimension</v>
      </c>
      <c r="P915" t="str">
        <v>capacity</v>
      </c>
      <c r="Q915">
        <v>0</v>
      </c>
      <c r="R915">
        <v>0</v>
      </c>
      <c r="S915">
        <v>0</v>
      </c>
      <c r="T915">
        <v>0</v>
      </c>
      <c r="U915">
        <v>0</v>
      </c>
      <c r="V915">
        <v>0</v>
      </c>
    </row>
    <row r="916" spans="8:22" x14ac:dyDescent="0.25">
      <c r="H916" s="38" t="str">
        <v>culture mediaready to use liquids</v>
      </c>
      <c r="I916" s="271" t="str">
        <v>culture media</v>
      </c>
      <c r="J916" t="str">
        <v>ready to use liquids</v>
      </c>
      <c r="K916" t="str">
        <v>shelf life</v>
      </c>
      <c r="L916" t="str">
        <v>High priority attribute</v>
      </c>
      <c r="M916" t="str">
        <v>Priority 2</v>
      </c>
      <c r="N916" t="str">
        <v>ProductAttributes</v>
      </c>
      <c r="O916" t="str">
        <v>ATTRIBUTE TYPE: Shelf Life</v>
      </c>
      <c r="P916">
        <v>0</v>
      </c>
      <c r="Q916">
        <v>0</v>
      </c>
      <c r="R916">
        <v>0</v>
      </c>
      <c r="S916">
        <v>0</v>
      </c>
      <c r="T916">
        <v>0</v>
      </c>
      <c r="U916">
        <v>0</v>
      </c>
      <c r="V916">
        <v>0</v>
      </c>
    </row>
    <row r="917" spans="8:22" x14ac:dyDescent="0.25">
      <c r="H917" s="38" t="str">
        <v>culture mediaready to use liquids</v>
      </c>
      <c r="I917" s="271" t="str">
        <v>culture media</v>
      </c>
      <c r="J917" t="str">
        <v>ready to use liquids</v>
      </c>
      <c r="K917" t="str">
        <v>grade</v>
      </c>
      <c r="L917" t="str">
        <v>Low priority attribute</v>
      </c>
      <c r="M917" t="str">
        <v>Priority 3</v>
      </c>
      <c r="N917" t="str">
        <v>ProductAttributes</v>
      </c>
      <c r="O917" t="str">
        <v>ATTRIBUTE TYPE: Special Grade and web special grade</v>
      </c>
      <c r="P917">
        <v>0</v>
      </c>
      <c r="Q917">
        <v>0</v>
      </c>
      <c r="R917">
        <v>0</v>
      </c>
      <c r="S917">
        <v>0</v>
      </c>
      <c r="T917">
        <v>0</v>
      </c>
      <c r="U917">
        <v>0</v>
      </c>
      <c r="V917">
        <v>0</v>
      </c>
    </row>
    <row r="918" spans="8:22" x14ac:dyDescent="0.25">
      <c r="H918" s="38" t="str">
        <v>culture mediaready to use liquids</v>
      </c>
      <c r="I918" s="271" t="str">
        <v>culture media</v>
      </c>
      <c r="J918" t="str">
        <v>ready to use liquids</v>
      </c>
      <c r="K918" t="str">
        <v>composition</v>
      </c>
      <c r="L918" t="str">
        <v>High priority attribute</v>
      </c>
      <c r="M918" t="str">
        <v>Priority 2</v>
      </c>
      <c r="N918" t="str">
        <v>ProductAttributes</v>
      </c>
      <c r="O918" t="str">
        <v>ATTRIBUTE TYPE: Chemical Composition</v>
      </c>
      <c r="P918">
        <v>0</v>
      </c>
      <c r="Q918">
        <v>0</v>
      </c>
      <c r="R918">
        <v>0</v>
      </c>
      <c r="S918">
        <v>0</v>
      </c>
      <c r="T918">
        <v>0</v>
      </c>
      <c r="U918">
        <v>0</v>
      </c>
      <c r="V918">
        <v>0</v>
      </c>
    </row>
    <row r="919" spans="8:22" x14ac:dyDescent="0.25">
      <c r="H919" s="38" t="str">
        <v>culture mediaready to use liquids</v>
      </c>
      <c r="I919" s="271" t="str">
        <v>culture media</v>
      </c>
      <c r="J919" t="str">
        <v>ready to use liquids</v>
      </c>
      <c r="K919" t="str">
        <v>shipped in</v>
      </c>
      <c r="L919" t="str">
        <v>High priority attribute</v>
      </c>
      <c r="M919" t="str">
        <v>Priority 2</v>
      </c>
      <c r="N919" t="str">
        <v>ProductAttributes</v>
      </c>
      <c r="O919" t="str">
        <v>ATTRIBUTE TYPE: Ice Shipping</v>
      </c>
      <c r="P919">
        <v>0</v>
      </c>
      <c r="Q919">
        <v>0</v>
      </c>
      <c r="R919">
        <v>0</v>
      </c>
      <c r="S919">
        <v>0</v>
      </c>
      <c r="T919">
        <v>0</v>
      </c>
      <c r="U919">
        <v>0</v>
      </c>
      <c r="V919">
        <v>0</v>
      </c>
    </row>
    <row r="920" spans="8:22" x14ac:dyDescent="0.25">
      <c r="H920" s="38" t="str">
        <v>culture mediaready to use liquids</v>
      </c>
      <c r="I920" s="271" t="str">
        <v>culture media</v>
      </c>
      <c r="J920" t="str">
        <v>ready to use liquids</v>
      </c>
      <c r="K920" t="str">
        <v>application(s)</v>
      </c>
      <c r="L920" t="str">
        <v>Facet driving attribute</v>
      </c>
      <c r="M920" t="str">
        <v>Priority 1</v>
      </c>
      <c r="N920" t="str">
        <v>ProductAttributes</v>
      </c>
      <c r="O920" t="str">
        <v>ATTRIBUTE TYPE: Market Focus</v>
      </c>
      <c r="P920">
        <v>0</v>
      </c>
      <c r="Q920">
        <v>0</v>
      </c>
      <c r="R920">
        <v>0</v>
      </c>
      <c r="S920">
        <v>0</v>
      </c>
      <c r="T920">
        <v>0</v>
      </c>
      <c r="U920">
        <v>0</v>
      </c>
      <c r="V920">
        <v>0</v>
      </c>
    </row>
    <row r="921" spans="8:22" x14ac:dyDescent="0.25">
      <c r="H921" s="38" t="str">
        <v>culture mediaready to use liquids</v>
      </c>
      <c r="I921" s="271" t="str">
        <v>culture media</v>
      </c>
      <c r="J921" t="str">
        <v>ready to use liquids</v>
      </c>
      <c r="K921" t="str">
        <v>packaging</v>
      </c>
      <c r="L921" t="str">
        <v>Facet driving attribute</v>
      </c>
      <c r="M921" t="str">
        <v>Priority 1</v>
      </c>
      <c r="N921" t="str">
        <v>ProductAttributes</v>
      </c>
      <c r="O921" t="str">
        <v>ATTRIBUTE TYPE: Packaging quantity</v>
      </c>
      <c r="P921">
        <v>0</v>
      </c>
      <c r="Q921">
        <v>0</v>
      </c>
      <c r="R921">
        <v>0</v>
      </c>
      <c r="S921">
        <v>0</v>
      </c>
      <c r="T921">
        <v>0</v>
      </c>
      <c r="U921">
        <v>0</v>
      </c>
      <c r="V921">
        <v>0</v>
      </c>
    </row>
    <row r="922" spans="8:22" x14ac:dyDescent="0.25">
      <c r="H922" s="38" t="str">
        <v>culture mediaready to use liquids</v>
      </c>
      <c r="I922" s="271" t="str">
        <v>culture media</v>
      </c>
      <c r="J922" t="str">
        <v>ready to use liquids</v>
      </c>
      <c r="K922" t="str">
        <v>technique(s)</v>
      </c>
      <c r="L922" t="str">
        <v>Low priority attribute</v>
      </c>
      <c r="M922" t="str">
        <v>Priority 1</v>
      </c>
      <c r="N922" t="str">
        <v>ProductAttributes</v>
      </c>
      <c r="O922" t="str">
        <v>ATTRIBUTE TYPE: Titertest</v>
      </c>
      <c r="P922">
        <v>0</v>
      </c>
      <c r="Q922">
        <v>0</v>
      </c>
      <c r="R922">
        <v>0</v>
      </c>
      <c r="S922">
        <v>0</v>
      </c>
      <c r="T922">
        <v>0</v>
      </c>
      <c r="U922">
        <v>0</v>
      </c>
      <c r="V922">
        <v>0</v>
      </c>
    </row>
    <row r="923" spans="8:22" x14ac:dyDescent="0.25">
      <c r="H923" s="38" t="str">
        <v>culture mediaready to use liquids</v>
      </c>
      <c r="I923" s="271" t="str">
        <v>culture media</v>
      </c>
      <c r="J923" t="str">
        <v>ready to use liquids</v>
      </c>
      <c r="K923" t="str">
        <v>capacity</v>
      </c>
      <c r="L923" t="str">
        <v>Facet driving attribute</v>
      </c>
      <c r="M923" t="str">
        <v>Priority 1</v>
      </c>
      <c r="N923" t="str">
        <v>ProductAttributes</v>
      </c>
      <c r="O923" t="str">
        <v>ATTRIBUTE TYPE: composite dimension</v>
      </c>
      <c r="P923" t="str">
        <v>filling volume</v>
      </c>
      <c r="Q923">
        <v>0</v>
      </c>
      <c r="R923">
        <v>0</v>
      </c>
      <c r="S923">
        <v>0</v>
      </c>
      <c r="T923">
        <v>0</v>
      </c>
      <c r="U923">
        <v>0</v>
      </c>
      <c r="V923">
        <v>0</v>
      </c>
    </row>
    <row r="924" spans="8:22" x14ac:dyDescent="0.25">
      <c r="H924" s="38" t="str">
        <v>culture mediaready to use liquids</v>
      </c>
      <c r="I924" s="271" t="str">
        <v>culture media</v>
      </c>
      <c r="J924" t="str">
        <v>ready to use liquids</v>
      </c>
      <c r="K924" t="str">
        <v>pH</v>
      </c>
      <c r="L924" t="str">
        <v>High priority attribute</v>
      </c>
      <c r="M924" t="str">
        <v>Priority 2</v>
      </c>
      <c r="N924" t="str">
        <v>ProductAttributes</v>
      </c>
      <c r="O924" t="str">
        <v>ATTRIBUTE TYPE: pH value</v>
      </c>
      <c r="P924">
        <v>0</v>
      </c>
      <c r="Q924">
        <v>0</v>
      </c>
      <c r="R924">
        <v>0</v>
      </c>
      <c r="S924">
        <v>0</v>
      </c>
      <c r="T924">
        <v>0</v>
      </c>
      <c r="U924">
        <v>0</v>
      </c>
      <c r="V924">
        <v>0</v>
      </c>
    </row>
    <row r="925" spans="8:22" x14ac:dyDescent="0.25">
      <c r="H925" s="38" t="str">
        <v>culture mediaready to use liquids</v>
      </c>
      <c r="I925" s="271" t="str">
        <v>culture media</v>
      </c>
      <c r="J925" t="str">
        <v>ready to use liquids</v>
      </c>
      <c r="K925" t="str">
        <v>solubility</v>
      </c>
      <c r="L925" t="str">
        <v>High priority attribute</v>
      </c>
      <c r="M925" t="str">
        <v>Priority 2</v>
      </c>
      <c r="N925" t="str">
        <v>ProductAttributes</v>
      </c>
      <c r="O925" t="str">
        <v>ATTRIBUTE TYPE: Solubility</v>
      </c>
      <c r="P925">
        <v>0</v>
      </c>
      <c r="Q925">
        <v>0</v>
      </c>
      <c r="R925">
        <v>0</v>
      </c>
      <c r="S925">
        <v>0</v>
      </c>
      <c r="T925">
        <v>0</v>
      </c>
      <c r="U925">
        <v>0</v>
      </c>
      <c r="V925">
        <v>0</v>
      </c>
    </row>
    <row r="926" spans="8:22" x14ac:dyDescent="0.25">
      <c r="H926" s="38" t="str">
        <v>culture mediaready to use liquids</v>
      </c>
      <c r="I926" s="271" t="str">
        <v>culture media</v>
      </c>
      <c r="J926" t="str">
        <v>ready to use liquids</v>
      </c>
      <c r="K926" t="str">
        <v>sterility</v>
      </c>
      <c r="L926" t="str">
        <v>High priority attribute</v>
      </c>
      <c r="M926" t="str">
        <v>Priority 2</v>
      </c>
      <c r="N926" t="str">
        <v>ProductAttributes</v>
      </c>
      <c r="O926" t="str">
        <v>ATTRIBUTE TYPE: Sterilization</v>
      </c>
      <c r="P926">
        <v>0</v>
      </c>
      <c r="Q926">
        <v>0</v>
      </c>
      <c r="R926">
        <v>0</v>
      </c>
      <c r="S926">
        <v>0</v>
      </c>
      <c r="T926">
        <v>0</v>
      </c>
      <c r="U926">
        <v>0</v>
      </c>
      <c r="V926">
        <v>0</v>
      </c>
    </row>
    <row r="927" spans="8:22" x14ac:dyDescent="0.25">
      <c r="H927" s="38" t="str">
        <v>culture mediaready to use liquids</v>
      </c>
      <c r="I927" s="271" t="str">
        <v>culture media</v>
      </c>
      <c r="J927" t="str">
        <v>ready to use liquids</v>
      </c>
      <c r="K927" t="str">
        <v>storage temp.</v>
      </c>
      <c r="L927" t="str">
        <v>High priority attribute</v>
      </c>
      <c r="M927" t="str">
        <v>Priority 2</v>
      </c>
      <c r="N927" t="str">
        <v>ProductAttributes</v>
      </c>
      <c r="O927" t="str">
        <v>ATTRIBUTE TYPE: Storage Temp</v>
      </c>
      <c r="P927">
        <v>0</v>
      </c>
      <c r="Q927">
        <v>0</v>
      </c>
      <c r="R927">
        <v>0</v>
      </c>
      <c r="S927">
        <v>0</v>
      </c>
      <c r="T927">
        <v>0</v>
      </c>
      <c r="U927">
        <v>0</v>
      </c>
      <c r="V927">
        <v>0</v>
      </c>
    </row>
    <row r="928" spans="8:22" x14ac:dyDescent="0.25">
      <c r="H928" s="38" t="str">
        <v>culture mediaready to use liquids</v>
      </c>
      <c r="I928" s="271" t="str">
        <v>culture media</v>
      </c>
      <c r="J928" t="str">
        <v>ready to use liquids</v>
      </c>
      <c r="K928" t="str">
        <v>agency</v>
      </c>
      <c r="L928" t="str">
        <v>Low priority attribute</v>
      </c>
      <c r="M928" t="str">
        <v>Priority 1</v>
      </c>
      <c r="N928" t="str">
        <v>ProductAttributes</v>
      </c>
      <c r="O928" t="str">
        <v>ATTRIBUTE TYPE: Agency/Method</v>
      </c>
      <c r="P928">
        <v>0</v>
      </c>
      <c r="Q928">
        <v>0</v>
      </c>
      <c r="R928">
        <v>0</v>
      </c>
      <c r="S928">
        <v>0</v>
      </c>
      <c r="T928">
        <v>0</v>
      </c>
      <c r="U928">
        <v>0</v>
      </c>
      <c r="V928">
        <v>0</v>
      </c>
    </row>
    <row r="929" spans="8:22" x14ac:dyDescent="0.25">
      <c r="H929" s="38" t="str">
        <v>culture mediaready to use plates</v>
      </c>
      <c r="I929" s="271" t="str">
        <v>culture media</v>
      </c>
      <c r="J929" t="str">
        <v>ready to use plates</v>
      </c>
      <c r="K929" t="str">
        <v>suitability</v>
      </c>
      <c r="L929" t="str">
        <v>Facet driving attribute</v>
      </c>
      <c r="M929" t="str">
        <v>Priority 1</v>
      </c>
      <c r="N929" t="str">
        <v>ProductAttributes</v>
      </c>
      <c r="O929" t="str">
        <v xml:space="preserve">ATTRIBUTE TYPE: Suitability </v>
      </c>
      <c r="P929">
        <v>0</v>
      </c>
      <c r="Q929">
        <v>0</v>
      </c>
      <c r="R929">
        <v>0</v>
      </c>
      <c r="S929">
        <v>0</v>
      </c>
      <c r="T929">
        <v>0</v>
      </c>
      <c r="U929">
        <v>0</v>
      </c>
      <c r="V929">
        <v>0</v>
      </c>
    </row>
    <row r="930" spans="8:22" x14ac:dyDescent="0.25">
      <c r="H930" s="38" t="str">
        <v>culture mediaready to use plates</v>
      </c>
      <c r="I930" s="271" t="str">
        <v>culture media</v>
      </c>
      <c r="J930" t="str">
        <v>ready to use plates</v>
      </c>
      <c r="K930" t="str">
        <v>shipped in</v>
      </c>
      <c r="L930" t="str">
        <v>High priority attribute</v>
      </c>
      <c r="M930" t="str">
        <v>Priority 2</v>
      </c>
      <c r="N930" t="str">
        <v>ProductAttributes</v>
      </c>
      <c r="O930" t="str">
        <v>ATTRIBUTE TYPE: Ice Shipping</v>
      </c>
      <c r="P930">
        <v>0</v>
      </c>
      <c r="Q930">
        <v>0</v>
      </c>
      <c r="R930">
        <v>0</v>
      </c>
      <c r="S930">
        <v>0</v>
      </c>
      <c r="T930">
        <v>0</v>
      </c>
      <c r="U930">
        <v>0</v>
      </c>
      <c r="V930">
        <v>0</v>
      </c>
    </row>
    <row r="931" spans="8:22" x14ac:dyDescent="0.25">
      <c r="H931" s="38" t="str">
        <v>culture mediaready to use plates</v>
      </c>
      <c r="I931" s="271" t="str">
        <v>culture media</v>
      </c>
      <c r="J931" t="str">
        <v>ready to use plates</v>
      </c>
      <c r="K931" t="str">
        <v>application(s)</v>
      </c>
      <c r="L931" t="str">
        <v>High priority attribute</v>
      </c>
      <c r="M931" t="str">
        <v>Priority 1</v>
      </c>
      <c r="N931" t="str">
        <v>ProductAttributes</v>
      </c>
      <c r="O931" t="str">
        <v>ATTRIBUTE TYPE: Market Focus</v>
      </c>
      <c r="P931">
        <v>0</v>
      </c>
      <c r="Q931">
        <v>0</v>
      </c>
      <c r="R931">
        <v>0</v>
      </c>
      <c r="S931">
        <v>0</v>
      </c>
      <c r="T931">
        <v>0</v>
      </c>
      <c r="U931">
        <v>0</v>
      </c>
      <c r="V931">
        <v>0</v>
      </c>
    </row>
    <row r="932" spans="8:22" x14ac:dyDescent="0.25">
      <c r="H932" s="38" t="str">
        <v>culture mediaready to use plates</v>
      </c>
      <c r="I932" s="271" t="str">
        <v>culture media</v>
      </c>
      <c r="J932" t="str">
        <v>ready to use plates</v>
      </c>
      <c r="K932" t="str">
        <v>grade</v>
      </c>
      <c r="L932" t="str">
        <v>Low priority attribute</v>
      </c>
      <c r="M932" t="str">
        <v>Priority 3</v>
      </c>
      <c r="N932" t="str">
        <v>ProductAttributes</v>
      </c>
      <c r="O932" t="str">
        <v>ATTRIBUTE TYPE: Special Grade and web special grade</v>
      </c>
      <c r="P932">
        <v>0</v>
      </c>
      <c r="Q932">
        <v>0</v>
      </c>
      <c r="R932">
        <v>0</v>
      </c>
      <c r="S932">
        <v>0</v>
      </c>
      <c r="T932">
        <v>0</v>
      </c>
      <c r="U932">
        <v>0</v>
      </c>
      <c r="V932">
        <v>0</v>
      </c>
    </row>
    <row r="933" spans="8:22" x14ac:dyDescent="0.25">
      <c r="H933" s="38" t="str">
        <v>culture mediaready to use plates</v>
      </c>
      <c r="I933" s="271" t="str">
        <v>culture media</v>
      </c>
      <c r="J933" t="str">
        <v>ready to use plates</v>
      </c>
      <c r="K933" t="str">
        <v>manufacturer/tradename</v>
      </c>
      <c r="L933" t="str">
        <v>Facet driving attribute</v>
      </c>
      <c r="M933" t="str">
        <v>Priority 2</v>
      </c>
      <c r="N933" t="str">
        <v>ProductAttributes</v>
      </c>
      <c r="O933" t="str">
        <v>ATTRIBUTE TYPE: Manufacturer designation</v>
      </c>
      <c r="P933">
        <v>0</v>
      </c>
      <c r="Q933">
        <v>0</v>
      </c>
      <c r="R933">
        <v>0</v>
      </c>
      <c r="S933">
        <v>0</v>
      </c>
      <c r="T933">
        <v>0</v>
      </c>
      <c r="U933">
        <v>0</v>
      </c>
      <c r="V933">
        <v>0</v>
      </c>
    </row>
    <row r="934" spans="8:22" x14ac:dyDescent="0.25">
      <c r="H934" s="38" t="str">
        <v>culture mediaready to use plates</v>
      </c>
      <c r="I934" s="271" t="str">
        <v>culture media</v>
      </c>
      <c r="J934" t="str">
        <v>ready to use plates</v>
      </c>
      <c r="K934" t="str">
        <v>final pH</v>
      </c>
      <c r="L934" t="str">
        <v>Facet driving attribute</v>
      </c>
      <c r="M934" t="str">
        <v>Priority 2</v>
      </c>
      <c r="N934" t="str">
        <v>ProductAttributes</v>
      </c>
      <c r="O934" t="str">
        <v>ATTRIBUTE TYPE: pH Value</v>
      </c>
      <c r="P934">
        <v>0</v>
      </c>
      <c r="Q934">
        <v>0</v>
      </c>
      <c r="R934">
        <v>0</v>
      </c>
      <c r="S934">
        <v>0</v>
      </c>
      <c r="T934">
        <v>0</v>
      </c>
      <c r="U934">
        <v>0</v>
      </c>
      <c r="V934">
        <v>0</v>
      </c>
    </row>
    <row r="935" spans="8:22" x14ac:dyDescent="0.25">
      <c r="H935" s="38" t="str">
        <v>culture mediaready to use plates</v>
      </c>
      <c r="I935" s="271" t="str">
        <v>culture media</v>
      </c>
      <c r="J935" t="str">
        <v>ready to use plates</v>
      </c>
      <c r="K935" t="str">
        <v>feature</v>
      </c>
      <c r="L935" t="str">
        <v>Facet driving attribute</v>
      </c>
      <c r="M935" t="str">
        <v>Priority 1</v>
      </c>
      <c r="N935" t="str">
        <v>ProductAttributes</v>
      </c>
      <c r="O935" t="str">
        <v>ATTRIBUTE TYPE: Feature</v>
      </c>
      <c r="P935">
        <v>0</v>
      </c>
      <c r="Q935">
        <v>0</v>
      </c>
      <c r="R935">
        <v>0</v>
      </c>
      <c r="S935">
        <v>0</v>
      </c>
      <c r="T935">
        <v>0</v>
      </c>
      <c r="U935">
        <v>0</v>
      </c>
      <c r="V935">
        <v>0</v>
      </c>
    </row>
    <row r="936" spans="8:22" x14ac:dyDescent="0.25">
      <c r="H936" s="38" t="str">
        <v>culture mediaready to use plates</v>
      </c>
      <c r="I936" s="271" t="str">
        <v>culture media</v>
      </c>
      <c r="J936" t="str">
        <v>ready to use plates</v>
      </c>
      <c r="K936" t="str">
        <v>sterility</v>
      </c>
      <c r="L936" t="str">
        <v>Facet driving attribute</v>
      </c>
      <c r="M936" t="str">
        <v>Priority 1</v>
      </c>
      <c r="N936" t="str">
        <v>ProductAttributes</v>
      </c>
      <c r="O936" t="str">
        <v>ATTRIBUTE TYPE: Sterilization</v>
      </c>
      <c r="P936">
        <v>0</v>
      </c>
      <c r="Q936">
        <v>0</v>
      </c>
      <c r="R936">
        <v>0</v>
      </c>
      <c r="S936">
        <v>0</v>
      </c>
      <c r="T936">
        <v>0</v>
      </c>
      <c r="U936">
        <v>0</v>
      </c>
      <c r="V936">
        <v>0</v>
      </c>
    </row>
    <row r="937" spans="8:22" x14ac:dyDescent="0.25">
      <c r="H937" s="38" t="str">
        <v>culture mediaready to use plates</v>
      </c>
      <c r="I937" s="271" t="str">
        <v>culture media</v>
      </c>
      <c r="J937" t="str">
        <v>ready to use plates</v>
      </c>
      <c r="K937" t="str">
        <v>form</v>
      </c>
      <c r="L937" t="str">
        <v>Facet driving attribute</v>
      </c>
      <c r="M937" t="str">
        <v>Priority 1</v>
      </c>
      <c r="N937" t="str">
        <v>ProductAttributes</v>
      </c>
      <c r="O937" t="str">
        <v>ATTRIBUTE TYPE: Physical Form</v>
      </c>
      <c r="P937">
        <v>0</v>
      </c>
      <c r="Q937">
        <v>0</v>
      </c>
      <c r="R937">
        <v>0</v>
      </c>
      <c r="S937">
        <v>0</v>
      </c>
      <c r="T937">
        <v>0</v>
      </c>
      <c r="U937">
        <v>0</v>
      </c>
      <c r="V937">
        <v>0</v>
      </c>
    </row>
    <row r="938" spans="8:22" x14ac:dyDescent="0.25">
      <c r="H938" s="38" t="str">
        <v>culture mediaready to use plates</v>
      </c>
      <c r="I938" s="271" t="str">
        <v>culture media</v>
      </c>
      <c r="J938" t="str">
        <v>ready to use plates</v>
      </c>
      <c r="K938" t="str">
        <v>storage temp.</v>
      </c>
      <c r="L938" t="str">
        <v>Facet driving attribute</v>
      </c>
      <c r="M938" t="str">
        <v>Priority 2</v>
      </c>
      <c r="N938" t="str">
        <v>ProductAttributes</v>
      </c>
      <c r="O938" t="str">
        <v>ATTRIBUTE TYPE: Storage Temp</v>
      </c>
      <c r="P938">
        <v>0</v>
      </c>
      <c r="Q938">
        <v>0</v>
      </c>
      <c r="R938">
        <v>0</v>
      </c>
      <c r="S938">
        <v>0</v>
      </c>
      <c r="T938">
        <v>0</v>
      </c>
      <c r="U938">
        <v>0</v>
      </c>
      <c r="V938">
        <v>0</v>
      </c>
    </row>
    <row r="939" spans="8:22" x14ac:dyDescent="0.25">
      <c r="H939" s="38" t="str">
        <v>culture mediaready to use plates</v>
      </c>
      <c r="I939" s="271" t="str">
        <v>culture media</v>
      </c>
      <c r="J939" t="str">
        <v>ready to use plates</v>
      </c>
      <c r="K939" t="str">
        <v>agency</v>
      </c>
      <c r="L939" t="str">
        <v>Facet driving attribute</v>
      </c>
      <c r="M939" t="str">
        <v>Priority 1</v>
      </c>
      <c r="N939" t="str">
        <v>ProductAttributes</v>
      </c>
      <c r="O939" t="str">
        <v>ATTRIBUTE TYPE: Agency/Method</v>
      </c>
      <c r="P939">
        <v>0</v>
      </c>
      <c r="Q939">
        <v>0</v>
      </c>
      <c r="R939">
        <v>0</v>
      </c>
      <c r="S939">
        <v>0</v>
      </c>
      <c r="T939">
        <v>0</v>
      </c>
      <c r="U939">
        <v>0</v>
      </c>
      <c r="V939">
        <v>0</v>
      </c>
    </row>
    <row r="940" spans="8:22" x14ac:dyDescent="0.25">
      <c r="H940" s="38" t="str">
        <v>culture mediaready to use plates</v>
      </c>
      <c r="I940" s="271" t="str">
        <v>culture media</v>
      </c>
      <c r="J940" t="str">
        <v>ready to use plates</v>
      </c>
      <c r="K940" t="str">
        <v>technique(s)</v>
      </c>
      <c r="L940" t="str">
        <v>Facet driving attribute</v>
      </c>
      <c r="M940" t="str">
        <v>Priority 1</v>
      </c>
      <c r="N940" t="str">
        <v>ProductAttributes</v>
      </c>
      <c r="O940" t="str">
        <v>ATTRIBUTE TYPE: Titertest</v>
      </c>
      <c r="P940">
        <v>0</v>
      </c>
      <c r="Q940">
        <v>0</v>
      </c>
      <c r="R940">
        <v>0</v>
      </c>
      <c r="S940">
        <v>0</v>
      </c>
      <c r="T940">
        <v>0</v>
      </c>
      <c r="U940">
        <v>0</v>
      </c>
      <c r="V940">
        <v>0</v>
      </c>
    </row>
    <row r="941" spans="8:22" x14ac:dyDescent="0.25">
      <c r="H941" s="38" t="str">
        <v>culture mediaready to use plates</v>
      </c>
      <c r="I941" s="271" t="str">
        <v>culture media</v>
      </c>
      <c r="J941" t="str">
        <v>ready to use plates</v>
      </c>
      <c r="K941" t="str">
        <v>solubility</v>
      </c>
      <c r="L941" t="str">
        <v>High priority attribute</v>
      </c>
      <c r="M941" t="str">
        <v>Priority 2</v>
      </c>
      <c r="N941" t="str">
        <v>ProductAttributes</v>
      </c>
      <c r="O941" t="str">
        <v>ATTRIBUTE TYPE: Solubility</v>
      </c>
      <c r="P941">
        <v>0</v>
      </c>
      <c r="Q941">
        <v>0</v>
      </c>
      <c r="R941">
        <v>0</v>
      </c>
      <c r="S941">
        <v>0</v>
      </c>
      <c r="T941">
        <v>0</v>
      </c>
      <c r="U941">
        <v>0</v>
      </c>
      <c r="V941">
        <v>0</v>
      </c>
    </row>
    <row r="942" spans="8:22" x14ac:dyDescent="0.25">
      <c r="H942" s="38" t="str">
        <v>culture mediaready to use plates</v>
      </c>
      <c r="I942" s="271" t="str">
        <v>culture media</v>
      </c>
      <c r="J942" t="str">
        <v>ready to use plates</v>
      </c>
      <c r="K942" t="str">
        <v>packaging</v>
      </c>
      <c r="L942" t="str">
        <v>Facet driving attribute</v>
      </c>
      <c r="M942" t="str">
        <v>Priority 1</v>
      </c>
      <c r="N942" t="str">
        <v>ProductAttributes</v>
      </c>
      <c r="O942" t="str">
        <v>ATTRIBUTE TYPE: Packaging quantity</v>
      </c>
      <c r="P942">
        <v>0</v>
      </c>
      <c r="Q942">
        <v>0</v>
      </c>
      <c r="R942">
        <v>0</v>
      </c>
      <c r="S942">
        <v>0</v>
      </c>
      <c r="T942">
        <v>0</v>
      </c>
      <c r="U942">
        <v>0</v>
      </c>
      <c r="V942">
        <v>0</v>
      </c>
    </row>
    <row r="943" spans="8:22" x14ac:dyDescent="0.25">
      <c r="H943" s="38" t="str">
        <v>culture mediaready to use plates</v>
      </c>
      <c r="I943" s="271" t="str">
        <v>culture media</v>
      </c>
      <c r="J943" t="str">
        <v>ready to use plates</v>
      </c>
      <c r="K943" t="str">
        <v>diam.</v>
      </c>
      <c r="L943" t="str">
        <v>Facet driving attribute</v>
      </c>
      <c r="M943" t="str">
        <v>Priority 1</v>
      </c>
      <c r="N943" t="str">
        <v>ProductAttributes</v>
      </c>
      <c r="O943" t="str">
        <v>ATTRIBUTE TYPE: Composite dimension</v>
      </c>
      <c r="P943" t="str">
        <v xml:space="preserve">diam. </v>
      </c>
      <c r="Q943">
        <v>0</v>
      </c>
      <c r="R943">
        <v>0</v>
      </c>
      <c r="S943">
        <v>0</v>
      </c>
      <c r="T943">
        <v>0</v>
      </c>
      <c r="U943">
        <v>0</v>
      </c>
      <c r="V943">
        <v>0</v>
      </c>
    </row>
    <row r="944" spans="8:22" x14ac:dyDescent="0.25">
      <c r="H944" s="38" t="str">
        <v>culture mediaready to use plates</v>
      </c>
      <c r="I944" s="271" t="str">
        <v>culture media</v>
      </c>
      <c r="J944" t="str">
        <v>ready to use plates</v>
      </c>
      <c r="K944" t="str">
        <v>pH</v>
      </c>
      <c r="L944" t="str">
        <v>High priority attribute</v>
      </c>
      <c r="M944" t="str">
        <v>Priority 2</v>
      </c>
      <c r="N944" t="str">
        <v>ProductAttributes</v>
      </c>
      <c r="O944" t="str">
        <v>ATTRIBUTE TYPE: pH value</v>
      </c>
      <c r="P944">
        <v>0</v>
      </c>
      <c r="Q944">
        <v>0</v>
      </c>
      <c r="R944">
        <v>0</v>
      </c>
      <c r="S944">
        <v>0</v>
      </c>
      <c r="T944">
        <v>0</v>
      </c>
      <c r="U944">
        <v>0</v>
      </c>
      <c r="V944">
        <v>0</v>
      </c>
    </row>
    <row r="945" spans="8:22" x14ac:dyDescent="0.25">
      <c r="H945" s="38" t="str">
        <v>culture mediaready to use plates</v>
      </c>
      <c r="I945" s="271" t="str">
        <v>culture media</v>
      </c>
      <c r="J945" t="str">
        <v>ready to use plates</v>
      </c>
      <c r="K945" t="str">
        <v>shelf life</v>
      </c>
      <c r="L945" t="str">
        <v>High priority attribute</v>
      </c>
      <c r="M945" t="str">
        <v>Priority 2</v>
      </c>
      <c r="N945" t="str">
        <v>ProductAttributes</v>
      </c>
      <c r="O945" t="str">
        <v>ATTRIBUTE TYPE: Shelf Life</v>
      </c>
      <c r="P945">
        <v>0</v>
      </c>
      <c r="Q945">
        <v>0</v>
      </c>
      <c r="R945">
        <v>0</v>
      </c>
      <c r="S945">
        <v>0</v>
      </c>
      <c r="T945">
        <v>0</v>
      </c>
      <c r="U945">
        <v>0</v>
      </c>
      <c r="V945">
        <v>0</v>
      </c>
    </row>
    <row r="946" spans="8:22" x14ac:dyDescent="0.25">
      <c r="H946" s="38" t="str">
        <v>culture mediaready to use plates</v>
      </c>
      <c r="I946" s="271" t="str">
        <v>culture media</v>
      </c>
      <c r="J946" t="str">
        <v>ready to use plates</v>
      </c>
      <c r="K946" t="str">
        <v>composition</v>
      </c>
      <c r="L946" t="str">
        <v>High priority attribute</v>
      </c>
      <c r="M946" t="str">
        <v>Priority 2</v>
      </c>
      <c r="N946" t="str">
        <v>ProductAttributes</v>
      </c>
      <c r="O946" t="str">
        <v>ATTRIBUTE TYPE: Chemical Composition</v>
      </c>
      <c r="P946">
        <v>0</v>
      </c>
      <c r="Q946">
        <v>0</v>
      </c>
      <c r="R946">
        <v>0</v>
      </c>
      <c r="S946">
        <v>0</v>
      </c>
      <c r="T946">
        <v>0</v>
      </c>
      <c r="U946">
        <v>0</v>
      </c>
      <c r="V946">
        <v>0</v>
      </c>
    </row>
    <row r="947" spans="8:22" x14ac:dyDescent="0.25">
      <c r="H947" s="38" t="str">
        <v>culture mediaready to use plates</v>
      </c>
      <c r="I947" s="271" t="str">
        <v>culture media</v>
      </c>
      <c r="J947" t="str">
        <v>ready to use plates</v>
      </c>
      <c r="K947" t="str">
        <v>composition</v>
      </c>
      <c r="L947" t="str">
        <v>Facet driving attribute</v>
      </c>
      <c r="M947" t="str">
        <v>Priority 1</v>
      </c>
      <c r="N947" t="str">
        <v>ProductAttributes</v>
      </c>
      <c r="O947" t="str">
        <v>ATTRIBUTE TYPE: Chemical Composition</v>
      </c>
      <c r="P947">
        <v>0</v>
      </c>
      <c r="Q947">
        <v>0</v>
      </c>
      <c r="R947">
        <v>0</v>
      </c>
      <c r="S947">
        <v>0</v>
      </c>
      <c r="T947">
        <v>0</v>
      </c>
      <c r="U947">
        <v>0</v>
      </c>
      <c r="V947">
        <v>0</v>
      </c>
    </row>
    <row r="948" spans="8:22" x14ac:dyDescent="0.25">
      <c r="H948" s="38" t="str">
        <v>culture mediaready to use plates</v>
      </c>
      <c r="I948" s="271" t="str">
        <v>culture media</v>
      </c>
      <c r="J948" t="str">
        <v>ready to use plates</v>
      </c>
      <c r="K948" t="str">
        <v>sterility</v>
      </c>
      <c r="L948" t="str">
        <v>High priority attribute</v>
      </c>
      <c r="M948" t="str">
        <v>Priority 2</v>
      </c>
      <c r="N948" t="str">
        <v>ProductAttributes</v>
      </c>
      <c r="O948" t="str">
        <v>ATTRIBUTE TYPE: Sterilization</v>
      </c>
      <c r="P948">
        <v>0</v>
      </c>
      <c r="Q948">
        <v>0</v>
      </c>
      <c r="R948">
        <v>0</v>
      </c>
      <c r="S948">
        <v>0</v>
      </c>
      <c r="T948">
        <v>0</v>
      </c>
      <c r="U948">
        <v>0</v>
      </c>
      <c r="V948">
        <v>0</v>
      </c>
    </row>
    <row r="949" spans="8:22" x14ac:dyDescent="0.25">
      <c r="H949" s="38" t="str">
        <v>culture mediaready to use plates</v>
      </c>
      <c r="I949" s="271" t="str">
        <v>culture media</v>
      </c>
      <c r="J949" t="str">
        <v>ready to use plates</v>
      </c>
      <c r="K949" t="str">
        <v>application(s)</v>
      </c>
      <c r="L949" t="str">
        <v>Facet driving attribute</v>
      </c>
      <c r="M949" t="str">
        <v>Priority 1</v>
      </c>
      <c r="N949" t="str">
        <v>ProductAttributes</v>
      </c>
      <c r="O949" t="str">
        <v>ATTRIBUTE TYPE: Market Focus</v>
      </c>
      <c r="P949">
        <v>0</v>
      </c>
      <c r="Q949">
        <v>0</v>
      </c>
      <c r="R949">
        <v>0</v>
      </c>
      <c r="S949">
        <v>0</v>
      </c>
      <c r="T949">
        <v>0</v>
      </c>
      <c r="U949">
        <v>0</v>
      </c>
      <c r="V949">
        <v>0</v>
      </c>
    </row>
    <row r="950" spans="8:22" x14ac:dyDescent="0.25">
      <c r="H950" s="38" t="str">
        <v>culture mediaready to use plates</v>
      </c>
      <c r="I950" s="271" t="str">
        <v>culture media</v>
      </c>
      <c r="J950" t="str">
        <v>ready to use plates</v>
      </c>
      <c r="K950" t="str">
        <v>compatibility</v>
      </c>
      <c r="L950" t="str">
        <v>High priority attribute</v>
      </c>
      <c r="M950" t="str">
        <v>Priority 2</v>
      </c>
      <c r="N950" t="str">
        <v>ProductAttributes</v>
      </c>
      <c r="O950" t="str">
        <v>ATTRIBUTE TYPE: ZM_COMPAT</v>
      </c>
      <c r="P950">
        <v>0</v>
      </c>
      <c r="Q950">
        <v>0</v>
      </c>
      <c r="R950">
        <v>0</v>
      </c>
      <c r="S950">
        <v>0</v>
      </c>
      <c r="T950">
        <v>0</v>
      </c>
      <c r="U950">
        <v>0</v>
      </c>
      <c r="V950">
        <v>0</v>
      </c>
    </row>
    <row r="951" spans="8:22" x14ac:dyDescent="0.25">
      <c r="H951" s="38" t="str">
        <v>culture media(no product type)</v>
      </c>
      <c r="I951" s="271" t="str">
        <v>culture media</v>
      </c>
      <c r="J951">
        <v>0</v>
      </c>
      <c r="K951" t="str">
        <v>form</v>
      </c>
      <c r="L951" t="str">
        <v>Facet driving attribute</v>
      </c>
      <c r="M951" t="str">
        <v>Priority 1</v>
      </c>
      <c r="N951" t="str">
        <v>ProductAttributes</v>
      </c>
      <c r="O951" t="str">
        <v>ATTRIBUTE TYPE: Physical Form</v>
      </c>
      <c r="P951">
        <v>0</v>
      </c>
      <c r="Q951" t="str">
        <v>M4526</v>
      </c>
      <c r="R951" t="str">
        <v>liquid</v>
      </c>
      <c r="S951" t="str">
        <v>Y</v>
      </c>
      <c r="T951" t="str">
        <v>Physical Form</v>
      </c>
      <c r="U951">
        <v>0</v>
      </c>
      <c r="V951">
        <v>0</v>
      </c>
    </row>
    <row r="952" spans="8:22" x14ac:dyDescent="0.25">
      <c r="H952" s="38" t="str">
        <v>culture media(no product type)</v>
      </c>
      <c r="I952" s="271" t="str">
        <v>culture media</v>
      </c>
      <c r="J952">
        <v>0</v>
      </c>
      <c r="K952" t="str">
        <v>sterility</v>
      </c>
      <c r="L952" t="str">
        <v>Facet driving attribute</v>
      </c>
      <c r="M952" t="str">
        <v>Priority 1</v>
      </c>
      <c r="N952" t="str">
        <v>ProductAttributes</v>
      </c>
      <c r="O952" t="str">
        <v>ATTRIBUTE TYPE: Sterilization</v>
      </c>
      <c r="P952" t="str">
        <v>facet sterility y/n and second facet for sterilization method</v>
      </c>
      <c r="Q952" t="str">
        <v>M4526</v>
      </c>
      <c r="R952" t="str">
        <v>sterile-filtered</v>
      </c>
      <c r="S952" t="str">
        <v>Y</v>
      </c>
      <c r="T952" t="str">
        <v>Sterility/Sterilization method</v>
      </c>
      <c r="U952">
        <v>0</v>
      </c>
      <c r="V952">
        <v>0</v>
      </c>
    </row>
    <row r="953" spans="8:22" x14ac:dyDescent="0.25">
      <c r="H953" s="38" t="str">
        <v>culture media(no product type)</v>
      </c>
      <c r="I953" s="271" t="str">
        <v>culture media</v>
      </c>
      <c r="J953">
        <v>0</v>
      </c>
      <c r="K953" t="str">
        <v>suitability</v>
      </c>
      <c r="L953" t="str">
        <v>Facet driving attribute</v>
      </c>
      <c r="M953" t="str">
        <v>Priority 1</v>
      </c>
      <c r="N953" t="str">
        <v>ProductAttributes</v>
      </c>
      <c r="O953" t="str">
        <v>ATTRIBUTE TYPE: media suitability</v>
      </c>
      <c r="P953">
        <v>0</v>
      </c>
      <c r="Q953" t="str">
        <v>S1797</v>
      </c>
      <c r="R953" t="str">
        <v>nonselective for coliforms</v>
      </c>
      <c r="S953" t="str">
        <v>Y</v>
      </c>
      <c r="T953" t="str">
        <v>suitability</v>
      </c>
      <c r="U953">
        <v>0</v>
      </c>
      <c r="V953">
        <v>0</v>
      </c>
    </row>
    <row r="954" spans="8:22" x14ac:dyDescent="0.25">
      <c r="H954" s="38" t="str">
        <v>culture media(no product type)</v>
      </c>
      <c r="I954" s="271" t="str">
        <v>culture media</v>
      </c>
      <c r="J954">
        <v>0</v>
      </c>
      <c r="K954" t="str">
        <v>technique(s)</v>
      </c>
      <c r="L954" t="str">
        <v>Facet driving attribute</v>
      </c>
      <c r="M954" t="str">
        <v>Priority 1</v>
      </c>
      <c r="N954" t="str">
        <v>ProductAttributes</v>
      </c>
      <c r="O954" t="str">
        <v>ATTRIBUTE TYPE: Titertest</v>
      </c>
      <c r="P954" t="str">
        <v xml:space="preserve">use the drop down in "METHOD" </v>
      </c>
      <c r="Q954" t="str">
        <v>M4526</v>
      </c>
      <c r="R954" t="str">
        <v>cell culture | mammalian: suitable</v>
      </c>
      <c r="S954" t="str">
        <v>Y</v>
      </c>
      <c r="T954" t="str">
        <v>Technique</v>
      </c>
      <c r="U954" t="str">
        <v>method</v>
      </c>
      <c r="V954" t="str">
        <v>method</v>
      </c>
    </row>
    <row r="955" spans="8:22" x14ac:dyDescent="0.25">
      <c r="H955" s="38" t="str">
        <v>culture media(no product type)</v>
      </c>
      <c r="I955" s="271" t="str">
        <v>culture media</v>
      </c>
      <c r="J955">
        <v>0</v>
      </c>
      <c r="K955" t="str">
        <v>application(s)</v>
      </c>
      <c r="L955" t="str">
        <v>Low priority attribute</v>
      </c>
      <c r="M955" t="str">
        <v>Priority 1</v>
      </c>
      <c r="N955" t="str">
        <v>ProductAttributes</v>
      </c>
      <c r="O955" t="str">
        <v>ATTRIBUTE TYPE: Market Focus</v>
      </c>
      <c r="P955">
        <v>0</v>
      </c>
      <c r="Q955" t="str">
        <v>D7674</v>
      </c>
      <c r="R955" t="str">
        <v>agriculture</v>
      </c>
      <c r="S955" t="str">
        <v>Y</v>
      </c>
      <c r="T955" t="str">
        <v>Application</v>
      </c>
      <c r="U955">
        <v>0</v>
      </c>
      <c r="V955">
        <v>0</v>
      </c>
    </row>
    <row r="956" spans="8:22" x14ac:dyDescent="0.25">
      <c r="H956" s="38" t="str">
        <v>culture media(no product type)</v>
      </c>
      <c r="I956" s="271" t="str">
        <v>culture media</v>
      </c>
      <c r="J956">
        <v>0</v>
      </c>
      <c r="K956" t="str">
        <v>components</v>
      </c>
      <c r="L956" t="str">
        <v>High priority attribute</v>
      </c>
      <c r="M956" t="str">
        <v>Priority 2</v>
      </c>
      <c r="N956" t="str">
        <v>ProductAttributes</v>
      </c>
      <c r="O956" t="str">
        <v>ATTRIBUTE TYPE: Culture media components</v>
      </c>
      <c r="P956" t="str">
        <v>several components facets</v>
      </c>
      <c r="Q956" t="str">
        <v>M4526</v>
      </c>
      <c r="R956" t="str">
        <v>NaHCO3: yes_x000D_
sodium pyruvate: yes_x000D_
glucose: yes_x000D_
L-glutamine: no_x000D_
HEPES: no_x000D_
Hanks’ salts (2% CO2): no_x000D_
phenol red: yes_x000D_
stable glutamine: no_x000D_
Earle’s salts (5% CO2): yes_x000D_
sodium pyruvate: yes_x000D_
glucose: yes_x000D_
L-glutamine: no</v>
      </c>
      <c r="S956" t="str">
        <v>N</v>
      </c>
      <c r="T956">
        <v>0</v>
      </c>
      <c r="U956">
        <v>0</v>
      </c>
      <c r="V956">
        <v>0</v>
      </c>
    </row>
    <row r="957" spans="8:22" x14ac:dyDescent="0.25">
      <c r="H957" s="38" t="str">
        <v>culture media(no product type)</v>
      </c>
      <c r="I957" s="271" t="str">
        <v>culture media</v>
      </c>
      <c r="J957">
        <v>0</v>
      </c>
      <c r="K957" t="str">
        <v>packaging</v>
      </c>
      <c r="L957" t="str">
        <v>High priority attribute</v>
      </c>
      <c r="M957" t="str">
        <v>Priority 2</v>
      </c>
      <c r="N957" t="str">
        <v>ProductAttributes</v>
      </c>
      <c r="O957" t="str">
        <v>ATTRIBUTE TYPE: Packaging quantity</v>
      </c>
      <c r="P957" t="str">
        <v>facet only on pack_id (was NEVER used on the red site - utility is dubious)</v>
      </c>
      <c r="Q957" t="str">
        <v>C-22070</v>
      </c>
      <c r="R957" t="str">
        <v>pkg of 500 ml</v>
      </c>
      <c r="S957" t="str">
        <v>Y</v>
      </c>
      <c r="T957" t="str">
        <v>packaging</v>
      </c>
      <c r="U957" t="str">
        <v>pack_id</v>
      </c>
      <c r="V957" t="str">
        <v>pack_id</v>
      </c>
    </row>
    <row r="958" spans="8:22" x14ac:dyDescent="0.25">
      <c r="H958" s="38" t="str">
        <v>culture media(no product type)</v>
      </c>
      <c r="I958" s="271" t="str">
        <v>culture media</v>
      </c>
      <c r="J958">
        <v>0</v>
      </c>
      <c r="K958" t="str">
        <v>shelf life</v>
      </c>
      <c r="L958" t="str">
        <v>High priority attribute</v>
      </c>
      <c r="M958" t="str">
        <v>Priority 2</v>
      </c>
      <c r="N958" t="str">
        <v>ProductAttributes</v>
      </c>
      <c r="O958" t="str">
        <v>ATTRIBUTE TYPE: Shelf Life</v>
      </c>
      <c r="P958">
        <v>0</v>
      </c>
      <c r="Q958" t="str">
        <v>211H-500</v>
      </c>
      <c r="R958" t="str">
        <v>6 mo.</v>
      </c>
      <c r="S958" t="str">
        <v>N</v>
      </c>
      <c r="T958">
        <v>0</v>
      </c>
      <c r="U958">
        <v>0</v>
      </c>
      <c r="V958">
        <v>0</v>
      </c>
    </row>
    <row r="959" spans="8:22" x14ac:dyDescent="0.25">
      <c r="H959" s="38" t="str">
        <v>culture media(no product type)</v>
      </c>
      <c r="I959" s="271" t="str">
        <v>culture media</v>
      </c>
      <c r="J959">
        <v>0</v>
      </c>
      <c r="K959" t="str">
        <v>shipped in</v>
      </c>
      <c r="L959" t="str">
        <v>High priority attribute</v>
      </c>
      <c r="M959" t="str">
        <v>Priority 2</v>
      </c>
      <c r="N959" t="str">
        <v>ProductAttributes</v>
      </c>
      <c r="O959" t="str">
        <v>ATTRIBUTE TYPE: Ice Shipping</v>
      </c>
      <c r="P959">
        <v>0</v>
      </c>
      <c r="Q959" t="str">
        <v>M4526</v>
      </c>
      <c r="R959" t="str">
        <v>ambient</v>
      </c>
      <c r="S959" t="str">
        <v>N</v>
      </c>
      <c r="T959">
        <v>0</v>
      </c>
      <c r="U959">
        <v>0</v>
      </c>
      <c r="V959">
        <v>0</v>
      </c>
    </row>
    <row r="960" spans="8:22" x14ac:dyDescent="0.25">
      <c r="H960" s="38" t="str">
        <v>culture media(no product type)</v>
      </c>
      <c r="I960" s="271" t="str">
        <v>culture media</v>
      </c>
      <c r="J960">
        <v>0</v>
      </c>
      <c r="K960" t="str">
        <v>storage temp.</v>
      </c>
      <c r="L960" t="str">
        <v>High priority attribute</v>
      </c>
      <c r="M960" t="str">
        <v>Priority 2</v>
      </c>
      <c r="N960" t="str">
        <v>ProductAttributes</v>
      </c>
      <c r="O960" t="str">
        <v>ATTRIBUTE TYPE: Storage Temp</v>
      </c>
      <c r="P960">
        <v>0</v>
      </c>
      <c r="Q960" t="str">
        <v>M4526</v>
      </c>
      <c r="R960" t="str">
        <v>2-8°C</v>
      </c>
      <c r="S960" t="str">
        <v>N</v>
      </c>
      <c r="T960">
        <v>0</v>
      </c>
      <c r="U960">
        <v>0</v>
      </c>
      <c r="V960">
        <v>0</v>
      </c>
    </row>
    <row r="961" spans="8:22" x14ac:dyDescent="0.25">
      <c r="H961" s="38" t="str">
        <v>culture media(no product type)</v>
      </c>
      <c r="I961" s="271" t="str">
        <v>culture media</v>
      </c>
      <c r="J961">
        <v>0</v>
      </c>
      <c r="K961" t="str">
        <v>concentration</v>
      </c>
      <c r="L961" t="str">
        <v>Low priority attribute</v>
      </c>
      <c r="M961" t="str">
        <v>Priority 3</v>
      </c>
      <c r="N961" t="str">
        <v>ProductAttributes</v>
      </c>
      <c r="O961" t="str">
        <v>ATTRIBUTE TYPE: Concentration</v>
      </c>
      <c r="P961">
        <v>0</v>
      </c>
      <c r="Q961" t="str">
        <v>E7510</v>
      </c>
      <c r="R961" t="str">
        <v>10 ×</v>
      </c>
      <c r="S961" t="str">
        <v>N</v>
      </c>
      <c r="T961">
        <v>0</v>
      </c>
      <c r="U961">
        <v>0</v>
      </c>
      <c r="V961">
        <v>0</v>
      </c>
    </row>
    <row r="962" spans="8:22" x14ac:dyDescent="0.25">
      <c r="H962" s="38" t="str">
        <v>culture media(no product type)</v>
      </c>
      <c r="I962" s="271" t="str">
        <v>culture media</v>
      </c>
      <c r="J962">
        <v>0</v>
      </c>
      <c r="K962" t="str">
        <v>impurities</v>
      </c>
      <c r="L962" t="str">
        <v>Low priority attribute</v>
      </c>
      <c r="M962" t="str">
        <v>Priority 3</v>
      </c>
      <c r="N962" t="str">
        <v>ProductAttributes</v>
      </c>
      <c r="O962" t="str">
        <v>ATTRIBUTE TYPE: Impurities</v>
      </c>
      <c r="P962">
        <v>0</v>
      </c>
      <c r="Q962" t="str">
        <v>M4526</v>
      </c>
      <c r="R962" t="str">
        <v>endotoxin, tested</v>
      </c>
      <c r="S962" t="str">
        <v>N</v>
      </c>
      <c r="T962">
        <v>0</v>
      </c>
      <c r="U962">
        <v>0</v>
      </c>
      <c r="V962">
        <v>0</v>
      </c>
    </row>
    <row r="963" spans="8:22" x14ac:dyDescent="0.25">
      <c r="H963" s="38" t="str">
        <v>culture media(no product type)</v>
      </c>
      <c r="I963" s="271" t="str">
        <v>culture media</v>
      </c>
      <c r="J963">
        <v>0</v>
      </c>
      <c r="K963" t="str">
        <v>storage condition</v>
      </c>
      <c r="L963" t="str">
        <v>Low priority attribute</v>
      </c>
      <c r="M963" t="str">
        <v>Priority 3</v>
      </c>
      <c r="N963" t="str">
        <v>ProductAttributes</v>
      </c>
      <c r="O963" t="str">
        <v>ATTRIBUTE TYPE: Storage conditions</v>
      </c>
      <c r="P963">
        <v>0</v>
      </c>
      <c r="Q963">
        <v>650275</v>
      </c>
      <c r="R963" t="str">
        <v>OK to freeze</v>
      </c>
      <c r="S963" t="str">
        <v>N</v>
      </c>
      <c r="T963">
        <v>0</v>
      </c>
      <c r="U963">
        <v>0</v>
      </c>
      <c r="V963">
        <v>0</v>
      </c>
    </row>
    <row r="964" spans="8:22" x14ac:dyDescent="0.25">
      <c r="H964" s="38" t="str">
        <v>cylindercloning</v>
      </c>
      <c r="I964" s="271" t="str">
        <v>cylinder</v>
      </c>
      <c r="J964" t="str">
        <v>cloning</v>
      </c>
      <c r="K964" t="str">
        <v>manufacturer/tradename</v>
      </c>
      <c r="L964" t="str">
        <v>Facet driving attribute</v>
      </c>
      <c r="M964" t="str">
        <v>Priority 1</v>
      </c>
      <c r="N964" t="str">
        <v>ProductAttributes</v>
      </c>
      <c r="O964" t="str">
        <v>ATTRIBUTE TYPE: Manufacturer designation</v>
      </c>
      <c r="P964" t="str">
        <v>facets supplier co only (currently - Product line the attribute also facetable but not the PL element in Manuf des. Yet)</v>
      </c>
      <c r="Q964">
        <v>0</v>
      </c>
      <c r="R964">
        <v>0</v>
      </c>
      <c r="S964">
        <v>0</v>
      </c>
      <c r="T964">
        <v>0</v>
      </c>
      <c r="U964">
        <v>0</v>
      </c>
      <c r="V964">
        <v>0</v>
      </c>
    </row>
    <row r="965" spans="8:22" x14ac:dyDescent="0.25">
      <c r="H965" s="38" t="str">
        <v>cylindercloning</v>
      </c>
      <c r="I965" s="271" t="str">
        <v>cylinder</v>
      </c>
      <c r="J965" t="str">
        <v>cloning</v>
      </c>
      <c r="K965" t="str">
        <v>sterility</v>
      </c>
      <c r="L965" t="str">
        <v>Facet driving attribute</v>
      </c>
      <c r="M965" t="str">
        <v>Priority 1</v>
      </c>
      <c r="N965" t="str">
        <v>ProductAttributes</v>
      </c>
      <c r="O965" t="str">
        <v>ATTRIBUTE TYPE: Sterilization</v>
      </c>
      <c r="P965" t="str">
        <v>facet sterility y/n and second facet for sterilization method</v>
      </c>
      <c r="Q965">
        <v>0</v>
      </c>
      <c r="R965">
        <v>0</v>
      </c>
      <c r="S965">
        <v>0</v>
      </c>
      <c r="T965">
        <v>0</v>
      </c>
      <c r="U965">
        <v>0</v>
      </c>
      <c r="V965">
        <v>0</v>
      </c>
    </row>
    <row r="966" spans="8:22" x14ac:dyDescent="0.25">
      <c r="H966" s="38" t="str">
        <v>cylindercloning</v>
      </c>
      <c r="I966" s="271" t="str">
        <v>cylinder</v>
      </c>
      <c r="J966" t="str">
        <v>cloning</v>
      </c>
      <c r="K966" t="str">
        <v>H × O.D.</v>
      </c>
      <c r="L966" t="str">
        <v>High priority attribute</v>
      </c>
      <c r="M966" t="str">
        <v>Priority 1</v>
      </c>
      <c r="N966" t="str">
        <v>ProductAttributes</v>
      </c>
      <c r="O966" t="str">
        <v>ATTRIBUTE TYPE: composite dimension</v>
      </c>
      <c r="P966">
        <v>0</v>
      </c>
      <c r="Q966">
        <v>0</v>
      </c>
      <c r="R966">
        <v>0</v>
      </c>
      <c r="S966">
        <v>0</v>
      </c>
      <c r="T966">
        <v>0</v>
      </c>
      <c r="U966">
        <v>0</v>
      </c>
      <c r="V966">
        <v>0</v>
      </c>
    </row>
    <row r="967" spans="8:22" x14ac:dyDescent="0.25">
      <c r="H967" s="38" t="str">
        <v>cylindercloning</v>
      </c>
      <c r="I967" s="271" t="str">
        <v>cylinder</v>
      </c>
      <c r="J967" t="str">
        <v>cloning</v>
      </c>
      <c r="K967" t="str">
        <v>material</v>
      </c>
      <c r="L967" t="str">
        <v>High priority attribute</v>
      </c>
      <c r="M967" t="str">
        <v>Priority 1</v>
      </c>
      <c r="N967" t="str">
        <v>ProductAttributes</v>
      </c>
      <c r="O967" t="str">
        <v>ATTRIBUTE TYPE: Material</v>
      </c>
      <c r="P967" t="str">
        <v>use the drop down to select a "Part"</v>
      </c>
      <c r="Q967">
        <v>0</v>
      </c>
      <c r="R967">
        <v>0</v>
      </c>
      <c r="S967">
        <v>0</v>
      </c>
      <c r="T967">
        <v>0</v>
      </c>
      <c r="U967">
        <v>0</v>
      </c>
      <c r="V967">
        <v>0</v>
      </c>
    </row>
    <row r="968" spans="8:22" x14ac:dyDescent="0.25">
      <c r="H968" s="38" t="str">
        <v>cylindercloning</v>
      </c>
      <c r="I968" s="271" t="str">
        <v>cylinder</v>
      </c>
      <c r="J968" t="str">
        <v>cloning</v>
      </c>
      <c r="K968" t="str">
        <v>Web_Product_Type_Dim</v>
      </c>
      <c r="L968" t="str">
        <v>High priority attribute</v>
      </c>
      <c r="M968" t="str">
        <v>Priority 1</v>
      </c>
      <c r="N968" t="str">
        <v>ProductAttributes</v>
      </c>
      <c r="O968" t="str">
        <v>ATTRIBUTE TYPE: Product type</v>
      </c>
      <c r="P968">
        <v>0</v>
      </c>
      <c r="Q968">
        <v>0</v>
      </c>
      <c r="R968">
        <v>0</v>
      </c>
      <c r="S968">
        <v>0</v>
      </c>
      <c r="T968">
        <v>0</v>
      </c>
      <c r="U968">
        <v>0</v>
      </c>
      <c r="V968">
        <v>0</v>
      </c>
    </row>
    <row r="969" spans="8:22" x14ac:dyDescent="0.25">
      <c r="H969" s="38" t="str">
        <v>cylindercloning</v>
      </c>
      <c r="I969" s="271" t="str">
        <v>cylinder</v>
      </c>
      <c r="J969" t="str">
        <v>cloning</v>
      </c>
      <c r="K969" t="str">
        <v>Web_VesselStyle_Dim</v>
      </c>
      <c r="L969" t="str">
        <v>High priority attribute</v>
      </c>
      <c r="M969" t="str">
        <v>Priority 1</v>
      </c>
      <c r="N969" t="str">
        <v>ProductAttributes</v>
      </c>
      <c r="O969" t="str">
        <v>ATTRIBUTE TYPE: Vessel style; Configuration</v>
      </c>
      <c r="P969">
        <v>0</v>
      </c>
      <c r="Q969">
        <v>0</v>
      </c>
      <c r="R969">
        <v>0</v>
      </c>
      <c r="S969">
        <v>0</v>
      </c>
      <c r="T969">
        <v>0</v>
      </c>
      <c r="U969">
        <v>0</v>
      </c>
      <c r="V969">
        <v>0</v>
      </c>
    </row>
    <row r="970" spans="8:22" x14ac:dyDescent="0.25">
      <c r="H970" s="38" t="str">
        <v>cylindercloning</v>
      </c>
      <c r="I970" s="271" t="str">
        <v>cylinder</v>
      </c>
      <c r="J970" t="str">
        <v>cloning</v>
      </c>
      <c r="K970" t="str">
        <v>capacity</v>
      </c>
      <c r="L970" t="str">
        <v>High priority attribute</v>
      </c>
      <c r="M970" t="str">
        <v>Priority 2</v>
      </c>
      <c r="N970" t="str">
        <v>ProductAttributes</v>
      </c>
      <c r="O970" t="str">
        <v>ATTRIBUTE TYPE: composite dimension</v>
      </c>
      <c r="P970" t="str">
        <v>use the drop down in "part" and select the part; "Type1" and select "capacity"</v>
      </c>
      <c r="Q970">
        <v>0</v>
      </c>
      <c r="R970">
        <v>0</v>
      </c>
      <c r="S970">
        <v>0</v>
      </c>
      <c r="T970">
        <v>0</v>
      </c>
      <c r="U970">
        <v>0</v>
      </c>
      <c r="V970">
        <v>0</v>
      </c>
    </row>
    <row r="971" spans="8:22" x14ac:dyDescent="0.25">
      <c r="H971" s="38" t="str">
        <v>cylindercloning</v>
      </c>
      <c r="I971" s="271" t="str">
        <v>cylinder</v>
      </c>
      <c r="J971" t="str">
        <v>cloning</v>
      </c>
      <c r="K971" t="str">
        <v>packaging</v>
      </c>
      <c r="L971" t="str">
        <v>Low priority attribute</v>
      </c>
      <c r="M971" t="str">
        <v>Priority 3</v>
      </c>
      <c r="N971" t="str">
        <v>ProductAttributes</v>
      </c>
      <c r="O971" t="str">
        <v>ATTRIBUTE TYPE: Packaging quantity</v>
      </c>
      <c r="P971" t="str">
        <v>facet only on pack_id (was NEVER used on the red site - utility is dubious)</v>
      </c>
      <c r="Q971">
        <v>0</v>
      </c>
      <c r="R971">
        <v>0</v>
      </c>
      <c r="S971">
        <v>0</v>
      </c>
      <c r="T971">
        <v>0</v>
      </c>
      <c r="U971">
        <v>0</v>
      </c>
      <c r="V971">
        <v>0</v>
      </c>
    </row>
    <row r="972" spans="8:22" x14ac:dyDescent="0.25">
      <c r="H972" s="38" t="str">
        <v>cylindervolumetric</v>
      </c>
      <c r="I972" s="271" t="str">
        <v>cylinder</v>
      </c>
      <c r="J972" t="str">
        <v>volumetric</v>
      </c>
      <c r="K972" t="str">
        <v>feature</v>
      </c>
      <c r="L972" t="str">
        <v>Facet driving attribute</v>
      </c>
      <c r="M972" t="str">
        <v>Priority 1</v>
      </c>
      <c r="N972" t="str">
        <v>ProductAttributes</v>
      </c>
      <c r="O972" t="str">
        <v>ATTRIBUTE TYPE: Feature</v>
      </c>
      <c r="P972" t="str">
        <v>use the drop down to select a "Name"</v>
      </c>
      <c r="Q972">
        <v>0</v>
      </c>
      <c r="R972">
        <v>0</v>
      </c>
      <c r="S972">
        <v>0</v>
      </c>
      <c r="T972">
        <v>0</v>
      </c>
      <c r="U972">
        <v>0</v>
      </c>
      <c r="V972">
        <v>0</v>
      </c>
    </row>
    <row r="973" spans="8:22" x14ac:dyDescent="0.25">
      <c r="H973" s="38" t="str">
        <v>cylindervolumetric</v>
      </c>
      <c r="I973" s="271" t="str">
        <v>cylinder</v>
      </c>
      <c r="J973" t="str">
        <v>volumetric</v>
      </c>
      <c r="K973" t="str">
        <v>manufacturer/tradename</v>
      </c>
      <c r="L973" t="str">
        <v>Facet driving attribute</v>
      </c>
      <c r="M973" t="str">
        <v>Priority 1</v>
      </c>
      <c r="N973" t="str">
        <v>ProductAttributes</v>
      </c>
      <c r="O973" t="str">
        <v>ATTRIBUTE TYPE: Manufacturer designation</v>
      </c>
      <c r="P973" t="str">
        <v>facets supplier co only (currently - Product line the attribute also facetable but not the PL element in Manuf des. Yet)</v>
      </c>
      <c r="Q973">
        <v>0</v>
      </c>
      <c r="R973">
        <v>0</v>
      </c>
      <c r="S973">
        <v>0</v>
      </c>
      <c r="T973">
        <v>0</v>
      </c>
      <c r="U973">
        <v>0</v>
      </c>
      <c r="V973">
        <v>0</v>
      </c>
    </row>
    <row r="974" spans="8:22" x14ac:dyDescent="0.25">
      <c r="H974" s="38" t="str">
        <v>cylindervolumetric</v>
      </c>
      <c r="I974" s="271" t="str">
        <v>cylinder</v>
      </c>
      <c r="J974" t="str">
        <v>volumetric</v>
      </c>
      <c r="K974" t="str">
        <v>material</v>
      </c>
      <c r="L974" t="str">
        <v>Facet driving attribute</v>
      </c>
      <c r="M974" t="str">
        <v>Priority 1</v>
      </c>
      <c r="N974" t="str">
        <v>ProductAttributes</v>
      </c>
      <c r="O974" t="str">
        <v>ATTRIBUTE TYPE: Material</v>
      </c>
      <c r="P974" t="str">
        <v>use the drop down to select a "Part"</v>
      </c>
      <c r="Q974">
        <v>0</v>
      </c>
      <c r="R974">
        <v>0</v>
      </c>
      <c r="S974">
        <v>0</v>
      </c>
      <c r="T974">
        <v>0</v>
      </c>
      <c r="U974">
        <v>0</v>
      </c>
      <c r="V974">
        <v>0</v>
      </c>
    </row>
    <row r="975" spans="8:22" x14ac:dyDescent="0.25">
      <c r="H975" s="38" t="str">
        <v>cylindervolumetric</v>
      </c>
      <c r="I975" s="271" t="str">
        <v>cylinder</v>
      </c>
      <c r="J975" t="str">
        <v>volumetric</v>
      </c>
      <c r="K975" t="str">
        <v>capacity</v>
      </c>
      <c r="L975" t="str">
        <v>High priority attribute</v>
      </c>
      <c r="M975" t="str">
        <v>Priority 1</v>
      </c>
      <c r="N975" t="str">
        <v>ProductAttributes</v>
      </c>
      <c r="O975" t="str">
        <v>ATTRIBUTE TYPE: composite dimension</v>
      </c>
      <c r="P975" t="str">
        <v>use the drop down in "part" and select the part; "Type1" and select "capacity"</v>
      </c>
      <c r="Q975">
        <v>0</v>
      </c>
      <c r="R975">
        <v>0</v>
      </c>
      <c r="S975">
        <v>0</v>
      </c>
      <c r="T975">
        <v>0</v>
      </c>
      <c r="U975">
        <v>0</v>
      </c>
      <c r="V975">
        <v>0</v>
      </c>
    </row>
    <row r="976" spans="8:22" x14ac:dyDescent="0.25">
      <c r="H976" s="38" t="str">
        <v>cylindervolumetric</v>
      </c>
      <c r="I976" s="271" t="str">
        <v>cylinder</v>
      </c>
      <c r="J976" t="str">
        <v>volumetric</v>
      </c>
      <c r="K976" t="str">
        <v>Web_Product_Type_Dim</v>
      </c>
      <c r="L976" t="str">
        <v>High priority attribute</v>
      </c>
      <c r="M976" t="str">
        <v>Priority 1</v>
      </c>
      <c r="N976" t="str">
        <v>ProductAttributes</v>
      </c>
      <c r="O976" t="str">
        <v>ATTRIBUTE TYPE: Product type</v>
      </c>
      <c r="P976">
        <v>0</v>
      </c>
      <c r="Q976">
        <v>0</v>
      </c>
      <c r="R976">
        <v>0</v>
      </c>
      <c r="S976">
        <v>0</v>
      </c>
      <c r="T976">
        <v>0</v>
      </c>
      <c r="U976">
        <v>0</v>
      </c>
      <c r="V976">
        <v>0</v>
      </c>
    </row>
    <row r="977" spans="8:22" x14ac:dyDescent="0.25">
      <c r="H977" s="38" t="str">
        <v>cylindervolumetric</v>
      </c>
      <c r="I977" s="271" t="str">
        <v>cylinder</v>
      </c>
      <c r="J977" t="str">
        <v>volumetric</v>
      </c>
      <c r="K977" t="str">
        <v>Web_VesselStyle_Dim</v>
      </c>
      <c r="L977" t="str">
        <v>High priority attribute</v>
      </c>
      <c r="M977" t="str">
        <v>Priority 1</v>
      </c>
      <c r="N977" t="str">
        <v>ProductAttributes</v>
      </c>
      <c r="O977" t="str">
        <v>ATTRIBUTE TYPE: Vessel style; Configuration</v>
      </c>
      <c r="P977">
        <v>0</v>
      </c>
      <c r="Q977">
        <v>0</v>
      </c>
      <c r="R977">
        <v>0</v>
      </c>
      <c r="S977">
        <v>0</v>
      </c>
      <c r="T977">
        <v>0</v>
      </c>
      <c r="U977">
        <v>0</v>
      </c>
      <c r="V977">
        <v>0</v>
      </c>
    </row>
    <row r="978" spans="8:22" x14ac:dyDescent="0.25">
      <c r="H978" s="38" t="str">
        <v>cylindervolumetric</v>
      </c>
      <c r="I978" s="271" t="str">
        <v>cylinder</v>
      </c>
      <c r="J978" t="str">
        <v>volumetric</v>
      </c>
      <c r="K978" t="str">
        <v>packaging</v>
      </c>
      <c r="L978" t="str">
        <v>Low priority attribute</v>
      </c>
      <c r="M978" t="str">
        <v>Priority 3</v>
      </c>
      <c r="N978" t="str">
        <v>ProductAttributes</v>
      </c>
      <c r="O978" t="str">
        <v>ATTRIBUTE TYPE: Packaging quantity</v>
      </c>
      <c r="P978" t="str">
        <v>facet only on pack_id (was NEVER used on the red site - utility is dubious)</v>
      </c>
      <c r="Q978">
        <v>0</v>
      </c>
      <c r="R978">
        <v>0</v>
      </c>
      <c r="S978">
        <v>0</v>
      </c>
      <c r="T978">
        <v>0</v>
      </c>
      <c r="U978">
        <v>0</v>
      </c>
      <c r="V978">
        <v>0</v>
      </c>
    </row>
    <row r="979" spans="8:22" x14ac:dyDescent="0.25">
      <c r="H979" s="38" t="str">
        <v>detergents(no product type)</v>
      </c>
      <c r="I979" s="271" t="str">
        <v>detergents</v>
      </c>
      <c r="J979">
        <v>0</v>
      </c>
      <c r="K979" t="str">
        <v>application(s)</v>
      </c>
      <c r="L979" t="str">
        <v>Facet driving attribute</v>
      </c>
      <c r="M979" t="str">
        <v>Priority 1</v>
      </c>
      <c r="N979" t="str">
        <v>ProductAttributes</v>
      </c>
      <c r="O979" t="str">
        <v>ATTRIBUTE TYPE: Market Focus</v>
      </c>
      <c r="P979">
        <v>0</v>
      </c>
      <c r="Q979">
        <v>93774</v>
      </c>
      <c r="R979" t="str">
        <v>sample preservation</v>
      </c>
      <c r="S979" t="str">
        <v>Y</v>
      </c>
      <c r="T979" t="str">
        <v>Application</v>
      </c>
      <c r="U979">
        <v>0</v>
      </c>
      <c r="V979">
        <v>0</v>
      </c>
    </row>
    <row r="980" spans="8:22" x14ac:dyDescent="0.25">
      <c r="H980" s="38" t="str">
        <v>detergents(no product type)</v>
      </c>
      <c r="I980" s="271" t="str">
        <v>detergents</v>
      </c>
      <c r="J980">
        <v>0</v>
      </c>
      <c r="K980" t="str">
        <v>assay</v>
      </c>
      <c r="L980" t="str">
        <v>Facet driving attribute</v>
      </c>
      <c r="M980" t="str">
        <v>Priority 1</v>
      </c>
      <c r="N980" t="str">
        <v>ProductAttributes</v>
      </c>
      <c r="O980" t="str">
        <v>ATTRIBUTE TYPE: Assay</v>
      </c>
      <c r="P980">
        <v>0</v>
      </c>
      <c r="Q980" t="str">
        <v>03-0790</v>
      </c>
      <c r="R980" t="str">
        <v>95-105%</v>
      </c>
      <c r="S980" t="str">
        <v>Y</v>
      </c>
      <c r="T980" t="str">
        <v>Purity</v>
      </c>
      <c r="U980">
        <v>0</v>
      </c>
      <c r="V980">
        <v>0</v>
      </c>
    </row>
    <row r="981" spans="8:22" x14ac:dyDescent="0.25">
      <c r="H981" s="38" t="str">
        <v>detergents(no product type)</v>
      </c>
      <c r="I981" s="271" t="str">
        <v>detergents</v>
      </c>
      <c r="J981">
        <v>0</v>
      </c>
      <c r="K981" t="str">
        <v>form</v>
      </c>
      <c r="L981" t="str">
        <v>Facet driving attribute</v>
      </c>
      <c r="M981" t="str">
        <v>Priority 1</v>
      </c>
      <c r="N981" t="str">
        <v>ProductAttributes</v>
      </c>
      <c r="O981" t="str">
        <v>ATTRIBUTE TYPE: Physical Form</v>
      </c>
      <c r="P981">
        <v>0</v>
      </c>
      <c r="Q981">
        <v>480005</v>
      </c>
      <c r="R981" t="str">
        <v>powder</v>
      </c>
      <c r="S981" t="str">
        <v>Y</v>
      </c>
      <c r="T981" t="str">
        <v>Physical Form</v>
      </c>
      <c r="U981">
        <v>0</v>
      </c>
      <c r="V981">
        <v>0</v>
      </c>
    </row>
    <row r="982" spans="8:22" x14ac:dyDescent="0.25">
      <c r="H982" s="38" t="str">
        <v>detergents(no product type)</v>
      </c>
      <c r="I982" s="271" t="str">
        <v>detergents</v>
      </c>
      <c r="J982">
        <v>0</v>
      </c>
      <c r="K982" t="str">
        <v>grade</v>
      </c>
      <c r="L982" t="str">
        <v>Facet driving attribute</v>
      </c>
      <c r="M982" t="str">
        <v>Priority 1</v>
      </c>
      <c r="N982" t="str">
        <v>ProductAttributes</v>
      </c>
      <c r="O982" t="str">
        <v>ATTRIBUTE TYPE: Special Grade and web special grade</v>
      </c>
      <c r="P982" t="str">
        <v>web special grade is facetable; but web special grade does not show on the PDP; special grade is the opposite</v>
      </c>
      <c r="Q982">
        <v>93426</v>
      </c>
      <c r="R982" t="str">
        <v>for molecular biology</v>
      </c>
      <c r="S982" t="str">
        <v>Y</v>
      </c>
      <c r="T982" t="str">
        <v>grade</v>
      </c>
      <c r="U982">
        <v>0</v>
      </c>
      <c r="V982">
        <v>0</v>
      </c>
    </row>
    <row r="983" spans="8:22" x14ac:dyDescent="0.25">
      <c r="H983" s="38" t="str">
        <v>detergents(no product type)</v>
      </c>
      <c r="I983" s="271" t="str">
        <v>detergents</v>
      </c>
      <c r="J983">
        <v>0</v>
      </c>
      <c r="K983" t="str">
        <v>suitability</v>
      </c>
      <c r="L983" t="str">
        <v>Facet driving attribute</v>
      </c>
      <c r="M983" t="str">
        <v>Priority 1</v>
      </c>
      <c r="N983" t="str">
        <v>ProductAttributes</v>
      </c>
      <c r="O983" t="str">
        <v xml:space="preserve">ATTRIBUTE TYPE: Suitability </v>
      </c>
      <c r="P983">
        <v>0</v>
      </c>
      <c r="Q983">
        <v>14578</v>
      </c>
      <c r="R983" t="str">
        <v>corresponds to standard for fluorescence</v>
      </c>
      <c r="S983" t="str">
        <v>M</v>
      </c>
      <c r="T983">
        <v>0</v>
      </c>
      <c r="U983">
        <v>0</v>
      </c>
      <c r="V983">
        <v>0</v>
      </c>
    </row>
    <row r="984" spans="8:22" x14ac:dyDescent="0.25">
      <c r="H984" s="38" t="str">
        <v>detergents(no product type)</v>
      </c>
      <c r="I984" s="271" t="str">
        <v>detergents</v>
      </c>
      <c r="J984">
        <v>0</v>
      </c>
      <c r="K984" t="str">
        <v>technique(s)</v>
      </c>
      <c r="L984" t="str">
        <v>Facet driving attribute</v>
      </c>
      <c r="M984" t="str">
        <v>Priority 1</v>
      </c>
      <c r="N984" t="str">
        <v>ProductAttributes</v>
      </c>
      <c r="O984" t="str">
        <v>ATTRIBUTE TYPE: Titertest</v>
      </c>
      <c r="P984" t="str">
        <v xml:space="preserve">use the drop down in "METHOD" </v>
      </c>
      <c r="Q984">
        <v>93426</v>
      </c>
      <c r="R984" t="str">
        <v>flow cytometry: suitable_x000D_
immunofluorescence: suitable_x000D_
permeability assay: suitable</v>
      </c>
      <c r="S984" t="str">
        <v>Y</v>
      </c>
      <c r="T984" t="str">
        <v>Technique</v>
      </c>
      <c r="U984" t="str">
        <v>method</v>
      </c>
      <c r="V984" t="str">
        <v>method</v>
      </c>
    </row>
    <row r="985" spans="8:22" x14ac:dyDescent="0.25">
      <c r="H985" s="38" t="str">
        <v>detergents(no product type)</v>
      </c>
      <c r="I985" s="271" t="str">
        <v>detergents</v>
      </c>
      <c r="J985">
        <v>0</v>
      </c>
      <c r="K985" t="str">
        <v>storage temp.</v>
      </c>
      <c r="L985" t="str">
        <v>High priority attribute</v>
      </c>
      <c r="M985" t="str">
        <v>Priority 2</v>
      </c>
      <c r="N985" t="str">
        <v>ProductAttributes</v>
      </c>
      <c r="O985" t="str">
        <v>ATTRIBUTE TYPE: Storage Temp</v>
      </c>
      <c r="P985">
        <v>0</v>
      </c>
      <c r="Q985">
        <v>93426</v>
      </c>
      <c r="R985" t="str">
        <v>2-8°C</v>
      </c>
      <c r="S985" t="str">
        <v>N</v>
      </c>
      <c r="T985">
        <v>0</v>
      </c>
      <c r="U985">
        <v>0</v>
      </c>
      <c r="V985">
        <v>0</v>
      </c>
    </row>
    <row r="986" spans="8:22" x14ac:dyDescent="0.25">
      <c r="H986" s="38" t="str">
        <v>detergents(no product type)</v>
      </c>
      <c r="I986" s="271" t="str">
        <v>detergents</v>
      </c>
      <c r="J986">
        <v>0</v>
      </c>
      <c r="K986" t="str">
        <v>aggregation number</v>
      </c>
      <c r="L986" t="str">
        <v>Low priority attribute</v>
      </c>
      <c r="M986" t="str">
        <v>Priority 3</v>
      </c>
      <c r="N986" t="str">
        <v>ProductAttributes</v>
      </c>
      <c r="O986" t="str">
        <v>ATTRIBUTE TYPE: Miscellaneous Specifications</v>
      </c>
      <c r="P986" t="str">
        <v>use the drop down and select "aggregation number"</v>
      </c>
      <c r="Q986">
        <v>93426</v>
      </c>
      <c r="R986" t="str">
        <v>100-155</v>
      </c>
      <c r="S986" t="str">
        <v>N</v>
      </c>
      <c r="T986">
        <v>0</v>
      </c>
      <c r="U986">
        <v>0</v>
      </c>
      <c r="V986">
        <v>0</v>
      </c>
    </row>
    <row r="987" spans="8:22" x14ac:dyDescent="0.25">
      <c r="H987" s="38" t="str">
        <v>detergents(no product type)</v>
      </c>
      <c r="I987" s="271" t="str">
        <v>detergents</v>
      </c>
      <c r="J987">
        <v>0</v>
      </c>
      <c r="K987" t="str">
        <v>anion traces</v>
      </c>
      <c r="L987" t="str">
        <v>Low priority attribute</v>
      </c>
      <c r="M987" t="str">
        <v>Priority 3</v>
      </c>
      <c r="N987" t="str">
        <v>ProductAttributes</v>
      </c>
      <c r="O987" t="str">
        <v>ATTRIBUTE TYPE: Anion Traces</v>
      </c>
      <c r="P987">
        <v>0</v>
      </c>
      <c r="Q987">
        <v>93426</v>
      </c>
      <c r="R987" t="str">
        <v>chloride (Cl-): ≤50 mg/kg_x000D_
sulfate (SO42-): ≤50 mg/kg</v>
      </c>
      <c r="S987" t="str">
        <v>N</v>
      </c>
      <c r="T987">
        <v>0</v>
      </c>
      <c r="U987">
        <v>0</v>
      </c>
      <c r="V987">
        <v>0</v>
      </c>
    </row>
    <row r="988" spans="8:22" x14ac:dyDescent="0.25">
      <c r="H988" s="38" t="str">
        <v>detergents(no product type)</v>
      </c>
      <c r="I988" s="271" t="str">
        <v>detergents</v>
      </c>
      <c r="J988">
        <v>0</v>
      </c>
      <c r="K988" t="str">
        <v>availability</v>
      </c>
      <c r="L988" t="str">
        <v>Low priority attribute</v>
      </c>
      <c r="M988" t="str">
        <v>Priority 3</v>
      </c>
      <c r="N988" t="str">
        <v>ProductAttributes</v>
      </c>
      <c r="O988" t="str">
        <v>ATTRIBUTE TYPE: Restriction</v>
      </c>
      <c r="P988" t="str">
        <v>use the drop down in "Availability restriction" and select a drop down in "RestrLoc"</v>
      </c>
      <c r="Q988" t="str">
        <v>03-0790</v>
      </c>
      <c r="R988" t="str">
        <v>available only in Japan</v>
      </c>
      <c r="S988" t="str">
        <v>N</v>
      </c>
      <c r="T988">
        <v>0</v>
      </c>
      <c r="U988">
        <v>0</v>
      </c>
      <c r="V988">
        <v>0</v>
      </c>
    </row>
    <row r="989" spans="8:22" x14ac:dyDescent="0.25">
      <c r="H989" s="38" t="str">
        <v>detergents(no product type)</v>
      </c>
      <c r="I989" s="271" t="str">
        <v>detergents</v>
      </c>
      <c r="J989">
        <v>0</v>
      </c>
      <c r="K989" t="str">
        <v>biological source</v>
      </c>
      <c r="L989" t="str">
        <v>Low priority attribute</v>
      </c>
      <c r="M989" t="str">
        <v>Priority 3</v>
      </c>
      <c r="N989" t="str">
        <v>ProductAttributes</v>
      </c>
      <c r="O989" t="str">
        <v>ATTRIBUTE TYPE: Biological Source</v>
      </c>
      <c r="P989" t="str">
        <v>There is also a second facet that is for the tissue (part) that the product comes from if it is desired</v>
      </c>
      <c r="Q989" t="str">
        <v>P6224</v>
      </c>
      <c r="R989" t="str">
        <v>non-animal source</v>
      </c>
      <c r="S989" t="str">
        <v>Y</v>
      </c>
      <c r="T989" t="str">
        <v>Biological source/Tissue</v>
      </c>
      <c r="U989" t="str">
        <v>organism/part</v>
      </c>
      <c r="V989">
        <v>0</v>
      </c>
    </row>
    <row r="990" spans="8:22" x14ac:dyDescent="0.25">
      <c r="H990" s="38" t="str">
        <v>detergents(no product type)</v>
      </c>
      <c r="I990" s="271" t="str">
        <v>detergents</v>
      </c>
      <c r="J990">
        <v>0</v>
      </c>
      <c r="K990" t="str">
        <v>cation traces</v>
      </c>
      <c r="L990" t="str">
        <v>Low priority attribute</v>
      </c>
      <c r="M990" t="str">
        <v>Priority 3</v>
      </c>
      <c r="N990" t="str">
        <v>ProductAttributes</v>
      </c>
      <c r="O990" t="str">
        <v>ATTRIBUTE TYPE: Cation Traces</v>
      </c>
      <c r="P990">
        <v>0</v>
      </c>
      <c r="Q990">
        <v>93426</v>
      </c>
      <c r="R990" t="str">
        <v>Ca: ≤10 mg/kg_x000D_
Cd: ≤5 mg/kg_x000D_
Co: ≤5 mg/kg_x000D_
Cr: ≤5 mg/kg_x000D_
Cu: ≤5 mg/kg_x000D_
Fe: ≤5 mg/kg_x000D_
K: ≤500 mg/kg_x000D_
Mg: ≤5 mg/kg_x000D_
Mn: ≤5 mg/kg_x000D_
Na: ≤500 mg/kg_x000D_
Ni: ≤5 mg/kg_x000D_
Pb: ≤5 mg/kg_x000D_
Zn: ≤5 mg/kg</v>
      </c>
      <c r="S990" t="str">
        <v>N</v>
      </c>
      <c r="T990">
        <v>0</v>
      </c>
      <c r="U990">
        <v>0</v>
      </c>
      <c r="V990">
        <v>0</v>
      </c>
    </row>
    <row r="991" spans="8:22" x14ac:dyDescent="0.25">
      <c r="H991" s="38" t="str">
        <v>detergents(no product type)</v>
      </c>
      <c r="I991" s="271" t="str">
        <v>detergents</v>
      </c>
      <c r="J991">
        <v>0</v>
      </c>
      <c r="K991" t="str">
        <v>CMC</v>
      </c>
      <c r="L991" t="str">
        <v>Low priority attribute</v>
      </c>
      <c r="M991" t="str">
        <v>Priority 3</v>
      </c>
      <c r="N991" t="str">
        <v>ProductAttributes</v>
      </c>
      <c r="O991" t="str">
        <v>ATTRIBUTE TYPE: Critical micelle concentration</v>
      </c>
      <c r="P991" t="str">
        <v>on the substance level</v>
      </c>
      <c r="Q991">
        <v>93426</v>
      </c>
      <c r="R991" t="str">
        <v>0.2-0.9 mM (20-25°C)</v>
      </c>
      <c r="S991" t="str">
        <v>N</v>
      </c>
      <c r="T991">
        <v>0</v>
      </c>
      <c r="U991">
        <v>0</v>
      </c>
      <c r="V991">
        <v>0</v>
      </c>
    </row>
    <row r="992" spans="8:22" x14ac:dyDescent="0.25">
      <c r="H992" s="38" t="str">
        <v>detergents(no product type)</v>
      </c>
      <c r="I992" s="271" t="str">
        <v>detergents</v>
      </c>
      <c r="J992">
        <v>0</v>
      </c>
      <c r="K992" t="str">
        <v>density</v>
      </c>
      <c r="L992" t="str">
        <v>Low priority attribute</v>
      </c>
      <c r="M992" t="str">
        <v>Priority 3</v>
      </c>
      <c r="N992" t="str">
        <v>ProductAttributes</v>
      </c>
      <c r="O992" t="str">
        <v>ATTRIBUTE TYPE: Density</v>
      </c>
      <c r="P992">
        <v>0</v>
      </c>
      <c r="Q992">
        <v>93426</v>
      </c>
      <c r="R992" t="str">
        <v>1.065 g/mL at 20 °C</v>
      </c>
      <c r="S992" t="str">
        <v>N</v>
      </c>
      <c r="T992">
        <v>0</v>
      </c>
      <c r="U992">
        <v>0</v>
      </c>
      <c r="V992">
        <v>0</v>
      </c>
    </row>
    <row r="993" spans="8:22" x14ac:dyDescent="0.25">
      <c r="H993" s="38" t="str">
        <v>detergents(no product type)</v>
      </c>
      <c r="I993" s="271" t="str">
        <v>detergents</v>
      </c>
      <c r="J993">
        <v>0</v>
      </c>
      <c r="K993" t="str">
        <v>description</v>
      </c>
      <c r="L993" t="str">
        <v>Low priority attribute</v>
      </c>
      <c r="M993" t="str">
        <v>Priority 3</v>
      </c>
      <c r="N993" t="str">
        <v>ProductAttributes</v>
      </c>
      <c r="O993" t="str">
        <v>ATTRIBUTE TYPE: ID clarifier</v>
      </c>
      <c r="P993" t="str">
        <v>for "anionic, non-ionic, cationic, zwitterionic"</v>
      </c>
      <c r="Q993">
        <v>436240</v>
      </c>
      <c r="R993" t="str">
        <v>non-ionic</v>
      </c>
      <c r="S993" t="str">
        <v>N</v>
      </c>
      <c r="T993">
        <v>0</v>
      </c>
      <c r="U993">
        <v>0</v>
      </c>
      <c r="V993">
        <v>0</v>
      </c>
    </row>
    <row r="994" spans="8:22" x14ac:dyDescent="0.25">
      <c r="H994" s="38" t="str">
        <v>detergents(no product type)</v>
      </c>
      <c r="I994" s="271" t="str">
        <v>detergents</v>
      </c>
      <c r="J994">
        <v>0</v>
      </c>
      <c r="K994" t="str">
        <v>HLB</v>
      </c>
      <c r="L994" t="str">
        <v>Low priority attribute</v>
      </c>
      <c r="M994" t="str">
        <v>Priority 3</v>
      </c>
      <c r="N994" t="str">
        <v>ProductAttributes</v>
      </c>
      <c r="O994" t="str">
        <v>ATTRIBUTE TYPE: HLB Number</v>
      </c>
      <c r="P994">
        <v>0</v>
      </c>
      <c r="Q994">
        <v>93426</v>
      </c>
      <c r="R994">
        <v>13.5</v>
      </c>
      <c r="S994" t="str">
        <v>N</v>
      </c>
      <c r="T994">
        <v>0</v>
      </c>
      <c r="U994">
        <v>0</v>
      </c>
      <c r="V994">
        <v>0</v>
      </c>
    </row>
    <row r="995" spans="8:22" x14ac:dyDescent="0.25">
      <c r="H995" s="38" t="str">
        <v>detergents(no product type)</v>
      </c>
      <c r="I995" s="271" t="str">
        <v>detergents</v>
      </c>
      <c r="J995">
        <v>0</v>
      </c>
      <c r="K995" t="str">
        <v>impurities</v>
      </c>
      <c r="L995" t="str">
        <v>Low priority attribute</v>
      </c>
      <c r="M995" t="str">
        <v>Priority 3</v>
      </c>
      <c r="N995" t="str">
        <v>ProductAttributes</v>
      </c>
      <c r="O995" t="str">
        <v>ATTRIBUTE TYPE: Impurities</v>
      </c>
      <c r="P995">
        <v>0</v>
      </c>
      <c r="Q995">
        <v>93426</v>
      </c>
      <c r="R995" t="str">
        <v>DNases, none detected_x000D_
RNases, none detected_x000D_
phosphatases, none detected_x000D_
proteases, none detected</v>
      </c>
      <c r="S995" t="str">
        <v>N</v>
      </c>
      <c r="T995">
        <v>0</v>
      </c>
      <c r="U995">
        <v>0</v>
      </c>
      <c r="V995">
        <v>0</v>
      </c>
    </row>
    <row r="996" spans="8:22" x14ac:dyDescent="0.25">
      <c r="H996" s="38" t="str">
        <v>detergents(no product type)</v>
      </c>
      <c r="I996" s="271" t="str">
        <v>detergents</v>
      </c>
      <c r="J996">
        <v>0</v>
      </c>
      <c r="K996" t="str">
        <v>InChI</v>
      </c>
      <c r="L996" t="str">
        <v>Low priority attribute</v>
      </c>
      <c r="M996" t="str">
        <v>Priority 3</v>
      </c>
      <c r="N996" t="str">
        <v>Aliases</v>
      </c>
      <c r="O996" t="str">
        <v>drop down type: InChl</v>
      </c>
      <c r="P996" t="str">
        <v>must be on the substance level</v>
      </c>
      <c r="Q996">
        <v>93426</v>
      </c>
      <c r="R996" t="str">
        <v>1S/C28H50O8/c1-27(2,3)24-28(4,5)25-6-8-26(9-7-25)36-23-22-35-21-20-34-19-18-33-17-16-32-15-14-31-13-12-30-11-10-29/h6-9,29H,10-24H2,1-5H3</v>
      </c>
      <c r="S996" t="str">
        <v>N</v>
      </c>
      <c r="T996">
        <v>0</v>
      </c>
      <c r="U996">
        <v>0</v>
      </c>
      <c r="V996">
        <v>0</v>
      </c>
    </row>
    <row r="997" spans="8:22" x14ac:dyDescent="0.25">
      <c r="H997" s="38" t="str">
        <v>detergents(no product type)</v>
      </c>
      <c r="I997" s="271" t="str">
        <v>detergents</v>
      </c>
      <c r="J997">
        <v>0</v>
      </c>
      <c r="K997" t="str">
        <v>InChI key</v>
      </c>
      <c r="L997" t="str">
        <v>Low priority attribute</v>
      </c>
      <c r="M997" t="str">
        <v>Priority 3</v>
      </c>
      <c r="N997" t="str">
        <v>Aliases</v>
      </c>
      <c r="O997" t="str">
        <v>drop down type: InChl key</v>
      </c>
      <c r="P997" t="str">
        <v>must be on the substance level</v>
      </c>
      <c r="Q997">
        <v>93426</v>
      </c>
      <c r="R997" t="str">
        <v>HNLXNOZHXNSSPN-UHFFFAOYSA-N</v>
      </c>
      <c r="S997" t="str">
        <v>N</v>
      </c>
      <c r="T997">
        <v>0</v>
      </c>
      <c r="U997">
        <v>0</v>
      </c>
      <c r="V997">
        <v>0</v>
      </c>
    </row>
    <row r="998" spans="8:22" x14ac:dyDescent="0.25">
      <c r="H998" s="38" t="str">
        <v>detergents(no product type)</v>
      </c>
      <c r="I998" s="271" t="str">
        <v>detergents</v>
      </c>
      <c r="J998">
        <v>0</v>
      </c>
      <c r="K998" t="str">
        <v>mol wt</v>
      </c>
      <c r="L998" t="str">
        <v>Low priority attribute</v>
      </c>
      <c r="M998" t="str">
        <v>Priority 3</v>
      </c>
      <c r="N998" t="str">
        <v>ProductAttributes</v>
      </c>
      <c r="O998" t="str">
        <v>ATTRIBUTE TYPE: Molecular weight</v>
      </c>
      <c r="P998" t="str">
        <v>typically molecular weight is entered on the substance level; or calculated given chemical formula</v>
      </c>
      <c r="Q998">
        <v>93426</v>
      </c>
      <c r="R998" t="str">
        <v>micellar avg mol wt 80,000_x000D_
average mol wt 625</v>
      </c>
      <c r="S998" t="str">
        <v>N</v>
      </c>
      <c r="T998">
        <v>0</v>
      </c>
      <c r="U998">
        <v>0</v>
      </c>
      <c r="V998">
        <v>0</v>
      </c>
    </row>
    <row r="999" spans="8:22" x14ac:dyDescent="0.25">
      <c r="H999" s="38" t="str">
        <v>detergents(no product type)</v>
      </c>
      <c r="I999" s="271" t="str">
        <v>detergents</v>
      </c>
      <c r="J999">
        <v>0</v>
      </c>
      <c r="K999" t="str">
        <v>mp</v>
      </c>
      <c r="L999" t="str">
        <v>Low priority attribute</v>
      </c>
      <c r="M999" t="str">
        <v>Priority 3</v>
      </c>
      <c r="N999" t="str">
        <v>ProductAttributes</v>
      </c>
      <c r="O999" t="str">
        <v>ATTRIBUTE TYPE: Melting Point</v>
      </c>
      <c r="P999">
        <v>0</v>
      </c>
      <c r="Q999">
        <v>436240</v>
      </c>
      <c r="R999" t="str">
        <v>25-30 °C (lit.)</v>
      </c>
      <c r="S999" t="str">
        <v>Y</v>
      </c>
      <c r="T999" t="str">
        <v>mp</v>
      </c>
      <c r="U999">
        <v>0</v>
      </c>
      <c r="V999">
        <v>0</v>
      </c>
    </row>
    <row r="1000" spans="8:22" x14ac:dyDescent="0.25">
      <c r="H1000" s="38" t="str">
        <v>detergents(no product type)</v>
      </c>
      <c r="I1000" s="271" t="str">
        <v>detergents</v>
      </c>
      <c r="J1000">
        <v>0</v>
      </c>
      <c r="K1000" t="str">
        <v>product line</v>
      </c>
      <c r="L1000" t="str">
        <v>Low priority attribute</v>
      </c>
      <c r="M1000" t="str">
        <v>Priority 3</v>
      </c>
      <c r="N1000" t="str">
        <v>ProductAttributes</v>
      </c>
      <c r="O1000" t="str">
        <v>ATTRIBUTE TYPE: Product Line</v>
      </c>
      <c r="P1000">
        <v>0</v>
      </c>
      <c r="Q1000">
        <v>480005</v>
      </c>
      <c r="R1000" t="str">
        <v>EMPROVE® EXPERT</v>
      </c>
      <c r="S1000" t="str">
        <v>Y</v>
      </c>
      <c r="T1000" t="str">
        <v>product line</v>
      </c>
      <c r="U1000">
        <v>0</v>
      </c>
      <c r="V1000">
        <v>0</v>
      </c>
    </row>
    <row r="1001" spans="8:22" x14ac:dyDescent="0.25">
      <c r="H1001" s="38" t="str">
        <v>detergents(no product type)</v>
      </c>
      <c r="I1001" s="271" t="str">
        <v>detergents</v>
      </c>
      <c r="J1001">
        <v>0</v>
      </c>
      <c r="K1001" t="str">
        <v>SMILES string</v>
      </c>
      <c r="L1001" t="str">
        <v>Low priority attribute</v>
      </c>
      <c r="M1001" t="str">
        <v>Priority 3</v>
      </c>
      <c r="N1001" t="str">
        <v>Aliases</v>
      </c>
      <c r="O1001" t="str">
        <v>drop down type: SMILES</v>
      </c>
      <c r="P1001" t="str">
        <v>must be on the substance level; 30 characters or less; if more than 30 characters, raise a JIRA for CorpBase Helpdesk</v>
      </c>
      <c r="Q1001">
        <v>93426</v>
      </c>
      <c r="R1001" t="str">
        <v>CC(C)(C)CC(C)(C)c1ccc(OCCOCCOCCOCCOCCOCCOCCO)cc1</v>
      </c>
      <c r="S1001" t="str">
        <v>N</v>
      </c>
      <c r="T1001">
        <v>0</v>
      </c>
      <c r="U1001">
        <v>0</v>
      </c>
      <c r="V1001">
        <v>0</v>
      </c>
    </row>
    <row r="1002" spans="8:22" x14ac:dyDescent="0.25">
      <c r="H1002" s="38" t="str">
        <v>detergents(no product type)</v>
      </c>
      <c r="I1002" s="271" t="str">
        <v>detergents</v>
      </c>
      <c r="J1002">
        <v>0</v>
      </c>
      <c r="K1002" t="str">
        <v>solubility</v>
      </c>
      <c r="L1002" t="str">
        <v>Low priority attribute</v>
      </c>
      <c r="M1002" t="str">
        <v>Priority 3</v>
      </c>
      <c r="N1002" t="str">
        <v>ProductAttributes</v>
      </c>
      <c r="O1002" t="str">
        <v>ATTRIBUTE TYPE: Solubility</v>
      </c>
      <c r="P1002">
        <v>0</v>
      </c>
      <c r="Q1002">
        <v>93426</v>
      </c>
      <c r="R1002" t="str">
        <v>H2O: 0.005 M at 20 °C, clear, colorless</v>
      </c>
      <c r="S1002" t="str">
        <v>N</v>
      </c>
      <c r="T1002">
        <v>0</v>
      </c>
      <c r="U1002">
        <v>0</v>
      </c>
      <c r="V1002">
        <v>0</v>
      </c>
    </row>
    <row r="1003" spans="8:22" x14ac:dyDescent="0.25">
      <c r="H1003" s="38" t="str">
        <v>detergents(no product type)</v>
      </c>
      <c r="I1003" s="271" t="str">
        <v>detergents</v>
      </c>
      <c r="J1003">
        <v>0</v>
      </c>
      <c r="K1003" t="str">
        <v>transition temp</v>
      </c>
      <c r="L1003" t="str">
        <v>Low priority attribute</v>
      </c>
      <c r="M1003" t="str">
        <v>Priority 3</v>
      </c>
      <c r="N1003" t="str">
        <v>ProductAttributes</v>
      </c>
      <c r="O1003" t="str">
        <v>ATTRIBUTE TYPE: Transition temp</v>
      </c>
      <c r="P1003">
        <v>0</v>
      </c>
      <c r="Q1003">
        <v>93426</v>
      </c>
      <c r="R1003" t="str">
        <v>cloud point 65 °C_x000D_
pour point ~7 °C_x000D_
cloud point 65 °C pour point ~7 °C</v>
      </c>
      <c r="S1003" t="str">
        <v>N</v>
      </c>
      <c r="T1003">
        <v>0</v>
      </c>
      <c r="U1003">
        <v>0</v>
      </c>
      <c r="V1003">
        <v>0</v>
      </c>
    </row>
    <row r="1004" spans="8:22" x14ac:dyDescent="0.25">
      <c r="H1004" s="38" t="str">
        <v>detergents(no product type)</v>
      </c>
      <c r="I1004" s="271" t="str">
        <v>detergents</v>
      </c>
      <c r="J1004">
        <v>0</v>
      </c>
      <c r="K1004" t="str">
        <v>viscosity</v>
      </c>
      <c r="L1004" t="str">
        <v>Low priority attribute</v>
      </c>
      <c r="M1004" t="str">
        <v>Priority 3</v>
      </c>
      <c r="N1004" t="str">
        <v>ProductAttributes</v>
      </c>
      <c r="O1004" t="str">
        <v>ATTRIBUTE TYPE: Viscosity</v>
      </c>
      <c r="P1004">
        <v>0</v>
      </c>
      <c r="Q1004">
        <v>435430</v>
      </c>
      <c r="R1004" t="str">
        <v>475 cP(25 °C, Brookfield)(lit.)</v>
      </c>
      <c r="S1004" t="str">
        <v>N</v>
      </c>
      <c r="T1004">
        <v>0</v>
      </c>
      <c r="U1004">
        <v>0</v>
      </c>
      <c r="V1004">
        <v>0</v>
      </c>
    </row>
    <row r="1005" spans="8:22" x14ac:dyDescent="0.25">
      <c r="H1005" s="38" t="str">
        <v>dishescrucible</v>
      </c>
      <c r="I1005" s="271" t="str">
        <v>dishes</v>
      </c>
      <c r="J1005" t="str">
        <v>crucible</v>
      </c>
      <c r="K1005" t="str">
        <v>manufacturer/tradename</v>
      </c>
      <c r="L1005" t="str">
        <v>Facet driving attribute</v>
      </c>
      <c r="M1005" t="str">
        <v>Priority 1</v>
      </c>
      <c r="N1005" t="str">
        <v>ProductAttributes</v>
      </c>
      <c r="O1005" t="str">
        <v>ATTRIBUTE TYPE: Manufacturer designation</v>
      </c>
      <c r="P1005" t="str">
        <v>facets supplier co only (currently - Product line the attribute also facetable but not the PL element in Manuf des. Yet)</v>
      </c>
      <c r="Q1005" t="str">
        <v>BR458021</v>
      </c>
      <c r="R1005" t="str">
        <v>BRAND 458021</v>
      </c>
      <c r="S1005" t="str">
        <v>Y</v>
      </c>
      <c r="T1005" t="str">
        <v>Manufacturer</v>
      </c>
      <c r="U1005" t="str">
        <v>supplier co</v>
      </c>
      <c r="V1005" t="str">
        <v>supplier co</v>
      </c>
    </row>
    <row r="1006" spans="8:22" x14ac:dyDescent="0.25">
      <c r="H1006" s="38" t="str">
        <v>dishescrucible</v>
      </c>
      <c r="I1006" s="271" t="str">
        <v>dishes</v>
      </c>
      <c r="J1006" t="str">
        <v>crucible</v>
      </c>
      <c r="K1006" t="str">
        <v>material</v>
      </c>
      <c r="L1006" t="str">
        <v>Facet driving attribute</v>
      </c>
      <c r="M1006" t="str">
        <v>Priority 1</v>
      </c>
      <c r="N1006" t="str">
        <v>ProductAttributes</v>
      </c>
      <c r="O1006" t="str">
        <v>ATTRIBUTE TYPE: Material</v>
      </c>
      <c r="P1006" t="str">
        <v>use the drop down to select a "Part"</v>
      </c>
      <c r="Q1006" t="str">
        <v>BR458021</v>
      </c>
      <c r="R1006" t="str">
        <v>borosilicate glass</v>
      </c>
      <c r="S1006" t="str">
        <v>Y</v>
      </c>
      <c r="T1006">
        <v>0</v>
      </c>
      <c r="U1006">
        <v>0</v>
      </c>
      <c r="V1006">
        <v>0</v>
      </c>
    </row>
    <row r="1007" spans="8:22" x14ac:dyDescent="0.25">
      <c r="H1007" s="38" t="str">
        <v>dishescrucible</v>
      </c>
      <c r="I1007" s="271" t="str">
        <v>dishes</v>
      </c>
      <c r="J1007" t="str">
        <v>crucible</v>
      </c>
      <c r="K1007" t="str">
        <v>Web_Product_Type_Dim</v>
      </c>
      <c r="L1007" t="str">
        <v>Facet driving attribute</v>
      </c>
      <c r="M1007" t="str">
        <v>Priority 1</v>
      </c>
      <c r="N1007" t="str">
        <v>ProductAttributes</v>
      </c>
      <c r="O1007" t="str">
        <v>ATTRIBUTE TYPE: Product type</v>
      </c>
      <c r="P1007" t="str">
        <v>choose "crucibles"</v>
      </c>
      <c r="Q1007" t="str">
        <v>BR458021</v>
      </c>
      <c r="R1007" t="str">
        <v>crucibles</v>
      </c>
      <c r="S1007" t="str">
        <v>Y</v>
      </c>
      <c r="T1007" t="str">
        <v>Product Category</v>
      </c>
      <c r="U1007">
        <v>0</v>
      </c>
      <c r="V1007">
        <v>0</v>
      </c>
    </row>
    <row r="1008" spans="8:22" x14ac:dyDescent="0.25">
      <c r="H1008" s="38" t="str">
        <v>dishescrucible</v>
      </c>
      <c r="I1008" s="271" t="str">
        <v>dishes</v>
      </c>
      <c r="J1008" t="str">
        <v>crucible</v>
      </c>
      <c r="K1008" t="str">
        <v>packaging</v>
      </c>
      <c r="L1008" t="str">
        <v>High priority attribute</v>
      </c>
      <c r="M1008" t="str">
        <v>Priority 2</v>
      </c>
      <c r="N1008" t="str">
        <v>ProductAttributes</v>
      </c>
      <c r="O1008" t="str">
        <v>ATTRIBUTE TYPE: Packaging quantity</v>
      </c>
      <c r="P1008" t="str">
        <v>facet only on pack_id (was NEVER used on the red site - utility is dubious)</v>
      </c>
      <c r="Q1008" t="str">
        <v>Z653780</v>
      </c>
      <c r="R1008" t="str">
        <v>pack of 4 ea</v>
      </c>
      <c r="S1008" t="str">
        <v>Y</v>
      </c>
      <c r="T1008" t="str">
        <v>packaging</v>
      </c>
      <c r="U1008" t="str">
        <v>pack_id</v>
      </c>
      <c r="V1008" t="str">
        <v>pack_id</v>
      </c>
    </row>
    <row r="1009" spans="8:22" x14ac:dyDescent="0.25">
      <c r="H1009" s="38" t="str">
        <v>dishescrucible</v>
      </c>
      <c r="I1009" s="271" t="str">
        <v>dishes</v>
      </c>
      <c r="J1009" t="str">
        <v>crucible</v>
      </c>
      <c r="K1009" t="str">
        <v>capacity</v>
      </c>
      <c r="L1009" t="str">
        <v>Low priority attribute</v>
      </c>
      <c r="M1009" t="str">
        <v>Priority 3</v>
      </c>
      <c r="N1009" t="str">
        <v>ProductAttributes</v>
      </c>
      <c r="O1009" t="str">
        <v>ATTRIBUTE TYPE: composite dimension</v>
      </c>
      <c r="P1009" t="str">
        <v>use the drop down in "part" and select the part; "Type1" and select "capacity"</v>
      </c>
      <c r="Q1009" t="str">
        <v>BR458021</v>
      </c>
      <c r="R1009" t="str">
        <v>30 mL</v>
      </c>
      <c r="S1009" t="str">
        <v>Y</v>
      </c>
      <c r="T1009" t="str">
        <v>Capacity(uom)</v>
      </c>
      <c r="U1009" t="str">
        <v>capacity in L or mL</v>
      </c>
      <c r="V1009">
        <v>0</v>
      </c>
    </row>
    <row r="1010" spans="8:22" x14ac:dyDescent="0.25">
      <c r="H1010" s="38" t="str">
        <v>dishescrucible</v>
      </c>
      <c r="I1010" s="271" t="str">
        <v>dishes</v>
      </c>
      <c r="J1010" t="str">
        <v>crucible</v>
      </c>
      <c r="K1010" t="str">
        <v>diam.</v>
      </c>
      <c r="L1010" t="str">
        <v>Low priority attribute</v>
      </c>
      <c r="M1010" t="str">
        <v>Priority 3</v>
      </c>
      <c r="N1010" t="str">
        <v>ProductAttributes</v>
      </c>
      <c r="O1010" t="str">
        <v>ATTRIBUTE TYPE: Composite dimension</v>
      </c>
      <c r="P1010" t="str">
        <v>use the drop down in "Type1" and select "diam." -- facet diam uom mm only</v>
      </c>
      <c r="Q1010" t="str">
        <v>Z247731</v>
      </c>
      <c r="R1010" t="str">
        <v>48 mm</v>
      </c>
      <c r="S1010" t="str">
        <v>Y</v>
      </c>
      <c r="T1010" t="str">
        <v>Diameter(mm)</v>
      </c>
      <c r="U1010" t="str">
        <v>type=diam. or D and uom in mm</v>
      </c>
      <c r="V1010">
        <v>0</v>
      </c>
    </row>
    <row r="1011" spans="8:22" x14ac:dyDescent="0.25">
      <c r="H1011" s="38" t="str">
        <v>dishescrucible</v>
      </c>
      <c r="I1011" s="271" t="str">
        <v>dishes</v>
      </c>
      <c r="J1011" t="str">
        <v>crucible</v>
      </c>
      <c r="K1011" t="str">
        <v>L × W</v>
      </c>
      <c r="L1011" t="str">
        <v>Low priority attribute</v>
      </c>
      <c r="M1011" t="str">
        <v>Priority 3</v>
      </c>
      <c r="N1011" t="str">
        <v>ProductAttributes</v>
      </c>
      <c r="O1011" t="str">
        <v>ATTRIBUTE TYPE: Composite dimension</v>
      </c>
      <c r="P1011" t="str">
        <v>use the drop down in "Type1" and select "L"; "Type2" and select "W"</v>
      </c>
      <c r="Q1011" t="str">
        <v>Z653780</v>
      </c>
      <c r="R1011" t="str">
        <v>350 mm × 230 mm</v>
      </c>
      <c r="S1011" t="str">
        <v>Y</v>
      </c>
      <c r="T1011" t="str">
        <v>Width (uom)/Length(uom)</v>
      </c>
      <c r="U1011" t="str">
        <v>type=W and uom is in mm or in/type=length or L and uom in ft, in, m, cm, mm</v>
      </c>
      <c r="V1011">
        <v>0</v>
      </c>
    </row>
    <row r="1012" spans="8:22" x14ac:dyDescent="0.25">
      <c r="H1012" s="38" t="str">
        <v>dishescrucible</v>
      </c>
      <c r="I1012" s="271" t="str">
        <v>dishes</v>
      </c>
      <c r="J1012" t="str">
        <v>crucible</v>
      </c>
      <c r="K1012" t="str">
        <v>pore size</v>
      </c>
      <c r="L1012" t="str">
        <v>Low priority attribute</v>
      </c>
      <c r="M1012" t="str">
        <v>Priority 3</v>
      </c>
      <c r="N1012" t="str">
        <v>ProductAttributes</v>
      </c>
      <c r="O1012" t="str">
        <v>ATTRIBUTE TYPE: Pore size</v>
      </c>
      <c r="P1012">
        <v>0</v>
      </c>
      <c r="Q1012" t="str">
        <v>BR458021</v>
      </c>
      <c r="R1012" t="str">
        <v>100-160 μm</v>
      </c>
      <c r="S1012" t="str">
        <v>Y</v>
      </c>
      <c r="T1012" t="str">
        <v>Pore size</v>
      </c>
      <c r="U1012" t="str">
        <v>uom in um, or A, or kDa</v>
      </c>
      <c r="V1012">
        <v>0</v>
      </c>
    </row>
    <row r="1013" spans="8:22" x14ac:dyDescent="0.25">
      <c r="H1013" s="38" t="str">
        <v>dishescrystalizing or evaporating or combustion</v>
      </c>
      <c r="I1013" s="271" t="str">
        <v>dishes</v>
      </c>
      <c r="J1013" t="str">
        <v>crystalizing or evaporating or combustion</v>
      </c>
      <c r="K1013" t="str">
        <v>manufacturer/tradename</v>
      </c>
      <c r="L1013" t="str">
        <v>Facet driving attribute</v>
      </c>
      <c r="M1013" t="str">
        <v>Priority 1</v>
      </c>
      <c r="N1013" t="str">
        <v>ProductAttributes</v>
      </c>
      <c r="O1013" t="str">
        <v>ATTRIBUTE TYPE: Manufacturer designation</v>
      </c>
      <c r="P1013" t="str">
        <v>facets supplier co only (currently - Product line the attribute also facetable but not the PL element in Manuf des. Yet)</v>
      </c>
      <c r="Q1013" t="str">
        <v>SLW1450/04D</v>
      </c>
      <c r="R1013" t="str">
        <v>SciLabware 1450/04D</v>
      </c>
      <c r="S1013" t="str">
        <v>Y</v>
      </c>
      <c r="T1013" t="str">
        <v>Manufacturer</v>
      </c>
      <c r="U1013" t="str">
        <v>supplier co</v>
      </c>
      <c r="V1013" t="str">
        <v>supplier co</v>
      </c>
    </row>
    <row r="1014" spans="8:22" x14ac:dyDescent="0.25">
      <c r="H1014" s="38" t="str">
        <v>dishescrystalizing or evaporating or combustion</v>
      </c>
      <c r="I1014" s="271" t="str">
        <v>dishes</v>
      </c>
      <c r="J1014" t="str">
        <v>crystalizing or evaporating or combustion</v>
      </c>
      <c r="K1014" t="str">
        <v>material</v>
      </c>
      <c r="L1014" t="str">
        <v>Facet driving attribute</v>
      </c>
      <c r="M1014" t="str">
        <v>Priority 1</v>
      </c>
      <c r="N1014" t="str">
        <v>ProductAttributes</v>
      </c>
      <c r="O1014" t="str">
        <v>ATTRIBUTE TYPE: Material</v>
      </c>
      <c r="P1014" t="str">
        <v>use the drop down to select a "Part"</v>
      </c>
      <c r="Q1014" t="str">
        <v>SLW1450/04D</v>
      </c>
      <c r="R1014" t="str">
        <v>borosilicate glass_x000D_
flat base</v>
      </c>
      <c r="S1014" t="str">
        <v>Y</v>
      </c>
      <c r="T1014">
        <v>0</v>
      </c>
      <c r="U1014">
        <v>0</v>
      </c>
      <c r="V1014">
        <v>0</v>
      </c>
    </row>
    <row r="1015" spans="8:22" x14ac:dyDescent="0.25">
      <c r="H1015" s="38" t="str">
        <v>dishescrystalizing or evaporating or combustion</v>
      </c>
      <c r="I1015" s="271" t="str">
        <v>dishes</v>
      </c>
      <c r="J1015" t="str">
        <v>crystalizing or evaporating or combustion</v>
      </c>
      <c r="K1015" t="str">
        <v>Web_Product_Type_Dim</v>
      </c>
      <c r="L1015" t="str">
        <v>Facet driving attribute</v>
      </c>
      <c r="M1015" t="str">
        <v>Priority 1</v>
      </c>
      <c r="N1015" t="str">
        <v>ProductAttributes</v>
      </c>
      <c r="O1015" t="str">
        <v>ATTRIBUTE TYPE: Product type</v>
      </c>
      <c r="P1015">
        <v>0</v>
      </c>
      <c r="Q1015">
        <v>0</v>
      </c>
      <c r="R1015">
        <v>0</v>
      </c>
      <c r="S1015" t="str">
        <v>Y</v>
      </c>
      <c r="T1015" t="str">
        <v>Product Category</v>
      </c>
      <c r="U1015">
        <v>0</v>
      </c>
      <c r="V1015">
        <v>0</v>
      </c>
    </row>
    <row r="1016" spans="8:22" x14ac:dyDescent="0.25">
      <c r="H1016" s="38" t="str">
        <v>dishescrystalizing or evaporating or combustion</v>
      </c>
      <c r="I1016" s="271" t="str">
        <v>dishes</v>
      </c>
      <c r="J1016" t="str">
        <v>crystalizing or evaporating or combustion</v>
      </c>
      <c r="K1016" t="str">
        <v>Web_VesselStyle_Dim</v>
      </c>
      <c r="L1016" t="str">
        <v>Facet driving attribute</v>
      </c>
      <c r="M1016" t="str">
        <v>Priority 1</v>
      </c>
      <c r="N1016" t="str">
        <v>ProductAttributes</v>
      </c>
      <c r="O1016" t="str">
        <v>ATTRIBUTE TYPE: Vessel style; Configuration</v>
      </c>
      <c r="P1016">
        <v>0</v>
      </c>
      <c r="Q1016">
        <v>0</v>
      </c>
      <c r="R1016">
        <v>0</v>
      </c>
      <c r="S1016">
        <v>0</v>
      </c>
      <c r="T1016">
        <v>0</v>
      </c>
      <c r="U1016">
        <v>0</v>
      </c>
      <c r="V1016">
        <v>0</v>
      </c>
    </row>
    <row r="1017" spans="8:22" x14ac:dyDescent="0.25">
      <c r="H1017" s="38" t="str">
        <v>dishescrystalizing or evaporating or combustion</v>
      </c>
      <c r="I1017" s="271" t="str">
        <v>dishes</v>
      </c>
      <c r="J1017" t="str">
        <v>crystalizing or evaporating or combustion</v>
      </c>
      <c r="K1017" t="str">
        <v>packaging</v>
      </c>
      <c r="L1017" t="str">
        <v>High priority attribute</v>
      </c>
      <c r="M1017" t="str">
        <v>Priority 2</v>
      </c>
      <c r="N1017" t="str">
        <v>ProductAttributes</v>
      </c>
      <c r="O1017" t="str">
        <v>ATTRIBUTE TYPE: Packaging quantity</v>
      </c>
      <c r="P1017" t="str">
        <v>facet only on pack_id (was NEVER used on the red site - utility is dubious)</v>
      </c>
      <c r="Q1017" t="str">
        <v>SLW1450/04D</v>
      </c>
      <c r="R1017" t="str">
        <v>pack of 10 ea</v>
      </c>
      <c r="S1017" t="str">
        <v>Y</v>
      </c>
      <c r="T1017" t="str">
        <v>packaging</v>
      </c>
      <c r="U1017" t="str">
        <v>pack_id</v>
      </c>
      <c r="V1017" t="str">
        <v>pack_id</v>
      </c>
    </row>
    <row r="1018" spans="8:22" x14ac:dyDescent="0.25">
      <c r="H1018" s="38" t="str">
        <v>dishescrystalizing or evaporating or combustion</v>
      </c>
      <c r="I1018" s="271" t="str">
        <v>dishes</v>
      </c>
      <c r="J1018" t="str">
        <v>crystalizing or evaporating or combustion</v>
      </c>
      <c r="K1018" t="str">
        <v>capacity</v>
      </c>
      <c r="L1018" t="str">
        <v>Low priority attribute</v>
      </c>
      <c r="M1018" t="str">
        <v>Priority 3</v>
      </c>
      <c r="N1018" t="str">
        <v>ProductAttributes</v>
      </c>
      <c r="O1018" t="str">
        <v>ATTRIBUTE TYPE: composite dimension</v>
      </c>
      <c r="P1018" t="str">
        <v>use the drop down in "part" and select the part; "Type1" and select "capacity"</v>
      </c>
      <c r="Q1018" t="str">
        <v>SLW1450/04D</v>
      </c>
      <c r="R1018" t="str">
        <v>90 mL</v>
      </c>
      <c r="S1018" t="str">
        <v>Y</v>
      </c>
      <c r="T1018" t="str">
        <v>Capacity(uom)</v>
      </c>
      <c r="U1018" t="str">
        <v>capacity in L or mL</v>
      </c>
      <c r="V1018">
        <v>0</v>
      </c>
    </row>
    <row r="1019" spans="8:22" x14ac:dyDescent="0.25">
      <c r="H1019" s="38" t="str">
        <v>dishescrystalizing or evaporating or combustion</v>
      </c>
      <c r="I1019" s="271" t="str">
        <v>dishes</v>
      </c>
      <c r="J1019" t="str">
        <v>crystalizing or evaporating or combustion</v>
      </c>
      <c r="K1019" t="str">
        <v>diam.</v>
      </c>
      <c r="L1019" t="str">
        <v>Low priority attribute</v>
      </c>
      <c r="M1019" t="str">
        <v>Priority 3</v>
      </c>
      <c r="N1019" t="str">
        <v>ProductAttributes</v>
      </c>
      <c r="O1019" t="str">
        <v>ATTRIBUTE TYPE: Composite dimension</v>
      </c>
      <c r="P1019" t="str">
        <v>use the drop down in "Type1" and select "diam." -- facet diam uom mm only</v>
      </c>
      <c r="Q1019" t="str">
        <v>SLW1450/04D</v>
      </c>
      <c r="R1019" t="str">
        <v>80 mm</v>
      </c>
      <c r="S1019" t="str">
        <v>Y</v>
      </c>
      <c r="T1019" t="str">
        <v>Diameter(mm)</v>
      </c>
      <c r="U1019" t="str">
        <v>type=diam. or D and uom in mm</v>
      </c>
      <c r="V1019">
        <v>0</v>
      </c>
    </row>
    <row r="1020" spans="8:22" x14ac:dyDescent="0.25">
      <c r="H1020" s="38" t="str">
        <v>dishescrystalizing or evaporating or combustion</v>
      </c>
      <c r="I1020" s="271" t="str">
        <v>dishes</v>
      </c>
      <c r="J1020" t="str">
        <v>crystalizing or evaporating or combustion</v>
      </c>
      <c r="K1020" t="str">
        <v>L × W</v>
      </c>
      <c r="L1020" t="str">
        <v>Low priority attribute</v>
      </c>
      <c r="M1020" t="str">
        <v>Priority 3</v>
      </c>
      <c r="N1020" t="str">
        <v>ProductAttributes</v>
      </c>
      <c r="O1020" t="str">
        <v>ATTRIBUTE TYPE: Composite dimension</v>
      </c>
      <c r="P1020" t="str">
        <v>use the drop down in "Type1" and select "L"; "Type2" and select "W"</v>
      </c>
      <c r="Q1020">
        <v>0</v>
      </c>
      <c r="R1020">
        <v>0</v>
      </c>
      <c r="S1020" t="str">
        <v>Y</v>
      </c>
      <c r="T1020" t="str">
        <v>Width (uom)/Length(uom)</v>
      </c>
      <c r="U1020" t="str">
        <v>type=W and uom is in mm or in/type=length or L and uom in ft, in, m, cm, mm</v>
      </c>
      <c r="V1020">
        <v>0</v>
      </c>
    </row>
    <row r="1021" spans="8:22" x14ac:dyDescent="0.25">
      <c r="H1021" s="38" t="str">
        <v>dishesculture or petri</v>
      </c>
      <c r="I1021" s="271" t="str">
        <v>dishes</v>
      </c>
      <c r="J1021" t="str">
        <v>culture or petri</v>
      </c>
      <c r="K1021" t="str">
        <v>binding type</v>
      </c>
      <c r="L1021" t="str">
        <v>Facet driving attribute</v>
      </c>
      <c r="M1021" t="str">
        <v>Priority 1</v>
      </c>
      <c r="N1021" t="str">
        <v>ProductAttributes</v>
      </c>
      <c r="O1021" t="str">
        <v>ATTRIBUTE TYPE: Binding Type</v>
      </c>
      <c r="P1021">
        <v>0</v>
      </c>
      <c r="Q1021" t="str">
        <v>EP0030700112</v>
      </c>
      <c r="R1021" t="str">
        <v>Tissue Culture (TC)-treated surface</v>
      </c>
      <c r="S1021" t="str">
        <v>Y</v>
      </c>
      <c r="T1021" t="str">
        <v>binding type</v>
      </c>
      <c r="U1021">
        <v>0</v>
      </c>
      <c r="V1021">
        <v>0</v>
      </c>
    </row>
    <row r="1022" spans="8:22" x14ac:dyDescent="0.25">
      <c r="H1022" s="38" t="str">
        <v>dishesculture or petri</v>
      </c>
      <c r="I1022" s="271" t="str">
        <v>dishes</v>
      </c>
      <c r="J1022" t="str">
        <v>culture or petri</v>
      </c>
      <c r="K1022" t="str">
        <v>feature</v>
      </c>
      <c r="L1022" t="str">
        <v>Facet driving attribute</v>
      </c>
      <c r="M1022" t="str">
        <v>Priority 1</v>
      </c>
      <c r="N1022" t="str">
        <v>ProductAttributes</v>
      </c>
      <c r="O1022" t="str">
        <v>ATTRIBUTE TYPE: Feature</v>
      </c>
      <c r="P1022" t="str">
        <v>use the drop down to select a "Name" (lid)</v>
      </c>
      <c r="Q1022" t="str">
        <v>P5481</v>
      </c>
      <c r="R1022" t="str">
        <v>lid; disposable; Optically clear with consistently flat bottoms</v>
      </c>
      <c r="S1022" t="str">
        <v>N</v>
      </c>
      <c r="T1022">
        <v>0</v>
      </c>
      <c r="U1022">
        <v>0</v>
      </c>
      <c r="V1022">
        <v>0</v>
      </c>
    </row>
    <row r="1023" spans="8:22" x14ac:dyDescent="0.25">
      <c r="H1023" s="38" t="str">
        <v>dishesculture or petri</v>
      </c>
      <c r="I1023" s="271" t="str">
        <v>dishes</v>
      </c>
      <c r="J1023" t="str">
        <v>culture or petri</v>
      </c>
      <c r="K1023" t="str">
        <v>manufacturer/tradename</v>
      </c>
      <c r="L1023" t="str">
        <v>Facet driving attribute</v>
      </c>
      <c r="M1023" t="str">
        <v>Priority 1</v>
      </c>
      <c r="N1023" t="str">
        <v>ProductAttributes</v>
      </c>
      <c r="O1023" t="str">
        <v>ATTRIBUTE TYPE: Manufacturer designation</v>
      </c>
      <c r="P1023" t="str">
        <v>facets supplier co only (currently - Product line the attribute also facetable but not the PL element in Manuf des. Yet)</v>
      </c>
      <c r="Q1023" t="str">
        <v>P5481</v>
      </c>
      <c r="R1023" t="str">
        <v>Excel Scientific D901ALDR</v>
      </c>
      <c r="S1023" t="str">
        <v>Y</v>
      </c>
      <c r="T1023" t="str">
        <v>Manufacturer</v>
      </c>
      <c r="U1023" t="str">
        <v>supplier co</v>
      </c>
      <c r="V1023" t="str">
        <v>supplier co</v>
      </c>
    </row>
    <row r="1024" spans="8:22" x14ac:dyDescent="0.25">
      <c r="H1024" s="38" t="str">
        <v>dishesculture or petri</v>
      </c>
      <c r="I1024" s="271" t="str">
        <v>dishes</v>
      </c>
      <c r="J1024" t="str">
        <v>culture or petri</v>
      </c>
      <c r="K1024" t="str">
        <v>material</v>
      </c>
      <c r="L1024" t="str">
        <v>Facet driving attribute</v>
      </c>
      <c r="M1024" t="str">
        <v>Priority 1</v>
      </c>
      <c r="N1024" t="str">
        <v>ProductAttributes</v>
      </c>
      <c r="O1024" t="str">
        <v>ATTRIBUTE TYPE: Material</v>
      </c>
      <c r="P1024" t="str">
        <v>use the drop down to select a "Part"</v>
      </c>
      <c r="Q1024" t="str">
        <v>P5481</v>
      </c>
      <c r="R1024" t="str">
        <v>polystyrene ; circles</v>
      </c>
      <c r="S1024" t="str">
        <v>Y</v>
      </c>
      <c r="T1024" t="str">
        <v>Material/Shape</v>
      </c>
      <c r="U1024">
        <v>0</v>
      </c>
      <c r="V1024">
        <v>0</v>
      </c>
    </row>
    <row r="1025" spans="8:22" x14ac:dyDescent="0.25">
      <c r="H1025" s="38" t="str">
        <v>dishesculture or petri</v>
      </c>
      <c r="I1025" s="271" t="str">
        <v>dishes</v>
      </c>
      <c r="J1025" t="str">
        <v>culture or petri</v>
      </c>
      <c r="K1025" t="str">
        <v>sterility</v>
      </c>
      <c r="L1025" t="str">
        <v>Facet driving attribute</v>
      </c>
      <c r="M1025" t="str">
        <v>Priority 1</v>
      </c>
      <c r="N1025" t="str">
        <v>ProductAttributes</v>
      </c>
      <c r="O1025" t="str">
        <v>ATTRIBUTE TYPE: Sterilization</v>
      </c>
      <c r="P1025" t="str">
        <v>facet sterility y/n and second facet for sterilization method</v>
      </c>
      <c r="Q1025" t="str">
        <v>P5481</v>
      </c>
      <c r="R1025" t="str">
        <v>sterile</v>
      </c>
      <c r="S1025" t="str">
        <v>Y</v>
      </c>
      <c r="T1025" t="str">
        <v>Sterility/Sterilization method</v>
      </c>
      <c r="U1025">
        <v>0</v>
      </c>
      <c r="V1025">
        <v>0</v>
      </c>
    </row>
    <row r="1026" spans="8:22" x14ac:dyDescent="0.25">
      <c r="H1026" s="38" t="str">
        <v>dishesculture or petri</v>
      </c>
      <c r="I1026" s="271" t="str">
        <v>dishes</v>
      </c>
      <c r="J1026" t="str">
        <v>culture or petri</v>
      </c>
      <c r="K1026" t="str">
        <v>Web_Product_Type_Dim</v>
      </c>
      <c r="L1026" t="str">
        <v>Facet driving attribute</v>
      </c>
      <c r="M1026" t="str">
        <v>Priority 1</v>
      </c>
      <c r="N1026" t="str">
        <v>ProductAttributes</v>
      </c>
      <c r="O1026" t="str">
        <v>ATTRIBUTE TYPE: Product type</v>
      </c>
      <c r="P1026">
        <v>0</v>
      </c>
      <c r="Q1026">
        <v>0</v>
      </c>
      <c r="R1026">
        <v>0</v>
      </c>
      <c r="S1026" t="str">
        <v>Y</v>
      </c>
      <c r="T1026" t="str">
        <v>Product Category</v>
      </c>
      <c r="U1026">
        <v>0</v>
      </c>
      <c r="V1026">
        <v>0</v>
      </c>
    </row>
    <row r="1027" spans="8:22" x14ac:dyDescent="0.25">
      <c r="H1027" s="38" t="str">
        <v>dishesculture or petri</v>
      </c>
      <c r="I1027" s="271" t="str">
        <v>dishes</v>
      </c>
      <c r="J1027" t="str">
        <v>culture or petri</v>
      </c>
      <c r="K1027" t="str">
        <v>Web_VesselStyle_Dim</v>
      </c>
      <c r="L1027" t="str">
        <v>Facet driving attribute</v>
      </c>
      <c r="M1027" t="str">
        <v>Priority 1</v>
      </c>
      <c r="N1027" t="str">
        <v>ProductAttributes</v>
      </c>
      <c r="O1027" t="str">
        <v>ATTRIBUTE TYPE: Vessel style; Configuration</v>
      </c>
      <c r="P1027">
        <v>0</v>
      </c>
      <c r="Q1027">
        <v>0</v>
      </c>
      <c r="R1027">
        <v>0</v>
      </c>
      <c r="S1027">
        <v>0</v>
      </c>
      <c r="T1027">
        <v>0</v>
      </c>
      <c r="U1027">
        <v>0</v>
      </c>
      <c r="V1027">
        <v>0</v>
      </c>
    </row>
    <row r="1028" spans="8:22" x14ac:dyDescent="0.25">
      <c r="H1028" s="38" t="str">
        <v>dishesculture or petri</v>
      </c>
      <c r="I1028" s="271" t="str">
        <v>dishes</v>
      </c>
      <c r="J1028" t="str">
        <v>culture or petri</v>
      </c>
      <c r="K1028" t="str">
        <v>packaging</v>
      </c>
      <c r="L1028" t="str">
        <v>High priority attribute</v>
      </c>
      <c r="M1028" t="str">
        <v>Priority 2</v>
      </c>
      <c r="N1028" t="str">
        <v>ProductAttributes</v>
      </c>
      <c r="O1028" t="str">
        <v>ATTRIBUTE TYPE: Packaging quantity</v>
      </c>
      <c r="P1028" t="str">
        <v>facet only on pack_id (was NEVER used on the red site - utility is dubious)</v>
      </c>
      <c r="Q1028" t="str">
        <v>P5481</v>
      </c>
      <c r="R1028" t="str">
        <v>pack of 500 ea</v>
      </c>
      <c r="S1028" t="str">
        <v>Y</v>
      </c>
      <c r="T1028" t="str">
        <v>packaging</v>
      </c>
      <c r="U1028" t="str">
        <v>pack_id</v>
      </c>
      <c r="V1028" t="str">
        <v>pack_id</v>
      </c>
    </row>
    <row r="1029" spans="8:22" x14ac:dyDescent="0.25">
      <c r="H1029" s="38" t="str">
        <v>dishesculture or petri</v>
      </c>
      <c r="I1029" s="271" t="str">
        <v>dishes</v>
      </c>
      <c r="J1029" t="str">
        <v>culture or petri</v>
      </c>
      <c r="K1029" t="str">
        <v>capacity</v>
      </c>
      <c r="L1029" t="str">
        <v>Low priority attribute</v>
      </c>
      <c r="M1029" t="str">
        <v>Priority 3</v>
      </c>
      <c r="N1029" t="str">
        <v>ProductAttributes</v>
      </c>
      <c r="O1029" t="str">
        <v>ATTRIBUTE TYPE: composite dimension</v>
      </c>
      <c r="P1029" t="str">
        <v>use the drop down in "part" and select the part; "Type1" and select "capacity"</v>
      </c>
      <c r="Q1029" t="str">
        <v>P5112</v>
      </c>
      <c r="R1029" t="str">
        <v>dishes capacity 160 ml</v>
      </c>
      <c r="S1029" t="str">
        <v>Y</v>
      </c>
      <c r="T1029" t="str">
        <v>Capacity(uom)</v>
      </c>
      <c r="U1029" t="str">
        <v>capacity in L or mL</v>
      </c>
      <c r="V1029">
        <v>0</v>
      </c>
    </row>
    <row r="1030" spans="8:22" x14ac:dyDescent="0.25">
      <c r="H1030" s="38" t="str">
        <v>dishesculture or petri</v>
      </c>
      <c r="I1030" s="271" t="str">
        <v>dishes</v>
      </c>
      <c r="J1030" t="str">
        <v>culture or petri</v>
      </c>
      <c r="K1030" t="str">
        <v>diam.</v>
      </c>
      <c r="L1030" t="str">
        <v>Low priority attribute</v>
      </c>
      <c r="M1030" t="str">
        <v>Priority 3</v>
      </c>
      <c r="N1030" t="str">
        <v>ProductAttributes</v>
      </c>
      <c r="O1030" t="str">
        <v>ATTRIBUTE TYPE: Composite dimension</v>
      </c>
      <c r="P1030" t="str">
        <v>use the drop down in "Type1" and select "diam." -- facet diam uom mm only</v>
      </c>
      <c r="Q1030" t="str">
        <v>P5481</v>
      </c>
      <c r="R1030" t="str">
        <v>60mm</v>
      </c>
      <c r="S1030" t="str">
        <v>Y</v>
      </c>
      <c r="T1030" t="str">
        <v>Diameter(mm)</v>
      </c>
      <c r="U1030" t="str">
        <v>type=diam. or D and uom in mm</v>
      </c>
      <c r="V1030">
        <v>0</v>
      </c>
    </row>
    <row r="1031" spans="8:22" x14ac:dyDescent="0.25">
      <c r="H1031" s="38" t="str">
        <v>dishesculture or petri</v>
      </c>
      <c r="I1031" s="271" t="str">
        <v>dishes</v>
      </c>
      <c r="J1031" t="str">
        <v>culture or petri</v>
      </c>
      <c r="K1031" t="str">
        <v>L × W</v>
      </c>
      <c r="L1031" t="str">
        <v>Low priority attribute</v>
      </c>
      <c r="M1031" t="str">
        <v>Priority 3</v>
      </c>
      <c r="N1031" t="str">
        <v>ProductAttributes</v>
      </c>
      <c r="O1031" t="str">
        <v>ATTRIBUTE TYPE: Composite dimension</v>
      </c>
      <c r="P1031" t="str">
        <v>use the drop down in "Type1" and select "L"; "Type2" and select "W"</v>
      </c>
      <c r="Q1031" t="str">
        <v>P5481</v>
      </c>
      <c r="R1031" t="str">
        <v>size 60 mm × 15 mm</v>
      </c>
      <c r="S1031" t="str">
        <v>Y</v>
      </c>
      <c r="T1031" t="str">
        <v>Width (uom)/Length(uom)</v>
      </c>
      <c r="U1031" t="str">
        <v>type=W and uom is in mm or in/type=length or L and uom in ft, in, m, cm, mm</v>
      </c>
      <c r="V1031">
        <v>0</v>
      </c>
    </row>
    <row r="1032" spans="8:22" x14ac:dyDescent="0.25">
      <c r="H1032" s="38" t="str">
        <v>dishesstaining</v>
      </c>
      <c r="I1032" s="271" t="str">
        <v>dishes</v>
      </c>
      <c r="J1032" t="str">
        <v>staining</v>
      </c>
      <c r="K1032" t="str">
        <v>manufacturer/tradename</v>
      </c>
      <c r="L1032" t="str">
        <v>Facet driving attribute</v>
      </c>
      <c r="M1032" t="str">
        <v>Priority 1</v>
      </c>
      <c r="N1032" t="str">
        <v>ProductAttributes</v>
      </c>
      <c r="O1032" t="str">
        <v>ATTRIBUTE TYPE: Manufacturer designation</v>
      </c>
      <c r="P1032" t="str">
        <v>facets supplier co only (currently - Product line the attribute also facetable but not the PL element in Manuf des. Yet)</v>
      </c>
      <c r="Q1032" t="str">
        <v>S5142</v>
      </c>
      <c r="R1032" t="str">
        <v>WHEATON® 900205</v>
      </c>
      <c r="S1032" t="str">
        <v>Y</v>
      </c>
      <c r="T1032" t="str">
        <v>Manufacturer</v>
      </c>
      <c r="U1032" t="str">
        <v>supplier co</v>
      </c>
      <c r="V1032" t="str">
        <v>supplier co</v>
      </c>
    </row>
    <row r="1033" spans="8:22" x14ac:dyDescent="0.25">
      <c r="H1033" s="38" t="str">
        <v>dishesstaining</v>
      </c>
      <c r="I1033" s="271" t="str">
        <v>dishes</v>
      </c>
      <c r="J1033" t="str">
        <v>staining</v>
      </c>
      <c r="K1033" t="str">
        <v>material</v>
      </c>
      <c r="L1033" t="str">
        <v>Facet driving attribute</v>
      </c>
      <c r="M1033" t="str">
        <v>Priority 1</v>
      </c>
      <c r="N1033" t="str">
        <v>ProductAttributes</v>
      </c>
      <c r="O1033" t="str">
        <v>ATTRIBUTE TYPE: Material</v>
      </c>
      <c r="P1033" t="str">
        <v>use the drop down to select a "Part"</v>
      </c>
      <c r="Q1033" t="str">
        <v>S5142</v>
      </c>
      <c r="R1033" t="str">
        <v>rectangular_x000D_
stainless steel</v>
      </c>
      <c r="S1033" t="str">
        <v>Y</v>
      </c>
      <c r="T1033" t="str">
        <v>Shape</v>
      </c>
      <c r="U1033">
        <v>0</v>
      </c>
      <c r="V1033">
        <v>0</v>
      </c>
    </row>
    <row r="1034" spans="8:22" x14ac:dyDescent="0.25">
      <c r="H1034" s="38" t="str">
        <v>dishesstaining</v>
      </c>
      <c r="I1034" s="271" t="str">
        <v>dishes</v>
      </c>
      <c r="J1034" t="str">
        <v>staining</v>
      </c>
      <c r="K1034" t="str">
        <v>Web_Product_Type_Dim</v>
      </c>
      <c r="L1034" t="str">
        <v>Facet driving attribute</v>
      </c>
      <c r="M1034" t="str">
        <v>Priority 1</v>
      </c>
      <c r="N1034" t="str">
        <v>ProductAttributes</v>
      </c>
      <c r="O1034" t="str">
        <v>ATTRIBUTE TYPE: Product type</v>
      </c>
      <c r="P1034">
        <v>0</v>
      </c>
      <c r="Q1034">
        <v>0</v>
      </c>
      <c r="R1034">
        <v>0</v>
      </c>
      <c r="S1034" t="str">
        <v>Y</v>
      </c>
      <c r="T1034" t="str">
        <v>Product Category</v>
      </c>
      <c r="U1034">
        <v>0</v>
      </c>
      <c r="V1034">
        <v>0</v>
      </c>
    </row>
    <row r="1035" spans="8:22" x14ac:dyDescent="0.25">
      <c r="H1035" s="38" t="str">
        <v>dishesstaining</v>
      </c>
      <c r="I1035" s="271" t="str">
        <v>dishes</v>
      </c>
      <c r="J1035" t="str">
        <v>staining</v>
      </c>
      <c r="K1035" t="str">
        <v>packaging</v>
      </c>
      <c r="L1035" t="str">
        <v>High priority attribute</v>
      </c>
      <c r="M1035" t="str">
        <v>Priority 2</v>
      </c>
      <c r="N1035" t="str">
        <v>ProductAttributes</v>
      </c>
      <c r="O1035" t="str">
        <v>ATTRIBUTE TYPE: Packaging quantity</v>
      </c>
      <c r="P1035" t="str">
        <v>facet only on pack_id (was NEVER used on the red site - utility is dubious)</v>
      </c>
      <c r="Q1035" t="str">
        <v>S5142</v>
      </c>
      <c r="R1035" t="str">
        <v>pack of 6 ea</v>
      </c>
      <c r="S1035" t="str">
        <v>Y</v>
      </c>
      <c r="T1035" t="str">
        <v>packaging</v>
      </c>
      <c r="U1035" t="str">
        <v>pack_id</v>
      </c>
      <c r="V1035" t="str">
        <v>pack_id</v>
      </c>
    </row>
    <row r="1036" spans="8:22" x14ac:dyDescent="0.25">
      <c r="H1036" s="38" t="str">
        <v>dishesstaining</v>
      </c>
      <c r="I1036" s="271" t="str">
        <v>dishes</v>
      </c>
      <c r="J1036" t="str">
        <v>staining</v>
      </c>
      <c r="K1036" t="str">
        <v>capacity</v>
      </c>
      <c r="L1036" t="str">
        <v>Low priority attribute</v>
      </c>
      <c r="M1036" t="str">
        <v>Priority 3</v>
      </c>
      <c r="N1036" t="str">
        <v>ProductAttributes</v>
      </c>
      <c r="O1036" t="str">
        <v>ATTRIBUTE TYPE: composite dimension</v>
      </c>
      <c r="P1036" t="str">
        <v>use the drop down in "part" and select the part; "Type1" and select "capacity"</v>
      </c>
      <c r="Q1036" t="str">
        <v>S5142</v>
      </c>
      <c r="R1036" t="str">
        <v>3 x 1 in. (75 x 25 mm) , 10 single slides_x000D_
3 x 1-1/2 in. (75 x 38 mm) , 19 slides arranged alternately straight across and diagonally_x000D_
3 x 2 in. (75 x 51 mm)</v>
      </c>
      <c r="S1036" t="str">
        <v>N</v>
      </c>
      <c r="T1036">
        <v>0</v>
      </c>
      <c r="U1036">
        <v>0</v>
      </c>
      <c r="V1036">
        <v>0</v>
      </c>
    </row>
    <row r="1037" spans="8:22" x14ac:dyDescent="0.25">
      <c r="H1037" s="38" t="str">
        <v>dishesstaining</v>
      </c>
      <c r="I1037" s="271" t="str">
        <v>dishes</v>
      </c>
      <c r="J1037" t="str">
        <v>staining</v>
      </c>
      <c r="K1037" t="str">
        <v>diam.</v>
      </c>
      <c r="L1037" t="str">
        <v>Low priority attribute</v>
      </c>
      <c r="M1037" t="str">
        <v>Priority 3</v>
      </c>
      <c r="N1037" t="str">
        <v>ProductAttributes</v>
      </c>
      <c r="O1037" t="str">
        <v>ATTRIBUTE TYPE: Composite dimension</v>
      </c>
      <c r="P1037" t="str">
        <v>use the drop down in "Type1" and select "diam." -- facet diam uom mm only</v>
      </c>
      <c r="Q1037">
        <v>0</v>
      </c>
      <c r="R1037">
        <v>0</v>
      </c>
      <c r="S1037" t="str">
        <v>Y</v>
      </c>
      <c r="T1037" t="str">
        <v>Diameter(mm)</v>
      </c>
      <c r="U1037" t="str">
        <v>type=diam. or D and uom in mm</v>
      </c>
      <c r="V1037">
        <v>0</v>
      </c>
    </row>
    <row r="1038" spans="8:22" x14ac:dyDescent="0.25">
      <c r="H1038" s="38" t="str">
        <v>dishesstaining</v>
      </c>
      <c r="I1038" s="271" t="str">
        <v>dishes</v>
      </c>
      <c r="J1038" t="str">
        <v>staining</v>
      </c>
      <c r="K1038" t="str">
        <v>L × W</v>
      </c>
      <c r="L1038" t="str">
        <v>Low priority attribute</v>
      </c>
      <c r="M1038" t="str">
        <v>Priority 3</v>
      </c>
      <c r="N1038" t="str">
        <v>ProductAttributes</v>
      </c>
      <c r="O1038" t="str">
        <v>ATTRIBUTE TYPE: Composite dimension</v>
      </c>
      <c r="P1038" t="str">
        <v>use the drop down in "Type1" and select "L"; "Type2" and select "W"</v>
      </c>
      <c r="Q1038" t="str">
        <v>S5142</v>
      </c>
      <c r="R1038" t="str">
        <v>95 mm × 76 mm</v>
      </c>
      <c r="S1038" t="str">
        <v>Y</v>
      </c>
      <c r="T1038" t="str">
        <v>Width (uom)/Length(uom)</v>
      </c>
      <c r="U1038" t="str">
        <v>type=W and uom is in mm or in/type=length or L and uom in ft, in, m, cm, mm</v>
      </c>
      <c r="V1038">
        <v>0</v>
      </c>
    </row>
    <row r="1039" spans="8:22" x14ac:dyDescent="0.25">
      <c r="H1039" s="38" t="str">
        <v>dishestransfer or reactor</v>
      </c>
      <c r="I1039" s="271" t="str">
        <v>dishes</v>
      </c>
      <c r="J1039" t="str">
        <v>transfer or reactor</v>
      </c>
      <c r="K1039" t="str">
        <v>L × W</v>
      </c>
      <c r="L1039" t="str">
        <v>Low priority attribute</v>
      </c>
      <c r="M1039" t="str">
        <v>Priority 3</v>
      </c>
      <c r="N1039" t="str">
        <v>ProductAttributes</v>
      </c>
      <c r="O1039" t="str">
        <v>ATTRIBUTE TYPE: Composite dimension</v>
      </c>
      <c r="P1039" t="str">
        <v>use the drop down in "Type1" and select "L"; "Type2" and select "W"</v>
      </c>
      <c r="Q1039">
        <v>0</v>
      </c>
      <c r="R1039">
        <v>0</v>
      </c>
      <c r="S1039">
        <v>0</v>
      </c>
      <c r="T1039">
        <v>0</v>
      </c>
      <c r="U1039">
        <v>0</v>
      </c>
      <c r="V1039">
        <v>0</v>
      </c>
    </row>
    <row r="1040" spans="8:22" x14ac:dyDescent="0.25">
      <c r="H1040" s="38" t="str">
        <v>dishestransfer or reactor</v>
      </c>
      <c r="I1040" s="271" t="str">
        <v>dishes</v>
      </c>
      <c r="J1040" t="str">
        <v>transfer or reactor</v>
      </c>
      <c r="K1040" t="str">
        <v>Web_Product_Type_Dim</v>
      </c>
      <c r="L1040" t="str">
        <v>Facet driving attribute</v>
      </c>
      <c r="M1040" t="str">
        <v>Priority 1</v>
      </c>
      <c r="N1040" t="str">
        <v>ProductAttributes</v>
      </c>
      <c r="O1040" t="str">
        <v>ATTRIBUTE TYPE: Product type</v>
      </c>
      <c r="P1040">
        <v>0</v>
      </c>
      <c r="Q1040">
        <v>0</v>
      </c>
      <c r="R1040">
        <v>0</v>
      </c>
      <c r="S1040">
        <v>0</v>
      </c>
      <c r="T1040">
        <v>0</v>
      </c>
      <c r="U1040">
        <v>0</v>
      </c>
      <c r="V1040">
        <v>0</v>
      </c>
    </row>
    <row r="1041" spans="8:22" x14ac:dyDescent="0.25">
      <c r="H1041" s="38" t="str">
        <v>dishestransfer or reactor</v>
      </c>
      <c r="I1041" s="271" t="str">
        <v>dishes</v>
      </c>
      <c r="J1041" t="str">
        <v>transfer or reactor</v>
      </c>
      <c r="K1041" t="str">
        <v>Web_VesselStyle_Dim</v>
      </c>
      <c r="L1041" t="str">
        <v>Facet driving attribute</v>
      </c>
      <c r="M1041" t="str">
        <v>Priority 1</v>
      </c>
      <c r="N1041" t="str">
        <v>ProductAttributes</v>
      </c>
      <c r="O1041" t="str">
        <v>ATTRIBUTE TYPE: Vessel style; Configuration</v>
      </c>
      <c r="P1041">
        <v>0</v>
      </c>
      <c r="Q1041">
        <v>0</v>
      </c>
      <c r="R1041">
        <v>0</v>
      </c>
      <c r="S1041">
        <v>0</v>
      </c>
      <c r="T1041">
        <v>0</v>
      </c>
      <c r="U1041">
        <v>0</v>
      </c>
      <c r="V1041">
        <v>0</v>
      </c>
    </row>
    <row r="1042" spans="8:22" x14ac:dyDescent="0.25">
      <c r="H1042" s="38" t="str">
        <v>dishestransfer or reactor</v>
      </c>
      <c r="I1042" s="271" t="str">
        <v>dishes</v>
      </c>
      <c r="J1042" t="str">
        <v>transfer or reactor</v>
      </c>
      <c r="K1042" t="str">
        <v>manufacturer/tradename</v>
      </c>
      <c r="L1042" t="str">
        <v>Facet driving attribute</v>
      </c>
      <c r="M1042" t="str">
        <v>Priority 1</v>
      </c>
      <c r="N1042" t="str">
        <v>ProductAttributes</v>
      </c>
      <c r="O1042" t="str">
        <v>ATTRIBUTE TYPE: Manufacturer designation</v>
      </c>
      <c r="P1042" t="str">
        <v>facets supplier co only (currently - Product line the attribute also facetable but not the PL element in Manuf des. Yet)</v>
      </c>
      <c r="Q1042">
        <v>0</v>
      </c>
      <c r="R1042">
        <v>0</v>
      </c>
      <c r="S1042">
        <v>0</v>
      </c>
      <c r="T1042">
        <v>0</v>
      </c>
      <c r="U1042">
        <v>0</v>
      </c>
      <c r="V1042">
        <v>0</v>
      </c>
    </row>
    <row r="1043" spans="8:22" x14ac:dyDescent="0.25">
      <c r="H1043" s="38" t="str">
        <v>dishestransfer or reactor</v>
      </c>
      <c r="I1043" s="271" t="str">
        <v>dishes</v>
      </c>
      <c r="J1043" t="str">
        <v>transfer or reactor</v>
      </c>
      <c r="K1043" t="str">
        <v>material</v>
      </c>
      <c r="L1043" t="str">
        <v>Facet driving attribute</v>
      </c>
      <c r="M1043" t="str">
        <v>Priority 1</v>
      </c>
      <c r="N1043" t="str">
        <v>ProductAttributes</v>
      </c>
      <c r="O1043" t="str">
        <v>ATTRIBUTE TYPE: Material</v>
      </c>
      <c r="P1043" t="str">
        <v>use the drop down to select a "Part"</v>
      </c>
      <c r="Q1043">
        <v>0</v>
      </c>
      <c r="R1043">
        <v>0</v>
      </c>
      <c r="S1043">
        <v>0</v>
      </c>
      <c r="T1043">
        <v>0</v>
      </c>
      <c r="U1043">
        <v>0</v>
      </c>
      <c r="V1043">
        <v>0</v>
      </c>
    </row>
    <row r="1044" spans="8:22" x14ac:dyDescent="0.25">
      <c r="H1044" s="38" t="str">
        <v>dishestransfer or reactor</v>
      </c>
      <c r="I1044" s="271" t="str">
        <v>dishes</v>
      </c>
      <c r="J1044" t="str">
        <v>transfer or reactor</v>
      </c>
      <c r="K1044" t="str">
        <v>packaging</v>
      </c>
      <c r="L1044" t="str">
        <v>High priority attribute</v>
      </c>
      <c r="M1044" t="str">
        <v>Priority 2</v>
      </c>
      <c r="N1044" t="str">
        <v>ProductAttributes</v>
      </c>
      <c r="O1044" t="str">
        <v>ATTRIBUTE TYPE: Packaging quantity</v>
      </c>
      <c r="P1044" t="str">
        <v>facet only on pack_id (was NEVER used on the red site - utility is dubious)</v>
      </c>
      <c r="Q1044">
        <v>0</v>
      </c>
      <c r="R1044">
        <v>0</v>
      </c>
      <c r="S1044">
        <v>0</v>
      </c>
      <c r="T1044">
        <v>0</v>
      </c>
      <c r="U1044">
        <v>0</v>
      </c>
      <c r="V1044">
        <v>0</v>
      </c>
    </row>
    <row r="1045" spans="8:22" x14ac:dyDescent="0.25">
      <c r="H1045" s="38" t="str">
        <v>dishestransfer or reactor</v>
      </c>
      <c r="I1045" s="271" t="str">
        <v>dishes</v>
      </c>
      <c r="J1045" t="str">
        <v>transfer or reactor</v>
      </c>
      <c r="K1045" t="str">
        <v>diam.</v>
      </c>
      <c r="L1045" t="str">
        <v>Low priority attribute</v>
      </c>
      <c r="M1045" t="str">
        <v>Priority 3</v>
      </c>
      <c r="N1045" t="str">
        <v>ProductAttributes</v>
      </c>
      <c r="O1045" t="str">
        <v>ATTRIBUTE TYPE: Composite dimension</v>
      </c>
      <c r="P1045" t="str">
        <v>use the drop down in "Type1" and select "diam." -- facet diam uom mm only</v>
      </c>
      <c r="Q1045">
        <v>0</v>
      </c>
      <c r="R1045">
        <v>0</v>
      </c>
      <c r="S1045">
        <v>0</v>
      </c>
      <c r="T1045">
        <v>0</v>
      </c>
      <c r="U1045">
        <v>0</v>
      </c>
      <c r="V1045">
        <v>0</v>
      </c>
    </row>
    <row r="1046" spans="8:22" x14ac:dyDescent="0.25">
      <c r="H1046" s="38" t="str">
        <v>dishesweighing</v>
      </c>
      <c r="I1046" s="271" t="str">
        <v>dishes</v>
      </c>
      <c r="J1046" t="str">
        <v>weighing</v>
      </c>
      <c r="K1046" t="str">
        <v>manufacturer/tradename</v>
      </c>
      <c r="L1046" t="str">
        <v>Facet driving attribute</v>
      </c>
      <c r="M1046" t="str">
        <v>Priority 1</v>
      </c>
      <c r="N1046" t="str">
        <v>ProductAttributes</v>
      </c>
      <c r="O1046" t="str">
        <v>ATTRIBUTE TYPE: Manufacturer designation</v>
      </c>
      <c r="P1046" t="str">
        <v>facets supplier co only (currently - Product line the attribute also facetable but not the PL element in Manuf des. Yet)</v>
      </c>
      <c r="Q1046" t="str">
        <v>BR155540</v>
      </c>
      <c r="R1046" t="str">
        <v>BRAND 155540</v>
      </c>
      <c r="S1046" t="str">
        <v>Y</v>
      </c>
      <c r="T1046" t="str">
        <v>Manufacturer</v>
      </c>
      <c r="U1046" t="str">
        <v>supplier co</v>
      </c>
      <c r="V1046" t="str">
        <v>supplier co</v>
      </c>
    </row>
    <row r="1047" spans="8:22" x14ac:dyDescent="0.25">
      <c r="H1047" s="38" t="str">
        <v>dishesweighing</v>
      </c>
      <c r="I1047" s="271" t="str">
        <v>dishes</v>
      </c>
      <c r="J1047" t="str">
        <v>weighing</v>
      </c>
      <c r="K1047" t="str">
        <v>material</v>
      </c>
      <c r="L1047" t="str">
        <v>Facet driving attribute</v>
      </c>
      <c r="M1047" t="str">
        <v>Priority 1</v>
      </c>
      <c r="N1047" t="str">
        <v>ProductAttributes</v>
      </c>
      <c r="O1047" t="str">
        <v>ATTRIBUTE TYPE: Material</v>
      </c>
      <c r="P1047" t="str">
        <v>use the drop down to select a "Part"</v>
      </c>
      <c r="Q1047" t="str">
        <v>BR155540</v>
      </c>
      <c r="R1047" t="str">
        <v>polystyrene</v>
      </c>
      <c r="S1047" t="str">
        <v>Y</v>
      </c>
      <c r="T1047">
        <v>0</v>
      </c>
      <c r="U1047">
        <v>0</v>
      </c>
      <c r="V1047">
        <v>0</v>
      </c>
    </row>
    <row r="1048" spans="8:22" x14ac:dyDescent="0.25">
      <c r="H1048" s="38" t="str">
        <v>dishesweighing</v>
      </c>
      <c r="I1048" s="271" t="str">
        <v>dishes</v>
      </c>
      <c r="J1048" t="str">
        <v>weighing</v>
      </c>
      <c r="K1048" t="str">
        <v>Web_Product_Type_Dim</v>
      </c>
      <c r="L1048" t="str">
        <v>Facet driving attribute</v>
      </c>
      <c r="M1048" t="str">
        <v>Priority 1</v>
      </c>
      <c r="N1048" t="str">
        <v>ProductAttributes</v>
      </c>
      <c r="O1048" t="str">
        <v>ATTRIBUTE TYPE: Product type</v>
      </c>
      <c r="P1048">
        <v>0</v>
      </c>
      <c r="Q1048">
        <v>0</v>
      </c>
      <c r="R1048">
        <v>0</v>
      </c>
      <c r="S1048" t="str">
        <v>Y</v>
      </c>
      <c r="T1048" t="str">
        <v>Product Category</v>
      </c>
      <c r="U1048">
        <v>0</v>
      </c>
      <c r="V1048">
        <v>0</v>
      </c>
    </row>
    <row r="1049" spans="8:22" x14ac:dyDescent="0.25">
      <c r="H1049" s="38" t="str">
        <v>dishesweighing</v>
      </c>
      <c r="I1049" s="271" t="str">
        <v>dishes</v>
      </c>
      <c r="J1049" t="str">
        <v>weighing</v>
      </c>
      <c r="K1049" t="str">
        <v>Web_VesselStyle_Dim</v>
      </c>
      <c r="L1049" t="str">
        <v>Facet driving attribute</v>
      </c>
      <c r="M1049" t="str">
        <v>Priority 1</v>
      </c>
      <c r="N1049" t="str">
        <v>ProductAttributes</v>
      </c>
      <c r="O1049" t="str">
        <v>ATTRIBUTE TYPE: Vessel style; Configuration</v>
      </c>
      <c r="P1049">
        <v>0</v>
      </c>
      <c r="Q1049">
        <v>0</v>
      </c>
      <c r="R1049">
        <v>0</v>
      </c>
      <c r="S1049">
        <v>0</v>
      </c>
      <c r="T1049">
        <v>0</v>
      </c>
      <c r="U1049">
        <v>0</v>
      </c>
      <c r="V1049">
        <v>0</v>
      </c>
    </row>
    <row r="1050" spans="8:22" x14ac:dyDescent="0.25">
      <c r="H1050" s="38" t="str">
        <v>dishesweighing</v>
      </c>
      <c r="I1050" s="271" t="str">
        <v>dishes</v>
      </c>
      <c r="J1050" t="str">
        <v>weighing</v>
      </c>
      <c r="K1050" t="str">
        <v>packaging</v>
      </c>
      <c r="L1050" t="str">
        <v>High priority attribute</v>
      </c>
      <c r="M1050" t="str">
        <v>Priority 2</v>
      </c>
      <c r="N1050" t="str">
        <v>ProductAttributes</v>
      </c>
      <c r="O1050" t="str">
        <v>ATTRIBUTE TYPE: Packaging quantity</v>
      </c>
      <c r="P1050" t="str">
        <v>facet only on pack_id (was NEVER used on the red site - utility is dubious)</v>
      </c>
      <c r="Q1050" t="str">
        <v>BR155540</v>
      </c>
      <c r="R1050" t="str">
        <v>case of 500 ea</v>
      </c>
      <c r="S1050" t="str">
        <v>Y</v>
      </c>
      <c r="T1050" t="str">
        <v>packaging</v>
      </c>
      <c r="U1050" t="str">
        <v>pack_id</v>
      </c>
      <c r="V1050" t="str">
        <v>pack_id</v>
      </c>
    </row>
    <row r="1051" spans="8:22" x14ac:dyDescent="0.25">
      <c r="H1051" s="38" t="str">
        <v>dishesweighing</v>
      </c>
      <c r="I1051" s="271" t="str">
        <v>dishes</v>
      </c>
      <c r="J1051" t="str">
        <v>weighing</v>
      </c>
      <c r="K1051" t="str">
        <v>diam.</v>
      </c>
      <c r="L1051" t="str">
        <v>Low priority attribute</v>
      </c>
      <c r="M1051" t="str">
        <v>Priority 3</v>
      </c>
      <c r="N1051" t="str">
        <v>ProductAttributes</v>
      </c>
      <c r="O1051" t="str">
        <v>ATTRIBUTE TYPE: Composite dimension</v>
      </c>
      <c r="P1051" t="str">
        <v>use the drop down in "Type1" and select "diam." -- facet diam uom mm only</v>
      </c>
      <c r="Q1051" t="str">
        <v>Z680362</v>
      </c>
      <c r="R1051" t="str">
        <v>3.5 in.</v>
      </c>
      <c r="S1051" t="str">
        <v>Y</v>
      </c>
      <c r="T1051">
        <v>0</v>
      </c>
      <c r="U1051" t="str">
        <v>type=diam. or D and uom in mm</v>
      </c>
      <c r="V1051">
        <v>0</v>
      </c>
    </row>
    <row r="1052" spans="8:22" x14ac:dyDescent="0.25">
      <c r="H1052" s="38" t="str">
        <v>dishesweighing</v>
      </c>
      <c r="I1052" s="271" t="str">
        <v>dishes</v>
      </c>
      <c r="J1052" t="str">
        <v>weighing</v>
      </c>
      <c r="K1052" t="str">
        <v>L × W</v>
      </c>
      <c r="L1052" t="str">
        <v>Low priority attribute</v>
      </c>
      <c r="M1052" t="str">
        <v>Priority 3</v>
      </c>
      <c r="N1052" t="str">
        <v>ProductAttributes</v>
      </c>
      <c r="O1052" t="str">
        <v>ATTRIBUTE TYPE: Composite dimension</v>
      </c>
      <c r="P1052" t="str">
        <v>use the drop down in "Type1" and select "L"; "Type2" and select "W"</v>
      </c>
      <c r="Q1052" t="str">
        <v>BR155540</v>
      </c>
      <c r="R1052" t="str">
        <v>45 mm × 45 mm</v>
      </c>
      <c r="S1052" t="str">
        <v>Y</v>
      </c>
      <c r="T1052" t="str">
        <v>Width (uom)/Length(uom)</v>
      </c>
      <c r="U1052" t="str">
        <v>type=W and uom is in mm or in/type=length or L and uom in ft, in, m, cm, mm</v>
      </c>
      <c r="V1052">
        <v>0</v>
      </c>
    </row>
    <row r="1053" spans="8:22" x14ac:dyDescent="0.25">
      <c r="H1053" s="38" t="str">
        <v>dispenser pumpsbottle top</v>
      </c>
      <c r="I1053" s="271" t="str">
        <v>dispenser pumps</v>
      </c>
      <c r="J1053" t="str">
        <v>bottle top</v>
      </c>
      <c r="K1053" t="str">
        <v>compatibility</v>
      </c>
      <c r="L1053" t="str">
        <v>Facet driving attribute</v>
      </c>
      <c r="M1053" t="str">
        <v>Priority 1</v>
      </c>
      <c r="N1053" t="str">
        <v>ProductAttributes</v>
      </c>
      <c r="O1053" t="str">
        <v>ATTRIBUTE TYPE: ZM_COMPAT</v>
      </c>
      <c r="P1053" t="str">
        <v>create separate lines for different values -- facet must use 1 or both of supplier and product line</v>
      </c>
      <c r="Q1053">
        <v>0</v>
      </c>
      <c r="R1053" t="str">
        <v>for sampling isocyanate monomers &amp; oligomers (*not recommended for isocyanic acid (ICA))</v>
      </c>
      <c r="S1053" t="str">
        <v>Y</v>
      </c>
      <c r="T1053" t="str">
        <v>compatibility</v>
      </c>
      <c r="U1053">
        <v>0</v>
      </c>
      <c r="V1053">
        <v>0</v>
      </c>
    </row>
    <row r="1054" spans="8:22" x14ac:dyDescent="0.25">
      <c r="H1054" s="38" t="str">
        <v>dispenser pumpsbottle top</v>
      </c>
      <c r="I1054" s="271" t="str">
        <v>dispenser pumps</v>
      </c>
      <c r="J1054" t="str">
        <v>bottle top</v>
      </c>
      <c r="K1054" t="str">
        <v>manufacturer/tradename</v>
      </c>
      <c r="L1054" t="str">
        <v>Facet driving attribute</v>
      </c>
      <c r="M1054" t="str">
        <v>Priority 1</v>
      </c>
      <c r="N1054" t="str">
        <v>ProductAttributes</v>
      </c>
      <c r="O1054" t="str">
        <v>ATTRIBUTE TYPE: Manufacturer designation</v>
      </c>
      <c r="P1054" t="str">
        <v>facets supplier co only (currently - Product line the attribute also facetable but not the PL element in Manuf des. Yet)</v>
      </c>
      <c r="Q1054" t="str">
        <v>BR4600340</v>
      </c>
      <c r="R1054" t="str">
        <v>BRAND 4600340</v>
      </c>
      <c r="S1054" t="str">
        <v>Y</v>
      </c>
      <c r="T1054" t="str">
        <v>Manufacturer</v>
      </c>
      <c r="U1054" t="str">
        <v>supplier co</v>
      </c>
      <c r="V1054" t="str">
        <v>supplier co</v>
      </c>
    </row>
    <row r="1055" spans="8:22" x14ac:dyDescent="0.25">
      <c r="H1055" s="38" t="str">
        <v>dispenser pumpsbottle top</v>
      </c>
      <c r="I1055" s="271" t="str">
        <v>dispenser pumps</v>
      </c>
      <c r="J1055" t="str">
        <v>bottle top</v>
      </c>
      <c r="K1055" t="str">
        <v>volume</v>
      </c>
      <c r="L1055" t="str">
        <v>Facet driving attribute</v>
      </c>
      <c r="M1055" t="str">
        <v>Priority 1</v>
      </c>
      <c r="N1055" t="str">
        <v>ProductAttributes</v>
      </c>
      <c r="O1055" t="str">
        <v>ATTRIBUTE TYPE: Composite dimension</v>
      </c>
      <c r="P1055" t="str">
        <v>use the drop down in "Type1" and select "volume"</v>
      </c>
      <c r="Q1055">
        <v>0</v>
      </c>
      <c r="R1055">
        <v>0</v>
      </c>
      <c r="S1055" t="str">
        <v>Y</v>
      </c>
      <c r="T1055" t="str">
        <v>Volume (uom)</v>
      </c>
      <c r="U1055" t="str">
        <v>type=Volume and uom in mL, L, or uL</v>
      </c>
      <c r="V1055">
        <v>0</v>
      </c>
    </row>
    <row r="1056" spans="8:22" x14ac:dyDescent="0.25">
      <c r="H1056" s="38" t="str">
        <v>dispenser pumpsbottle top</v>
      </c>
      <c r="I1056" s="271" t="str">
        <v>dispenser pumps</v>
      </c>
      <c r="J1056" t="str">
        <v>bottle top</v>
      </c>
      <c r="K1056" t="str">
        <v>Web_Product_Type_Dim</v>
      </c>
      <c r="L1056" t="str">
        <v>Facet driving attribute</v>
      </c>
      <c r="M1056" t="str">
        <v>Priority 1</v>
      </c>
      <c r="N1056" t="str">
        <v>ProductAttributes</v>
      </c>
      <c r="O1056" t="str">
        <v>ATTRIBUTE TYPE: Product type</v>
      </c>
      <c r="P1056" t="str">
        <v>choose "dispensers"</v>
      </c>
      <c r="Q1056" t="str">
        <v>BR4600340</v>
      </c>
      <c r="R1056" t="str">
        <v>dispensers</v>
      </c>
      <c r="S1056" t="str">
        <v>Y</v>
      </c>
      <c r="T1056" t="str">
        <v>Product Category</v>
      </c>
      <c r="U1056">
        <v>0</v>
      </c>
      <c r="V1056">
        <v>0</v>
      </c>
    </row>
    <row r="1057" spans="8:22" x14ac:dyDescent="0.25">
      <c r="H1057" s="38" t="str">
        <v>dispenser pumpsbottle top</v>
      </c>
      <c r="I1057" s="271" t="str">
        <v>dispenser pumps</v>
      </c>
      <c r="J1057" t="str">
        <v>bottle top</v>
      </c>
      <c r="K1057" t="str">
        <v>feature</v>
      </c>
      <c r="L1057" t="str">
        <v>High priority attribute</v>
      </c>
      <c r="M1057" t="str">
        <v>Priority 2</v>
      </c>
      <c r="N1057" t="str">
        <v>ProductAttributes</v>
      </c>
      <c r="O1057" t="str">
        <v>ATTRIBUTE TYPE: Feature</v>
      </c>
      <c r="P1057" t="str">
        <v>use the drop down to select a "Name" (autoclavable/subdivisions)</v>
      </c>
      <c r="Q1057">
        <v>0</v>
      </c>
      <c r="R1057">
        <v>0</v>
      </c>
      <c r="S1057" t="str">
        <v>N</v>
      </c>
      <c r="T1057">
        <v>0</v>
      </c>
      <c r="U1057">
        <v>0</v>
      </c>
      <c r="V1057">
        <v>0</v>
      </c>
    </row>
    <row r="1058" spans="8:22" x14ac:dyDescent="0.25">
      <c r="H1058" s="38" t="str">
        <v>dispenser pumpsbottle top</v>
      </c>
      <c r="I1058" s="271" t="str">
        <v>dispenser pumps</v>
      </c>
      <c r="J1058" t="str">
        <v>bottle top</v>
      </c>
      <c r="K1058" t="str">
        <v>packaging</v>
      </c>
      <c r="L1058" t="str">
        <v>High priority attribute</v>
      </c>
      <c r="M1058" t="str">
        <v>Priority 2</v>
      </c>
      <c r="N1058" t="str">
        <v>ProductAttributes</v>
      </c>
      <c r="O1058" t="str">
        <v>ATTRIBUTE TYPE: Packaging quantity</v>
      </c>
      <c r="P1058" t="str">
        <v>facet only on pack_id (was NEVER used on the red site - utility is dubious)</v>
      </c>
      <c r="Q1058">
        <v>0</v>
      </c>
      <c r="R1058">
        <v>0</v>
      </c>
      <c r="S1058" t="str">
        <v>Y</v>
      </c>
      <c r="T1058" t="str">
        <v>packaging</v>
      </c>
      <c r="U1058" t="str">
        <v>pack_id</v>
      </c>
      <c r="V1058" t="str">
        <v>pack_id</v>
      </c>
    </row>
    <row r="1059" spans="8:22" x14ac:dyDescent="0.25">
      <c r="H1059" s="38" t="str">
        <v>dispenser pumpsbottle top</v>
      </c>
      <c r="I1059" s="271" t="str">
        <v>dispenser pumps</v>
      </c>
      <c r="J1059" t="str">
        <v>bottle top</v>
      </c>
      <c r="K1059" t="str">
        <v>fitting</v>
      </c>
      <c r="L1059" t="str">
        <v>Low priority attribute</v>
      </c>
      <c r="M1059" t="str">
        <v>Priority 3</v>
      </c>
      <c r="N1059" t="str">
        <v>ProductAttributes</v>
      </c>
      <c r="O1059" t="str">
        <v>ATTRIBUTE TYPE: fittings threads</v>
      </c>
      <c r="P1059">
        <v>0</v>
      </c>
      <c r="Q1059">
        <v>0</v>
      </c>
      <c r="R1059">
        <v>0</v>
      </c>
      <c r="S1059" t="str">
        <v>M</v>
      </c>
      <c r="T1059">
        <v>0</v>
      </c>
      <c r="U1059" t="str">
        <v>part=thread</v>
      </c>
      <c r="V1059" t="str">
        <v>fitsSize</v>
      </c>
    </row>
    <row r="1060" spans="8:22" x14ac:dyDescent="0.25">
      <c r="H1060" s="38" t="str">
        <v>dispenser pumpsdrum pump</v>
      </c>
      <c r="I1060" s="271" t="str">
        <v>dispenser pumps</v>
      </c>
      <c r="J1060" t="str">
        <v>drum pump</v>
      </c>
      <c r="K1060" t="str">
        <v>manufacturer/tradename</v>
      </c>
      <c r="L1060" t="str">
        <v>Facet driving attribute</v>
      </c>
      <c r="M1060" t="str">
        <v>Priority 1</v>
      </c>
      <c r="N1060" t="str">
        <v>ProductAttributes</v>
      </c>
      <c r="O1060" t="str">
        <v>ATTRIBUTE TYPE: Manufacturer designation</v>
      </c>
      <c r="P1060" t="str">
        <v>facets supplier co only (currently - Product line the attribute also facetable but not the PL element in Manuf des. Yet)</v>
      </c>
      <c r="Q1060" t="str">
        <v>Z118656</v>
      </c>
      <c r="R1060" t="str">
        <v>Bel-Art H32887-0000</v>
      </c>
      <c r="S1060" t="str">
        <v>Y</v>
      </c>
      <c r="T1060" t="str">
        <v>Manufacturer</v>
      </c>
      <c r="U1060" t="str">
        <v>supplier co</v>
      </c>
      <c r="V1060" t="str">
        <v>supplier co</v>
      </c>
    </row>
    <row r="1061" spans="8:22" x14ac:dyDescent="0.25">
      <c r="H1061" s="38" t="str">
        <v>dispenser pumpsdrum pump</v>
      </c>
      <c r="I1061" s="271" t="str">
        <v>dispenser pumps</v>
      </c>
      <c r="J1061" t="str">
        <v>drum pump</v>
      </c>
      <c r="K1061" t="str">
        <v>material</v>
      </c>
      <c r="L1061" t="str">
        <v>Facet driving attribute</v>
      </c>
      <c r="M1061" t="str">
        <v>Priority 1</v>
      </c>
      <c r="N1061" t="str">
        <v>ProductAttributes</v>
      </c>
      <c r="O1061" t="str">
        <v>ATTRIBUTE TYPE: Material</v>
      </c>
      <c r="P1061" t="str">
        <v>use the drop down to select a "Part"</v>
      </c>
      <c r="Q1061" t="str">
        <v>Z118656</v>
      </c>
      <c r="R1061" t="str">
        <v>polyethylene</v>
      </c>
      <c r="S1061" t="str">
        <v>M</v>
      </c>
      <c r="T1061">
        <v>0</v>
      </c>
      <c r="U1061">
        <v>0</v>
      </c>
      <c r="V1061">
        <v>0</v>
      </c>
    </row>
    <row r="1062" spans="8:22" x14ac:dyDescent="0.25">
      <c r="H1062" s="38" t="str">
        <v>dispenser pumpsdrum pump</v>
      </c>
      <c r="I1062" s="271" t="str">
        <v>dispenser pumps</v>
      </c>
      <c r="J1062" t="str">
        <v>drum pump</v>
      </c>
      <c r="K1062" t="str">
        <v>volume</v>
      </c>
      <c r="L1062" t="str">
        <v>Facet driving attribute</v>
      </c>
      <c r="M1062" t="str">
        <v>Priority 1</v>
      </c>
      <c r="N1062" t="str">
        <v>ProductAttributes</v>
      </c>
      <c r="O1062" t="str">
        <v>ATTRIBUTE TYPE: Composite dimension</v>
      </c>
      <c r="P1062" t="str">
        <v>use the drop down in "Type1" and select "volume"</v>
      </c>
      <c r="Q1062" t="str">
        <v>Z553363</v>
      </c>
      <c r="R1062" t="str">
        <v>100 mL</v>
      </c>
      <c r="S1062" t="str">
        <v>Y</v>
      </c>
      <c r="T1062" t="str">
        <v>Volume (uom)</v>
      </c>
      <c r="U1062" t="str">
        <v>type=Volume and uom in mL, L, or uL</v>
      </c>
      <c r="V1062">
        <v>0</v>
      </c>
    </row>
    <row r="1063" spans="8:22" x14ac:dyDescent="0.25">
      <c r="H1063" s="38" t="str">
        <v>dispenser pumpsdrum pump</v>
      </c>
      <c r="I1063" s="271" t="str">
        <v>dispenser pumps</v>
      </c>
      <c r="J1063" t="str">
        <v>drum pump</v>
      </c>
      <c r="K1063" t="str">
        <v>Web_Product_Type_Dim</v>
      </c>
      <c r="L1063" t="str">
        <v>Facet driving attribute</v>
      </c>
      <c r="M1063" t="str">
        <v>Priority 1</v>
      </c>
      <c r="N1063" t="str">
        <v>ProductAttributes</v>
      </c>
      <c r="O1063" t="str">
        <v>ATTRIBUTE TYPE: Product type</v>
      </c>
      <c r="P1063" t="str">
        <v>choose "dispensers"</v>
      </c>
      <c r="Q1063" t="str">
        <v>BR4600340</v>
      </c>
      <c r="R1063" t="str">
        <v>dispensers</v>
      </c>
      <c r="S1063" t="str">
        <v>Y</v>
      </c>
      <c r="T1063" t="str">
        <v>Product Category</v>
      </c>
      <c r="U1063">
        <v>0</v>
      </c>
      <c r="V1063">
        <v>0</v>
      </c>
    </row>
    <row r="1064" spans="8:22" x14ac:dyDescent="0.25">
      <c r="H1064" s="38" t="str">
        <v>dispenser pumpsdrum pump</v>
      </c>
      <c r="I1064" s="271" t="str">
        <v>dispenser pumps</v>
      </c>
      <c r="J1064" t="str">
        <v>drum pump</v>
      </c>
      <c r="K1064" t="str">
        <v>packaging</v>
      </c>
      <c r="L1064" t="str">
        <v>High priority attribute</v>
      </c>
      <c r="M1064" t="str">
        <v>Priority 2</v>
      </c>
      <c r="N1064" t="str">
        <v>ProductAttributes</v>
      </c>
      <c r="O1064" t="str">
        <v>ATTRIBUTE TYPE: Packaging quantity</v>
      </c>
      <c r="P1064" t="str">
        <v>facet only on pack_id (was NEVER used on the red site - utility is dubious)</v>
      </c>
      <c r="Q1064">
        <v>0</v>
      </c>
      <c r="R1064">
        <v>0</v>
      </c>
      <c r="S1064" t="str">
        <v>Y</v>
      </c>
      <c r="T1064" t="str">
        <v>packaging</v>
      </c>
      <c r="U1064" t="str">
        <v>pack_id</v>
      </c>
      <c r="V1064" t="str">
        <v>pack_id</v>
      </c>
    </row>
    <row r="1065" spans="8:22" x14ac:dyDescent="0.25">
      <c r="H1065" s="38" t="str">
        <v>dispenser pumpsdrum pump</v>
      </c>
      <c r="I1065" s="271" t="str">
        <v>dispenser pumps</v>
      </c>
      <c r="J1065" t="str">
        <v>drum pump</v>
      </c>
      <c r="K1065" t="str">
        <v>fitting</v>
      </c>
      <c r="L1065" t="str">
        <v>Low priority attribute</v>
      </c>
      <c r="M1065" t="str">
        <v>Priority 3</v>
      </c>
      <c r="N1065" t="str">
        <v>ProductAttributes</v>
      </c>
      <c r="O1065" t="str">
        <v>ATTRIBUTE TYPE: fittings threads</v>
      </c>
      <c r="P1065">
        <v>0</v>
      </c>
      <c r="Q1065" t="str">
        <v>Z118656</v>
      </c>
      <c r="R1065" t="str">
        <v>2 in.</v>
      </c>
      <c r="S1065" t="str">
        <v>M</v>
      </c>
      <c r="T1065">
        <v>0</v>
      </c>
      <c r="U1065" t="str">
        <v>part=thread</v>
      </c>
      <c r="V1065" t="str">
        <v>fitsSize</v>
      </c>
    </row>
    <row r="1066" spans="8:22" x14ac:dyDescent="0.25">
      <c r="H1066" s="38" t="str">
        <v>dispenser pumpsmicrosyringe</v>
      </c>
      <c r="I1066" s="271" t="str">
        <v>dispenser pumps</v>
      </c>
      <c r="J1066" t="str">
        <v>microsyringe</v>
      </c>
      <c r="K1066" t="str">
        <v>manufacturer/tradename</v>
      </c>
      <c r="L1066" t="str">
        <v>Facet driving attribute</v>
      </c>
      <c r="M1066" t="str">
        <v>Priority 1</v>
      </c>
      <c r="N1066" t="str">
        <v>ProductAttributes</v>
      </c>
      <c r="O1066" t="str">
        <v>ATTRIBUTE TYPE: Manufacturer designation</v>
      </c>
      <c r="P1066" t="str">
        <v>facets supplier co only (currently - Product line the attribute also facetable but not the PL element in Manuf des. Yet)</v>
      </c>
      <c r="Q1066" t="str">
        <v>HAM59000-20</v>
      </c>
      <c r="R1066" t="str">
        <v>Hamilton 59000-20</v>
      </c>
      <c r="S1066" t="str">
        <v>Y</v>
      </c>
      <c r="T1066" t="str">
        <v>Manufacturer</v>
      </c>
      <c r="U1066" t="str">
        <v>supplier co</v>
      </c>
      <c r="V1066" t="str">
        <v>supplier co</v>
      </c>
    </row>
    <row r="1067" spans="8:22" x14ac:dyDescent="0.25">
      <c r="H1067" s="38" t="str">
        <v>dispenser pumpsmicrosyringe</v>
      </c>
      <c r="I1067" s="271" t="str">
        <v>dispenser pumps</v>
      </c>
      <c r="J1067" t="str">
        <v>microsyringe</v>
      </c>
      <c r="K1067" t="str">
        <v>material</v>
      </c>
      <c r="L1067" t="str">
        <v>Facet driving attribute</v>
      </c>
      <c r="M1067" t="str">
        <v>Priority 1</v>
      </c>
      <c r="N1067" t="str">
        <v>ProductAttributes</v>
      </c>
      <c r="O1067" t="str">
        <v>ATTRIBUTE TYPE: Material</v>
      </c>
      <c r="P1067" t="str">
        <v>use the drop down to select a "Part"</v>
      </c>
      <c r="Q1067" t="str">
        <v>HAM59000-20</v>
      </c>
      <c r="R1067" t="str">
        <v>Gastight Borosilicate glass/PTFE syringe</v>
      </c>
      <c r="S1067" t="str">
        <v>M</v>
      </c>
      <c r="T1067">
        <v>0</v>
      </c>
      <c r="U1067">
        <v>0</v>
      </c>
      <c r="V1067">
        <v>0</v>
      </c>
    </row>
    <row r="1068" spans="8:22" x14ac:dyDescent="0.25">
      <c r="H1068" s="38" t="str">
        <v>dispenser pumpsmicrosyringe</v>
      </c>
      <c r="I1068" s="271" t="str">
        <v>dispenser pumps</v>
      </c>
      <c r="J1068" t="str">
        <v>microsyringe</v>
      </c>
      <c r="K1068" t="str">
        <v>volume</v>
      </c>
      <c r="L1068" t="str">
        <v>Facet driving attribute</v>
      </c>
      <c r="M1068" t="str">
        <v>Priority 1</v>
      </c>
      <c r="N1068" t="str">
        <v>ProductAttributes</v>
      </c>
      <c r="O1068" t="str">
        <v>ATTRIBUTE TYPE: Composite dimension</v>
      </c>
      <c r="P1068" t="str">
        <v>use the drop down in "Type1" and select "volume"</v>
      </c>
      <c r="Q1068" t="str">
        <v>HAM59000-20</v>
      </c>
      <c r="R1068" t="str">
        <v>100 μL</v>
      </c>
      <c r="S1068" t="str">
        <v>Y</v>
      </c>
      <c r="T1068" t="str">
        <v>Volume (uom)</v>
      </c>
      <c r="U1068" t="str">
        <v>type=Volume and uom in mL, L, or uL</v>
      </c>
      <c r="V1068">
        <v>0</v>
      </c>
    </row>
    <row r="1069" spans="8:22" x14ac:dyDescent="0.25">
      <c r="H1069" s="38" t="str">
        <v>dispenser pumpsmicrosyringe</v>
      </c>
      <c r="I1069" s="271" t="str">
        <v>dispenser pumps</v>
      </c>
      <c r="J1069" t="str">
        <v>microsyringe</v>
      </c>
      <c r="K1069" t="str">
        <v>Web_Product_Type_Dim</v>
      </c>
      <c r="L1069" t="str">
        <v>Facet driving attribute</v>
      </c>
      <c r="M1069" t="str">
        <v>Priority 1</v>
      </c>
      <c r="N1069" t="str">
        <v>ProductAttributes</v>
      </c>
      <c r="O1069" t="str">
        <v>ATTRIBUTE TYPE: Product type</v>
      </c>
      <c r="P1069" t="str">
        <v>choose "dispensers"</v>
      </c>
      <c r="Q1069">
        <v>0</v>
      </c>
      <c r="R1069">
        <v>0</v>
      </c>
      <c r="S1069" t="str">
        <v>Y</v>
      </c>
      <c r="T1069" t="str">
        <v>Product Category</v>
      </c>
      <c r="U1069">
        <v>0</v>
      </c>
      <c r="V1069">
        <v>0</v>
      </c>
    </row>
    <row r="1070" spans="8:22" x14ac:dyDescent="0.25">
      <c r="H1070" s="38" t="str">
        <v>dispenser pumpsmicrosyringe</v>
      </c>
      <c r="I1070" s="271" t="str">
        <v>dispenser pumps</v>
      </c>
      <c r="J1070" t="str">
        <v>microsyringe</v>
      </c>
      <c r="K1070" t="str">
        <v>packaging</v>
      </c>
      <c r="L1070" t="str">
        <v>High priority attribute</v>
      </c>
      <c r="M1070" t="str">
        <v>Priority 2</v>
      </c>
      <c r="N1070" t="str">
        <v>ProductAttributes</v>
      </c>
      <c r="O1070" t="str">
        <v>ATTRIBUTE TYPE: Packaging quantity</v>
      </c>
      <c r="P1070" t="str">
        <v>facet only on pack_id (was NEVER used on the red site - utility is dubious)</v>
      </c>
      <c r="Q1070">
        <v>0</v>
      </c>
      <c r="R1070">
        <v>0</v>
      </c>
      <c r="S1070" t="str">
        <v>Y</v>
      </c>
      <c r="T1070" t="str">
        <v>packaging</v>
      </c>
      <c r="U1070" t="str">
        <v>pack_id</v>
      </c>
      <c r="V1070" t="str">
        <v>pack_id</v>
      </c>
    </row>
    <row r="1071" spans="8:22" x14ac:dyDescent="0.25">
      <c r="H1071" s="38" t="str">
        <v>dispenser pumpspipetting bulbs or pumps</v>
      </c>
      <c r="I1071" s="271" t="str">
        <v>dispenser pumps</v>
      </c>
      <c r="J1071" t="str">
        <v>pipetting bulbs or pumps</v>
      </c>
      <c r="K1071" t="str">
        <v>manufacturer/tradename</v>
      </c>
      <c r="L1071" t="str">
        <v>Facet driving attribute</v>
      </c>
      <c r="M1071" t="str">
        <v>Priority 1</v>
      </c>
      <c r="N1071" t="str">
        <v>ProductAttributes</v>
      </c>
      <c r="O1071" t="str">
        <v>ATTRIBUTE TYPE: Manufacturer designation</v>
      </c>
      <c r="P1071" t="str">
        <v>facets supplier co only (currently - Product line the attribute also facetable but not the PL element in Manuf des. Yet)</v>
      </c>
      <c r="Q1071" t="str">
        <v>P7924</v>
      </c>
      <c r="R1071" t="str">
        <v>Bel-Art F37911-1010</v>
      </c>
      <c r="S1071" t="str">
        <v>Y</v>
      </c>
      <c r="T1071" t="str">
        <v>Manufacturer</v>
      </c>
      <c r="U1071" t="str">
        <v>supplier co</v>
      </c>
      <c r="V1071" t="str">
        <v>supplier co</v>
      </c>
    </row>
    <row r="1072" spans="8:22" x14ac:dyDescent="0.25">
      <c r="H1072" s="38" t="str">
        <v>dispenser pumpspipetting bulbs or pumps</v>
      </c>
      <c r="I1072" s="271" t="str">
        <v>dispenser pumps</v>
      </c>
      <c r="J1072" t="str">
        <v>pipetting bulbs or pumps</v>
      </c>
      <c r="K1072" t="str">
        <v>material</v>
      </c>
      <c r="L1072" t="str">
        <v>Facet driving attribute</v>
      </c>
      <c r="M1072" t="str">
        <v>Priority 1</v>
      </c>
      <c r="N1072" t="str">
        <v>ProductAttributes</v>
      </c>
      <c r="O1072" t="str">
        <v>ATTRIBUTE TYPE: Material</v>
      </c>
      <c r="P1072" t="str">
        <v>use the drop down to select a "Part"</v>
      </c>
      <c r="Q1072" t="str">
        <v>P7924</v>
      </c>
      <c r="R1072" t="str">
        <v>plastic</v>
      </c>
      <c r="S1072" t="str">
        <v>M</v>
      </c>
      <c r="T1072">
        <v>0</v>
      </c>
      <c r="U1072">
        <v>0</v>
      </c>
      <c r="V1072">
        <v>0</v>
      </c>
    </row>
    <row r="1073" spans="8:22" x14ac:dyDescent="0.25">
      <c r="H1073" s="38" t="str">
        <v>dispenser pumpspipetting bulbs or pumps</v>
      </c>
      <c r="I1073" s="271" t="str">
        <v>dispenser pumps</v>
      </c>
      <c r="J1073" t="str">
        <v>pipetting bulbs or pumps</v>
      </c>
      <c r="K1073" t="str">
        <v>volume</v>
      </c>
      <c r="L1073" t="str">
        <v>Facet driving attribute</v>
      </c>
      <c r="M1073" t="str">
        <v>Priority 1</v>
      </c>
      <c r="N1073" t="str">
        <v>ProductAttributes</v>
      </c>
      <c r="O1073" t="str">
        <v>ATTRIBUTE TYPE: Composite dimension</v>
      </c>
      <c r="P1073" t="str">
        <v>use the drop down in "Type1" and select "volume"</v>
      </c>
      <c r="Q1073" t="str">
        <v>P7924</v>
      </c>
      <c r="R1073" t="str">
        <v>10 mL</v>
      </c>
      <c r="S1073" t="str">
        <v>Y</v>
      </c>
      <c r="T1073" t="str">
        <v>Volume (uom)</v>
      </c>
      <c r="U1073" t="str">
        <v>type=Volume and uom in mL, L, or uL</v>
      </c>
      <c r="V1073">
        <v>0</v>
      </c>
    </row>
    <row r="1074" spans="8:22" x14ac:dyDescent="0.25">
      <c r="H1074" s="38" t="str">
        <v>dispenser pumpspipetting bulbs or pumps</v>
      </c>
      <c r="I1074" s="271" t="str">
        <v>dispenser pumps</v>
      </c>
      <c r="J1074" t="str">
        <v>pipetting bulbs or pumps</v>
      </c>
      <c r="K1074" t="str">
        <v>Web_Product_Type_Dim</v>
      </c>
      <c r="L1074" t="str">
        <v>Facet driving attribute</v>
      </c>
      <c r="M1074" t="str">
        <v>Priority 1</v>
      </c>
      <c r="N1074" t="str">
        <v>ProductAttributes</v>
      </c>
      <c r="O1074" t="str">
        <v>ATTRIBUTE TYPE: Product type</v>
      </c>
      <c r="P1074" t="str">
        <v>choose "pumps"</v>
      </c>
      <c r="Q1074" t="str">
        <v>HAM59000-20</v>
      </c>
      <c r="R1074" t="str">
        <v>pumps</v>
      </c>
      <c r="S1074" t="str">
        <v>Y</v>
      </c>
      <c r="T1074" t="str">
        <v>Product Category</v>
      </c>
      <c r="U1074">
        <v>0</v>
      </c>
      <c r="V1074">
        <v>0</v>
      </c>
    </row>
    <row r="1075" spans="8:22" x14ac:dyDescent="0.25">
      <c r="H1075" s="38" t="str">
        <v>dispenser pumpspipetting controller</v>
      </c>
      <c r="I1075" s="271" t="str">
        <v>dispenser pumps</v>
      </c>
      <c r="J1075" t="str">
        <v>pipetting controller</v>
      </c>
      <c r="K1075" t="str">
        <v>AC/DC input</v>
      </c>
      <c r="L1075" t="str">
        <v>Facet driving attribute</v>
      </c>
      <c r="M1075" t="str">
        <v>Priority 1</v>
      </c>
      <c r="N1075" t="str">
        <v>ProductAttributes</v>
      </c>
      <c r="O1075" t="str">
        <v>ATTRIBUTE TYPE: AC/DC input</v>
      </c>
      <c r="P1075">
        <v>0</v>
      </c>
      <c r="Q1075" t="str">
        <v>Z315001</v>
      </c>
      <c r="R1075" t="str">
        <v>230 V AC</v>
      </c>
      <c r="S1075" t="str">
        <v>Y</v>
      </c>
      <c r="T1075" t="str">
        <v>AC Input (v)</v>
      </c>
      <c r="U1075">
        <v>0</v>
      </c>
      <c r="V1075">
        <v>0</v>
      </c>
    </row>
    <row r="1076" spans="8:22" x14ac:dyDescent="0.25">
      <c r="H1076" s="38" t="str">
        <v>dispenser pumpspipetting controller</v>
      </c>
      <c r="I1076" s="271" t="str">
        <v>dispenser pumps</v>
      </c>
      <c r="J1076" t="str">
        <v>pipetting controller</v>
      </c>
      <c r="K1076" t="str">
        <v>manufacturer/tradename</v>
      </c>
      <c r="L1076" t="str">
        <v>Facet driving attribute</v>
      </c>
      <c r="M1076" t="str">
        <v>Priority 1</v>
      </c>
      <c r="N1076" t="str">
        <v>ProductAttributes</v>
      </c>
      <c r="O1076" t="str">
        <v>ATTRIBUTE TYPE: Manufacturer designation</v>
      </c>
      <c r="P1076" t="str">
        <v>facets supplier co only (currently - Product line the attribute also facetable but not the PL element in Manuf des. Yet)</v>
      </c>
      <c r="Q1076" t="str">
        <v>Z315001</v>
      </c>
      <c r="R1076" t="str">
        <v>Hirschmann 9902000</v>
      </c>
      <c r="S1076" t="str">
        <v>Y</v>
      </c>
      <c r="T1076" t="str">
        <v>Manufacturer</v>
      </c>
      <c r="U1076" t="str">
        <v>supplier co</v>
      </c>
      <c r="V1076" t="str">
        <v>supplier co</v>
      </c>
    </row>
    <row r="1077" spans="8:22" x14ac:dyDescent="0.25">
      <c r="H1077" s="38" t="str">
        <v>dispenser pumpspipetting controller</v>
      </c>
      <c r="I1077" s="271" t="str">
        <v>dispenser pumps</v>
      </c>
      <c r="J1077" t="str">
        <v>pipetting controller</v>
      </c>
      <c r="K1077" t="str">
        <v>volume</v>
      </c>
      <c r="L1077" t="str">
        <v>Facet driving attribute</v>
      </c>
      <c r="M1077" t="str">
        <v>Priority 1</v>
      </c>
      <c r="N1077" t="str">
        <v>ProductAttributes</v>
      </c>
      <c r="O1077" t="str">
        <v>ATTRIBUTE TYPE: Composite dimension</v>
      </c>
      <c r="P1077" t="str">
        <v>use the drop down in "Type1" and select "volume"</v>
      </c>
      <c r="Q1077" t="str">
        <v>Z315001</v>
      </c>
      <c r="R1077" t="str">
        <v>0.5-25 mL</v>
      </c>
      <c r="S1077" t="str">
        <v>Y</v>
      </c>
      <c r="T1077" t="str">
        <v>Volume (uom)</v>
      </c>
      <c r="U1077" t="str">
        <v>type=Volume and uom in mL, L, or uL</v>
      </c>
      <c r="V1077">
        <v>0</v>
      </c>
    </row>
    <row r="1078" spans="8:22" x14ac:dyDescent="0.25">
      <c r="H1078" s="38" t="str">
        <v>dispenser pumpspipetting controller</v>
      </c>
      <c r="I1078" s="271" t="str">
        <v>dispenser pumps</v>
      </c>
      <c r="J1078" t="str">
        <v>pipetting controller</v>
      </c>
      <c r="K1078" t="str">
        <v>Web_Product_Type_Dim</v>
      </c>
      <c r="L1078" t="str">
        <v>Facet driving attribute</v>
      </c>
      <c r="M1078" t="str">
        <v>Priority 1</v>
      </c>
      <c r="N1078" t="str">
        <v>ProductAttributes</v>
      </c>
      <c r="O1078" t="str">
        <v>ATTRIBUTE TYPE: Product type</v>
      </c>
      <c r="P1078" t="str">
        <v>choose "pumps"</v>
      </c>
      <c r="Q1078" t="str">
        <v>P7924</v>
      </c>
      <c r="R1078" t="str">
        <v>pumps</v>
      </c>
      <c r="S1078" t="str">
        <v>Y</v>
      </c>
      <c r="T1078" t="str">
        <v>Product Category</v>
      </c>
      <c r="U1078">
        <v>0</v>
      </c>
      <c r="V1078">
        <v>0</v>
      </c>
    </row>
    <row r="1079" spans="8:22" x14ac:dyDescent="0.25">
      <c r="H1079" s="38" t="str">
        <v>dispenser pumpspipetting controller</v>
      </c>
      <c r="I1079" s="271" t="str">
        <v>dispenser pumps</v>
      </c>
      <c r="J1079" t="str">
        <v>pipetting controller</v>
      </c>
      <c r="K1079" t="str">
        <v>feature</v>
      </c>
      <c r="L1079" t="str">
        <v>Low priority attribute</v>
      </c>
      <c r="M1079" t="str">
        <v>Priority 3</v>
      </c>
      <c r="N1079" t="str">
        <v>ProductAttributes</v>
      </c>
      <c r="O1079" t="str">
        <v>ATTRIBUTE TYPE: Feature</v>
      </c>
      <c r="P1079" t="str">
        <v>use the drop down to select a "Name" (CE compliant/CSA approved)</v>
      </c>
      <c r="Q1079" t="str">
        <v>P9984</v>
      </c>
      <c r="R1079" t="str">
        <v>CSA approved</v>
      </c>
      <c r="S1079" t="str">
        <v>N</v>
      </c>
      <c r="T1079">
        <v>0</v>
      </c>
      <c r="U1079">
        <v>0</v>
      </c>
      <c r="V1079">
        <v>0</v>
      </c>
    </row>
    <row r="1080" spans="8:22" x14ac:dyDescent="0.25">
      <c r="H1080" s="38" t="str">
        <v>dispenser pumpssyringe pump</v>
      </c>
      <c r="I1080" s="271" t="str">
        <v>dispenser pumps</v>
      </c>
      <c r="J1080" t="str">
        <v>syringe pump</v>
      </c>
      <c r="K1080" t="str">
        <v>AC/DC input</v>
      </c>
      <c r="L1080" t="str">
        <v>Facet driving attribute</v>
      </c>
      <c r="M1080" t="str">
        <v>Priority 1</v>
      </c>
      <c r="N1080" t="str">
        <v>ProductAttributes</v>
      </c>
      <c r="O1080" t="str">
        <v>ATTRIBUTE TYPE: AC/DC input</v>
      </c>
      <c r="P1080">
        <v>0</v>
      </c>
      <c r="Q1080">
        <v>0</v>
      </c>
      <c r="R1080">
        <v>0</v>
      </c>
      <c r="S1080" t="str">
        <v>Y</v>
      </c>
      <c r="T1080" t="str">
        <v>AC Input (v)</v>
      </c>
      <c r="U1080">
        <v>0</v>
      </c>
      <c r="V1080">
        <v>0</v>
      </c>
    </row>
    <row r="1081" spans="8:22" x14ac:dyDescent="0.25">
      <c r="H1081" s="38" t="str">
        <v>dispenser pumpssyringe pump</v>
      </c>
      <c r="I1081" s="271" t="str">
        <v>dispenser pumps</v>
      </c>
      <c r="J1081" t="str">
        <v>syringe pump</v>
      </c>
      <c r="K1081" t="str">
        <v>manufacturer/tradename</v>
      </c>
      <c r="L1081" t="str">
        <v>Facet driving attribute</v>
      </c>
      <c r="M1081" t="str">
        <v>Priority 1</v>
      </c>
      <c r="N1081" t="str">
        <v>ProductAttributes</v>
      </c>
      <c r="O1081" t="str">
        <v>ATTRIBUTE TYPE: Manufacturer designation</v>
      </c>
      <c r="P1081" t="str">
        <v>facets supplier co only (currently - Product line the attribute also facetable but not the PL element in Manuf des. Yet)</v>
      </c>
      <c r="Q1081" t="str">
        <v>Z401374</v>
      </c>
      <c r="R1081" t="str">
        <v>KD Scientific 780200-110V</v>
      </c>
      <c r="S1081" t="str">
        <v>Y</v>
      </c>
      <c r="T1081" t="str">
        <v>Manufacturer</v>
      </c>
      <c r="U1081" t="str">
        <v>supplier co</v>
      </c>
      <c r="V1081" t="str">
        <v>supplier co</v>
      </c>
    </row>
    <row r="1082" spans="8:22" x14ac:dyDescent="0.25">
      <c r="H1082" s="38" t="str">
        <v>dispenser pumpssyringe pump</v>
      </c>
      <c r="I1082" s="271" t="str">
        <v>dispenser pumps</v>
      </c>
      <c r="J1082" t="str">
        <v>syringe pump</v>
      </c>
      <c r="K1082" t="str">
        <v>volume</v>
      </c>
      <c r="L1082" t="str">
        <v>Facet driving attribute</v>
      </c>
      <c r="M1082" t="str">
        <v>Priority 1</v>
      </c>
      <c r="N1082" t="str">
        <v>ProductAttributes</v>
      </c>
      <c r="O1082" t="str">
        <v>ATTRIBUTE TYPE: Composite dimension</v>
      </c>
      <c r="P1082" t="str">
        <v>use the drop down in "Type1" and select "volume"</v>
      </c>
      <c r="Q1082" t="str">
        <v>Z401374</v>
      </c>
      <c r="R1082" t="str">
        <v>0.01-140 mL</v>
      </c>
      <c r="S1082" t="str">
        <v>Y</v>
      </c>
      <c r="T1082" t="str">
        <v>Volume (uom)</v>
      </c>
      <c r="U1082" t="str">
        <v>type=Volume and uom in mL, L, or uL</v>
      </c>
      <c r="V1082">
        <v>0</v>
      </c>
    </row>
    <row r="1083" spans="8:22" x14ac:dyDescent="0.25">
      <c r="H1083" s="38" t="str">
        <v>dispenser pumpssyringe pump</v>
      </c>
      <c r="I1083" s="271" t="str">
        <v>dispenser pumps</v>
      </c>
      <c r="J1083" t="str">
        <v>syringe pump</v>
      </c>
      <c r="K1083" t="str">
        <v>Web_Product_Type_Dim</v>
      </c>
      <c r="L1083" t="str">
        <v>Facet driving attribute</v>
      </c>
      <c r="M1083" t="str">
        <v>Priority 1</v>
      </c>
      <c r="N1083" t="str">
        <v>ProductAttributes</v>
      </c>
      <c r="O1083" t="str">
        <v>ATTRIBUTE TYPE: Product type</v>
      </c>
      <c r="P1083" t="str">
        <v>choose "pumps"</v>
      </c>
      <c r="Q1083" t="str">
        <v>Z315001</v>
      </c>
      <c r="R1083" t="str">
        <v>pumps</v>
      </c>
      <c r="S1083" t="str">
        <v>Y</v>
      </c>
      <c r="T1083" t="str">
        <v>Product Category</v>
      </c>
      <c r="U1083">
        <v>0</v>
      </c>
      <c r="V1083">
        <v>0</v>
      </c>
    </row>
    <row r="1084" spans="8:22" x14ac:dyDescent="0.25">
      <c r="H1084" s="38" t="str">
        <v>dispenser pumpssyringe pump</v>
      </c>
      <c r="I1084" s="271" t="str">
        <v>dispenser pumps</v>
      </c>
      <c r="J1084" t="str">
        <v>syringe pump</v>
      </c>
      <c r="K1084" t="str">
        <v>feature</v>
      </c>
      <c r="L1084" t="str">
        <v>High priority attribute</v>
      </c>
      <c r="M1084" t="str">
        <v>Priority 2</v>
      </c>
      <c r="N1084" t="str">
        <v>ProductAttributes</v>
      </c>
      <c r="O1084" t="str">
        <v>ATTRIBUTE TYPE: Feature</v>
      </c>
      <c r="P1084" t="str">
        <v>use the drop down to select a "Name" (CE compliant/CSA approved/graduation)</v>
      </c>
      <c r="Q1084" t="str">
        <v>Z401374</v>
      </c>
      <c r="R1084" t="str">
        <v>CSA approved; 1 channel</v>
      </c>
      <c r="S1084" t="str">
        <v>N</v>
      </c>
      <c r="T1084">
        <v>0</v>
      </c>
      <c r="U1084">
        <v>0</v>
      </c>
      <c r="V1084">
        <v>0</v>
      </c>
    </row>
    <row r="1085" spans="8:22" x14ac:dyDescent="0.25">
      <c r="H1085" s="38" t="str">
        <v>dispenser pumpssyringe pump</v>
      </c>
      <c r="I1085" s="271" t="str">
        <v>dispenser pumps</v>
      </c>
      <c r="J1085" t="str">
        <v>syringe pump</v>
      </c>
      <c r="K1085" t="str">
        <v>packaging</v>
      </c>
      <c r="L1085" t="str">
        <v>High priority attribute</v>
      </c>
      <c r="M1085" t="str">
        <v>Priority 2</v>
      </c>
      <c r="N1085" t="str">
        <v>ProductAttributes</v>
      </c>
      <c r="O1085" t="str">
        <v>ATTRIBUTE TYPE: Packaging quantity</v>
      </c>
      <c r="P1085" t="str">
        <v>facet only on pack_id (was NEVER used on the red site - utility is dubious)</v>
      </c>
      <c r="Q1085" t="str">
        <v>Z116874</v>
      </c>
      <c r="R1085" t="str">
        <v>pkg of 100 ea individually wrapped</v>
      </c>
      <c r="S1085" t="str">
        <v>Y</v>
      </c>
      <c r="T1085" t="str">
        <v>packaging</v>
      </c>
      <c r="U1085" t="str">
        <v>pack_id</v>
      </c>
      <c r="V1085" t="str">
        <v>pack_id</v>
      </c>
    </row>
    <row r="1086" spans="8:22" x14ac:dyDescent="0.25">
      <c r="H1086" s="38" t="str">
        <v>documentation(no product type)</v>
      </c>
      <c r="I1086" s="271" t="str">
        <v>documentation</v>
      </c>
      <c r="J1086">
        <v>0</v>
      </c>
      <c r="K1086" t="str">
        <v>compatibility</v>
      </c>
      <c r="L1086" t="str">
        <v>Facet driving attribute</v>
      </c>
      <c r="M1086" t="str">
        <v>Priority 1</v>
      </c>
      <c r="N1086" t="str">
        <v>ProductAttributes</v>
      </c>
      <c r="O1086" t="str">
        <v>ATTRIBUTE TYPE: ZM_COMPAT</v>
      </c>
      <c r="P1086" t="str">
        <v>create separate lines for different values -- facet must use 1 or both of supplier and product line</v>
      </c>
      <c r="Q1086" t="str">
        <v>EZSKTMEM1</v>
      </c>
      <c r="R1086" t="str">
        <v>for use with EZ-Stream&lt;SUP&gt;&amp;#174;&lt;/SUP&gt;</v>
      </c>
      <c r="S1086" t="str">
        <v>Y</v>
      </c>
      <c r="T1086" t="str">
        <v>compatibility</v>
      </c>
      <c r="U1086">
        <v>0</v>
      </c>
      <c r="V1086">
        <v>0</v>
      </c>
    </row>
    <row r="1087" spans="8:22" x14ac:dyDescent="0.25">
      <c r="H1087" s="38" t="str">
        <v>documentation(no product type)</v>
      </c>
      <c r="I1087" s="271" t="str">
        <v>documentation</v>
      </c>
      <c r="J1087">
        <v>0</v>
      </c>
      <c r="K1087" t="str">
        <v>technique(s)</v>
      </c>
      <c r="L1087" t="str">
        <v>Facet driving attribute</v>
      </c>
      <c r="M1087" t="str">
        <v>Priority 1</v>
      </c>
      <c r="N1087" t="str">
        <v>ProductAttributes</v>
      </c>
      <c r="O1087" t="str">
        <v>ATTRIBUTE TYPE: Titertest</v>
      </c>
      <c r="P1087" t="str">
        <v xml:space="preserve">use the drop down in "METHOD" </v>
      </c>
      <c r="Q1087" t="str">
        <v>Z701270</v>
      </c>
      <c r="R1087" t="str">
        <v>PCR: suitable</v>
      </c>
      <c r="S1087" t="str">
        <v>Y</v>
      </c>
      <c r="T1087" t="str">
        <v>Technique</v>
      </c>
      <c r="U1087" t="str">
        <v>method</v>
      </c>
      <c r="V1087" t="str">
        <v>method</v>
      </c>
    </row>
    <row r="1088" spans="8:22" x14ac:dyDescent="0.25">
      <c r="H1088" s="38" t="str">
        <v>documentation(no product type)</v>
      </c>
      <c r="I1088" s="271" t="str">
        <v>documentation</v>
      </c>
      <c r="J1088">
        <v>0</v>
      </c>
      <c r="K1088" t="str">
        <v>feature</v>
      </c>
      <c r="L1088" t="str">
        <v>High priority attribute</v>
      </c>
      <c r="M1088" t="str">
        <v>Priority 2</v>
      </c>
      <c r="N1088" t="str">
        <v>ProductAttributes</v>
      </c>
      <c r="O1088" t="str">
        <v>ATTRIBUTE TYPE: Feature</v>
      </c>
      <c r="P1088" t="str">
        <v>use the drop down to select a "Name"</v>
      </c>
      <c r="Q1088" t="str">
        <v>EZSKTMEM1</v>
      </c>
      <c r="R1088" t="str">
        <v>repair kit</v>
      </c>
      <c r="S1088" t="str">
        <v>N</v>
      </c>
      <c r="T1088">
        <v>0</v>
      </c>
      <c r="U1088">
        <v>0</v>
      </c>
      <c r="V1088">
        <v>0</v>
      </c>
    </row>
    <row r="1089" spans="8:22" x14ac:dyDescent="0.25">
      <c r="H1089" s="38" t="str">
        <v>downstreamaccessories</v>
      </c>
      <c r="I1089" s="271" t="str">
        <v>downstream</v>
      </c>
      <c r="J1089" t="str">
        <v>accessories</v>
      </c>
      <c r="K1089" t="str">
        <v>material</v>
      </c>
      <c r="L1089" t="str">
        <v>Facet driving attribute</v>
      </c>
      <c r="M1089" t="str">
        <v>Priority 1</v>
      </c>
      <c r="N1089" t="str">
        <v>ProductAttributes</v>
      </c>
      <c r="O1089" t="str">
        <v>ATTRIBUTE TYPE: Material</v>
      </c>
      <c r="P1089" t="str">
        <v>use the drop down to select a "Part"</v>
      </c>
      <c r="Q1089">
        <v>0</v>
      </c>
      <c r="R1089">
        <v>0</v>
      </c>
      <c r="S1089">
        <v>0</v>
      </c>
      <c r="T1089">
        <v>0</v>
      </c>
      <c r="U1089">
        <v>0</v>
      </c>
      <c r="V1089">
        <v>0</v>
      </c>
    </row>
    <row r="1090" spans="8:22" x14ac:dyDescent="0.25">
      <c r="H1090" s="38" t="str">
        <v>downstreamaccessories</v>
      </c>
      <c r="I1090" s="271" t="str">
        <v>downstream</v>
      </c>
      <c r="J1090" t="str">
        <v>accessories</v>
      </c>
      <c r="K1090" t="str">
        <v>compatibility</v>
      </c>
      <c r="L1090" t="str">
        <v>Facet driving attribute</v>
      </c>
      <c r="M1090" t="str">
        <v>Priority 1</v>
      </c>
      <c r="N1090" t="str">
        <v>ProductAttributes</v>
      </c>
      <c r="O1090" t="str">
        <v>ATTRIBUTE TYPE: ZM_COMPAT</v>
      </c>
      <c r="P1090" t="str">
        <v>create separate lines for different values -- facet must use 1 or both of supplier and product line</v>
      </c>
      <c r="Q1090">
        <v>0</v>
      </c>
      <c r="R1090">
        <v>0</v>
      </c>
      <c r="S1090">
        <v>0</v>
      </c>
      <c r="T1090">
        <v>0</v>
      </c>
      <c r="U1090">
        <v>0</v>
      </c>
      <c r="V1090">
        <v>0</v>
      </c>
    </row>
    <row r="1091" spans="8:22" x14ac:dyDescent="0.25">
      <c r="H1091" s="38" t="str">
        <v>downstreamaseptic filters</v>
      </c>
      <c r="I1091" s="271" t="str">
        <v>downstream</v>
      </c>
      <c r="J1091" t="str">
        <v>aseptic filters</v>
      </c>
      <c r="K1091" t="str">
        <v>material</v>
      </c>
      <c r="L1091" t="str">
        <v>Facet driving attribute</v>
      </c>
      <c r="M1091" t="str">
        <v>Priority 1</v>
      </c>
      <c r="N1091" t="str">
        <v>ProductAttributes</v>
      </c>
      <c r="O1091" t="str">
        <v>ATTRIBUTE TYPE: Material</v>
      </c>
      <c r="P1091" t="str">
        <v>use the drop down to select a "Part"</v>
      </c>
      <c r="Q1091">
        <v>0</v>
      </c>
      <c r="R1091">
        <v>0</v>
      </c>
      <c r="S1091">
        <v>0</v>
      </c>
      <c r="T1091">
        <v>0</v>
      </c>
      <c r="U1091">
        <v>0</v>
      </c>
      <c r="V1091">
        <v>0</v>
      </c>
    </row>
    <row r="1092" spans="8:22" x14ac:dyDescent="0.25">
      <c r="H1092" s="38" t="str">
        <v>downstreamaseptic filters</v>
      </c>
      <c r="I1092" s="271" t="str">
        <v>downstream</v>
      </c>
      <c r="J1092" t="str">
        <v>aseptic filters</v>
      </c>
      <c r="K1092" t="str">
        <v>L</v>
      </c>
      <c r="L1092" t="str">
        <v>High priority attribute</v>
      </c>
      <c r="M1092" t="str">
        <v>Priority 2</v>
      </c>
      <c r="N1092" t="str">
        <v>ProductAttributes</v>
      </c>
      <c r="O1092" t="str">
        <v>ATTRIBUTE TYPE: Composite dimension</v>
      </c>
      <c r="P1092" t="str">
        <v>use the drop down in "Type1" and select "L"</v>
      </c>
      <c r="Q1092">
        <v>0</v>
      </c>
      <c r="R1092">
        <v>0</v>
      </c>
      <c r="S1092">
        <v>0</v>
      </c>
      <c r="T1092">
        <v>0</v>
      </c>
      <c r="U1092">
        <v>0</v>
      </c>
      <c r="V1092">
        <v>0</v>
      </c>
    </row>
    <row r="1093" spans="8:22" x14ac:dyDescent="0.25">
      <c r="H1093" s="38" t="str">
        <v>downstreamaseptic filters</v>
      </c>
      <c r="I1093" s="271" t="str">
        <v>downstream</v>
      </c>
      <c r="J1093" t="str">
        <v>aseptic filters</v>
      </c>
      <c r="K1093" t="str">
        <v>filtration area</v>
      </c>
      <c r="L1093" t="str">
        <v>High priority attribute</v>
      </c>
      <c r="M1093" t="str">
        <v>Priority 3</v>
      </c>
      <c r="N1093" t="str">
        <v>ProductAttributes</v>
      </c>
      <c r="O1093" t="str">
        <v>ATTRIBUTE TYPE: Composite dimension</v>
      </c>
      <c r="P1093" t="str">
        <v>use drop down "Type1" and select "filtration area"</v>
      </c>
      <c r="Q1093">
        <v>0</v>
      </c>
      <c r="R1093">
        <v>0</v>
      </c>
      <c r="S1093">
        <v>0</v>
      </c>
      <c r="T1093">
        <v>0</v>
      </c>
      <c r="U1093">
        <v>0</v>
      </c>
      <c r="V1093">
        <v>0</v>
      </c>
    </row>
    <row r="1094" spans="8:22" x14ac:dyDescent="0.25">
      <c r="H1094" s="38" t="str">
        <v>downstreamaseptic filters</v>
      </c>
      <c r="I1094" s="271" t="str">
        <v>downstream</v>
      </c>
      <c r="J1094" t="str">
        <v>aseptic filters</v>
      </c>
      <c r="K1094" t="str">
        <v>bubble point</v>
      </c>
      <c r="L1094" t="str">
        <v>High priority attribute</v>
      </c>
      <c r="M1094" t="str">
        <v>Priority 2</v>
      </c>
      <c r="N1094" t="str">
        <v>ProductAttributes</v>
      </c>
      <c r="O1094" t="str">
        <v>ATTRIBUTE TYPE: Bubble point</v>
      </c>
      <c r="P1094">
        <v>0</v>
      </c>
      <c r="Q1094">
        <v>0</v>
      </c>
      <c r="R1094">
        <v>0</v>
      </c>
      <c r="S1094">
        <v>0</v>
      </c>
      <c r="T1094">
        <v>0</v>
      </c>
      <c r="U1094">
        <v>0</v>
      </c>
      <c r="V1094">
        <v>0</v>
      </c>
    </row>
    <row r="1095" spans="8:22" x14ac:dyDescent="0.25">
      <c r="H1095" s="38" t="str">
        <v>downstreamaseptic filters</v>
      </c>
      <c r="I1095" s="271" t="str">
        <v>downstream</v>
      </c>
      <c r="J1095" t="str">
        <v>aseptic filters</v>
      </c>
      <c r="K1095" t="str">
        <v>pore size</v>
      </c>
      <c r="L1095" t="str">
        <v>High priority attribute</v>
      </c>
      <c r="M1095" t="str">
        <v>Priority 2</v>
      </c>
      <c r="N1095" t="str">
        <v>ProductAttributes</v>
      </c>
      <c r="O1095" t="str">
        <v>ATTRIBUTE TYPE: Pore size</v>
      </c>
      <c r="P1095">
        <v>0</v>
      </c>
      <c r="Q1095">
        <v>0</v>
      </c>
      <c r="R1095">
        <v>0</v>
      </c>
      <c r="S1095">
        <v>0</v>
      </c>
      <c r="T1095">
        <v>0</v>
      </c>
      <c r="U1095">
        <v>0</v>
      </c>
      <c r="V1095">
        <v>0</v>
      </c>
    </row>
    <row r="1096" spans="8:22" x14ac:dyDescent="0.25">
      <c r="H1096" s="38" t="str">
        <v>downstreamaseptic filters</v>
      </c>
      <c r="I1096" s="271" t="str">
        <v>downstream</v>
      </c>
      <c r="J1096" t="str">
        <v>aseptic filters</v>
      </c>
      <c r="K1096" t="str">
        <v>sterility</v>
      </c>
      <c r="L1096" t="str">
        <v>Facet driving attribute</v>
      </c>
      <c r="M1096" t="str">
        <v>Priority 1</v>
      </c>
      <c r="N1096" t="str">
        <v>ProductAttributes</v>
      </c>
      <c r="O1096" t="str">
        <v>ATTRIBUTE TYPE: Sterilization</v>
      </c>
      <c r="P1096" t="str">
        <v>facet sterility y/n and second facet for sterilization method</v>
      </c>
      <c r="Q1096">
        <v>0</v>
      </c>
      <c r="R1096">
        <v>0</v>
      </c>
      <c r="S1096">
        <v>0</v>
      </c>
      <c r="T1096">
        <v>0</v>
      </c>
      <c r="U1096">
        <v>0</v>
      </c>
      <c r="V1096">
        <v>0</v>
      </c>
    </row>
    <row r="1097" spans="8:22" x14ac:dyDescent="0.25">
      <c r="H1097" s="38" t="str">
        <v>downstreamaseptic filters</v>
      </c>
      <c r="I1097" s="271" t="str">
        <v>downstream</v>
      </c>
      <c r="J1097" t="str">
        <v>aseptic filters</v>
      </c>
      <c r="K1097" t="str">
        <v>inlet to outlet W</v>
      </c>
      <c r="L1097" t="str">
        <v>High priority attribute</v>
      </c>
      <c r="M1097" t="str">
        <v>Priority 2</v>
      </c>
      <c r="N1097" t="str">
        <v>ProductAttributes</v>
      </c>
      <c r="O1097" t="str">
        <v>ATTRIBUTE TYPE: Composite dimension</v>
      </c>
      <c r="P1097" t="str">
        <v>use drop down "part" and select "inlet to outlet"; "Type1" and select "W"</v>
      </c>
      <c r="Q1097">
        <v>0</v>
      </c>
      <c r="R1097">
        <v>0</v>
      </c>
      <c r="S1097">
        <v>0</v>
      </c>
      <c r="T1097">
        <v>0</v>
      </c>
      <c r="U1097">
        <v>0</v>
      </c>
      <c r="V1097">
        <v>0</v>
      </c>
    </row>
    <row r="1098" spans="8:22" x14ac:dyDescent="0.25">
      <c r="H1098" s="38" t="str">
        <v>downstreamaseptic filters</v>
      </c>
      <c r="I1098" s="271" t="str">
        <v>downstream</v>
      </c>
      <c r="J1098" t="str">
        <v>aseptic filters</v>
      </c>
      <c r="K1098" t="str">
        <v>matrix</v>
      </c>
      <c r="L1098" t="str">
        <v>Facet driving attribute</v>
      </c>
      <c r="M1098" t="str">
        <v>Priority 1</v>
      </c>
      <c r="N1098" t="str">
        <v>ProductAttributes</v>
      </c>
      <c r="O1098" t="str">
        <v>ATTRIBUTE TYPE: Matrix</v>
      </c>
      <c r="P1098">
        <v>0</v>
      </c>
      <c r="Q1098">
        <v>0</v>
      </c>
      <c r="R1098">
        <v>0</v>
      </c>
      <c r="S1098">
        <v>0</v>
      </c>
      <c r="T1098">
        <v>0</v>
      </c>
      <c r="U1098">
        <v>0</v>
      </c>
      <c r="V1098">
        <v>0</v>
      </c>
    </row>
    <row r="1099" spans="8:22" x14ac:dyDescent="0.25">
      <c r="H1099" s="38" t="str">
        <v>downstreamaseptic filters</v>
      </c>
      <c r="I1099" s="271" t="str">
        <v>downstream</v>
      </c>
      <c r="J1099" t="str">
        <v>aseptic filters</v>
      </c>
      <c r="K1099" t="str">
        <v>reg. compliance</v>
      </c>
      <c r="L1099" t="str">
        <v>High priority attribute</v>
      </c>
      <c r="M1099" t="str">
        <v>Priority 2</v>
      </c>
      <c r="N1099" t="str">
        <v>ProductAttributes</v>
      </c>
      <c r="O1099" t="str">
        <v>ATTRIBUTE TYPE: Agency/Method</v>
      </c>
      <c r="P1099">
        <v>0</v>
      </c>
      <c r="Q1099">
        <v>0</v>
      </c>
      <c r="R1099">
        <v>0</v>
      </c>
      <c r="S1099">
        <v>0</v>
      </c>
      <c r="T1099">
        <v>0</v>
      </c>
      <c r="U1099">
        <v>0</v>
      </c>
      <c r="V1099">
        <v>0</v>
      </c>
    </row>
    <row r="1100" spans="8:22" x14ac:dyDescent="0.25">
      <c r="H1100" s="38" t="str">
        <v>downstreamaseptic filters</v>
      </c>
      <c r="I1100" s="271" t="str">
        <v>downstream</v>
      </c>
      <c r="J1100" t="str">
        <v>aseptic filters</v>
      </c>
      <c r="K1100" t="str">
        <v>parameter</v>
      </c>
      <c r="L1100" t="str">
        <v>Low priority attribute</v>
      </c>
      <c r="M1100" t="str">
        <v>Priority 3</v>
      </c>
      <c r="N1100" t="str">
        <v>ProductAttributes</v>
      </c>
      <c r="O1100" t="str">
        <v>ATTRIBUTE TYPE: Operating parameter</v>
      </c>
      <c r="P1100">
        <v>0</v>
      </c>
      <c r="Q1100">
        <v>0</v>
      </c>
      <c r="R1100">
        <v>0</v>
      </c>
      <c r="S1100">
        <v>0</v>
      </c>
      <c r="T1100">
        <v>0</v>
      </c>
      <c r="U1100">
        <v>0</v>
      </c>
      <c r="V1100">
        <v>0</v>
      </c>
    </row>
    <row r="1101" spans="8:22" x14ac:dyDescent="0.25">
      <c r="H1101" s="38" t="str">
        <v>downstreamaseptic filters</v>
      </c>
      <c r="I1101" s="271" t="str">
        <v>downstream</v>
      </c>
      <c r="J1101" t="str">
        <v>aseptic filters</v>
      </c>
      <c r="K1101" t="str">
        <v>outlet connection diam.</v>
      </c>
      <c r="L1101" t="str">
        <v>High priority attribute</v>
      </c>
      <c r="M1101" t="str">
        <v>Priority 2</v>
      </c>
      <c r="N1101" t="str">
        <v>ProductAttributes</v>
      </c>
      <c r="O1101" t="str">
        <v>ATTRIBUTE TYPE: Composite dimension</v>
      </c>
      <c r="P1101" t="str">
        <v>use drop down "part" and select "outlet connection"; "Type1" and select "diam."</v>
      </c>
      <c r="Q1101">
        <v>0</v>
      </c>
      <c r="R1101">
        <v>0</v>
      </c>
      <c r="S1101">
        <v>0</v>
      </c>
      <c r="T1101">
        <v>0</v>
      </c>
      <c r="U1101">
        <v>0</v>
      </c>
      <c r="V1101">
        <v>0</v>
      </c>
    </row>
    <row r="1102" spans="8:22" x14ac:dyDescent="0.25">
      <c r="H1102" s="38" t="str">
        <v>downstreamaseptic filters</v>
      </c>
      <c r="I1102" s="271" t="str">
        <v>downstream</v>
      </c>
      <c r="J1102" t="str">
        <v>aseptic filters</v>
      </c>
      <c r="K1102" t="str">
        <v>diameter</v>
      </c>
      <c r="L1102" t="str">
        <v>Facet driving attribute</v>
      </c>
      <c r="M1102" t="str">
        <v>Priority 1</v>
      </c>
      <c r="N1102" t="str">
        <v>ProductAttributes</v>
      </c>
      <c r="O1102" t="str">
        <v>ATTRIBUTE TYPE: Composite dimension</v>
      </c>
      <c r="P1102" t="str">
        <v>use the drop down in "Type1" and select "diam." -- facet diam uom mm only</v>
      </c>
      <c r="Q1102">
        <v>0</v>
      </c>
      <c r="R1102">
        <v>0</v>
      </c>
      <c r="S1102">
        <v>0</v>
      </c>
      <c r="T1102">
        <v>0</v>
      </c>
      <c r="U1102">
        <v>0</v>
      </c>
      <c r="V1102">
        <v>0</v>
      </c>
    </row>
    <row r="1103" spans="8:22" x14ac:dyDescent="0.25">
      <c r="H1103" s="38" t="str">
        <v>downstreamaseptic filters</v>
      </c>
      <c r="I1103" s="271" t="str">
        <v>downstream</v>
      </c>
      <c r="J1103" t="str">
        <v>aseptic filters</v>
      </c>
      <c r="K1103" t="str">
        <v>feature</v>
      </c>
      <c r="L1103" t="str">
        <v>Low priority attribute</v>
      </c>
      <c r="M1103" t="str">
        <v>Priority 3</v>
      </c>
      <c r="N1103" t="str">
        <v>ProductAttributes</v>
      </c>
      <c r="O1103" t="str">
        <v>ATTRIBUTE TYPE: Feature</v>
      </c>
      <c r="P1103" t="str">
        <v>use the drop down to select a "Name"</v>
      </c>
      <c r="Q1103">
        <v>0</v>
      </c>
      <c r="R1103">
        <v>0</v>
      </c>
      <c r="S1103">
        <v>0</v>
      </c>
      <c r="T1103">
        <v>0</v>
      </c>
      <c r="U1103">
        <v>0</v>
      </c>
      <c r="V1103">
        <v>0</v>
      </c>
    </row>
    <row r="1104" spans="8:22" x14ac:dyDescent="0.25">
      <c r="H1104" s="38" t="str">
        <v>downstreamaseptic filters</v>
      </c>
      <c r="I1104" s="271" t="str">
        <v>downstream</v>
      </c>
      <c r="J1104" t="str">
        <v>aseptic filters</v>
      </c>
      <c r="K1104" t="str">
        <v>Product Line</v>
      </c>
      <c r="L1104" t="str">
        <v>Low priority attribute</v>
      </c>
      <c r="M1104" t="str">
        <v>Priority 3</v>
      </c>
      <c r="N1104" t="str">
        <v>ProductAttributes</v>
      </c>
      <c r="O1104" t="str">
        <v>ATTRIBUTE TYPE: Product Line</v>
      </c>
      <c r="P1104">
        <v>0</v>
      </c>
      <c r="Q1104">
        <v>0</v>
      </c>
      <c r="R1104">
        <v>0</v>
      </c>
      <c r="S1104">
        <v>0</v>
      </c>
      <c r="T1104">
        <v>0</v>
      </c>
      <c r="U1104">
        <v>0</v>
      </c>
      <c r="V1104">
        <v>0</v>
      </c>
    </row>
    <row r="1105" spans="8:22" x14ac:dyDescent="0.25">
      <c r="H1105" s="38" t="str">
        <v>downstreamaseptic filters</v>
      </c>
      <c r="I1105" s="271" t="str">
        <v>downstream</v>
      </c>
      <c r="J1105" t="str">
        <v>aseptic filters</v>
      </c>
      <c r="K1105" t="str">
        <v>manufacturer/tradename</v>
      </c>
      <c r="L1105" t="str">
        <v>Facet driving attribute</v>
      </c>
      <c r="M1105" t="str">
        <v>Priority 1</v>
      </c>
      <c r="N1105" t="str">
        <v>ProductAttributes</v>
      </c>
      <c r="O1105" t="str">
        <v>ATTRIBUTE TYPE: Manufacturer designation</v>
      </c>
      <c r="P1105" t="str">
        <v>facets supplier co only (currently - Product line the attribute also facetable but not the PL element in Manuf des. Yet)</v>
      </c>
      <c r="Q1105">
        <v>0</v>
      </c>
      <c r="R1105">
        <v>0</v>
      </c>
      <c r="S1105">
        <v>0</v>
      </c>
      <c r="T1105">
        <v>0</v>
      </c>
      <c r="U1105">
        <v>0</v>
      </c>
      <c r="V1105">
        <v>0</v>
      </c>
    </row>
    <row r="1106" spans="8:22" x14ac:dyDescent="0.25">
      <c r="H1106" s="38" t="str">
        <v>downstreamaseptic filters</v>
      </c>
      <c r="I1106" s="271" t="str">
        <v>downstream</v>
      </c>
      <c r="J1106" t="str">
        <v>aseptic filters</v>
      </c>
      <c r="K1106" t="str">
        <v>fitting</v>
      </c>
      <c r="L1106" t="str">
        <v>High priority attribute</v>
      </c>
      <c r="M1106" t="str">
        <v>Priority 2</v>
      </c>
      <c r="N1106" t="str">
        <v>ProductAttributes</v>
      </c>
      <c r="O1106" t="str">
        <v>ATTRIBUTE TYPE: fittings threads</v>
      </c>
      <c r="P1106">
        <v>0</v>
      </c>
      <c r="Q1106">
        <v>0</v>
      </c>
      <c r="R1106">
        <v>0</v>
      </c>
      <c r="S1106">
        <v>0</v>
      </c>
      <c r="T1106">
        <v>0</v>
      </c>
      <c r="U1106">
        <v>0</v>
      </c>
      <c r="V1106">
        <v>0</v>
      </c>
    </row>
    <row r="1107" spans="8:22" x14ac:dyDescent="0.25">
      <c r="H1107" s="38" t="str">
        <v>downstreamaseptic filters</v>
      </c>
      <c r="I1107" s="271" t="str">
        <v>downstream</v>
      </c>
      <c r="J1107" t="str">
        <v>aseptic filters</v>
      </c>
      <c r="K1107" t="str">
        <v>impurities</v>
      </c>
      <c r="L1107" t="str">
        <v>High priority attribute</v>
      </c>
      <c r="M1107" t="str">
        <v>Priority 2</v>
      </c>
      <c r="N1107" t="str">
        <v>ProductAttributes</v>
      </c>
      <c r="O1107" t="str">
        <v>ATTRIBUTE TYPE: Impurities</v>
      </c>
      <c r="P1107">
        <v>0</v>
      </c>
      <c r="Q1107">
        <v>0</v>
      </c>
      <c r="R1107">
        <v>0</v>
      </c>
      <c r="S1107">
        <v>0</v>
      </c>
      <c r="T1107">
        <v>0</v>
      </c>
      <c r="U1107">
        <v>0</v>
      </c>
      <c r="V1107">
        <v>0</v>
      </c>
    </row>
    <row r="1108" spans="8:22" x14ac:dyDescent="0.25">
      <c r="H1108" s="38" t="str">
        <v>downstreamaseptic filters</v>
      </c>
      <c r="I1108" s="271" t="str">
        <v>downstream</v>
      </c>
      <c r="J1108" t="str">
        <v>aseptic filters</v>
      </c>
      <c r="K1108" t="str">
        <v>inlet connection diam.</v>
      </c>
      <c r="L1108" t="str">
        <v>High priority attribute</v>
      </c>
      <c r="M1108" t="str">
        <v>Priority 2</v>
      </c>
      <c r="N1108" t="str">
        <v>ProductAttributes</v>
      </c>
      <c r="O1108" t="str">
        <v>ATTRIBUTE TYPE: Composite dimension</v>
      </c>
      <c r="P1108" t="str">
        <v>use drop down "part" and select "inlet connection"; "Type1" and select "diam."</v>
      </c>
      <c r="Q1108">
        <v>0</v>
      </c>
      <c r="R1108">
        <v>0</v>
      </c>
      <c r="S1108">
        <v>0</v>
      </c>
      <c r="T1108">
        <v>0</v>
      </c>
      <c r="U1108">
        <v>0</v>
      </c>
      <c r="V1108">
        <v>0</v>
      </c>
    </row>
    <row r="1109" spans="8:22" x14ac:dyDescent="0.25">
      <c r="H1109" s="38" t="str">
        <v>downstreamaseptic filters</v>
      </c>
      <c r="I1109" s="271" t="str">
        <v>downstream</v>
      </c>
      <c r="J1109" t="str">
        <v>aseptic filters</v>
      </c>
      <c r="K1109" t="str">
        <v>technique(s)</v>
      </c>
      <c r="L1109" t="str">
        <v>Low priority attribute</v>
      </c>
      <c r="M1109" t="str">
        <v>Priority 3</v>
      </c>
      <c r="N1109" t="str">
        <v>ProductAttributes</v>
      </c>
      <c r="O1109" t="str">
        <v>ATTRIBUTE TYPE: Titertest</v>
      </c>
      <c r="P1109" t="str">
        <v xml:space="preserve">use the drop down in "METHOD" </v>
      </c>
      <c r="Q1109">
        <v>0</v>
      </c>
      <c r="R1109">
        <v>0</v>
      </c>
      <c r="S1109">
        <v>0</v>
      </c>
      <c r="T1109">
        <v>0</v>
      </c>
      <c r="U1109">
        <v>0</v>
      </c>
      <c r="V1109">
        <v>0</v>
      </c>
    </row>
    <row r="1110" spans="8:22" x14ac:dyDescent="0.25">
      <c r="H1110" s="38" t="str">
        <v>downstreamcapsule filters</v>
      </c>
      <c r="I1110" s="271" t="str">
        <v>downstream</v>
      </c>
      <c r="J1110" t="str">
        <v>capsule filters</v>
      </c>
      <c r="K1110" t="str">
        <v>parameter</v>
      </c>
      <c r="L1110" t="str">
        <v>Low priority attribute</v>
      </c>
      <c r="M1110" t="str">
        <v>Priority 3</v>
      </c>
      <c r="N1110" t="str">
        <v>ProductAttributes</v>
      </c>
      <c r="O1110" t="str">
        <v>ATTRIBUTE TYPE: Operating parameter</v>
      </c>
      <c r="P1110">
        <v>0</v>
      </c>
      <c r="Q1110">
        <v>0</v>
      </c>
      <c r="R1110">
        <v>0</v>
      </c>
      <c r="S1110">
        <v>0</v>
      </c>
      <c r="T1110">
        <v>0</v>
      </c>
      <c r="U1110">
        <v>0</v>
      </c>
      <c r="V1110">
        <v>0</v>
      </c>
    </row>
    <row r="1111" spans="8:22" x14ac:dyDescent="0.25">
      <c r="H1111" s="38" t="str">
        <v>downstreamcapsule filters</v>
      </c>
      <c r="I1111" s="271" t="str">
        <v>downstream</v>
      </c>
      <c r="J1111" t="str">
        <v>capsule filters</v>
      </c>
      <c r="K1111" t="str">
        <v>matrix</v>
      </c>
      <c r="L1111" t="str">
        <v>Facet driving attribute</v>
      </c>
      <c r="M1111" t="str">
        <v>Priority 1</v>
      </c>
      <c r="N1111" t="str">
        <v>ProductAttributes</v>
      </c>
      <c r="O1111" t="str">
        <v>ATTRIBUTE TYPE: Matrix</v>
      </c>
      <c r="P1111">
        <v>0</v>
      </c>
      <c r="Q1111">
        <v>0</v>
      </c>
      <c r="R1111">
        <v>0</v>
      </c>
      <c r="S1111">
        <v>0</v>
      </c>
      <c r="T1111">
        <v>0</v>
      </c>
      <c r="U1111">
        <v>0</v>
      </c>
      <c r="V1111">
        <v>0</v>
      </c>
    </row>
    <row r="1112" spans="8:22" x14ac:dyDescent="0.25">
      <c r="H1112" s="38" t="str">
        <v>downstreamcapsule filters</v>
      </c>
      <c r="I1112" s="271" t="str">
        <v>downstream</v>
      </c>
      <c r="J1112" t="str">
        <v>capsule filters</v>
      </c>
      <c r="K1112" t="str">
        <v>sterility</v>
      </c>
      <c r="L1112" t="str">
        <v>Facet driving attribute</v>
      </c>
      <c r="M1112" t="str">
        <v>Priority 1</v>
      </c>
      <c r="N1112" t="str">
        <v>ProductAttributes</v>
      </c>
      <c r="O1112" t="str">
        <v>ATTRIBUTE TYPE: Sterilization</v>
      </c>
      <c r="P1112" t="str">
        <v>facet sterility y/n and second facet for sterilization method</v>
      </c>
      <c r="Q1112">
        <v>0</v>
      </c>
      <c r="R1112">
        <v>0</v>
      </c>
      <c r="S1112">
        <v>0</v>
      </c>
      <c r="T1112">
        <v>0</v>
      </c>
      <c r="U1112">
        <v>0</v>
      </c>
      <c r="V1112">
        <v>0</v>
      </c>
    </row>
    <row r="1113" spans="8:22" x14ac:dyDescent="0.25">
      <c r="H1113" s="38" t="str">
        <v>downstreamcapsule filters</v>
      </c>
      <c r="I1113" s="271" t="str">
        <v>downstream</v>
      </c>
      <c r="J1113" t="str">
        <v>capsule filters</v>
      </c>
      <c r="K1113" t="str">
        <v>material</v>
      </c>
      <c r="L1113" t="str">
        <v>Facet driving attribute</v>
      </c>
      <c r="M1113" t="str">
        <v>Priority 1</v>
      </c>
      <c r="N1113" t="str">
        <v>ProductAttributes</v>
      </c>
      <c r="O1113" t="str">
        <v>ATTRIBUTE TYPE: Material</v>
      </c>
      <c r="P1113" t="str">
        <v>use the drop down to select a "Part"</v>
      </c>
      <c r="Q1113">
        <v>0</v>
      </c>
      <c r="R1113">
        <v>0</v>
      </c>
      <c r="S1113">
        <v>0</v>
      </c>
      <c r="T1113">
        <v>0</v>
      </c>
      <c r="U1113">
        <v>0</v>
      </c>
      <c r="V1113">
        <v>0</v>
      </c>
    </row>
    <row r="1114" spans="8:22" x14ac:dyDescent="0.25">
      <c r="H1114" s="38" t="str">
        <v>downstreamcapsule filters</v>
      </c>
      <c r="I1114" s="271" t="str">
        <v>downstream</v>
      </c>
      <c r="J1114" t="str">
        <v>capsule filters</v>
      </c>
      <c r="K1114" t="str">
        <v>feature</v>
      </c>
      <c r="L1114" t="str">
        <v>Low priority attribute</v>
      </c>
      <c r="M1114" t="str">
        <v>Priority 3</v>
      </c>
      <c r="N1114" t="str">
        <v>ProductAttributes</v>
      </c>
      <c r="O1114" t="str">
        <v>ATTRIBUTE TYPE: Feature</v>
      </c>
      <c r="P1114" t="str">
        <v>use the drop down to select a "Name"</v>
      </c>
      <c r="Q1114">
        <v>0</v>
      </c>
      <c r="R1114">
        <v>0</v>
      </c>
      <c r="S1114">
        <v>0</v>
      </c>
      <c r="T1114">
        <v>0</v>
      </c>
      <c r="U1114">
        <v>0</v>
      </c>
      <c r="V1114">
        <v>0</v>
      </c>
    </row>
    <row r="1115" spans="8:22" x14ac:dyDescent="0.25">
      <c r="H1115" s="38" t="str">
        <v>downstreamcapsule filters</v>
      </c>
      <c r="I1115" s="271" t="str">
        <v>downstream</v>
      </c>
      <c r="J1115" t="str">
        <v>capsule filters</v>
      </c>
      <c r="K1115" t="str">
        <v>inlet and outlet diam</v>
      </c>
      <c r="L1115" t="str">
        <v>High priority attribute</v>
      </c>
      <c r="M1115" t="str">
        <v>Priority 2</v>
      </c>
      <c r="N1115" t="str">
        <v>ProductAttributes</v>
      </c>
      <c r="O1115" t="str">
        <v>ATTRIBUTE TYPE: Composite dimension</v>
      </c>
      <c r="P1115" t="str">
        <v>use drop down "part" and select "inlet to outlet"; "Type1" and select "W"</v>
      </c>
      <c r="Q1115">
        <v>0</v>
      </c>
      <c r="R1115">
        <v>0</v>
      </c>
      <c r="S1115">
        <v>0</v>
      </c>
      <c r="T1115">
        <v>0</v>
      </c>
      <c r="U1115">
        <v>0</v>
      </c>
      <c r="V1115">
        <v>0</v>
      </c>
    </row>
    <row r="1116" spans="8:22" x14ac:dyDescent="0.25">
      <c r="H1116" s="38" t="str">
        <v>downstreamcapsule filters</v>
      </c>
      <c r="I1116" s="271" t="str">
        <v>downstream</v>
      </c>
      <c r="J1116" t="str">
        <v>capsule filters</v>
      </c>
      <c r="K1116" t="str">
        <v>product line</v>
      </c>
      <c r="L1116" t="str">
        <v>Low priority attribute</v>
      </c>
      <c r="M1116" t="str">
        <v>Priority 3</v>
      </c>
      <c r="N1116" t="str">
        <v>ProductAttributes</v>
      </c>
      <c r="O1116" t="str">
        <v>ATTRIBUTE TYPE: Product Line</v>
      </c>
      <c r="P1116">
        <v>0</v>
      </c>
      <c r="Q1116">
        <v>0</v>
      </c>
      <c r="R1116">
        <v>0</v>
      </c>
      <c r="S1116">
        <v>0</v>
      </c>
      <c r="T1116">
        <v>0</v>
      </c>
      <c r="U1116">
        <v>0</v>
      </c>
      <c r="V1116">
        <v>0</v>
      </c>
    </row>
    <row r="1117" spans="8:22" x14ac:dyDescent="0.25">
      <c r="H1117" s="38" t="str">
        <v>downstreamcapsule filters</v>
      </c>
      <c r="I1117" s="271" t="str">
        <v>downstream</v>
      </c>
      <c r="J1117" t="str">
        <v>capsule filters</v>
      </c>
      <c r="K1117" t="str">
        <v>pore size</v>
      </c>
      <c r="L1117" t="str">
        <v>High priority attribute</v>
      </c>
      <c r="M1117" t="str">
        <v>Priority 2</v>
      </c>
      <c r="N1117" t="str">
        <v>ProductAttributes</v>
      </c>
      <c r="O1117" t="str">
        <v>ATTRIBUTE TYPE: Pore size</v>
      </c>
      <c r="P1117">
        <v>0</v>
      </c>
      <c r="Q1117">
        <v>0</v>
      </c>
      <c r="R1117">
        <v>0</v>
      </c>
      <c r="S1117">
        <v>0</v>
      </c>
      <c r="T1117">
        <v>0</v>
      </c>
      <c r="U1117">
        <v>0</v>
      </c>
      <c r="V1117">
        <v>0</v>
      </c>
    </row>
    <row r="1118" spans="8:22" x14ac:dyDescent="0.25">
      <c r="H1118" s="38" t="str">
        <v>downstreamcapsule filters</v>
      </c>
      <c r="I1118" s="271" t="str">
        <v>downstream</v>
      </c>
      <c r="J1118" t="str">
        <v>capsule filters</v>
      </c>
      <c r="K1118" t="str">
        <v>filtration area</v>
      </c>
      <c r="L1118" t="str">
        <v>High priority attribute</v>
      </c>
      <c r="M1118" t="str">
        <v>Priority 3</v>
      </c>
      <c r="N1118" t="str">
        <v>ProductAttributes</v>
      </c>
      <c r="O1118" t="str">
        <v>ATTRIBUTE TYPE: Composite dimension</v>
      </c>
      <c r="P1118" t="str">
        <v>use drop down "Type1" and select "filtration area"</v>
      </c>
      <c r="Q1118">
        <v>0</v>
      </c>
      <c r="R1118">
        <v>0</v>
      </c>
      <c r="S1118">
        <v>0</v>
      </c>
      <c r="T1118">
        <v>0</v>
      </c>
      <c r="U1118">
        <v>0</v>
      </c>
      <c r="V1118">
        <v>0</v>
      </c>
    </row>
    <row r="1119" spans="8:22" x14ac:dyDescent="0.25">
      <c r="H1119" s="38" t="str">
        <v>downstreamcapsule filters</v>
      </c>
      <c r="I1119" s="271" t="str">
        <v>downstream</v>
      </c>
      <c r="J1119" t="str">
        <v>capsule filters</v>
      </c>
      <c r="K1119" t="str">
        <v>fitting</v>
      </c>
      <c r="L1119" t="str">
        <v>High priority attribute</v>
      </c>
      <c r="M1119" t="str">
        <v>Priority 2</v>
      </c>
      <c r="N1119" t="str">
        <v>ProductAttributes</v>
      </c>
      <c r="O1119" t="str">
        <v>ATTRIBUTE TYPE: fittings threads</v>
      </c>
      <c r="P1119">
        <v>0</v>
      </c>
      <c r="Q1119">
        <v>0</v>
      </c>
      <c r="R1119">
        <v>0</v>
      </c>
      <c r="S1119">
        <v>0</v>
      </c>
      <c r="T1119">
        <v>0</v>
      </c>
      <c r="U1119">
        <v>0</v>
      </c>
      <c r="V1119">
        <v>0</v>
      </c>
    </row>
    <row r="1120" spans="8:22" x14ac:dyDescent="0.25">
      <c r="H1120" s="38" t="str">
        <v>downstreamchomotography media</v>
      </c>
      <c r="I1120" s="271" t="str">
        <v>downstream</v>
      </c>
      <c r="J1120" t="str">
        <v>chomotography media</v>
      </c>
      <c r="K1120" t="str">
        <v>form</v>
      </c>
      <c r="L1120" t="str">
        <v>Facet driving attribute</v>
      </c>
      <c r="M1120" t="str">
        <v>Priority 1</v>
      </c>
      <c r="N1120" t="str">
        <v>ProductAttributes</v>
      </c>
      <c r="O1120" t="str">
        <v>ATTRIBUTE TYPE: Physical Form</v>
      </c>
      <c r="P1120">
        <v>0</v>
      </c>
      <c r="Q1120">
        <v>0</v>
      </c>
      <c r="R1120">
        <v>0</v>
      </c>
      <c r="S1120">
        <v>0</v>
      </c>
      <c r="T1120">
        <v>0</v>
      </c>
      <c r="U1120">
        <v>0</v>
      </c>
      <c r="V1120">
        <v>0</v>
      </c>
    </row>
    <row r="1121" spans="8:22" x14ac:dyDescent="0.25">
      <c r="H1121" s="38" t="str">
        <v>downstreamchomotography media</v>
      </c>
      <c r="I1121" s="271" t="str">
        <v>downstream</v>
      </c>
      <c r="J1121" t="str">
        <v>chomotography media</v>
      </c>
      <c r="K1121" t="str">
        <v>capacity</v>
      </c>
      <c r="L1121" t="str">
        <v>Facet driving attribute</v>
      </c>
      <c r="M1121" t="str">
        <v>Priority 1</v>
      </c>
      <c r="N1121" t="str">
        <v>ProductAttributes</v>
      </c>
      <c r="O1121" t="str">
        <v>ATTRIBUTE TYPE: composite dimension</v>
      </c>
      <c r="P1121" t="str">
        <v>use the drop down in "part" and select the part; "Type1" and select "capacity"</v>
      </c>
      <c r="Q1121">
        <v>0</v>
      </c>
      <c r="R1121">
        <v>0</v>
      </c>
      <c r="S1121">
        <v>0</v>
      </c>
      <c r="T1121">
        <v>0</v>
      </c>
      <c r="U1121">
        <v>0</v>
      </c>
      <c r="V1121">
        <v>0</v>
      </c>
    </row>
    <row r="1122" spans="8:22" x14ac:dyDescent="0.25">
      <c r="H1122" s="38" t="str">
        <v>downstreamchomotography media</v>
      </c>
      <c r="I1122" s="271" t="str">
        <v>downstream</v>
      </c>
      <c r="J1122" t="str">
        <v>chomotography media</v>
      </c>
      <c r="K1122" t="str">
        <v>Product Line</v>
      </c>
      <c r="L1122" t="str">
        <v>Low priority attribute</v>
      </c>
      <c r="M1122" t="str">
        <v>Priority 3</v>
      </c>
      <c r="N1122" t="str">
        <v>ProductAttributes</v>
      </c>
      <c r="O1122" t="str">
        <v>ATTRIBUTE TYPE: Product Line</v>
      </c>
      <c r="P1122">
        <v>0</v>
      </c>
      <c r="Q1122">
        <v>0</v>
      </c>
      <c r="R1122">
        <v>0</v>
      </c>
      <c r="S1122">
        <v>0</v>
      </c>
      <c r="T1122">
        <v>0</v>
      </c>
      <c r="U1122">
        <v>0</v>
      </c>
      <c r="V1122">
        <v>0</v>
      </c>
    </row>
    <row r="1123" spans="8:22" x14ac:dyDescent="0.25">
      <c r="H1123" s="38" t="str">
        <v>downstreamchomotography media</v>
      </c>
      <c r="I1123" s="271" t="str">
        <v>downstream</v>
      </c>
      <c r="J1123" t="str">
        <v>chomotography media</v>
      </c>
      <c r="K1123" t="str">
        <v>sterility</v>
      </c>
      <c r="L1123" t="str">
        <v>Facet driving attribute</v>
      </c>
      <c r="M1123" t="str">
        <v>Priority 1</v>
      </c>
      <c r="N1123" t="str">
        <v>ProductAttributes</v>
      </c>
      <c r="O1123" t="str">
        <v>ATTRIBUTE TYPE: Sterilization</v>
      </c>
      <c r="P1123" t="str">
        <v>facet sterility y/n and second facet for sterilization method</v>
      </c>
      <c r="Q1123">
        <v>0</v>
      </c>
      <c r="R1123">
        <v>0</v>
      </c>
      <c r="S1123">
        <v>0</v>
      </c>
      <c r="T1123">
        <v>0</v>
      </c>
      <c r="U1123">
        <v>0</v>
      </c>
      <c r="V1123">
        <v>0</v>
      </c>
    </row>
    <row r="1124" spans="8:22" x14ac:dyDescent="0.25">
      <c r="H1124" s="38" t="str">
        <v>downstreamchomotography media</v>
      </c>
      <c r="I1124" s="271" t="str">
        <v>downstream</v>
      </c>
      <c r="J1124" t="str">
        <v>chomotography media</v>
      </c>
      <c r="K1124" t="str">
        <v>ligand</v>
      </c>
      <c r="L1124" t="str">
        <v>High priority attribute</v>
      </c>
      <c r="M1124" t="str">
        <v>Priority 1</v>
      </c>
      <c r="N1124" t="str">
        <v>ProductAttributes</v>
      </c>
      <c r="O1124" t="str">
        <v>ATTRIBUTE TYPE: Ligand</v>
      </c>
      <c r="P1124">
        <v>0</v>
      </c>
      <c r="Q1124">
        <v>0</v>
      </c>
      <c r="R1124">
        <v>0</v>
      </c>
      <c r="S1124">
        <v>0</v>
      </c>
      <c r="T1124">
        <v>0</v>
      </c>
      <c r="U1124">
        <v>0</v>
      </c>
      <c r="V1124">
        <v>0</v>
      </c>
    </row>
    <row r="1125" spans="8:22" x14ac:dyDescent="0.25">
      <c r="H1125" s="38" t="str">
        <v>downstreamchomotography media</v>
      </c>
      <c r="I1125" s="271" t="str">
        <v>downstream</v>
      </c>
      <c r="J1125" t="str">
        <v>chomotography media</v>
      </c>
      <c r="K1125" t="str">
        <v>matrix active group</v>
      </c>
      <c r="L1125" t="str">
        <v>Facet driving attribute</v>
      </c>
      <c r="M1125" t="str">
        <v>Priority 1</v>
      </c>
      <c r="N1125" t="str">
        <v>ProductAttributes</v>
      </c>
      <c r="O1125" t="str">
        <v>ATTRIBUTE TYPE: Matrix active group</v>
      </c>
      <c r="P1125">
        <v>0</v>
      </c>
      <c r="Q1125">
        <v>0</v>
      </c>
      <c r="R1125">
        <v>0</v>
      </c>
      <c r="S1125">
        <v>0</v>
      </c>
      <c r="T1125">
        <v>0</v>
      </c>
      <c r="U1125">
        <v>0</v>
      </c>
      <c r="V1125">
        <v>0</v>
      </c>
    </row>
    <row r="1126" spans="8:22" x14ac:dyDescent="0.25">
      <c r="H1126" s="38" t="str">
        <v>downstreamchomotography media</v>
      </c>
      <c r="I1126" s="271" t="str">
        <v>downstream</v>
      </c>
      <c r="J1126" t="str">
        <v>chomotography media</v>
      </c>
      <c r="K1126" t="str">
        <v>particle size</v>
      </c>
      <c r="L1126" t="str">
        <v>Facet driving attribute</v>
      </c>
      <c r="M1126" t="str">
        <v>Priority 2</v>
      </c>
      <c r="N1126" t="str">
        <v>ProductAttributes</v>
      </c>
      <c r="O1126" t="str">
        <v>ATTRIBUTE TYPE: Particle Dimension</v>
      </c>
      <c r="P1126" t="str">
        <v>use the drop down in "Type" and select "particle size"</v>
      </c>
      <c r="Q1126">
        <v>0</v>
      </c>
      <c r="R1126">
        <v>0</v>
      </c>
      <c r="S1126">
        <v>0</v>
      </c>
      <c r="T1126">
        <v>0</v>
      </c>
      <c r="U1126">
        <v>0</v>
      </c>
      <c r="V1126">
        <v>0</v>
      </c>
    </row>
    <row r="1127" spans="8:22" x14ac:dyDescent="0.25">
      <c r="H1127" s="38" t="str">
        <v>downstreamchomotography media</v>
      </c>
      <c r="I1127" s="271" t="str">
        <v>downstream</v>
      </c>
      <c r="J1127" t="str">
        <v>chomotography media</v>
      </c>
      <c r="K1127" t="str">
        <v>separation technique</v>
      </c>
      <c r="L1127" t="str">
        <v>Facet driving attribute</v>
      </c>
      <c r="M1127" t="str">
        <v>Priority 1</v>
      </c>
      <c r="N1127" t="str">
        <v>ProductAttributes</v>
      </c>
      <c r="O1127" t="str">
        <v>ATTRIBUTE TYPE: Chromatography Mode</v>
      </c>
      <c r="P1127" t="str">
        <v>use the drop down in "MODE"</v>
      </c>
      <c r="Q1127">
        <v>0</v>
      </c>
      <c r="R1127">
        <v>0</v>
      </c>
      <c r="S1127">
        <v>0</v>
      </c>
      <c r="T1127">
        <v>0</v>
      </c>
      <c r="U1127">
        <v>0</v>
      </c>
      <c r="V1127">
        <v>0</v>
      </c>
    </row>
    <row r="1128" spans="8:22" x14ac:dyDescent="0.25">
      <c r="H1128" s="38" t="str">
        <v>downstreamchomotography media</v>
      </c>
      <c r="I1128" s="271" t="str">
        <v>downstream</v>
      </c>
      <c r="J1128" t="str">
        <v>chomotography media</v>
      </c>
      <c r="K1128" t="str">
        <v>specific analyte(s)</v>
      </c>
      <c r="L1128" t="str">
        <v>Facet driving attribute</v>
      </c>
      <c r="M1128" t="str">
        <v>Priority 1</v>
      </c>
      <c r="N1128" t="str">
        <v>ProductAttributes</v>
      </c>
      <c r="O1128" t="str">
        <v>ATTRIBUTE TYPE: Analyte Suitability</v>
      </c>
      <c r="P1128">
        <v>0</v>
      </c>
      <c r="Q1128">
        <v>0</v>
      </c>
      <c r="R1128">
        <v>0</v>
      </c>
      <c r="S1128">
        <v>0</v>
      </c>
      <c r="T1128">
        <v>0</v>
      </c>
      <c r="U1128">
        <v>0</v>
      </c>
      <c r="V1128">
        <v>0</v>
      </c>
    </row>
    <row r="1129" spans="8:22" x14ac:dyDescent="0.25">
      <c r="H1129" s="38" t="str">
        <v>downstreamchromotography columns</v>
      </c>
      <c r="I1129" s="271" t="str">
        <v>downstream</v>
      </c>
      <c r="J1129" t="str">
        <v>chromotography columns</v>
      </c>
      <c r="K1129" t="str">
        <v>application(s)</v>
      </c>
      <c r="L1129" t="str">
        <v>Facet driving attribute</v>
      </c>
      <c r="M1129" t="str">
        <v>Priority 2</v>
      </c>
      <c r="N1129" t="str">
        <v>ProductAttributes</v>
      </c>
      <c r="O1129" t="str">
        <v>ATTRIBUTE TYPE: Market Focus</v>
      </c>
      <c r="P1129">
        <v>0</v>
      </c>
      <c r="Q1129">
        <v>0</v>
      </c>
      <c r="R1129">
        <v>0</v>
      </c>
      <c r="S1129">
        <v>0</v>
      </c>
      <c r="T1129">
        <v>0</v>
      </c>
      <c r="U1129">
        <v>0</v>
      </c>
      <c r="V1129">
        <v>0</v>
      </c>
    </row>
    <row r="1130" spans="8:22" x14ac:dyDescent="0.25">
      <c r="H1130" s="38" t="str">
        <v>downstreamchromotography columns</v>
      </c>
      <c r="I1130" s="271" t="str">
        <v>downstream</v>
      </c>
      <c r="J1130" t="str">
        <v>chromotography columns</v>
      </c>
      <c r="K1130" t="str">
        <v>capacity</v>
      </c>
      <c r="L1130" t="str">
        <v>Facet driving attribute</v>
      </c>
      <c r="M1130" t="str">
        <v>Priority 1</v>
      </c>
      <c r="N1130" t="str">
        <v>ProductAttributes</v>
      </c>
      <c r="O1130" t="str">
        <v>ATTRIBUTE TYPE: composite dimension</v>
      </c>
      <c r="P1130" t="str">
        <v>use the drop down in "part" and select the part; "Type1" and select "capacity"</v>
      </c>
      <c r="Q1130">
        <v>0</v>
      </c>
      <c r="R1130">
        <v>0</v>
      </c>
      <c r="S1130">
        <v>0</v>
      </c>
      <c r="T1130">
        <v>0</v>
      </c>
      <c r="U1130">
        <v>0</v>
      </c>
      <c r="V1130">
        <v>0</v>
      </c>
    </row>
    <row r="1131" spans="8:22" x14ac:dyDescent="0.25">
      <c r="H1131" s="38" t="str">
        <v>downstreamchromotography columns</v>
      </c>
      <c r="I1131" s="271" t="str">
        <v>downstream</v>
      </c>
      <c r="J1131" t="str">
        <v>chromotography columns</v>
      </c>
      <c r="K1131" t="str">
        <v>material</v>
      </c>
      <c r="L1131" t="str">
        <v>Facet driving attribute</v>
      </c>
      <c r="M1131" t="str">
        <v>Priority 1</v>
      </c>
      <c r="N1131" t="str">
        <v>ProductAttributes</v>
      </c>
      <c r="O1131" t="str">
        <v>ATTRIBUTE TYPE: Material</v>
      </c>
      <c r="P1131" t="str">
        <v>use the drop down to select a "Part"</v>
      </c>
      <c r="Q1131">
        <v>0</v>
      </c>
      <c r="R1131">
        <v>0</v>
      </c>
      <c r="S1131">
        <v>0</v>
      </c>
      <c r="T1131">
        <v>0</v>
      </c>
      <c r="U1131">
        <v>0</v>
      </c>
      <c r="V1131">
        <v>0</v>
      </c>
    </row>
    <row r="1132" spans="8:22" x14ac:dyDescent="0.25">
      <c r="H1132" s="38" t="str">
        <v>downstreamchromotography columns</v>
      </c>
      <c r="I1132" s="271" t="str">
        <v>downstream</v>
      </c>
      <c r="J1132" t="str">
        <v>chromotography columns</v>
      </c>
      <c r="K1132" t="str">
        <v>Product Line</v>
      </c>
      <c r="L1132" t="str">
        <v>Low priority attribute</v>
      </c>
      <c r="M1132" t="str">
        <v>Priority 3</v>
      </c>
      <c r="N1132" t="str">
        <v>ProductAttributes</v>
      </c>
      <c r="O1132" t="str">
        <v>ATTRIBUTE TYPE: Product Line</v>
      </c>
      <c r="P1132">
        <v>0</v>
      </c>
      <c r="Q1132">
        <v>0</v>
      </c>
      <c r="R1132">
        <v>0</v>
      </c>
      <c r="S1132">
        <v>0</v>
      </c>
      <c r="T1132">
        <v>0</v>
      </c>
      <c r="U1132">
        <v>0</v>
      </c>
      <c r="V1132">
        <v>0</v>
      </c>
    </row>
    <row r="1133" spans="8:22" x14ac:dyDescent="0.25">
      <c r="H1133" s="38" t="str">
        <v>downstreamchromotography columns</v>
      </c>
      <c r="I1133" s="271" t="str">
        <v>downstream</v>
      </c>
      <c r="J1133" t="str">
        <v>chromotography columns</v>
      </c>
      <c r="K1133" t="str">
        <v>form</v>
      </c>
      <c r="L1133" t="str">
        <v>Facet driving attribute</v>
      </c>
      <c r="M1133" t="str">
        <v>Priority 1</v>
      </c>
      <c r="N1133" t="str">
        <v>ProductAttributes</v>
      </c>
      <c r="O1133" t="str">
        <v>ATTRIBUTE TYPE: Physical Form</v>
      </c>
      <c r="P1133">
        <v>0</v>
      </c>
      <c r="Q1133">
        <v>0</v>
      </c>
      <c r="R1133">
        <v>0</v>
      </c>
      <c r="S1133">
        <v>0</v>
      </c>
      <c r="T1133">
        <v>0</v>
      </c>
      <c r="U1133">
        <v>0</v>
      </c>
      <c r="V1133">
        <v>0</v>
      </c>
    </row>
    <row r="1134" spans="8:22" x14ac:dyDescent="0.25">
      <c r="H1134" s="38" t="str">
        <v>downstreamchromotography columns</v>
      </c>
      <c r="I1134" s="271" t="str">
        <v>downstream</v>
      </c>
      <c r="J1134" t="str">
        <v>chromotography columns</v>
      </c>
      <c r="K1134" t="str">
        <v>parameter</v>
      </c>
      <c r="L1134" t="str">
        <v>Low priority attribute</v>
      </c>
      <c r="M1134" t="str">
        <v>Priority 3</v>
      </c>
      <c r="N1134" t="str">
        <v>ProductAttributes</v>
      </c>
      <c r="O1134" t="str">
        <v>ATTRIBUTE TYPE: Operating parameter</v>
      </c>
      <c r="P1134">
        <v>0</v>
      </c>
      <c r="Q1134">
        <v>0</v>
      </c>
      <c r="R1134">
        <v>0</v>
      </c>
      <c r="S1134">
        <v>0</v>
      </c>
      <c r="T1134">
        <v>0</v>
      </c>
      <c r="U1134">
        <v>0</v>
      </c>
      <c r="V1134">
        <v>0</v>
      </c>
    </row>
    <row r="1135" spans="8:22" x14ac:dyDescent="0.25">
      <c r="H1135" s="38" t="str">
        <v>downstreamchromotography columns</v>
      </c>
      <c r="I1135" s="271" t="str">
        <v>downstream</v>
      </c>
      <c r="J1135" t="str">
        <v>chromotography columns</v>
      </c>
      <c r="K1135" t="str">
        <v>L × I.D.</v>
      </c>
      <c r="L1135" t="str">
        <v>Facet driving attribute</v>
      </c>
      <c r="M1135" t="str">
        <v>Priority 1</v>
      </c>
      <c r="N1135" t="str">
        <v>ProductAttributes</v>
      </c>
      <c r="O1135" t="str">
        <v>ATTRIBUTE TYPE: Composite dimension</v>
      </c>
      <c r="P1135">
        <v>0</v>
      </c>
      <c r="Q1135">
        <v>0</v>
      </c>
      <c r="R1135">
        <v>0</v>
      </c>
      <c r="S1135">
        <v>0</v>
      </c>
      <c r="T1135">
        <v>0</v>
      </c>
      <c r="U1135">
        <v>0</v>
      </c>
      <c r="V1135">
        <v>0</v>
      </c>
    </row>
    <row r="1136" spans="8:22" x14ac:dyDescent="0.25">
      <c r="H1136" s="38" t="str">
        <v>downstreamchromotography columns</v>
      </c>
      <c r="I1136" s="271" t="str">
        <v>downstream</v>
      </c>
      <c r="J1136" t="str">
        <v>chromotography columns</v>
      </c>
      <c r="K1136" t="str">
        <v>ligand</v>
      </c>
      <c r="L1136" t="str">
        <v>High priority attribute</v>
      </c>
      <c r="M1136" t="str">
        <v>Priority 1</v>
      </c>
      <c r="N1136" t="str">
        <v>ProductAttributes</v>
      </c>
      <c r="O1136" t="str">
        <v>ATTRIBUTE TYPE: Ligand</v>
      </c>
      <c r="P1136">
        <v>0</v>
      </c>
      <c r="Q1136">
        <v>0</v>
      </c>
      <c r="R1136">
        <v>0</v>
      </c>
      <c r="S1136">
        <v>0</v>
      </c>
      <c r="T1136">
        <v>0</v>
      </c>
      <c r="U1136">
        <v>0</v>
      </c>
      <c r="V1136">
        <v>0</v>
      </c>
    </row>
    <row r="1137" spans="8:22" x14ac:dyDescent="0.25">
      <c r="H1137" s="38" t="str">
        <v>downstreamchromotography columns</v>
      </c>
      <c r="I1137" s="271" t="str">
        <v>downstream</v>
      </c>
      <c r="J1137" t="str">
        <v>chromotography columns</v>
      </c>
      <c r="K1137" t="str">
        <v>particle size</v>
      </c>
      <c r="L1137" t="str">
        <v>Facet driving attribute</v>
      </c>
      <c r="M1137" t="str">
        <v>Priority 2</v>
      </c>
      <c r="N1137" t="str">
        <v>ProductAttributes</v>
      </c>
      <c r="O1137" t="str">
        <v>ATTRIBUTE TYPE: Particle Dimension</v>
      </c>
      <c r="P1137" t="str">
        <v>use the drop down in "Type" and select "particle size"</v>
      </c>
      <c r="Q1137">
        <v>0</v>
      </c>
      <c r="R1137">
        <v>0</v>
      </c>
      <c r="S1137">
        <v>0</v>
      </c>
      <c r="T1137">
        <v>0</v>
      </c>
      <c r="U1137">
        <v>0</v>
      </c>
      <c r="V1137">
        <v>0</v>
      </c>
    </row>
    <row r="1138" spans="8:22" x14ac:dyDescent="0.25">
      <c r="H1138" s="38" t="str">
        <v>downstreamchromotography columns</v>
      </c>
      <c r="I1138" s="271" t="str">
        <v>downstream</v>
      </c>
      <c r="J1138" t="str">
        <v>chromotography columns</v>
      </c>
      <c r="K1138" t="str">
        <v>separation technique</v>
      </c>
      <c r="L1138" t="str">
        <v>Facet driving attribute</v>
      </c>
      <c r="M1138" t="str">
        <v>Priority 1</v>
      </c>
      <c r="N1138" t="str">
        <v>ProductAttributes</v>
      </c>
      <c r="O1138" t="str">
        <v>ATTRIBUTE TYPE: Chromatography Mode</v>
      </c>
      <c r="P1138" t="str">
        <v>use the drop down in "MODE"</v>
      </c>
      <c r="Q1138">
        <v>0</v>
      </c>
      <c r="R1138">
        <v>0</v>
      </c>
      <c r="S1138">
        <v>0</v>
      </c>
      <c r="T1138">
        <v>0</v>
      </c>
      <c r="U1138">
        <v>0</v>
      </c>
      <c r="V1138">
        <v>0</v>
      </c>
    </row>
    <row r="1139" spans="8:22" x14ac:dyDescent="0.25">
      <c r="H1139" s="38" t="str">
        <v>downstreamchromotography columns</v>
      </c>
      <c r="I1139" s="271" t="str">
        <v>downstream</v>
      </c>
      <c r="J1139" t="str">
        <v>chromotography columns</v>
      </c>
      <c r="K1139" t="str">
        <v>specific analyte(s)</v>
      </c>
      <c r="L1139" t="str">
        <v>Facet driving attribute</v>
      </c>
      <c r="M1139" t="str">
        <v>Priority 1</v>
      </c>
      <c r="N1139" t="str">
        <v>ProductAttributes</v>
      </c>
      <c r="O1139" t="str">
        <v>ATTRIBUTE TYPE: Analyte Suitability</v>
      </c>
      <c r="P1139">
        <v>0</v>
      </c>
      <c r="Q1139">
        <v>0</v>
      </c>
      <c r="R1139">
        <v>0</v>
      </c>
      <c r="S1139">
        <v>0</v>
      </c>
      <c r="T1139">
        <v>0</v>
      </c>
      <c r="U1139">
        <v>0</v>
      </c>
      <c r="V1139">
        <v>0</v>
      </c>
    </row>
    <row r="1140" spans="8:22" x14ac:dyDescent="0.25">
      <c r="H1140" s="38" t="str">
        <v>downstreamchromotography columns</v>
      </c>
      <c r="I1140" s="271" t="str">
        <v>downstream</v>
      </c>
      <c r="J1140" t="str">
        <v>chromotography columns</v>
      </c>
      <c r="K1140" t="str">
        <v>volume</v>
      </c>
      <c r="L1140" t="str">
        <v>Facet driving attribute</v>
      </c>
      <c r="M1140" t="str">
        <v>Priority 1</v>
      </c>
      <c r="N1140" t="str">
        <v>ProductAttributes</v>
      </c>
      <c r="O1140" t="str">
        <v>ATTRIBUTE TYPE: Composite dimension</v>
      </c>
      <c r="P1140" t="str">
        <v>use the drop down in "Type1" and select "volume"</v>
      </c>
      <c r="Q1140">
        <v>0</v>
      </c>
      <c r="R1140">
        <v>0</v>
      </c>
      <c r="S1140">
        <v>0</v>
      </c>
      <c r="T1140">
        <v>0</v>
      </c>
      <c r="U1140">
        <v>0</v>
      </c>
      <c r="V1140">
        <v>0</v>
      </c>
    </row>
    <row r="1141" spans="8:22" x14ac:dyDescent="0.25">
      <c r="H1141" s="38" t="str">
        <v>downstreamclarification filters</v>
      </c>
      <c r="I1141" s="271" t="str">
        <v>downstream</v>
      </c>
      <c r="J1141" t="str">
        <v>clarification filters</v>
      </c>
      <c r="K1141" t="str">
        <v>Product line</v>
      </c>
      <c r="L1141" t="str">
        <v>Low priority attribute</v>
      </c>
      <c r="M1141" t="str">
        <v>Priority 3</v>
      </c>
      <c r="N1141" t="str">
        <v>ProductAttributes</v>
      </c>
      <c r="O1141" t="str">
        <v>ATTRIBUTE TYPE: Product Line</v>
      </c>
      <c r="P1141">
        <v>0</v>
      </c>
      <c r="Q1141">
        <v>0</v>
      </c>
      <c r="R1141">
        <v>0</v>
      </c>
      <c r="S1141">
        <v>0</v>
      </c>
      <c r="T1141">
        <v>0</v>
      </c>
      <c r="U1141">
        <v>0</v>
      </c>
      <c r="V1141">
        <v>0</v>
      </c>
    </row>
    <row r="1142" spans="8:22" x14ac:dyDescent="0.25">
      <c r="H1142" s="38" t="str">
        <v>downstreamclarification filters</v>
      </c>
      <c r="I1142" s="271" t="str">
        <v>downstream</v>
      </c>
      <c r="J1142" t="str">
        <v>clarification filters</v>
      </c>
      <c r="K1142" t="str">
        <v>parameter</v>
      </c>
      <c r="L1142" t="str">
        <v>Low priority attribute</v>
      </c>
      <c r="M1142" t="str">
        <v>Priority 3</v>
      </c>
      <c r="N1142" t="str">
        <v>ProductAttributes</v>
      </c>
      <c r="O1142" t="str">
        <v>ATTRIBUTE TYPE: Operating parameter</v>
      </c>
      <c r="P1142">
        <v>0</v>
      </c>
      <c r="Q1142">
        <v>0</v>
      </c>
      <c r="R1142">
        <v>0</v>
      </c>
      <c r="S1142">
        <v>0</v>
      </c>
      <c r="T1142">
        <v>0</v>
      </c>
      <c r="U1142">
        <v>0</v>
      </c>
      <c r="V1142">
        <v>0</v>
      </c>
    </row>
    <row r="1143" spans="8:22" x14ac:dyDescent="0.25">
      <c r="H1143" s="38" t="str">
        <v>downstreamclarification filters</v>
      </c>
      <c r="I1143" s="271" t="str">
        <v>downstream</v>
      </c>
      <c r="J1143" t="str">
        <v>clarification filters</v>
      </c>
      <c r="K1143" t="str">
        <v>material</v>
      </c>
      <c r="L1143" t="str">
        <v>Facet driving attribute</v>
      </c>
      <c r="M1143" t="str">
        <v>Priority 1</v>
      </c>
      <c r="N1143" t="str">
        <v>ProductAttributes</v>
      </c>
      <c r="O1143" t="str">
        <v>ATTRIBUTE TYPE: Material</v>
      </c>
      <c r="P1143" t="str">
        <v>use the drop down to select a "Part"</v>
      </c>
      <c r="Q1143">
        <v>0</v>
      </c>
      <c r="R1143">
        <v>0</v>
      </c>
      <c r="S1143">
        <v>0</v>
      </c>
      <c r="T1143">
        <v>0</v>
      </c>
      <c r="U1143">
        <v>0</v>
      </c>
      <c r="V1143">
        <v>0</v>
      </c>
    </row>
    <row r="1144" spans="8:22" x14ac:dyDescent="0.25">
      <c r="H1144" s="38" t="str">
        <v>downstreamclarification filters</v>
      </c>
      <c r="I1144" s="271" t="str">
        <v>downstream</v>
      </c>
      <c r="J1144" t="str">
        <v>clarification filters</v>
      </c>
      <c r="K1144" t="str">
        <v>filtration area</v>
      </c>
      <c r="L1144" t="str">
        <v>High priority attribute</v>
      </c>
      <c r="M1144" t="str">
        <v>Priority 3</v>
      </c>
      <c r="N1144" t="str">
        <v>ProductAttributes</v>
      </c>
      <c r="O1144" t="str">
        <v>ATTRIBUTE TYPE: Composite dimension</v>
      </c>
      <c r="P1144" t="str">
        <v>use drop down "Type1" and select "filtration area"</v>
      </c>
      <c r="Q1144">
        <v>0</v>
      </c>
      <c r="R1144">
        <v>0</v>
      </c>
      <c r="S1144">
        <v>0</v>
      </c>
      <c r="T1144">
        <v>0</v>
      </c>
      <c r="U1144">
        <v>0</v>
      </c>
      <c r="V1144">
        <v>0</v>
      </c>
    </row>
    <row r="1145" spans="8:22" x14ac:dyDescent="0.25">
      <c r="H1145" s="38" t="str">
        <v>downstreamclarification filters</v>
      </c>
      <c r="I1145" s="271" t="str">
        <v>downstream</v>
      </c>
      <c r="J1145" t="str">
        <v>clarification filters</v>
      </c>
      <c r="K1145" t="str">
        <v>feature</v>
      </c>
      <c r="L1145" t="str">
        <v>Low priority attribute</v>
      </c>
      <c r="M1145" t="str">
        <v>Priority 3</v>
      </c>
      <c r="N1145" t="str">
        <v>ProductAttributes</v>
      </c>
      <c r="O1145" t="str">
        <v>ATTRIBUTE TYPE: Feature</v>
      </c>
      <c r="P1145" t="str">
        <v>use the drop down to select a "Name"</v>
      </c>
      <c r="Q1145">
        <v>0</v>
      </c>
      <c r="R1145">
        <v>0</v>
      </c>
      <c r="S1145">
        <v>0</v>
      </c>
      <c r="T1145">
        <v>0</v>
      </c>
      <c r="U1145">
        <v>0</v>
      </c>
      <c r="V1145">
        <v>0</v>
      </c>
    </row>
    <row r="1146" spans="8:22" x14ac:dyDescent="0.25">
      <c r="H1146" s="38" t="str">
        <v>downstreamclarification filters</v>
      </c>
      <c r="I1146" s="271" t="str">
        <v>downstream</v>
      </c>
      <c r="J1146" t="str">
        <v>clarification filters</v>
      </c>
      <c r="K1146" t="str">
        <v>sterility</v>
      </c>
      <c r="L1146" t="str">
        <v>Facet driving attribute</v>
      </c>
      <c r="M1146" t="str">
        <v>Priority 1</v>
      </c>
      <c r="N1146" t="str">
        <v>ProductAttributes</v>
      </c>
      <c r="O1146" t="str">
        <v>ATTRIBUTE TYPE: Sterilization</v>
      </c>
      <c r="P1146" t="str">
        <v>facet sterility y/n and second facet for sterilization method</v>
      </c>
      <c r="Q1146">
        <v>0</v>
      </c>
      <c r="R1146">
        <v>0</v>
      </c>
      <c r="S1146">
        <v>0</v>
      </c>
      <c r="T1146">
        <v>0</v>
      </c>
      <c r="U1146">
        <v>0</v>
      </c>
      <c r="V1146">
        <v>0</v>
      </c>
    </row>
    <row r="1147" spans="8:22" x14ac:dyDescent="0.25">
      <c r="H1147" s="38" t="str">
        <v>downstreamclarification filters</v>
      </c>
      <c r="I1147" s="271" t="str">
        <v>downstream</v>
      </c>
      <c r="J1147" t="str">
        <v>clarification filters</v>
      </c>
      <c r="K1147" t="str">
        <v>conductivity</v>
      </c>
      <c r="L1147" t="str">
        <v>High priority attribute</v>
      </c>
      <c r="M1147" t="str">
        <v>Priority 2</v>
      </c>
      <c r="N1147" t="str">
        <v>ProductAttributes</v>
      </c>
      <c r="O1147" t="str">
        <v>ATTRIBUTE TYPE: Conductivity</v>
      </c>
      <c r="P1147">
        <v>0</v>
      </c>
      <c r="Q1147">
        <v>0</v>
      </c>
      <c r="R1147">
        <v>0</v>
      </c>
      <c r="S1147">
        <v>0</v>
      </c>
      <c r="T1147">
        <v>0</v>
      </c>
      <c r="U1147">
        <v>0</v>
      </c>
      <c r="V1147">
        <v>0</v>
      </c>
    </row>
    <row r="1148" spans="8:22" x14ac:dyDescent="0.25">
      <c r="H1148" s="38" t="str">
        <v>downstreamclarification filters</v>
      </c>
      <c r="I1148" s="271" t="str">
        <v>downstream</v>
      </c>
      <c r="J1148" t="str">
        <v>clarification filters</v>
      </c>
      <c r="K1148" t="str">
        <v>filter grade</v>
      </c>
      <c r="L1148" t="str">
        <v>High priority attribute</v>
      </c>
      <c r="M1148" t="str">
        <v>Priority 2</v>
      </c>
      <c r="N1148" t="str">
        <v>ProductAttributes</v>
      </c>
      <c r="O1148" t="str">
        <v>ATTRIBUTE TYPE: Code designation</v>
      </c>
      <c r="P1148" t="str">
        <v>use the drop down in "code type"</v>
      </c>
      <c r="Q1148">
        <v>0</v>
      </c>
      <c r="R1148">
        <v>0</v>
      </c>
      <c r="S1148">
        <v>0</v>
      </c>
      <c r="T1148">
        <v>0</v>
      </c>
      <c r="U1148">
        <v>0</v>
      </c>
      <c r="V1148">
        <v>0</v>
      </c>
    </row>
    <row r="1149" spans="8:22" x14ac:dyDescent="0.25">
      <c r="H1149" s="38" t="str">
        <v>downstreamclarification filters</v>
      </c>
      <c r="I1149" s="271" t="str">
        <v>downstream</v>
      </c>
      <c r="J1149" t="str">
        <v>clarification filters</v>
      </c>
      <c r="K1149" t="str">
        <v>fitting</v>
      </c>
      <c r="L1149" t="str">
        <v>High priority attribute</v>
      </c>
      <c r="M1149" t="str">
        <v>Priority 2</v>
      </c>
      <c r="N1149" t="str">
        <v>ProductAttributes</v>
      </c>
      <c r="O1149" t="str">
        <v>ATTRIBUTE TYPE: fittings threads</v>
      </c>
      <c r="P1149">
        <v>0</v>
      </c>
      <c r="Q1149">
        <v>0</v>
      </c>
      <c r="R1149">
        <v>0</v>
      </c>
      <c r="S1149">
        <v>0</v>
      </c>
      <c r="T1149">
        <v>0</v>
      </c>
      <c r="U1149">
        <v>0</v>
      </c>
      <c r="V1149">
        <v>0</v>
      </c>
    </row>
    <row r="1150" spans="8:22" x14ac:dyDescent="0.25">
      <c r="H1150" s="38" t="str">
        <v>downstreamclarification filters</v>
      </c>
      <c r="I1150" s="271" t="str">
        <v>downstream</v>
      </c>
      <c r="J1150" t="str">
        <v>clarification filters</v>
      </c>
      <c r="K1150" t="str">
        <v>H x L</v>
      </c>
      <c r="L1150" t="str">
        <v>High priority attribute</v>
      </c>
      <c r="M1150" t="str">
        <v>Priority 2</v>
      </c>
      <c r="N1150" t="str">
        <v>ProductAttributes</v>
      </c>
      <c r="O1150" t="str">
        <v>ATTRIBUTE TYPE: Composite dimension</v>
      </c>
      <c r="P1150" t="str">
        <v>use the drop down in "Type1" and select H; "Type 2" select L</v>
      </c>
      <c r="Q1150">
        <v>0</v>
      </c>
      <c r="R1150">
        <v>0</v>
      </c>
      <c r="S1150">
        <v>0</v>
      </c>
      <c r="T1150">
        <v>0</v>
      </c>
      <c r="U1150">
        <v>0</v>
      </c>
      <c r="V1150">
        <v>0</v>
      </c>
    </row>
    <row r="1151" spans="8:22" x14ac:dyDescent="0.25">
      <c r="H1151" s="38" t="str">
        <v>downstreamclarification filters</v>
      </c>
      <c r="I1151" s="271" t="str">
        <v>downstream</v>
      </c>
      <c r="J1151" t="str">
        <v>clarification filters</v>
      </c>
      <c r="K1151" t="str">
        <v>impurities</v>
      </c>
      <c r="L1151" t="str">
        <v>High priority attribute</v>
      </c>
      <c r="M1151" t="str">
        <v>Priority 2</v>
      </c>
      <c r="N1151" t="str">
        <v>ProductAttributes</v>
      </c>
      <c r="O1151" t="str">
        <v>ATTRIBUTE TYPE: Impurities</v>
      </c>
      <c r="P1151">
        <v>0</v>
      </c>
      <c r="Q1151">
        <v>0</v>
      </c>
      <c r="R1151">
        <v>0</v>
      </c>
      <c r="S1151">
        <v>0</v>
      </c>
      <c r="T1151">
        <v>0</v>
      </c>
      <c r="U1151">
        <v>0</v>
      </c>
      <c r="V1151">
        <v>0</v>
      </c>
    </row>
    <row r="1152" spans="8:22" x14ac:dyDescent="0.25">
      <c r="H1152" s="38" t="str">
        <v>downstreamconsumables</v>
      </c>
      <c r="I1152" s="271" t="str">
        <v>downstream</v>
      </c>
      <c r="J1152" t="str">
        <v>consumables</v>
      </c>
      <c r="K1152" t="str">
        <v>compatibility</v>
      </c>
      <c r="L1152" t="str">
        <v>Facet driving attribute</v>
      </c>
      <c r="M1152" t="str">
        <v>Priority 1</v>
      </c>
      <c r="N1152" t="str">
        <v>ProductAttributes</v>
      </c>
      <c r="O1152" t="str">
        <v>ATTRIBUTE TYPE: ZM_COMPAT</v>
      </c>
      <c r="P1152" t="str">
        <v>create separate lines for different values -- facet must use 1 or both of supplier and product line</v>
      </c>
      <c r="Q1152">
        <v>0</v>
      </c>
      <c r="R1152">
        <v>0</v>
      </c>
      <c r="S1152">
        <v>0</v>
      </c>
      <c r="T1152">
        <v>0</v>
      </c>
      <c r="U1152">
        <v>0</v>
      </c>
      <c r="V1152">
        <v>0</v>
      </c>
    </row>
    <row r="1153" spans="8:22" x14ac:dyDescent="0.25">
      <c r="H1153" s="38" t="str">
        <v>downstreamconsumables</v>
      </c>
      <c r="I1153" s="271" t="str">
        <v>downstream</v>
      </c>
      <c r="J1153" t="str">
        <v>consumables</v>
      </c>
      <c r="K1153" t="str">
        <v>form</v>
      </c>
      <c r="L1153" t="str">
        <v>Facet driving attribute</v>
      </c>
      <c r="M1153" t="str">
        <v>Priority 1</v>
      </c>
      <c r="N1153" t="str">
        <v>ProductAttributes</v>
      </c>
      <c r="O1153" t="str">
        <v>ATTRIBUTE TYPE: Physical Form</v>
      </c>
      <c r="P1153">
        <v>0</v>
      </c>
      <c r="Q1153">
        <v>0</v>
      </c>
      <c r="R1153">
        <v>0</v>
      </c>
      <c r="S1153">
        <v>0</v>
      </c>
      <c r="T1153">
        <v>0</v>
      </c>
      <c r="U1153">
        <v>0</v>
      </c>
      <c r="V1153">
        <v>0</v>
      </c>
    </row>
    <row r="1154" spans="8:22" x14ac:dyDescent="0.25">
      <c r="H1154" s="38" t="str">
        <v>downstreamconsumables</v>
      </c>
      <c r="I1154" s="271" t="str">
        <v>downstream</v>
      </c>
      <c r="J1154" t="str">
        <v>consumables</v>
      </c>
      <c r="K1154" t="str">
        <v>concentration</v>
      </c>
      <c r="L1154" t="str">
        <v>Facet driving attribute</v>
      </c>
      <c r="M1154" t="str">
        <v>Priority 1</v>
      </c>
      <c r="N1154" t="str">
        <v>ProductAttributes</v>
      </c>
      <c r="O1154" t="str">
        <v>ATTRIBUTE TYPE: Concentration</v>
      </c>
      <c r="P1154">
        <v>0</v>
      </c>
      <c r="Q1154">
        <v>0</v>
      </c>
      <c r="R1154">
        <v>0</v>
      </c>
      <c r="S1154">
        <v>0</v>
      </c>
      <c r="T1154">
        <v>0</v>
      </c>
      <c r="U1154">
        <v>0</v>
      </c>
      <c r="V1154">
        <v>0</v>
      </c>
    </row>
    <row r="1155" spans="8:22" x14ac:dyDescent="0.25">
      <c r="H1155" s="38" t="str">
        <v>downstreamkits</v>
      </c>
      <c r="I1155" s="271" t="str">
        <v>downstream</v>
      </c>
      <c r="J1155" t="str">
        <v>kits</v>
      </c>
      <c r="K1155" t="str">
        <v>material</v>
      </c>
      <c r="L1155" t="str">
        <v>Facet driving attribute</v>
      </c>
      <c r="M1155" t="str">
        <v>Priority 1</v>
      </c>
      <c r="N1155" t="str">
        <v>ProductAttributes</v>
      </c>
      <c r="O1155" t="str">
        <v>ATTRIBUTE TYPE: Material</v>
      </c>
      <c r="P1155" t="str">
        <v>use the drop down to select a "Part"</v>
      </c>
      <c r="Q1155">
        <v>0</v>
      </c>
      <c r="R1155">
        <v>0</v>
      </c>
      <c r="S1155">
        <v>0</v>
      </c>
      <c r="T1155">
        <v>0</v>
      </c>
      <c r="U1155">
        <v>0</v>
      </c>
      <c r="V1155">
        <v>0</v>
      </c>
    </row>
    <row r="1156" spans="8:22" x14ac:dyDescent="0.25">
      <c r="H1156" s="38" t="str">
        <v>downstreamkits</v>
      </c>
      <c r="I1156" s="271" t="str">
        <v>downstream</v>
      </c>
      <c r="J1156" t="str">
        <v>kits</v>
      </c>
      <c r="K1156" t="str">
        <v>compatibility</v>
      </c>
      <c r="L1156" t="str">
        <v>Facet driving attribute</v>
      </c>
      <c r="M1156" t="str">
        <v>Priority 1</v>
      </c>
      <c r="N1156" t="str">
        <v>ProductAttributes</v>
      </c>
      <c r="O1156" t="str">
        <v>ATTRIBUTE TYPE: ZM_COMPAT</v>
      </c>
      <c r="P1156" t="str">
        <v>create separate lines for different values -- facet must use 1 or both of supplier and product line</v>
      </c>
      <c r="Q1156">
        <v>0</v>
      </c>
      <c r="R1156">
        <v>0</v>
      </c>
      <c r="S1156">
        <v>0</v>
      </c>
      <c r="T1156">
        <v>0</v>
      </c>
      <c r="U1156">
        <v>0</v>
      </c>
      <c r="V1156">
        <v>0</v>
      </c>
    </row>
    <row r="1157" spans="8:22" x14ac:dyDescent="0.25">
      <c r="H1157" s="38" t="str">
        <v>downstreamkits</v>
      </c>
      <c r="I1157" s="271" t="str">
        <v>downstream</v>
      </c>
      <c r="J1157" t="str">
        <v>kits</v>
      </c>
      <c r="K1157" t="str">
        <v>parameter</v>
      </c>
      <c r="L1157" t="str">
        <v>Low priority attribute</v>
      </c>
      <c r="M1157" t="str">
        <v>Priority 3</v>
      </c>
      <c r="N1157" t="str">
        <v>ProductAttributes</v>
      </c>
      <c r="O1157" t="str">
        <v>ATTRIBUTE TYPE: Operating parameter</v>
      </c>
      <c r="P1157">
        <v>0</v>
      </c>
      <c r="Q1157">
        <v>0</v>
      </c>
      <c r="R1157">
        <v>0</v>
      </c>
      <c r="S1157">
        <v>0</v>
      </c>
      <c r="T1157">
        <v>0</v>
      </c>
      <c r="U1157">
        <v>0</v>
      </c>
      <c r="V1157">
        <v>0</v>
      </c>
    </row>
    <row r="1158" spans="8:22" x14ac:dyDescent="0.25">
      <c r="H1158" s="38" t="str">
        <v>downstreamkits</v>
      </c>
      <c r="I1158" s="271" t="str">
        <v>downstream</v>
      </c>
      <c r="J1158" t="str">
        <v>kits</v>
      </c>
      <c r="K1158" t="str">
        <v>technique(s)</v>
      </c>
      <c r="L1158" t="str">
        <v>Low priority attribute</v>
      </c>
      <c r="M1158" t="str">
        <v>Priority 3</v>
      </c>
      <c r="N1158" t="str">
        <v>ProductAttributes</v>
      </c>
      <c r="O1158" t="str">
        <v>ATTRIBUTE TYPE: Titertest</v>
      </c>
      <c r="P1158" t="str">
        <v xml:space="preserve">use the drop down in "METHOD" </v>
      </c>
      <c r="Q1158">
        <v>0</v>
      </c>
      <c r="R1158">
        <v>0</v>
      </c>
      <c r="S1158">
        <v>0</v>
      </c>
      <c r="T1158">
        <v>0</v>
      </c>
      <c r="U1158">
        <v>0</v>
      </c>
      <c r="V1158">
        <v>0</v>
      </c>
    </row>
    <row r="1159" spans="8:22" x14ac:dyDescent="0.25">
      <c r="H1159" s="38" t="str">
        <v>downstreamorings or gaskets</v>
      </c>
      <c r="I1159" s="271" t="str">
        <v>downstream</v>
      </c>
      <c r="J1159" t="str">
        <v>orings or gaskets</v>
      </c>
      <c r="K1159" t="str">
        <v>sterility</v>
      </c>
      <c r="L1159" t="str">
        <v>Facet driving attribute</v>
      </c>
      <c r="M1159" t="str">
        <v>Priority 1</v>
      </c>
      <c r="N1159" t="str">
        <v>ProductAttributes</v>
      </c>
      <c r="O1159" t="str">
        <v>ATTRIBUTE TYPE: Sterilization</v>
      </c>
      <c r="P1159" t="str">
        <v>facet sterility y/n and second facet for sterilization method</v>
      </c>
      <c r="Q1159">
        <v>0</v>
      </c>
      <c r="R1159">
        <v>0</v>
      </c>
      <c r="S1159">
        <v>0</v>
      </c>
      <c r="T1159">
        <v>0</v>
      </c>
      <c r="U1159">
        <v>0</v>
      </c>
      <c r="V1159">
        <v>0</v>
      </c>
    </row>
    <row r="1160" spans="8:22" x14ac:dyDescent="0.25">
      <c r="H1160" s="38" t="str">
        <v>downstreamorings or gaskets</v>
      </c>
      <c r="I1160" s="271" t="str">
        <v>downstream</v>
      </c>
      <c r="J1160" t="str">
        <v>orings or gaskets</v>
      </c>
      <c r="K1160" t="str">
        <v>compatibility</v>
      </c>
      <c r="L1160" t="str">
        <v>Facet driving attribute</v>
      </c>
      <c r="M1160" t="str">
        <v>Priority 1</v>
      </c>
      <c r="N1160" t="str">
        <v>ProductAttributes</v>
      </c>
      <c r="O1160" t="str">
        <v>ATTRIBUTE TYPE: ZM_COMPAT</v>
      </c>
      <c r="P1160" t="str">
        <v>create separate lines for different values -- facet must use 1 or both of supplier and product line</v>
      </c>
      <c r="Q1160">
        <v>0</v>
      </c>
      <c r="R1160">
        <v>0</v>
      </c>
      <c r="S1160">
        <v>0</v>
      </c>
      <c r="T1160">
        <v>0</v>
      </c>
      <c r="U1160">
        <v>0</v>
      </c>
      <c r="V1160">
        <v>0</v>
      </c>
    </row>
    <row r="1161" spans="8:22" x14ac:dyDescent="0.25">
      <c r="H1161" s="38" t="str">
        <v>downstreamorings or gaskets</v>
      </c>
      <c r="I1161" s="271" t="str">
        <v>downstream</v>
      </c>
      <c r="J1161" t="str">
        <v>orings or gaskets</v>
      </c>
      <c r="K1161" t="str">
        <v>outlet connection diam.</v>
      </c>
      <c r="L1161" t="str">
        <v>High priority attribute</v>
      </c>
      <c r="M1161" t="str">
        <v>Priority 2</v>
      </c>
      <c r="N1161" t="str">
        <v>ProductAttributes</v>
      </c>
      <c r="O1161" t="str">
        <v>ATTRIBUTE TYPE: Composite dimension</v>
      </c>
      <c r="P1161" t="str">
        <v>use drop down "part" and select "outlet connection"; "Type1" and select "diam."</v>
      </c>
      <c r="Q1161">
        <v>0</v>
      </c>
      <c r="R1161">
        <v>0</v>
      </c>
      <c r="S1161">
        <v>0</v>
      </c>
      <c r="T1161">
        <v>0</v>
      </c>
      <c r="U1161">
        <v>0</v>
      </c>
      <c r="V1161">
        <v>0</v>
      </c>
    </row>
    <row r="1162" spans="8:22" x14ac:dyDescent="0.25">
      <c r="H1162" s="38" t="str">
        <v>downstreamorings or gaskets</v>
      </c>
      <c r="I1162" s="271" t="str">
        <v>downstream</v>
      </c>
      <c r="J1162" t="str">
        <v>orings or gaskets</v>
      </c>
      <c r="K1162" t="str">
        <v>material</v>
      </c>
      <c r="L1162" t="str">
        <v>Facet driving attribute</v>
      </c>
      <c r="M1162" t="str">
        <v>Priority 1</v>
      </c>
      <c r="N1162" t="str">
        <v>ProductAttributes</v>
      </c>
      <c r="O1162" t="str">
        <v>ATTRIBUTE TYPE: Material</v>
      </c>
      <c r="P1162" t="str">
        <v>use the drop down to select a "Part"</v>
      </c>
      <c r="Q1162">
        <v>0</v>
      </c>
      <c r="R1162">
        <v>0</v>
      </c>
      <c r="S1162">
        <v>0</v>
      </c>
      <c r="T1162">
        <v>0</v>
      </c>
      <c r="U1162">
        <v>0</v>
      </c>
      <c r="V1162">
        <v>0</v>
      </c>
    </row>
    <row r="1163" spans="8:22" x14ac:dyDescent="0.25">
      <c r="H1163" s="38" t="str">
        <v>downstreamorings or gaskets</v>
      </c>
      <c r="I1163" s="271" t="str">
        <v>downstream</v>
      </c>
      <c r="J1163" t="str">
        <v>orings or gaskets</v>
      </c>
      <c r="K1163" t="str">
        <v>inner connection diam.</v>
      </c>
      <c r="L1163" t="str">
        <v>High priority attribute</v>
      </c>
      <c r="M1163" t="str">
        <v>Priority 2</v>
      </c>
      <c r="N1163" t="str">
        <v>ProductAttributes</v>
      </c>
      <c r="O1163" t="str">
        <v>ATTRIBUTE TYPE: Composite dimension</v>
      </c>
      <c r="P1163" t="str">
        <v>use drop down "part" and select "innnet chamber"; "Type1" and select "volume"</v>
      </c>
      <c r="Q1163">
        <v>0</v>
      </c>
      <c r="R1163">
        <v>0</v>
      </c>
      <c r="S1163">
        <v>0</v>
      </c>
      <c r="T1163">
        <v>0</v>
      </c>
      <c r="U1163">
        <v>0</v>
      </c>
      <c r="V1163">
        <v>0</v>
      </c>
    </row>
    <row r="1164" spans="8:22" x14ac:dyDescent="0.25">
      <c r="H1164" s="38" t="str">
        <v>downstreamorings or gaskets</v>
      </c>
      <c r="I1164" s="271" t="str">
        <v>downstream</v>
      </c>
      <c r="J1164" t="str">
        <v>orings or gaskets</v>
      </c>
      <c r="K1164" t="str">
        <v>thickness</v>
      </c>
      <c r="L1164" t="str">
        <v>High priority attribute</v>
      </c>
      <c r="M1164" t="str">
        <v>Priority 2</v>
      </c>
      <c r="N1164" t="str">
        <v>ProductAttributes</v>
      </c>
      <c r="O1164" t="str">
        <v>ATTRIBUTE TYPE: Composite dimension</v>
      </c>
      <c r="P1164">
        <v>0</v>
      </c>
      <c r="Q1164">
        <v>0</v>
      </c>
      <c r="R1164">
        <v>0</v>
      </c>
      <c r="S1164">
        <v>0</v>
      </c>
      <c r="T1164">
        <v>0</v>
      </c>
      <c r="U1164">
        <v>0</v>
      </c>
      <c r="V1164">
        <v>0</v>
      </c>
    </row>
    <row r="1165" spans="8:22" x14ac:dyDescent="0.25">
      <c r="H1165" s="38" t="str">
        <v>downstreamplates</v>
      </c>
      <c r="I1165" s="271" t="str">
        <v>downstream</v>
      </c>
      <c r="J1165" t="str">
        <v>plates</v>
      </c>
      <c r="K1165" t="str">
        <v>material</v>
      </c>
      <c r="L1165" t="str">
        <v>Facet driving attribute</v>
      </c>
      <c r="M1165" t="str">
        <v>Priority 1</v>
      </c>
      <c r="N1165" t="str">
        <v>ProductAttributes</v>
      </c>
      <c r="O1165" t="str">
        <v>ATTRIBUTE TYPE: Material</v>
      </c>
      <c r="P1165" t="str">
        <v>use the drop down to select a "Part"</v>
      </c>
      <c r="Q1165">
        <v>0</v>
      </c>
      <c r="R1165">
        <v>0</v>
      </c>
      <c r="S1165">
        <v>0</v>
      </c>
      <c r="T1165">
        <v>0</v>
      </c>
      <c r="U1165">
        <v>0</v>
      </c>
      <c r="V1165">
        <v>0</v>
      </c>
    </row>
    <row r="1166" spans="8:22" x14ac:dyDescent="0.25">
      <c r="H1166" s="38" t="str">
        <v>downstreamplates</v>
      </c>
      <c r="I1166" s="271" t="str">
        <v>downstream</v>
      </c>
      <c r="J1166" t="str">
        <v>plates</v>
      </c>
      <c r="K1166" t="str">
        <v>product line</v>
      </c>
      <c r="L1166" t="str">
        <v>Low priority attribute</v>
      </c>
      <c r="M1166" t="str">
        <v>Priority 3</v>
      </c>
      <c r="N1166" t="str">
        <v>ProductAttributes</v>
      </c>
      <c r="O1166" t="str">
        <v>ATTRIBUTE TYPE: Product Line</v>
      </c>
      <c r="P1166">
        <v>0</v>
      </c>
      <c r="Q1166">
        <v>0</v>
      </c>
      <c r="R1166">
        <v>0</v>
      </c>
      <c r="S1166">
        <v>0</v>
      </c>
      <c r="T1166">
        <v>0</v>
      </c>
      <c r="U1166">
        <v>0</v>
      </c>
      <c r="V1166">
        <v>0</v>
      </c>
    </row>
    <row r="1167" spans="8:22" x14ac:dyDescent="0.25">
      <c r="H1167" s="38" t="str">
        <v>downstreamplates</v>
      </c>
      <c r="I1167" s="271" t="str">
        <v>downstream</v>
      </c>
      <c r="J1167" t="str">
        <v>plates</v>
      </c>
      <c r="K1167" t="str">
        <v>compatibility</v>
      </c>
      <c r="L1167" t="str">
        <v>Facet driving attribute</v>
      </c>
      <c r="M1167" t="str">
        <v>Priority 1</v>
      </c>
      <c r="N1167" t="str">
        <v>ProductAttributes</v>
      </c>
      <c r="O1167" t="str">
        <v>ATTRIBUTE TYPE: ZM_COMPAT</v>
      </c>
      <c r="P1167" t="str">
        <v>create separate lines for different values -- facet must use 1 or both of supplier and product line</v>
      </c>
      <c r="Q1167">
        <v>0</v>
      </c>
      <c r="R1167">
        <v>0</v>
      </c>
      <c r="S1167">
        <v>0</v>
      </c>
      <c r="T1167">
        <v>0</v>
      </c>
      <c r="U1167">
        <v>0</v>
      </c>
      <c r="V1167">
        <v>0</v>
      </c>
    </row>
    <row r="1168" spans="8:22" x14ac:dyDescent="0.25">
      <c r="H1168" s="38" t="str">
        <v>downstreamplates</v>
      </c>
      <c r="I1168" s="271" t="str">
        <v>downstream</v>
      </c>
      <c r="J1168" t="str">
        <v>plates</v>
      </c>
      <c r="K1168" t="str">
        <v>L × W × H</v>
      </c>
      <c r="L1168" t="str">
        <v>High priority attribute</v>
      </c>
      <c r="M1168" t="str">
        <v>Priority 2</v>
      </c>
      <c r="N1168" t="str">
        <v>ProductAttributes</v>
      </c>
      <c r="O1168" t="str">
        <v>ATTRIBUTE TYPE: Composite dimension</v>
      </c>
      <c r="P1168">
        <v>0</v>
      </c>
      <c r="Q1168">
        <v>0</v>
      </c>
      <c r="R1168">
        <v>0</v>
      </c>
      <c r="S1168">
        <v>0</v>
      </c>
      <c r="T1168">
        <v>0</v>
      </c>
      <c r="U1168">
        <v>0</v>
      </c>
      <c r="V1168">
        <v>0</v>
      </c>
    </row>
    <row r="1169" spans="8:22" x14ac:dyDescent="0.25">
      <c r="H1169" s="38" t="str">
        <v>downstreamservices</v>
      </c>
      <c r="I1169" s="271" t="str">
        <v>downstream</v>
      </c>
      <c r="J1169" t="str">
        <v>services</v>
      </c>
      <c r="K1169" t="str">
        <v>compatibility</v>
      </c>
      <c r="L1169" t="str">
        <v>Facet driving attribute</v>
      </c>
      <c r="M1169" t="str">
        <v>Priority 1</v>
      </c>
      <c r="N1169" t="str">
        <v>ProductAttributes</v>
      </c>
      <c r="O1169" t="str">
        <v>ATTRIBUTE TYPE: ZM_COMPAT</v>
      </c>
      <c r="P1169" t="str">
        <v>create separate lines for different values -- facet must use 1 or both of supplier and product line</v>
      </c>
      <c r="Q1169">
        <v>0</v>
      </c>
      <c r="R1169">
        <v>0</v>
      </c>
      <c r="S1169">
        <v>0</v>
      </c>
      <c r="T1169">
        <v>0</v>
      </c>
      <c r="U1169">
        <v>0</v>
      </c>
      <c r="V1169">
        <v>0</v>
      </c>
    </row>
    <row r="1170" spans="8:22" x14ac:dyDescent="0.25">
      <c r="H1170" s="38" t="str">
        <v>downstreamtangential flow filter modules</v>
      </c>
      <c r="I1170" s="271" t="str">
        <v>downstream</v>
      </c>
      <c r="J1170" t="str">
        <v>tangential flow filter modules</v>
      </c>
      <c r="K1170" t="str">
        <v>feature</v>
      </c>
      <c r="L1170" t="str">
        <v>Low priority attribute</v>
      </c>
      <c r="M1170" t="str">
        <v>Priority 3</v>
      </c>
      <c r="N1170" t="str">
        <v>ProductAttributes</v>
      </c>
      <c r="O1170" t="str">
        <v>ATTRIBUTE TYPE: Feature</v>
      </c>
      <c r="P1170" t="str">
        <v>use the drop down to select a "Name"</v>
      </c>
      <c r="Q1170">
        <v>0</v>
      </c>
      <c r="R1170">
        <v>0</v>
      </c>
      <c r="S1170">
        <v>0</v>
      </c>
      <c r="T1170">
        <v>0</v>
      </c>
      <c r="U1170">
        <v>0</v>
      </c>
      <c r="V1170">
        <v>0</v>
      </c>
    </row>
    <row r="1171" spans="8:22" x14ac:dyDescent="0.25">
      <c r="H1171" s="38" t="str">
        <v>downstreamtangential flow filter modules</v>
      </c>
      <c r="I1171" s="271" t="str">
        <v>downstream</v>
      </c>
      <c r="J1171" t="str">
        <v>tangential flow filter modules</v>
      </c>
      <c r="K1171" t="str">
        <v>compatibility</v>
      </c>
      <c r="L1171" t="str">
        <v>Facet driving attribute</v>
      </c>
      <c r="M1171" t="str">
        <v>Priority 1</v>
      </c>
      <c r="N1171" t="str">
        <v>ProductAttributes</v>
      </c>
      <c r="O1171" t="str">
        <v>ATTRIBUTE TYPE: ZM_COMPAT</v>
      </c>
      <c r="P1171" t="str">
        <v>create separate lines for different values -- facet must use 1 or both of supplier and product line</v>
      </c>
      <c r="Q1171">
        <v>0</v>
      </c>
      <c r="R1171">
        <v>0</v>
      </c>
      <c r="S1171">
        <v>0</v>
      </c>
      <c r="T1171">
        <v>0</v>
      </c>
      <c r="U1171">
        <v>0</v>
      </c>
      <c r="V1171">
        <v>0</v>
      </c>
    </row>
    <row r="1172" spans="8:22" x14ac:dyDescent="0.25">
      <c r="H1172" s="38" t="str">
        <v>downstreamtangential flow filter modules</v>
      </c>
      <c r="I1172" s="271" t="str">
        <v>downstream</v>
      </c>
      <c r="J1172" t="str">
        <v>tangential flow filter modules</v>
      </c>
      <c r="K1172" t="str">
        <v>product line</v>
      </c>
      <c r="L1172" t="str">
        <v>Low priority attribute</v>
      </c>
      <c r="M1172" t="str">
        <v>Priority 3</v>
      </c>
      <c r="N1172" t="str">
        <v>ProductAttributes</v>
      </c>
      <c r="O1172" t="str">
        <v>ATTRIBUTE TYPE: Product Line</v>
      </c>
      <c r="P1172">
        <v>0</v>
      </c>
      <c r="Q1172">
        <v>0</v>
      </c>
      <c r="R1172">
        <v>0</v>
      </c>
      <c r="S1172">
        <v>0</v>
      </c>
      <c r="T1172">
        <v>0</v>
      </c>
      <c r="U1172">
        <v>0</v>
      </c>
      <c r="V1172">
        <v>0</v>
      </c>
    </row>
    <row r="1173" spans="8:22" x14ac:dyDescent="0.25">
      <c r="H1173" s="38" t="str">
        <v>downstreamtangential flow filter modules</v>
      </c>
      <c r="I1173" s="271" t="str">
        <v>downstream</v>
      </c>
      <c r="J1173" t="str">
        <v>tangential flow filter modules</v>
      </c>
      <c r="K1173" t="str">
        <v>matrix</v>
      </c>
      <c r="L1173" t="str">
        <v>Facet driving attribute</v>
      </c>
      <c r="M1173" t="str">
        <v>Priority 1</v>
      </c>
      <c r="N1173" t="str">
        <v>ProductAttributes</v>
      </c>
      <c r="O1173" t="str">
        <v>ATTRIBUTE TYPE: Matrix</v>
      </c>
      <c r="P1173">
        <v>0</v>
      </c>
      <c r="Q1173">
        <v>0</v>
      </c>
      <c r="R1173">
        <v>0</v>
      </c>
      <c r="S1173">
        <v>0</v>
      </c>
      <c r="T1173">
        <v>0</v>
      </c>
      <c r="U1173">
        <v>0</v>
      </c>
      <c r="V1173">
        <v>0</v>
      </c>
    </row>
    <row r="1174" spans="8:22" x14ac:dyDescent="0.25">
      <c r="H1174" s="38" t="str">
        <v>downstreamtangential flow filter modules</v>
      </c>
      <c r="I1174" s="271" t="str">
        <v>downstream</v>
      </c>
      <c r="J1174" t="str">
        <v>tangential flow filter modules</v>
      </c>
      <c r="K1174" t="str">
        <v>material</v>
      </c>
      <c r="L1174" t="str">
        <v>Facet driving attribute</v>
      </c>
      <c r="M1174" t="str">
        <v>Priority 1</v>
      </c>
      <c r="N1174" t="str">
        <v>ProductAttributes</v>
      </c>
      <c r="O1174" t="str">
        <v>ATTRIBUTE TYPE: Material</v>
      </c>
      <c r="P1174" t="str">
        <v>use the drop down to select a "Part"</v>
      </c>
      <c r="Q1174">
        <v>0</v>
      </c>
      <c r="R1174">
        <v>0</v>
      </c>
      <c r="S1174">
        <v>0</v>
      </c>
      <c r="T1174">
        <v>0</v>
      </c>
      <c r="U1174">
        <v>0</v>
      </c>
      <c r="V1174">
        <v>0</v>
      </c>
    </row>
    <row r="1175" spans="8:22" x14ac:dyDescent="0.25">
      <c r="H1175" s="38" t="str">
        <v>downstreamtangential flow filter modules</v>
      </c>
      <c r="I1175" s="271" t="str">
        <v>downstream</v>
      </c>
      <c r="J1175" t="str">
        <v>tangential flow filter modules</v>
      </c>
      <c r="K1175" t="str">
        <v>parameter</v>
      </c>
      <c r="L1175" t="str">
        <v>Low priority attribute</v>
      </c>
      <c r="M1175" t="str">
        <v>Priority 3</v>
      </c>
      <c r="N1175" t="str">
        <v>ProductAttributes</v>
      </c>
      <c r="O1175" t="str">
        <v>ATTRIBUTE TYPE: Operating parameter</v>
      </c>
      <c r="P1175">
        <v>0</v>
      </c>
      <c r="Q1175">
        <v>0</v>
      </c>
      <c r="R1175">
        <v>0</v>
      </c>
      <c r="S1175">
        <v>0</v>
      </c>
      <c r="T1175">
        <v>0</v>
      </c>
      <c r="U1175">
        <v>0</v>
      </c>
      <c r="V1175">
        <v>0</v>
      </c>
    </row>
    <row r="1176" spans="8:22" x14ac:dyDescent="0.25">
      <c r="H1176" s="38" t="str">
        <v>downstreamtangential flow filter modules</v>
      </c>
      <c r="I1176" s="271" t="str">
        <v>downstream</v>
      </c>
      <c r="J1176" t="str">
        <v>tangential flow filter modules</v>
      </c>
      <c r="K1176" t="str">
        <v>pore size</v>
      </c>
      <c r="L1176" t="str">
        <v>High priority attribute</v>
      </c>
      <c r="M1176" t="str">
        <v>Priority 2</v>
      </c>
      <c r="N1176" t="str">
        <v>ProductAttributes</v>
      </c>
      <c r="O1176" t="str">
        <v>ATTRIBUTE TYPE: Pore size</v>
      </c>
      <c r="P1176">
        <v>0</v>
      </c>
      <c r="Q1176">
        <v>0</v>
      </c>
      <c r="R1176">
        <v>0</v>
      </c>
      <c r="S1176">
        <v>0</v>
      </c>
      <c r="T1176">
        <v>0</v>
      </c>
      <c r="U1176">
        <v>0</v>
      </c>
      <c r="V1176">
        <v>0</v>
      </c>
    </row>
    <row r="1177" spans="8:22" x14ac:dyDescent="0.25">
      <c r="H1177" s="38" t="str">
        <v>downstreamtangential flow filter modules</v>
      </c>
      <c r="I1177" s="271" t="str">
        <v>downstream</v>
      </c>
      <c r="J1177" t="str">
        <v>tangential flow filter modules</v>
      </c>
      <c r="K1177" t="str">
        <v>fitting</v>
      </c>
      <c r="L1177" t="str">
        <v>Facet driving attribute</v>
      </c>
      <c r="M1177" t="str">
        <v>Priority 1</v>
      </c>
      <c r="N1177" t="str">
        <v>ProductAttributes</v>
      </c>
      <c r="O1177" t="str">
        <v>ATTRIBUTE TYPE: fittings threads</v>
      </c>
      <c r="P1177">
        <v>0</v>
      </c>
      <c r="Q1177">
        <v>0</v>
      </c>
      <c r="R1177">
        <v>0</v>
      </c>
      <c r="S1177">
        <v>0</v>
      </c>
      <c r="T1177">
        <v>0</v>
      </c>
      <c r="U1177">
        <v>0</v>
      </c>
      <c r="V1177">
        <v>0</v>
      </c>
    </row>
    <row r="1178" spans="8:22" x14ac:dyDescent="0.25">
      <c r="H1178" s="38" t="str">
        <v>downstreamtangential flow filter modules</v>
      </c>
      <c r="I1178" s="271" t="str">
        <v>downstream</v>
      </c>
      <c r="J1178" t="str">
        <v>tangential flow filter modules</v>
      </c>
      <c r="K1178" t="str">
        <v>L × W × H</v>
      </c>
      <c r="L1178" t="str">
        <v>High priority attribute</v>
      </c>
      <c r="M1178" t="str">
        <v>Priority 2</v>
      </c>
      <c r="N1178" t="str">
        <v>ProductAttributes</v>
      </c>
      <c r="O1178" t="str">
        <v>ATTRIBUTE TYPE: Composite dimension</v>
      </c>
      <c r="P1178">
        <v>0</v>
      </c>
      <c r="Q1178">
        <v>0</v>
      </c>
      <c r="R1178">
        <v>0</v>
      </c>
      <c r="S1178">
        <v>0</v>
      </c>
      <c r="T1178">
        <v>0</v>
      </c>
      <c r="U1178">
        <v>0</v>
      </c>
      <c r="V1178">
        <v>0</v>
      </c>
    </row>
    <row r="1179" spans="8:22" x14ac:dyDescent="0.25">
      <c r="H1179" s="38" t="str">
        <v>downstreamtangential flow filter modules</v>
      </c>
      <c r="I1179" s="271" t="str">
        <v>downstream</v>
      </c>
      <c r="J1179" t="str">
        <v>tangential flow filter modules</v>
      </c>
      <c r="K1179" t="str">
        <v>membrane area</v>
      </c>
      <c r="L1179" t="str">
        <v>High priority attribute</v>
      </c>
      <c r="M1179" t="str">
        <v>Priority 2</v>
      </c>
      <c r="N1179" t="str">
        <v>ProductAttributes</v>
      </c>
      <c r="O1179" t="str">
        <v>ATTRIBUTE TYPE: Composite dimension</v>
      </c>
      <c r="P1179" t="str">
        <v>use drop down "part" and select "membrane"; "Type1" and select "area"</v>
      </c>
      <c r="Q1179">
        <v>0</v>
      </c>
      <c r="R1179">
        <v>0</v>
      </c>
      <c r="S1179">
        <v>0</v>
      </c>
      <c r="T1179">
        <v>0</v>
      </c>
      <c r="U1179">
        <v>0</v>
      </c>
      <c r="V1179">
        <v>0</v>
      </c>
    </row>
    <row r="1180" spans="8:22" x14ac:dyDescent="0.25">
      <c r="H1180" s="38" t="str">
        <v>downstreamtangential flow filter modules</v>
      </c>
      <c r="I1180" s="271" t="str">
        <v>downstream</v>
      </c>
      <c r="J1180" t="str">
        <v>tangential flow filter modules</v>
      </c>
      <c r="K1180" t="str">
        <v>size</v>
      </c>
      <c r="L1180" t="str">
        <v>High priority attribute</v>
      </c>
      <c r="M1180" t="str">
        <v>Priority 2</v>
      </c>
      <c r="N1180" t="str">
        <v>ProductAttributes</v>
      </c>
      <c r="O1180" t="str">
        <v xml:space="preserve">ATTRIBUTE TYPE: Composite dimension </v>
      </c>
      <c r="P1180" t="str">
        <v>use drop down "Type1" and select "size"</v>
      </c>
      <c r="Q1180">
        <v>0</v>
      </c>
      <c r="R1180">
        <v>0</v>
      </c>
      <c r="S1180">
        <v>0</v>
      </c>
      <c r="T1180">
        <v>0</v>
      </c>
      <c r="U1180">
        <v>0</v>
      </c>
      <c r="V1180">
        <v>0</v>
      </c>
    </row>
    <row r="1181" spans="8:22" x14ac:dyDescent="0.25">
      <c r="H1181" s="38" t="str">
        <v>downstreamtangential flow filter modules</v>
      </c>
      <c r="I1181" s="271" t="str">
        <v>downstream</v>
      </c>
      <c r="J1181" t="str">
        <v>tangential flow filter modules</v>
      </c>
      <c r="K1181" t="str">
        <v>technique(s)</v>
      </c>
      <c r="L1181" t="str">
        <v>Low priority attribute</v>
      </c>
      <c r="M1181" t="str">
        <v>Priority 3</v>
      </c>
      <c r="N1181" t="str">
        <v>ProductAttributes</v>
      </c>
      <c r="O1181" t="str">
        <v>ATTRIBUTE TYPE: Titertest</v>
      </c>
      <c r="P1181" t="str">
        <v xml:space="preserve">use the drop down in "METHOD" </v>
      </c>
      <c r="Q1181">
        <v>0</v>
      </c>
      <c r="R1181">
        <v>0</v>
      </c>
      <c r="S1181">
        <v>0</v>
      </c>
      <c r="T1181">
        <v>0</v>
      </c>
      <c r="U1181">
        <v>0</v>
      </c>
      <c r="V1181">
        <v>0</v>
      </c>
    </row>
    <row r="1182" spans="8:22" x14ac:dyDescent="0.25">
      <c r="H1182" s="38" t="str">
        <v>downstreamtangential flow filters</v>
      </c>
      <c r="I1182" s="271" t="str">
        <v>downstream</v>
      </c>
      <c r="J1182" t="str">
        <v>tangential flow filters</v>
      </c>
      <c r="K1182" t="str">
        <v>application(s)</v>
      </c>
      <c r="L1182" t="str">
        <v>Facet driving attribute</v>
      </c>
      <c r="M1182" t="str">
        <v>Priority 2</v>
      </c>
      <c r="N1182" t="str">
        <v>ProductAttributes</v>
      </c>
      <c r="O1182" t="str">
        <v>ATTRIBUTE TYPE: Market Focus</v>
      </c>
      <c r="P1182">
        <v>0</v>
      </c>
      <c r="Q1182">
        <v>0</v>
      </c>
      <c r="R1182">
        <v>0</v>
      </c>
      <c r="S1182">
        <v>0</v>
      </c>
      <c r="T1182">
        <v>0</v>
      </c>
      <c r="U1182">
        <v>0</v>
      </c>
      <c r="V1182">
        <v>0</v>
      </c>
    </row>
    <row r="1183" spans="8:22" x14ac:dyDescent="0.25">
      <c r="H1183" s="38" t="str">
        <v>downstreamtangential flow filters</v>
      </c>
      <c r="I1183" s="271" t="str">
        <v>downstream</v>
      </c>
      <c r="J1183" t="str">
        <v>tangential flow filters</v>
      </c>
      <c r="K1183" t="str">
        <v>filtration area</v>
      </c>
      <c r="L1183" t="str">
        <v>High priority attribute</v>
      </c>
      <c r="M1183" t="str">
        <v>Priority 3</v>
      </c>
      <c r="N1183" t="str">
        <v>ProductAttributes</v>
      </c>
      <c r="O1183" t="str">
        <v>ATTRIBUTE TYPE: Composite dimension</v>
      </c>
      <c r="P1183" t="str">
        <v>use drop down "Type1" and select "filtration area"</v>
      </c>
      <c r="Q1183">
        <v>0</v>
      </c>
      <c r="R1183">
        <v>0</v>
      </c>
      <c r="S1183">
        <v>0</v>
      </c>
      <c r="T1183">
        <v>0</v>
      </c>
      <c r="U1183">
        <v>0</v>
      </c>
      <c r="V1183">
        <v>0</v>
      </c>
    </row>
    <row r="1184" spans="8:22" x14ac:dyDescent="0.25">
      <c r="H1184" s="38" t="str">
        <v>downstreamtangential flow filters</v>
      </c>
      <c r="I1184" s="271" t="str">
        <v>downstream</v>
      </c>
      <c r="J1184" t="str">
        <v>tangential flow filters</v>
      </c>
      <c r="K1184" t="str">
        <v>parameter</v>
      </c>
      <c r="L1184" t="str">
        <v>Low priority attribute</v>
      </c>
      <c r="M1184" t="str">
        <v>Priority 3</v>
      </c>
      <c r="N1184" t="str">
        <v>ProductAttributes</v>
      </c>
      <c r="O1184" t="str">
        <v>ATTRIBUTE TYPE: Operating parameter</v>
      </c>
      <c r="P1184">
        <v>0</v>
      </c>
      <c r="Q1184">
        <v>0</v>
      </c>
      <c r="R1184">
        <v>0</v>
      </c>
      <c r="S1184">
        <v>0</v>
      </c>
      <c r="T1184">
        <v>0</v>
      </c>
      <c r="U1184">
        <v>0</v>
      </c>
      <c r="V1184">
        <v>0</v>
      </c>
    </row>
    <row r="1185" spans="8:22" x14ac:dyDescent="0.25">
      <c r="H1185" s="38" t="str">
        <v>downstreamtangential flow filters</v>
      </c>
      <c r="I1185" s="271" t="str">
        <v>downstream</v>
      </c>
      <c r="J1185" t="str">
        <v>tangential flow filters</v>
      </c>
      <c r="K1185" t="str">
        <v>matrix</v>
      </c>
      <c r="L1185" t="str">
        <v>Facet driving attribute</v>
      </c>
      <c r="M1185" t="str">
        <v>Priority 1</v>
      </c>
      <c r="N1185" t="str">
        <v>ProductAttributes</v>
      </c>
      <c r="O1185" t="str">
        <v>ATTRIBUTE TYPE: Matrix</v>
      </c>
      <c r="P1185">
        <v>0</v>
      </c>
      <c r="Q1185">
        <v>0</v>
      </c>
      <c r="R1185">
        <v>0</v>
      </c>
      <c r="S1185">
        <v>0</v>
      </c>
      <c r="T1185">
        <v>0</v>
      </c>
      <c r="U1185">
        <v>0</v>
      </c>
      <c r="V1185">
        <v>0</v>
      </c>
    </row>
    <row r="1186" spans="8:22" x14ac:dyDescent="0.25">
      <c r="H1186" s="38" t="str">
        <v>downstreamtangential flow filters</v>
      </c>
      <c r="I1186" s="271" t="str">
        <v>downstream</v>
      </c>
      <c r="J1186" t="str">
        <v>tangential flow filters</v>
      </c>
      <c r="K1186" t="str">
        <v>sterility</v>
      </c>
      <c r="L1186" t="str">
        <v>Facet driving attribute</v>
      </c>
      <c r="M1186" t="str">
        <v>Priority 1</v>
      </c>
      <c r="N1186" t="str">
        <v>ProductAttributes</v>
      </c>
      <c r="O1186" t="str">
        <v>ATTRIBUTE TYPE: Sterilization</v>
      </c>
      <c r="P1186" t="str">
        <v>facet sterility y/n and second facet for sterilization method</v>
      </c>
      <c r="Q1186">
        <v>0</v>
      </c>
      <c r="R1186">
        <v>0</v>
      </c>
      <c r="S1186">
        <v>0</v>
      </c>
      <c r="T1186">
        <v>0</v>
      </c>
      <c r="U1186">
        <v>0</v>
      </c>
      <c r="V1186">
        <v>0</v>
      </c>
    </row>
    <row r="1187" spans="8:22" x14ac:dyDescent="0.25">
      <c r="H1187" s="38" t="str">
        <v>downstreamtangential flow filters</v>
      </c>
      <c r="I1187" s="271" t="str">
        <v>downstream</v>
      </c>
      <c r="J1187" t="str">
        <v>tangential flow filters</v>
      </c>
      <c r="K1187" t="str">
        <v>product line</v>
      </c>
      <c r="L1187" t="str">
        <v>Low priority attribute</v>
      </c>
      <c r="M1187" t="str">
        <v>Priority 3</v>
      </c>
      <c r="N1187" t="str">
        <v>ProductAttributes</v>
      </c>
      <c r="O1187" t="str">
        <v>ATTRIBUTE TYPE: Product Line</v>
      </c>
      <c r="P1187">
        <v>0</v>
      </c>
      <c r="Q1187">
        <v>0</v>
      </c>
      <c r="R1187">
        <v>0</v>
      </c>
      <c r="S1187">
        <v>0</v>
      </c>
      <c r="T1187">
        <v>0</v>
      </c>
      <c r="U1187">
        <v>0</v>
      </c>
      <c r="V1187">
        <v>0</v>
      </c>
    </row>
    <row r="1188" spans="8:22" x14ac:dyDescent="0.25">
      <c r="H1188" s="38" t="str">
        <v>downstreamtangential flow filters</v>
      </c>
      <c r="I1188" s="271" t="str">
        <v>downstream</v>
      </c>
      <c r="J1188" t="str">
        <v>tangential flow filters</v>
      </c>
      <c r="K1188" t="str">
        <v>material</v>
      </c>
      <c r="L1188" t="str">
        <v>Facet driving attribute</v>
      </c>
      <c r="M1188" t="str">
        <v>Priority 1</v>
      </c>
      <c r="N1188" t="str">
        <v>ProductAttributes</v>
      </c>
      <c r="O1188" t="str">
        <v>ATTRIBUTE TYPE: Material</v>
      </c>
      <c r="P1188" t="str">
        <v>use the drop down to select a "Part"</v>
      </c>
      <c r="Q1188">
        <v>0</v>
      </c>
      <c r="R1188">
        <v>0</v>
      </c>
      <c r="S1188">
        <v>0</v>
      </c>
      <c r="T1188">
        <v>0</v>
      </c>
      <c r="U1188">
        <v>0</v>
      </c>
      <c r="V1188">
        <v>0</v>
      </c>
    </row>
    <row r="1189" spans="8:22" x14ac:dyDescent="0.25">
      <c r="H1189" s="38" t="str">
        <v>downstreamtangential flow filters</v>
      </c>
      <c r="I1189" s="271" t="str">
        <v>downstream</v>
      </c>
      <c r="J1189" t="str">
        <v>tangential flow filters</v>
      </c>
      <c r="K1189" t="str">
        <v>pore size</v>
      </c>
      <c r="L1189" t="str">
        <v>High priority attribute</v>
      </c>
      <c r="M1189" t="str">
        <v>Priority 2</v>
      </c>
      <c r="N1189" t="str">
        <v>ProductAttributes</v>
      </c>
      <c r="O1189" t="str">
        <v>ATTRIBUTE TYPE: Pore size</v>
      </c>
      <c r="P1189">
        <v>0</v>
      </c>
      <c r="Q1189">
        <v>0</v>
      </c>
      <c r="R1189">
        <v>0</v>
      </c>
      <c r="S1189">
        <v>0</v>
      </c>
      <c r="T1189">
        <v>0</v>
      </c>
      <c r="U1189">
        <v>0</v>
      </c>
      <c r="V1189">
        <v>0</v>
      </c>
    </row>
    <row r="1190" spans="8:22" x14ac:dyDescent="0.25">
      <c r="H1190" s="38" t="str">
        <v>downstreamtangential flow filters</v>
      </c>
      <c r="I1190" s="271" t="str">
        <v>downstream</v>
      </c>
      <c r="J1190" t="str">
        <v>tangential flow filters</v>
      </c>
      <c r="K1190" t="str">
        <v>fitting</v>
      </c>
      <c r="L1190" t="str">
        <v>Facet driving attribute</v>
      </c>
      <c r="M1190" t="str">
        <v>Priority 1</v>
      </c>
      <c r="N1190" t="str">
        <v>ProductAttributes</v>
      </c>
      <c r="O1190" t="str">
        <v>ATTRIBUTE TYPE: fittings threads</v>
      </c>
      <c r="P1190">
        <v>0</v>
      </c>
      <c r="Q1190">
        <v>0</v>
      </c>
      <c r="R1190">
        <v>0</v>
      </c>
      <c r="S1190">
        <v>0</v>
      </c>
      <c r="T1190">
        <v>0</v>
      </c>
      <c r="U1190">
        <v>0</v>
      </c>
      <c r="V1190">
        <v>0</v>
      </c>
    </row>
    <row r="1191" spans="8:22" x14ac:dyDescent="0.25">
      <c r="H1191" s="38" t="str">
        <v>downstreamtangential flow filters</v>
      </c>
      <c r="I1191" s="271" t="str">
        <v>downstream</v>
      </c>
      <c r="J1191" t="str">
        <v>tangential flow filters</v>
      </c>
      <c r="K1191" t="str">
        <v>L × W × H</v>
      </c>
      <c r="L1191" t="str">
        <v>High priority attribute</v>
      </c>
      <c r="M1191" t="str">
        <v>Priority 2</v>
      </c>
      <c r="N1191" t="str">
        <v>ProductAttributes</v>
      </c>
      <c r="O1191" t="str">
        <v>ATTRIBUTE TYPE: Composite dimension</v>
      </c>
      <c r="P1191">
        <v>0</v>
      </c>
      <c r="Q1191">
        <v>0</v>
      </c>
      <c r="R1191">
        <v>0</v>
      </c>
      <c r="S1191">
        <v>0</v>
      </c>
      <c r="T1191">
        <v>0</v>
      </c>
      <c r="U1191">
        <v>0</v>
      </c>
      <c r="V1191">
        <v>0</v>
      </c>
    </row>
    <row r="1192" spans="8:22" x14ac:dyDescent="0.25">
      <c r="H1192" s="38" t="str">
        <v>downstreamtangential flow filters</v>
      </c>
      <c r="I1192" s="271" t="str">
        <v>downstream</v>
      </c>
      <c r="J1192" t="str">
        <v>tangential flow filters</v>
      </c>
      <c r="K1192" t="str">
        <v>size</v>
      </c>
      <c r="L1192" t="str">
        <v>High priority attribute</v>
      </c>
      <c r="M1192" t="str">
        <v>Priority 2</v>
      </c>
      <c r="N1192" t="str">
        <v>ProductAttributes</v>
      </c>
      <c r="O1192" t="str">
        <v xml:space="preserve">ATTRIBUTE TYPE: Composite dimension </v>
      </c>
      <c r="P1192" t="str">
        <v>use drop down "Type1" and select "size"</v>
      </c>
      <c r="Q1192">
        <v>0</v>
      </c>
      <c r="R1192">
        <v>0</v>
      </c>
      <c r="S1192">
        <v>0</v>
      </c>
      <c r="T1192">
        <v>0</v>
      </c>
      <c r="U1192">
        <v>0</v>
      </c>
      <c r="V1192">
        <v>0</v>
      </c>
    </row>
    <row r="1193" spans="8:22" x14ac:dyDescent="0.25">
      <c r="H1193" s="38" t="str">
        <v>downstreamtangential flow filters</v>
      </c>
      <c r="I1193" s="271" t="str">
        <v>downstream</v>
      </c>
      <c r="J1193" t="str">
        <v>tangential flow filters</v>
      </c>
      <c r="K1193" t="str">
        <v>technique(s)</v>
      </c>
      <c r="L1193" t="str">
        <v>Low priority attribute</v>
      </c>
      <c r="M1193" t="str">
        <v>Priority 3</v>
      </c>
      <c r="N1193" t="str">
        <v>ProductAttributes</v>
      </c>
      <c r="O1193" t="str">
        <v>ATTRIBUTE TYPE: Titertest</v>
      </c>
      <c r="P1193" t="str">
        <v xml:space="preserve">use the drop down in "METHOD" </v>
      </c>
      <c r="Q1193">
        <v>0</v>
      </c>
      <c r="R1193">
        <v>0</v>
      </c>
      <c r="S1193">
        <v>0</v>
      </c>
      <c r="T1193">
        <v>0</v>
      </c>
      <c r="U1193">
        <v>0</v>
      </c>
      <c r="V1193">
        <v>0</v>
      </c>
    </row>
    <row r="1194" spans="8:22" x14ac:dyDescent="0.25">
      <c r="H1194" s="38" t="str">
        <v>downstreamtangential flow filters</v>
      </c>
      <c r="I1194" s="271" t="str">
        <v>downstream</v>
      </c>
      <c r="J1194" t="str">
        <v>tangential flow filters</v>
      </c>
      <c r="K1194" t="str">
        <v>volume</v>
      </c>
      <c r="L1194" t="str">
        <v>Facet driving attribute</v>
      </c>
      <c r="M1194" t="str">
        <v>Priority 1</v>
      </c>
      <c r="N1194" t="str">
        <v>ProductAttributes</v>
      </c>
      <c r="O1194" t="str">
        <v>ATTRIBUTE TYPE: Composite dimension</v>
      </c>
      <c r="P1194" t="str">
        <v>use the drop down in "Type1" and select "volume"</v>
      </c>
      <c r="Q1194">
        <v>0</v>
      </c>
      <c r="R1194">
        <v>0</v>
      </c>
      <c r="S1194">
        <v>0</v>
      </c>
      <c r="T1194">
        <v>0</v>
      </c>
      <c r="U1194">
        <v>0</v>
      </c>
      <c r="V1194">
        <v>0</v>
      </c>
    </row>
    <row r="1195" spans="8:22" x14ac:dyDescent="0.25">
      <c r="H1195" s="38" t="str">
        <v>downstreamvirus filters</v>
      </c>
      <c r="I1195" s="271" t="str">
        <v>downstream</v>
      </c>
      <c r="J1195" t="str">
        <v>virus filters</v>
      </c>
      <c r="K1195" t="str">
        <v>matrix</v>
      </c>
      <c r="L1195" t="str">
        <v>High priority attribute</v>
      </c>
      <c r="M1195" t="str">
        <v>Priority 1</v>
      </c>
      <c r="N1195" t="str">
        <v>ProductAttributes</v>
      </c>
      <c r="O1195" t="str">
        <v>ATTRIBUTE TYPE: Matrix</v>
      </c>
      <c r="P1195">
        <v>0</v>
      </c>
      <c r="Q1195">
        <v>0</v>
      </c>
      <c r="R1195">
        <v>0</v>
      </c>
      <c r="S1195">
        <v>0</v>
      </c>
      <c r="T1195">
        <v>0</v>
      </c>
      <c r="U1195">
        <v>0</v>
      </c>
      <c r="V1195">
        <v>0</v>
      </c>
    </row>
    <row r="1196" spans="8:22" x14ac:dyDescent="0.25">
      <c r="H1196" s="38" t="str">
        <v>downstreamvirus filters</v>
      </c>
      <c r="I1196" s="271" t="str">
        <v>downstream</v>
      </c>
      <c r="J1196" t="str">
        <v>virus filters</v>
      </c>
      <c r="K1196" t="str">
        <v>Product Line</v>
      </c>
      <c r="L1196" t="str">
        <v>Low priority attribute</v>
      </c>
      <c r="M1196" t="str">
        <v>Priority 3</v>
      </c>
      <c r="N1196" t="str">
        <v>ProductAttributes</v>
      </c>
      <c r="O1196" t="str">
        <v>ATTRIBUTE TYPE: Product Line</v>
      </c>
      <c r="P1196">
        <v>0</v>
      </c>
      <c r="Q1196">
        <v>0</v>
      </c>
      <c r="R1196">
        <v>0</v>
      </c>
      <c r="S1196">
        <v>0</v>
      </c>
      <c r="T1196">
        <v>0</v>
      </c>
      <c r="U1196">
        <v>0</v>
      </c>
      <c r="V1196">
        <v>0</v>
      </c>
    </row>
    <row r="1197" spans="8:22" x14ac:dyDescent="0.25">
      <c r="H1197" s="38" t="str">
        <v>downstreamvirus filters</v>
      </c>
      <c r="I1197" s="271" t="str">
        <v>downstream</v>
      </c>
      <c r="J1197" t="str">
        <v>virus filters</v>
      </c>
      <c r="K1197" t="str">
        <v>outlet connection diam.</v>
      </c>
      <c r="L1197" t="str">
        <v>High priority attribute</v>
      </c>
      <c r="M1197" t="str">
        <v>Priority 2</v>
      </c>
      <c r="N1197" t="str">
        <v>ProductAttributes</v>
      </c>
      <c r="O1197" t="str">
        <v>ATTRIBUTE TYPE: Composite dimension</v>
      </c>
      <c r="P1197" t="str">
        <v>use drop down "part" and select "outlet connection"; "Type1" and select "diam."</v>
      </c>
      <c r="Q1197">
        <v>0</v>
      </c>
      <c r="R1197">
        <v>0</v>
      </c>
      <c r="S1197">
        <v>0</v>
      </c>
      <c r="T1197">
        <v>0</v>
      </c>
      <c r="U1197">
        <v>0</v>
      </c>
      <c r="V1197">
        <v>0</v>
      </c>
    </row>
    <row r="1198" spans="8:22" x14ac:dyDescent="0.25">
      <c r="H1198" s="38" t="str">
        <v>downstreamvirus filters</v>
      </c>
      <c r="I1198" s="271" t="str">
        <v>downstream</v>
      </c>
      <c r="J1198" t="str">
        <v>virus filters</v>
      </c>
      <c r="K1198" t="str">
        <v>filtration area</v>
      </c>
      <c r="L1198" t="str">
        <v>High priority attribute</v>
      </c>
      <c r="M1198" t="str">
        <v>Priority 3</v>
      </c>
      <c r="N1198" t="str">
        <v>ProductAttributes</v>
      </c>
      <c r="O1198" t="str">
        <v>ATTRIBUTE TYPE: Composite dimension</v>
      </c>
      <c r="P1198" t="str">
        <v>use drop down "Type1" and select "filtration area"</v>
      </c>
      <c r="Q1198">
        <v>0</v>
      </c>
      <c r="R1198">
        <v>0</v>
      </c>
      <c r="S1198">
        <v>0</v>
      </c>
      <c r="T1198">
        <v>0</v>
      </c>
      <c r="U1198">
        <v>0</v>
      </c>
      <c r="V1198">
        <v>0</v>
      </c>
    </row>
    <row r="1199" spans="8:22" x14ac:dyDescent="0.25">
      <c r="H1199" s="38" t="str">
        <v>downstreamvirus filters</v>
      </c>
      <c r="I1199" s="271" t="str">
        <v>downstream</v>
      </c>
      <c r="J1199" t="str">
        <v>virus filters</v>
      </c>
      <c r="K1199" t="str">
        <v>material</v>
      </c>
      <c r="L1199" t="str">
        <v>Facet driving attribute</v>
      </c>
      <c r="M1199" t="str">
        <v>Priority 1</v>
      </c>
      <c r="N1199" t="str">
        <v>ProductAttributes</v>
      </c>
      <c r="O1199" t="str">
        <v>ATTRIBUTE TYPE: Material</v>
      </c>
      <c r="P1199" t="str">
        <v>use the drop down to select a "Part"</v>
      </c>
      <c r="Q1199">
        <v>0</v>
      </c>
      <c r="R1199">
        <v>0</v>
      </c>
      <c r="S1199">
        <v>0</v>
      </c>
      <c r="T1199">
        <v>0</v>
      </c>
      <c r="U1199">
        <v>0</v>
      </c>
      <c r="V1199">
        <v>0</v>
      </c>
    </row>
    <row r="1200" spans="8:22" x14ac:dyDescent="0.25">
      <c r="H1200" s="38" t="str">
        <v>downstreamvirus filters</v>
      </c>
      <c r="I1200" s="271" t="str">
        <v>downstream</v>
      </c>
      <c r="J1200" t="str">
        <v>virus filters</v>
      </c>
      <c r="K1200" t="str">
        <v>L</v>
      </c>
      <c r="L1200" t="str">
        <v>High priority attribute</v>
      </c>
      <c r="M1200" t="str">
        <v>Priority 2</v>
      </c>
      <c r="N1200" t="str">
        <v>ProductAttributes</v>
      </c>
      <c r="O1200" t="str">
        <v>ATTRIBUTE TYPE: Composite dimension</v>
      </c>
      <c r="P1200" t="str">
        <v>use the drop down in "Type1" and select "L"</v>
      </c>
      <c r="Q1200">
        <v>0</v>
      </c>
      <c r="R1200">
        <v>0</v>
      </c>
      <c r="S1200">
        <v>0</v>
      </c>
      <c r="T1200">
        <v>0</v>
      </c>
      <c r="U1200">
        <v>0</v>
      </c>
      <c r="V1200">
        <v>0</v>
      </c>
    </row>
    <row r="1201" spans="8:22" x14ac:dyDescent="0.25">
      <c r="H1201" s="38" t="str">
        <v>downstreamvirus filters</v>
      </c>
      <c r="I1201" s="271" t="str">
        <v>downstream</v>
      </c>
      <c r="J1201" t="str">
        <v>virus filters</v>
      </c>
      <c r="K1201" t="str">
        <v>manufacturer/tradename</v>
      </c>
      <c r="L1201" t="str">
        <v>Facet driving attribute</v>
      </c>
      <c r="M1201" t="str">
        <v>Priority 1</v>
      </c>
      <c r="N1201" t="str">
        <v>ProductAttributes</v>
      </c>
      <c r="O1201" t="str">
        <v>ATTRIBUTE TYPE: Manufacturer designation</v>
      </c>
      <c r="P1201" t="str">
        <v>facets supplier co only (currently - Product line the attribute also facetable but not the PL element in Manuf des. Yet)</v>
      </c>
      <c r="Q1201">
        <v>0</v>
      </c>
      <c r="R1201">
        <v>0</v>
      </c>
      <c r="S1201">
        <v>0</v>
      </c>
      <c r="T1201">
        <v>0</v>
      </c>
      <c r="U1201">
        <v>0</v>
      </c>
      <c r="V1201">
        <v>0</v>
      </c>
    </row>
    <row r="1202" spans="8:22" x14ac:dyDescent="0.25">
      <c r="H1202" s="38" t="str">
        <v>downstreamvirus filters</v>
      </c>
      <c r="I1202" s="271" t="str">
        <v>downstream</v>
      </c>
      <c r="J1202" t="str">
        <v>virus filters</v>
      </c>
      <c r="K1202" t="str">
        <v>parameter</v>
      </c>
      <c r="L1202" t="str">
        <v>Low priority attribute</v>
      </c>
      <c r="M1202" t="str">
        <v>Priority 3</v>
      </c>
      <c r="N1202" t="str">
        <v>ProductAttributes</v>
      </c>
      <c r="O1202" t="str">
        <v>ATTRIBUTE TYPE: Operating parameter</v>
      </c>
      <c r="P1202">
        <v>0</v>
      </c>
      <c r="Q1202">
        <v>0</v>
      </c>
      <c r="R1202">
        <v>0</v>
      </c>
      <c r="S1202">
        <v>0</v>
      </c>
      <c r="T1202">
        <v>0</v>
      </c>
      <c r="U1202">
        <v>0</v>
      </c>
      <c r="V1202">
        <v>0</v>
      </c>
    </row>
    <row r="1203" spans="8:22" x14ac:dyDescent="0.25">
      <c r="H1203" s="38" t="str">
        <v>downstreamvirus filters</v>
      </c>
      <c r="I1203" s="271" t="str">
        <v>downstream</v>
      </c>
      <c r="J1203" t="str">
        <v>virus filters</v>
      </c>
      <c r="K1203" t="str">
        <v>fitting</v>
      </c>
      <c r="L1203" t="str">
        <v>Facet driving attribute</v>
      </c>
      <c r="M1203" t="str">
        <v>Priority 1</v>
      </c>
      <c r="N1203" t="str">
        <v>ProductAttributes</v>
      </c>
      <c r="O1203" t="str">
        <v>ATTRIBUTE TYPE: fittings threads</v>
      </c>
      <c r="P1203">
        <v>0</v>
      </c>
      <c r="Q1203">
        <v>0</v>
      </c>
      <c r="R1203">
        <v>0</v>
      </c>
      <c r="S1203">
        <v>0</v>
      </c>
      <c r="T1203">
        <v>0</v>
      </c>
      <c r="U1203">
        <v>0</v>
      </c>
      <c r="V1203">
        <v>0</v>
      </c>
    </row>
    <row r="1204" spans="8:22" x14ac:dyDescent="0.25">
      <c r="H1204" s="38" t="str">
        <v>downstreamvirus filters</v>
      </c>
      <c r="I1204" s="271" t="str">
        <v>downstream</v>
      </c>
      <c r="J1204" t="str">
        <v>virus filters</v>
      </c>
      <c r="K1204" t="str">
        <v>impurities</v>
      </c>
      <c r="L1204" t="str">
        <v>High priority attribute</v>
      </c>
      <c r="M1204" t="str">
        <v>Priority 2</v>
      </c>
      <c r="N1204" t="str">
        <v>ProductAttributes</v>
      </c>
      <c r="O1204" t="str">
        <v>ATTRIBUTE TYPE: Impurities</v>
      </c>
      <c r="P1204">
        <v>0</v>
      </c>
      <c r="Q1204">
        <v>0</v>
      </c>
      <c r="R1204">
        <v>0</v>
      </c>
      <c r="S1204">
        <v>0</v>
      </c>
      <c r="T1204">
        <v>0</v>
      </c>
      <c r="U1204">
        <v>0</v>
      </c>
      <c r="V1204">
        <v>0</v>
      </c>
    </row>
    <row r="1205" spans="8:22" x14ac:dyDescent="0.25">
      <c r="H1205" s="38" t="str">
        <v>downstreamvirus filters</v>
      </c>
      <c r="I1205" s="271" t="str">
        <v>downstream</v>
      </c>
      <c r="J1205" t="str">
        <v>virus filters</v>
      </c>
      <c r="K1205" t="str">
        <v>inlet connection diam.</v>
      </c>
      <c r="L1205" t="str">
        <v>High priority attribute</v>
      </c>
      <c r="M1205" t="str">
        <v>Priority 2</v>
      </c>
      <c r="N1205" t="str">
        <v>ProductAttributes</v>
      </c>
      <c r="O1205" t="str">
        <v>ATTRIBUTE TYPE: Composite dimension</v>
      </c>
      <c r="P1205" t="str">
        <v>use drop down "part" and select "inlet connection"; "Type1" and select "diam."</v>
      </c>
      <c r="Q1205">
        <v>0</v>
      </c>
      <c r="R1205">
        <v>0</v>
      </c>
      <c r="S1205">
        <v>0</v>
      </c>
      <c r="T1205">
        <v>0</v>
      </c>
      <c r="U1205">
        <v>0</v>
      </c>
      <c r="V1205">
        <v>0</v>
      </c>
    </row>
    <row r="1206" spans="8:22" x14ac:dyDescent="0.25">
      <c r="H1206" s="38" t="str">
        <v>downstreamvirus filters</v>
      </c>
      <c r="I1206" s="271" t="str">
        <v>downstream</v>
      </c>
      <c r="J1206" t="str">
        <v>virus filters</v>
      </c>
      <c r="K1206" t="str">
        <v>overall size</v>
      </c>
      <c r="L1206" t="str">
        <v>High priority attribute</v>
      </c>
      <c r="M1206" t="str">
        <v>Priority 2</v>
      </c>
      <c r="N1206" t="str">
        <v>ProductAttributes</v>
      </c>
      <c r="O1206" t="str">
        <v>ATTRIBUTE TYPE: Composite dimension</v>
      </c>
      <c r="P1206" t="str">
        <v>use the drop down in "Part" and select "overall"; "Type1" and select "size"</v>
      </c>
      <c r="Q1206">
        <v>0</v>
      </c>
      <c r="R1206">
        <v>0</v>
      </c>
      <c r="S1206">
        <v>0</v>
      </c>
      <c r="T1206">
        <v>0</v>
      </c>
      <c r="U1206">
        <v>0</v>
      </c>
      <c r="V1206">
        <v>0</v>
      </c>
    </row>
    <row r="1207" spans="8:22" x14ac:dyDescent="0.25">
      <c r="H1207" s="38" t="str">
        <v>downstreamvirus filters</v>
      </c>
      <c r="I1207" s="271" t="str">
        <v>downstream</v>
      </c>
      <c r="J1207" t="str">
        <v>virus filters</v>
      </c>
      <c r="K1207" t="str">
        <v>technique(s)</v>
      </c>
      <c r="L1207" t="str">
        <v>Low priority attribute</v>
      </c>
      <c r="M1207" t="str">
        <v>Priority 3</v>
      </c>
      <c r="N1207" t="str">
        <v>ProductAttributes</v>
      </c>
      <c r="O1207" t="str">
        <v>ATTRIBUTE TYPE: Titertest</v>
      </c>
      <c r="P1207" t="str">
        <v xml:space="preserve">use the drop down in "METHOD" </v>
      </c>
      <c r="Q1207">
        <v>0</v>
      </c>
      <c r="R1207">
        <v>0</v>
      </c>
      <c r="S1207">
        <v>0</v>
      </c>
      <c r="T1207">
        <v>0</v>
      </c>
      <c r="U1207">
        <v>0</v>
      </c>
      <c r="V1207">
        <v>0</v>
      </c>
    </row>
    <row r="1208" spans="8:22" x14ac:dyDescent="0.25">
      <c r="H1208" s="38" t="str">
        <v>electron transfer salt(no product type)</v>
      </c>
      <c r="I1208" s="271" t="str">
        <v>electron transfer salt</v>
      </c>
      <c r="J1208">
        <v>0</v>
      </c>
      <c r="K1208" t="str">
        <v>application(s)</v>
      </c>
      <c r="L1208" t="str">
        <v>High priority attribute</v>
      </c>
      <c r="M1208" t="str">
        <v>Priority 2</v>
      </c>
      <c r="N1208" t="str">
        <v>ProductAttributes</v>
      </c>
      <c r="O1208" t="str">
        <v>ATTRIBUTE TYPE: Market Focus</v>
      </c>
      <c r="P1208">
        <v>0</v>
      </c>
      <c r="Q1208">
        <v>0</v>
      </c>
      <c r="R1208">
        <v>0</v>
      </c>
      <c r="S1208">
        <v>0</v>
      </c>
      <c r="T1208">
        <v>0</v>
      </c>
      <c r="U1208">
        <v>0</v>
      </c>
      <c r="V1208">
        <v>0</v>
      </c>
    </row>
    <row r="1209" spans="8:22" x14ac:dyDescent="0.25">
      <c r="H1209" s="38" t="str">
        <v>electron transfer salt(no product type)</v>
      </c>
      <c r="I1209" s="271" t="str">
        <v>electron transfer salt</v>
      </c>
      <c r="J1209">
        <v>0</v>
      </c>
      <c r="K1209" t="str">
        <v>InChI</v>
      </c>
      <c r="L1209" t="str">
        <v>High priority attribute</v>
      </c>
      <c r="M1209" t="str">
        <v>Priority 2</v>
      </c>
      <c r="N1209" t="str">
        <v>Aliases</v>
      </c>
      <c r="O1209" t="str">
        <v>drop down type: InChl</v>
      </c>
      <c r="P1209" t="str">
        <v>must be on the substance level</v>
      </c>
      <c r="Q1209">
        <v>0</v>
      </c>
      <c r="R1209">
        <v>0</v>
      </c>
      <c r="S1209">
        <v>0</v>
      </c>
      <c r="T1209">
        <v>0</v>
      </c>
      <c r="U1209">
        <v>0</v>
      </c>
      <c r="V1209">
        <v>0</v>
      </c>
    </row>
    <row r="1210" spans="8:22" x14ac:dyDescent="0.25">
      <c r="H1210" s="38" t="str">
        <v>electron transfer salt(no product type)</v>
      </c>
      <c r="I1210" s="271" t="str">
        <v>electron transfer salt</v>
      </c>
      <c r="J1210">
        <v>0</v>
      </c>
      <c r="K1210" t="str">
        <v>InChI key</v>
      </c>
      <c r="L1210" t="str">
        <v>High priority attribute</v>
      </c>
      <c r="M1210" t="str">
        <v>Priority 2</v>
      </c>
      <c r="N1210" t="str">
        <v>Aliases</v>
      </c>
      <c r="O1210" t="str">
        <v>drop down type: InChl key</v>
      </c>
      <c r="P1210" t="str">
        <v>must be on the substance level</v>
      </c>
      <c r="Q1210">
        <v>0</v>
      </c>
      <c r="R1210">
        <v>0</v>
      </c>
      <c r="S1210">
        <v>0</v>
      </c>
      <c r="T1210">
        <v>0</v>
      </c>
      <c r="U1210">
        <v>0</v>
      </c>
      <c r="V1210">
        <v>0</v>
      </c>
    </row>
    <row r="1211" spans="8:22" x14ac:dyDescent="0.25">
      <c r="H1211" s="38" t="str">
        <v>electron transfer salt(no product type)</v>
      </c>
      <c r="I1211" s="271" t="str">
        <v>electron transfer salt</v>
      </c>
      <c r="J1211">
        <v>0</v>
      </c>
      <c r="K1211" t="str">
        <v>SMILES string</v>
      </c>
      <c r="L1211" t="str">
        <v>High priority attribute</v>
      </c>
      <c r="M1211" t="str">
        <v>Priority 2</v>
      </c>
      <c r="N1211" t="str">
        <v>Aliases</v>
      </c>
      <c r="O1211" t="str">
        <v>drop down type: SMILES</v>
      </c>
      <c r="P1211" t="str">
        <v>must be on the substance level; 30 characters or less; if more than 30 characters, raise a JIRA for CorpBase Helpdesk</v>
      </c>
      <c r="Q1211">
        <v>0</v>
      </c>
      <c r="R1211">
        <v>0</v>
      </c>
      <c r="S1211">
        <v>0</v>
      </c>
      <c r="T1211">
        <v>0</v>
      </c>
      <c r="U1211">
        <v>0</v>
      </c>
      <c r="V1211">
        <v>0</v>
      </c>
    </row>
    <row r="1212" spans="8:22" x14ac:dyDescent="0.25">
      <c r="H1212" s="38" t="str">
        <v>electron transfer salt(no product type)</v>
      </c>
      <c r="I1212" s="271" t="str">
        <v>electron transfer salt</v>
      </c>
      <c r="J1212">
        <v>0</v>
      </c>
      <c r="K1212" t="str">
        <v>density</v>
      </c>
      <c r="L1212" t="str">
        <v>Low priority attribute</v>
      </c>
      <c r="M1212" t="str">
        <v>Priority 3</v>
      </c>
      <c r="N1212" t="str">
        <v>ProductAttributes</v>
      </c>
      <c r="O1212" t="str">
        <v>ATTRIBUTE TYPE: Density</v>
      </c>
      <c r="P1212">
        <v>0</v>
      </c>
      <c r="Q1212">
        <v>0</v>
      </c>
      <c r="R1212">
        <v>0</v>
      </c>
      <c r="S1212">
        <v>0</v>
      </c>
      <c r="T1212">
        <v>0</v>
      </c>
      <c r="U1212">
        <v>0</v>
      </c>
      <c r="V1212">
        <v>0</v>
      </c>
    </row>
    <row r="1213" spans="8:22" x14ac:dyDescent="0.25">
      <c r="H1213" s="38" t="str">
        <v>electron transfer salt(no product type)</v>
      </c>
      <c r="I1213" s="271" t="str">
        <v>electron transfer salt</v>
      </c>
      <c r="J1213">
        <v>0</v>
      </c>
      <c r="K1213" t="str">
        <v>mp</v>
      </c>
      <c r="L1213" t="str">
        <v>Low priority attribute</v>
      </c>
      <c r="M1213" t="str">
        <v>Priority 3</v>
      </c>
      <c r="N1213" t="str">
        <v>ProductAttributes</v>
      </c>
      <c r="O1213" t="str">
        <v>ATTRIBUTE TYPE: Melting Point</v>
      </c>
      <c r="P1213">
        <v>0</v>
      </c>
      <c r="Q1213">
        <v>0</v>
      </c>
      <c r="R1213">
        <v>0</v>
      </c>
      <c r="S1213">
        <v>0</v>
      </c>
      <c r="T1213">
        <v>0</v>
      </c>
      <c r="U1213">
        <v>0</v>
      </c>
      <c r="V1213">
        <v>0</v>
      </c>
    </row>
    <row r="1214" spans="8:22" x14ac:dyDescent="0.25">
      <c r="H1214" s="38" t="str">
        <v>enzyme inhibitorsinhibitor cocktails</v>
      </c>
      <c r="I1214" s="271" t="str">
        <v>enzyme inhibitors</v>
      </c>
      <c r="J1214" t="str">
        <v>inhibitor cocktails</v>
      </c>
      <c r="K1214" t="str">
        <v>form</v>
      </c>
      <c r="L1214" t="str">
        <v>Facet driving attribute</v>
      </c>
      <c r="M1214" t="str">
        <v>Priority 1</v>
      </c>
      <c r="N1214" t="str">
        <v>ProductAttributes</v>
      </c>
      <c r="O1214" t="str">
        <v>ATTRIBUTE TYPE: Physical Form</v>
      </c>
      <c r="P1214">
        <v>0</v>
      </c>
      <c r="Q1214" t="str">
        <v>P2714</v>
      </c>
      <c r="R1214" t="str">
        <v>lyophilized powder</v>
      </c>
      <c r="S1214" t="str">
        <v>Y</v>
      </c>
      <c r="T1214" t="str">
        <v>Physical Form</v>
      </c>
      <c r="U1214">
        <v>0</v>
      </c>
      <c r="V1214">
        <v>0</v>
      </c>
    </row>
    <row r="1215" spans="8:22" x14ac:dyDescent="0.25">
      <c r="H1215" s="38" t="str">
        <v>enzyme inhibitorsinhibitor cocktails</v>
      </c>
      <c r="I1215" s="271" t="str">
        <v>enzyme inhibitors</v>
      </c>
      <c r="J1215" t="str">
        <v>inhibitor cocktails</v>
      </c>
      <c r="K1215" t="str">
        <v>packaging</v>
      </c>
      <c r="L1215" t="str">
        <v>High priority attribute</v>
      </c>
      <c r="M1215" t="str">
        <v>Priority 2</v>
      </c>
      <c r="N1215" t="str">
        <v>ProductAttributes</v>
      </c>
      <c r="O1215" t="str">
        <v>ATTRIBUTE TYPE: Packaging quantity</v>
      </c>
      <c r="P1215" t="str">
        <v>facet only on pack_id (was NEVER used on the red site - utility is dubious)</v>
      </c>
      <c r="Q1215" t="str">
        <v>CO-RO</v>
      </c>
      <c r="R1215" t="str">
        <v>vial of 20 tablets (11697498001)</v>
      </c>
      <c r="S1215" t="str">
        <v>Y</v>
      </c>
      <c r="T1215" t="str">
        <v>packaging</v>
      </c>
      <c r="U1215" t="str">
        <v>pack_id</v>
      </c>
      <c r="V1215" t="str">
        <v>pack_id</v>
      </c>
    </row>
    <row r="1216" spans="8:22" x14ac:dyDescent="0.25">
      <c r="H1216" s="38" t="str">
        <v>enzyme inhibitorsinhibitor cocktails</v>
      </c>
      <c r="I1216" s="271" t="str">
        <v>enzyme inhibitors</v>
      </c>
      <c r="J1216" t="str">
        <v>inhibitor cocktails</v>
      </c>
      <c r="K1216" t="str">
        <v>shipped in</v>
      </c>
      <c r="L1216" t="str">
        <v>High priority attribute</v>
      </c>
      <c r="M1216" t="str">
        <v>Priority 2</v>
      </c>
      <c r="N1216" t="str">
        <v>ProductAttributes</v>
      </c>
      <c r="O1216" t="str">
        <v>ATTRIBUTE TYPE: Ice Shipping</v>
      </c>
      <c r="P1216">
        <v>0</v>
      </c>
      <c r="Q1216" t="str">
        <v>CO-RO</v>
      </c>
      <c r="R1216" t="str">
        <v>wet ice</v>
      </c>
      <c r="S1216" t="str">
        <v>N</v>
      </c>
      <c r="T1216">
        <v>0</v>
      </c>
      <c r="U1216">
        <v>0</v>
      </c>
      <c r="V1216">
        <v>0</v>
      </c>
    </row>
    <row r="1217" spans="8:22" x14ac:dyDescent="0.25">
      <c r="H1217" s="38" t="str">
        <v>enzyme inhibitorsinhibitor cocktails</v>
      </c>
      <c r="I1217" s="271" t="str">
        <v>enzyme inhibitors</v>
      </c>
      <c r="J1217" t="str">
        <v>inhibitor cocktails</v>
      </c>
      <c r="K1217" t="str">
        <v>solubility</v>
      </c>
      <c r="L1217" t="str">
        <v>High priority attribute</v>
      </c>
      <c r="M1217" t="str">
        <v>Priority 2</v>
      </c>
      <c r="N1217" t="str">
        <v>ProductAttributes</v>
      </c>
      <c r="O1217" t="str">
        <v>ATTRIBUTE TYPE: Solubility</v>
      </c>
      <c r="P1217">
        <v>0</v>
      </c>
      <c r="Q1217" t="str">
        <v>CO-RO</v>
      </c>
      <c r="R1217" t="str">
        <v>aqueous buffer: soluble</v>
      </c>
      <c r="S1217" t="str">
        <v>N</v>
      </c>
      <c r="T1217">
        <v>0</v>
      </c>
      <c r="U1217">
        <v>0</v>
      </c>
      <c r="V1217">
        <v>0</v>
      </c>
    </row>
    <row r="1218" spans="8:22" x14ac:dyDescent="0.25">
      <c r="H1218" s="38" t="str">
        <v>enzyme inhibitorsinhibitor cocktails</v>
      </c>
      <c r="I1218" s="271" t="str">
        <v>enzyme inhibitors</v>
      </c>
      <c r="J1218" t="str">
        <v>inhibitor cocktails</v>
      </c>
      <c r="K1218" t="str">
        <v>storage condition</v>
      </c>
      <c r="L1218" t="str">
        <v>High priority attribute</v>
      </c>
      <c r="M1218" t="str">
        <v>Priority 2</v>
      </c>
      <c r="N1218" t="str">
        <v>ProductAttributes</v>
      </c>
      <c r="O1218" t="str">
        <v>ATTRIBUTE TYPE: Storage conditions</v>
      </c>
      <c r="P1218">
        <v>0</v>
      </c>
      <c r="Q1218">
        <v>535140</v>
      </c>
      <c r="R1218" t="str">
        <v>OK to freeze</v>
      </c>
      <c r="S1218" t="str">
        <v>N</v>
      </c>
      <c r="T1218">
        <v>0</v>
      </c>
      <c r="U1218">
        <v>0</v>
      </c>
      <c r="V1218">
        <v>0</v>
      </c>
    </row>
    <row r="1219" spans="8:22" x14ac:dyDescent="0.25">
      <c r="H1219" s="38" t="str">
        <v>enzyme inhibitorsinhibitor cocktails</v>
      </c>
      <c r="I1219" s="271" t="str">
        <v>enzyme inhibitors</v>
      </c>
      <c r="J1219" t="str">
        <v>inhibitor cocktails</v>
      </c>
      <c r="K1219" t="str">
        <v>storage temp.</v>
      </c>
      <c r="L1219" t="str">
        <v>High priority attribute</v>
      </c>
      <c r="M1219" t="str">
        <v>Priority 2</v>
      </c>
      <c r="N1219" t="str">
        <v>ProductAttributes</v>
      </c>
      <c r="O1219" t="str">
        <v>ATTRIBUTE TYPE: Storage Temp</v>
      </c>
      <c r="P1219">
        <v>0</v>
      </c>
      <c r="Q1219" t="str">
        <v>P2714</v>
      </c>
      <c r="R1219" t="str">
        <v>−20°C</v>
      </c>
      <c r="S1219" t="str">
        <v>N</v>
      </c>
      <c r="T1219">
        <v>0</v>
      </c>
      <c r="U1219">
        <v>0</v>
      </c>
      <c r="V1219">
        <v>0</v>
      </c>
    </row>
    <row r="1220" spans="8:22" x14ac:dyDescent="0.25">
      <c r="H1220" s="38" t="str">
        <v>enzyme inhibitorsinhibitor cocktails</v>
      </c>
      <c r="I1220" s="271" t="str">
        <v>enzyme inhibitors</v>
      </c>
      <c r="J1220" t="str">
        <v>inhibitor cocktails</v>
      </c>
      <c r="K1220" t="str">
        <v>assay</v>
      </c>
      <c r="L1220" t="str">
        <v>Low priority attribute</v>
      </c>
      <c r="M1220" t="str">
        <v>Priority 3</v>
      </c>
      <c r="N1220" t="str">
        <v>ProductAttributes</v>
      </c>
      <c r="O1220" t="str">
        <v>ATTRIBUTE TYPE: Assay</v>
      </c>
      <c r="P1220">
        <v>0</v>
      </c>
      <c r="Q1220">
        <v>0</v>
      </c>
      <c r="R1220">
        <v>0</v>
      </c>
      <c r="S1220" t="str">
        <v>Y</v>
      </c>
      <c r="T1220" t="str">
        <v>Purity</v>
      </c>
      <c r="U1220">
        <v>0</v>
      </c>
      <c r="V1220">
        <v>0</v>
      </c>
    </row>
    <row r="1221" spans="8:22" x14ac:dyDescent="0.25">
      <c r="H1221" s="38" t="str">
        <v>enzyme inhibitorsinhibitor cocktails</v>
      </c>
      <c r="I1221" s="271" t="str">
        <v>enzyme inhibitors</v>
      </c>
      <c r="J1221" t="str">
        <v>inhibitor cocktails</v>
      </c>
      <c r="K1221" t="str">
        <v>biological source</v>
      </c>
      <c r="L1221" t="str">
        <v>Low priority attribute</v>
      </c>
      <c r="M1221" t="str">
        <v>Priority 3</v>
      </c>
      <c r="N1221" t="str">
        <v>ProductAttributes</v>
      </c>
      <c r="O1221" t="str">
        <v>ATTRIBUTE TYPE: Biological Source</v>
      </c>
      <c r="P1221" t="str">
        <v>There is also a second facet that is for the tissue (part) that the product comes from if it is desired</v>
      </c>
      <c r="Q1221" t="str">
        <v>P2714</v>
      </c>
      <c r="R1221" t="str">
        <v>bovine lung</v>
      </c>
      <c r="S1221" t="str">
        <v>Y</v>
      </c>
      <c r="T1221" t="str">
        <v>Biological source/Tissue</v>
      </c>
      <c r="U1221" t="str">
        <v>organism/part</v>
      </c>
      <c r="V1221">
        <v>0</v>
      </c>
    </row>
    <row r="1222" spans="8:22" x14ac:dyDescent="0.25">
      <c r="H1222" s="38" t="str">
        <v>enzyme inhibitorsinhibitor cocktails</v>
      </c>
      <c r="I1222" s="271" t="str">
        <v>enzyme inhibitors</v>
      </c>
      <c r="J1222" t="str">
        <v>inhibitor cocktails</v>
      </c>
      <c r="K1222" t="str">
        <v>color</v>
      </c>
      <c r="L1222" t="str">
        <v>Low priority attribute</v>
      </c>
      <c r="M1222" t="str">
        <v>Priority 3</v>
      </c>
      <c r="N1222" t="str">
        <v>ProductAttributes</v>
      </c>
      <c r="O1222" t="str">
        <v>ATTRIBUTE TYPE: Color</v>
      </c>
      <c r="P1222">
        <v>0</v>
      </c>
      <c r="Q1222">
        <v>0</v>
      </c>
      <c r="R1222">
        <v>0</v>
      </c>
      <c r="S1222" t="str">
        <v>Y</v>
      </c>
      <c r="T1222" t="str">
        <v>Color</v>
      </c>
      <c r="U1222">
        <v>0</v>
      </c>
      <c r="V1222">
        <v>0</v>
      </c>
    </row>
    <row r="1223" spans="8:22" x14ac:dyDescent="0.25">
      <c r="H1223" s="38" t="str">
        <v>enzyme inhibitorsinhibitor cocktails</v>
      </c>
      <c r="I1223" s="271" t="str">
        <v>enzyme inhibitors</v>
      </c>
      <c r="J1223" t="str">
        <v>inhibitor cocktails</v>
      </c>
      <c r="K1223" t="str">
        <v>manufacturer/tradename</v>
      </c>
      <c r="L1223" t="str">
        <v>Low priority attribute</v>
      </c>
      <c r="M1223" t="str">
        <v>Priority 3</v>
      </c>
      <c r="N1223" t="str">
        <v>ProductAttributes</v>
      </c>
      <c r="O1223" t="str">
        <v>ATTRIBUTE TYPE: Manufacturer designation</v>
      </c>
      <c r="P1223" t="str">
        <v>facets supplier co only (currently - Product line the attribute also facetable but not the PL element in Manuf des. Yet)</v>
      </c>
      <c r="Q1223" t="str">
        <v>CO-RO</v>
      </c>
      <c r="R1223" t="str">
        <v>Roche</v>
      </c>
      <c r="S1223" t="str">
        <v>Y</v>
      </c>
      <c r="T1223" t="str">
        <v>Manufacturer</v>
      </c>
      <c r="U1223" t="str">
        <v>supplier co</v>
      </c>
      <c r="V1223" t="str">
        <v>supplier co</v>
      </c>
    </row>
    <row r="1224" spans="8:22" x14ac:dyDescent="0.25">
      <c r="H1224" s="38" t="str">
        <v>enzyme inhibitors(no product type)</v>
      </c>
      <c r="I1224" s="271" t="str">
        <v>enzyme inhibitors</v>
      </c>
      <c r="J1224">
        <v>0</v>
      </c>
      <c r="K1224" t="str">
        <v>assay</v>
      </c>
      <c r="L1224" t="str">
        <v>Facet driving attribute</v>
      </c>
      <c r="M1224" t="str">
        <v>Priority 1</v>
      </c>
      <c r="N1224" t="str">
        <v>ProductAttributes</v>
      </c>
      <c r="O1224" t="str">
        <v>ATTRIBUTE TYPE: Assay</v>
      </c>
      <c r="P1224">
        <v>0</v>
      </c>
      <c r="Q1224" t="str">
        <v>B3501</v>
      </c>
      <c r="R1224" t="str">
        <v>≥99%</v>
      </c>
      <c r="S1224" t="str">
        <v>Y</v>
      </c>
      <c r="T1224" t="str">
        <v>Purity</v>
      </c>
      <c r="U1224">
        <v>0</v>
      </c>
      <c r="V1224">
        <v>0</v>
      </c>
    </row>
    <row r="1225" spans="8:22" x14ac:dyDescent="0.25">
      <c r="H1225" s="38" t="str">
        <v>enzyme inhibitors(no product type)</v>
      </c>
      <c r="I1225" s="271" t="str">
        <v>enzyme inhibitors</v>
      </c>
      <c r="J1225">
        <v>0</v>
      </c>
      <c r="K1225" t="str">
        <v>biological source</v>
      </c>
      <c r="L1225" t="str">
        <v>Facet driving attribute</v>
      </c>
      <c r="M1225" t="str">
        <v>Priority 1</v>
      </c>
      <c r="N1225" t="str">
        <v>ProductAttributes</v>
      </c>
      <c r="O1225" t="str">
        <v>ATTRIBUTE TYPE: Biological Source</v>
      </c>
      <c r="P1225" t="str">
        <v>There is also a second facet that is for the tissue (part) that the product comes from if it is desired</v>
      </c>
      <c r="Q1225" t="str">
        <v>B3501</v>
      </c>
      <c r="R1225" t="str">
        <v>synthetic (organic)</v>
      </c>
      <c r="S1225" t="str">
        <v>Y</v>
      </c>
      <c r="T1225" t="str">
        <v>Biological source/Tissue</v>
      </c>
      <c r="U1225" t="str">
        <v>organism/part</v>
      </c>
      <c r="V1225">
        <v>0</v>
      </c>
    </row>
    <row r="1226" spans="8:22" x14ac:dyDescent="0.25">
      <c r="H1226" s="38" t="str">
        <v>enzyme inhibitors(no product type)</v>
      </c>
      <c r="I1226" s="271" t="str">
        <v>enzyme inhibitors</v>
      </c>
      <c r="J1226">
        <v>0</v>
      </c>
      <c r="K1226" t="str">
        <v>form</v>
      </c>
      <c r="L1226" t="str">
        <v>Facet driving attribute</v>
      </c>
      <c r="M1226" t="str">
        <v>Priority 1</v>
      </c>
      <c r="N1226" t="str">
        <v>ProductAttributes</v>
      </c>
      <c r="O1226" t="str">
        <v>ATTRIBUTE TYPE: Physical Form</v>
      </c>
      <c r="P1226">
        <v>0</v>
      </c>
      <c r="Q1226" t="str">
        <v>B3501</v>
      </c>
      <c r="R1226" t="str">
        <v>powder or crystals</v>
      </c>
      <c r="S1226" t="str">
        <v>Y</v>
      </c>
      <c r="T1226" t="str">
        <v>Physical Form</v>
      </c>
      <c r="U1226">
        <v>0</v>
      </c>
      <c r="V1226">
        <v>0</v>
      </c>
    </row>
    <row r="1227" spans="8:22" x14ac:dyDescent="0.25">
      <c r="H1227" s="38" t="str">
        <v>enzyme inhibitors(no product type)</v>
      </c>
      <c r="I1227" s="271" t="str">
        <v>enzyme inhibitors</v>
      </c>
      <c r="J1227">
        <v>0</v>
      </c>
      <c r="K1227" t="str">
        <v>Gene Information</v>
      </c>
      <c r="L1227" t="str">
        <v>High priority attribute</v>
      </c>
      <c r="M1227" t="str">
        <v>Priority 2</v>
      </c>
      <c r="N1227" t="str">
        <v>ProductAttributes</v>
      </c>
      <c r="O1227" t="str">
        <v>ATTRIBUTE TYPE: Gene alias</v>
      </c>
      <c r="P1227" t="str">
        <v>GeneID, Gene symbol, Species, Gene relationship must be filled</v>
      </c>
      <c r="Q1227" t="str">
        <v>B3501</v>
      </c>
      <c r="R1227" t="str">
        <v>human ... BHMT(635) , BHMT2(23743)</v>
      </c>
      <c r="S1227" t="str">
        <v>Y</v>
      </c>
      <c r="T1227" t="str">
        <v>Gene Alias</v>
      </c>
      <c r="U1227">
        <v>0</v>
      </c>
      <c r="V1227">
        <v>0</v>
      </c>
    </row>
    <row r="1228" spans="8:22" x14ac:dyDescent="0.25">
      <c r="H1228" s="38" t="str">
        <v>enzyme inhibitors(no product type)</v>
      </c>
      <c r="I1228" s="271" t="str">
        <v>enzyme inhibitors</v>
      </c>
      <c r="J1228">
        <v>0</v>
      </c>
      <c r="K1228" t="str">
        <v>InChI</v>
      </c>
      <c r="L1228" t="str">
        <v>High priority attribute</v>
      </c>
      <c r="M1228" t="str">
        <v>Priority 2</v>
      </c>
      <c r="N1228" t="str">
        <v>Aliases</v>
      </c>
      <c r="O1228" t="str">
        <v>drop down type: InChl</v>
      </c>
      <c r="P1228" t="str">
        <v>must be on the substance level</v>
      </c>
      <c r="Q1228" t="str">
        <v>B3501</v>
      </c>
      <c r="R1228" t="str">
        <v>1S/C5H11NO2.ClH/c1-6(2,3)4-5(7)8;/h4H2,1-3H3;1H</v>
      </c>
      <c r="S1228" t="str">
        <v>N</v>
      </c>
      <c r="T1228">
        <v>0</v>
      </c>
      <c r="U1228">
        <v>0</v>
      </c>
      <c r="V1228">
        <v>0</v>
      </c>
    </row>
    <row r="1229" spans="8:22" x14ac:dyDescent="0.25">
      <c r="H1229" s="38" t="str">
        <v>enzyme inhibitors(no product type)</v>
      </c>
      <c r="I1229" s="271" t="str">
        <v>enzyme inhibitors</v>
      </c>
      <c r="J1229">
        <v>0</v>
      </c>
      <c r="K1229" t="str">
        <v>InChI key</v>
      </c>
      <c r="L1229" t="str">
        <v>High priority attribute</v>
      </c>
      <c r="M1229" t="str">
        <v>Priority 2</v>
      </c>
      <c r="N1229" t="str">
        <v>Aliases</v>
      </c>
      <c r="O1229" t="str">
        <v>drop down type: InChl key</v>
      </c>
      <c r="P1229" t="str">
        <v>must be on the substance level</v>
      </c>
      <c r="Q1229" t="str">
        <v>B3501</v>
      </c>
      <c r="R1229" t="str">
        <v>HOPSCVCBEOCPJZ-UHFFFAOYSA-N</v>
      </c>
      <c r="S1229" t="str">
        <v>N</v>
      </c>
      <c r="T1229">
        <v>0</v>
      </c>
      <c r="U1229">
        <v>0</v>
      </c>
      <c r="V1229">
        <v>0</v>
      </c>
    </row>
    <row r="1230" spans="8:22" x14ac:dyDescent="0.25">
      <c r="H1230" s="38" t="str">
        <v>enzyme inhibitors(no product type)</v>
      </c>
      <c r="I1230" s="271" t="str">
        <v>enzyme inhibitors</v>
      </c>
      <c r="J1230">
        <v>0</v>
      </c>
      <c r="K1230" t="str">
        <v>shipped in</v>
      </c>
      <c r="L1230" t="str">
        <v>High priority attribute</v>
      </c>
      <c r="M1230" t="str">
        <v>Priority 2</v>
      </c>
      <c r="N1230" t="str">
        <v>ProductAttributes</v>
      </c>
      <c r="O1230" t="str">
        <v>ATTRIBUTE TYPE: Ice Shipping</v>
      </c>
      <c r="P1230">
        <v>0</v>
      </c>
      <c r="Q1230" t="str">
        <v>B4560</v>
      </c>
      <c r="R1230" t="str">
        <v>dry ice</v>
      </c>
      <c r="S1230" t="str">
        <v>N</v>
      </c>
      <c r="T1230">
        <v>0</v>
      </c>
      <c r="U1230">
        <v>0</v>
      </c>
      <c r="V1230">
        <v>0</v>
      </c>
    </row>
    <row r="1231" spans="8:22" x14ac:dyDescent="0.25">
      <c r="H1231" s="38" t="str">
        <v>enzyme inhibitors(no product type)</v>
      </c>
      <c r="I1231" s="271" t="str">
        <v>enzyme inhibitors</v>
      </c>
      <c r="J1231">
        <v>0</v>
      </c>
      <c r="K1231" t="str">
        <v>SMILES string</v>
      </c>
      <c r="L1231" t="str">
        <v>High priority attribute</v>
      </c>
      <c r="M1231" t="str">
        <v>Priority 2</v>
      </c>
      <c r="N1231" t="str">
        <v>Aliases</v>
      </c>
      <c r="O1231" t="str">
        <v>drop down type: SMILES</v>
      </c>
      <c r="P1231" t="str">
        <v>must be on the substance level; 30 characters or less; if more than 30 characters, raise a JIRA for CorpBase Helpdesk</v>
      </c>
      <c r="Q1231" t="str">
        <v>B3501</v>
      </c>
      <c r="R1231" t="str">
        <v>[Cl-].C[N+](C)(C)CC(O)=O</v>
      </c>
      <c r="S1231" t="str">
        <v>N</v>
      </c>
      <c r="T1231">
        <v>0</v>
      </c>
      <c r="U1231">
        <v>0</v>
      </c>
      <c r="V1231">
        <v>0</v>
      </c>
    </row>
    <row r="1232" spans="8:22" x14ac:dyDescent="0.25">
      <c r="H1232" s="38" t="str">
        <v>enzyme inhibitors(no product type)</v>
      </c>
      <c r="I1232" s="271" t="str">
        <v>enzyme inhibitors</v>
      </c>
      <c r="J1232">
        <v>0</v>
      </c>
      <c r="K1232" t="str">
        <v>solubility</v>
      </c>
      <c r="L1232" t="str">
        <v>High priority attribute</v>
      </c>
      <c r="M1232" t="str">
        <v>Priority 2</v>
      </c>
      <c r="N1232" t="str">
        <v>ProductAttributes</v>
      </c>
      <c r="O1232" t="str">
        <v>ATTRIBUTE TYPE: Solubility</v>
      </c>
      <c r="P1232">
        <v>0</v>
      </c>
      <c r="Q1232" t="str">
        <v>B3501</v>
      </c>
      <c r="R1232" t="str">
        <v>water: 50 mg/mL, clear, colorless</v>
      </c>
      <c r="S1232" t="str">
        <v>N</v>
      </c>
      <c r="T1232">
        <v>0</v>
      </c>
      <c r="U1232">
        <v>0</v>
      </c>
      <c r="V1232">
        <v>0</v>
      </c>
    </row>
    <row r="1233" spans="8:22" x14ac:dyDescent="0.25">
      <c r="H1233" s="38" t="str">
        <v>enzyme inhibitors(no product type)</v>
      </c>
      <c r="I1233" s="271" t="str">
        <v>enzyme inhibitors</v>
      </c>
      <c r="J1233">
        <v>0</v>
      </c>
      <c r="K1233" t="str">
        <v>storage temp.</v>
      </c>
      <c r="L1233" t="str">
        <v>High priority attribute</v>
      </c>
      <c r="M1233" t="str">
        <v>Priority 2</v>
      </c>
      <c r="N1233" t="str">
        <v>ProductAttributes</v>
      </c>
      <c r="O1233" t="str">
        <v>ATTRIBUTE TYPE: Storage Temp</v>
      </c>
      <c r="P1233">
        <v>0</v>
      </c>
      <c r="Q1233" t="str">
        <v>B3501</v>
      </c>
      <c r="R1233" t="str">
        <v>room temp</v>
      </c>
      <c r="S1233" t="str">
        <v>N</v>
      </c>
      <c r="T1233">
        <v>0</v>
      </c>
      <c r="U1233">
        <v>0</v>
      </c>
      <c r="V1233">
        <v>0</v>
      </c>
    </row>
    <row r="1234" spans="8:22" x14ac:dyDescent="0.25">
      <c r="H1234" s="38" t="str">
        <v>enzyme inhibitors(no product type)</v>
      </c>
      <c r="I1234" s="271" t="str">
        <v>enzyme inhibitors</v>
      </c>
      <c r="J1234">
        <v>0</v>
      </c>
      <c r="K1234" t="str">
        <v>cation traces</v>
      </c>
      <c r="L1234" t="str">
        <v>Low priority attribute</v>
      </c>
      <c r="M1234" t="str">
        <v>Priority 3</v>
      </c>
      <c r="N1234" t="str">
        <v>ProductAttributes</v>
      </c>
      <c r="O1234" t="str">
        <v>ATTRIBUTE TYPE: Cation Traces</v>
      </c>
      <c r="P1234">
        <v>0</v>
      </c>
      <c r="Q1234" t="str">
        <v>I1149</v>
      </c>
      <c r="R1234" t="str">
        <v>Al: ≤0.0005%_x000D_
Ca: ≤0.0005%_x000D_
Cu: ≤0.0005%_x000D_
Fe: ≤0.0005%_x000D_
K: ≤0.005%_x000D_
Mg: ≤0.0005%_x000D_
NH4+: ≤0.05%_x000D_
Na: ≤0.05%_x000D_
Pb: ≤0.001%_x000D_
Zn: ≤0.0005%</v>
      </c>
      <c r="S1234" t="str">
        <v>N</v>
      </c>
      <c r="T1234">
        <v>0</v>
      </c>
      <c r="U1234">
        <v>0</v>
      </c>
      <c r="V1234">
        <v>0</v>
      </c>
    </row>
    <row r="1235" spans="8:22" x14ac:dyDescent="0.25">
      <c r="H1235" s="38" t="str">
        <v>enzyme inhibitors(no product type)</v>
      </c>
      <c r="I1235" s="271" t="str">
        <v>enzyme inhibitors</v>
      </c>
      <c r="J1235">
        <v>0</v>
      </c>
      <c r="K1235" t="str">
        <v>color</v>
      </c>
      <c r="L1235" t="str">
        <v>Low priority attribute</v>
      </c>
      <c r="M1235" t="str">
        <v>Priority 3</v>
      </c>
      <c r="N1235" t="str">
        <v>ProductAttributes</v>
      </c>
      <c r="O1235" t="str">
        <v>ATTRIBUTE TYPE: Color</v>
      </c>
      <c r="P1235">
        <v>0</v>
      </c>
      <c r="Q1235" t="str">
        <v>I138</v>
      </c>
      <c r="R1235" t="str">
        <v xml:space="preserve"> white to beige</v>
      </c>
      <c r="S1235" t="str">
        <v>Y</v>
      </c>
      <c r="T1235" t="str">
        <v>Color</v>
      </c>
      <c r="U1235">
        <v>0</v>
      </c>
      <c r="V1235">
        <v>0</v>
      </c>
    </row>
    <row r="1236" spans="8:22" x14ac:dyDescent="0.25">
      <c r="H1236" s="38" t="str">
        <v>enzyme inhibitors(no product type)</v>
      </c>
      <c r="I1236" s="271" t="str">
        <v>enzyme inhibitors</v>
      </c>
      <c r="J1236">
        <v>0</v>
      </c>
      <c r="K1236" t="str">
        <v>mol wt</v>
      </c>
      <c r="L1236" t="str">
        <v>Low priority attribute</v>
      </c>
      <c r="M1236" t="str">
        <v>Priority 3</v>
      </c>
      <c r="N1236" t="str">
        <v>ProductAttributes</v>
      </c>
      <c r="O1236" t="str">
        <v>ATTRIBUTE TYPE: Molecular weight</v>
      </c>
      <c r="P1236" t="str">
        <v>typically molecular weight is entered on the substance level; or calculated given chemical formula</v>
      </c>
      <c r="Q1236" t="str">
        <v>C4249</v>
      </c>
      <c r="R1236" t="str">
        <v>apparent mol wt ~13 kDa by SDS-PAGE (reducing)</v>
      </c>
      <c r="S1236" t="str">
        <v>N</v>
      </c>
      <c r="T1236">
        <v>0</v>
      </c>
      <c r="U1236">
        <v>0</v>
      </c>
      <c r="V1236">
        <v>0</v>
      </c>
    </row>
    <row r="1237" spans="8:22" x14ac:dyDescent="0.25">
      <c r="H1237" s="38" t="str">
        <v>enzyme inhibitors(no product type)</v>
      </c>
      <c r="I1237" s="271" t="str">
        <v>enzyme inhibitors</v>
      </c>
      <c r="J1237">
        <v>0</v>
      </c>
      <c r="K1237" t="str">
        <v>mp</v>
      </c>
      <c r="L1237" t="str">
        <v>Low priority attribute</v>
      </c>
      <c r="M1237" t="str">
        <v>Priority 3</v>
      </c>
      <c r="N1237" t="str">
        <v>ProductAttributes</v>
      </c>
      <c r="O1237" t="str">
        <v>ATTRIBUTE TYPE: Melting Point</v>
      </c>
      <c r="P1237">
        <v>0</v>
      </c>
      <c r="Q1237" t="str">
        <v>B3501</v>
      </c>
      <c r="R1237" t="str">
        <v>241-242 °C (lit.)</v>
      </c>
      <c r="S1237" t="str">
        <v>Y</v>
      </c>
      <c r="T1237" t="str">
        <v>mp</v>
      </c>
      <c r="U1237">
        <v>0</v>
      </c>
      <c r="V1237">
        <v>0</v>
      </c>
    </row>
    <row r="1238" spans="8:22" x14ac:dyDescent="0.25">
      <c r="H1238" s="38" t="str">
        <v>enzyme inhibitors(no product type)</v>
      </c>
      <c r="I1238" s="271" t="str">
        <v>enzyme inhibitors</v>
      </c>
      <c r="J1238">
        <v>0</v>
      </c>
      <c r="K1238" t="str">
        <v>storage condition</v>
      </c>
      <c r="L1238" t="str">
        <v>Low priority attribute</v>
      </c>
      <c r="M1238" t="str">
        <v>Priority 3</v>
      </c>
      <c r="N1238" t="str">
        <v>ProductAttributes</v>
      </c>
      <c r="O1238" t="str">
        <v>ATTRIBUTE TYPE: Storage conditions</v>
      </c>
      <c r="P1238">
        <v>0</v>
      </c>
      <c r="Q1238" t="str">
        <v>K0133</v>
      </c>
      <c r="R1238" t="str">
        <v>protect from light</v>
      </c>
      <c r="S1238" t="str">
        <v>N</v>
      </c>
      <c r="T1238">
        <v>0</v>
      </c>
      <c r="U1238">
        <v>0</v>
      </c>
      <c r="V1238">
        <v>0</v>
      </c>
    </row>
    <row r="1239" spans="8:22" x14ac:dyDescent="0.25">
      <c r="H1239" s="38" t="str">
        <v>enzyme substrates(no product type)</v>
      </c>
      <c r="I1239" s="271" t="str">
        <v>enzyme substrates</v>
      </c>
      <c r="J1239">
        <v>0</v>
      </c>
      <c r="K1239" t="str">
        <v>grade</v>
      </c>
      <c r="L1239" t="str">
        <v>High priority attribute</v>
      </c>
      <c r="M1239" t="str">
        <v>Priority 2</v>
      </c>
      <c r="N1239" t="str">
        <v>ProductAttributes</v>
      </c>
      <c r="O1239" t="str">
        <v>ATTRIBUTE TYPE: Special Grade and web special grade</v>
      </c>
      <c r="P1239" t="str">
        <v>web special grade is facetable; but web special grade does not show on the PDP; special grade is the opposite</v>
      </c>
      <c r="Q1239">
        <v>247502</v>
      </c>
      <c r="R1239" t="str">
        <v>technical grade</v>
      </c>
      <c r="S1239" t="str">
        <v>Y</v>
      </c>
      <c r="T1239" t="str">
        <v>grade</v>
      </c>
      <c r="U1239">
        <v>0</v>
      </c>
      <c r="V1239">
        <v>0</v>
      </c>
    </row>
    <row r="1240" spans="8:22" x14ac:dyDescent="0.25">
      <c r="H1240" s="38" t="str">
        <v>enzyme substrates(no product type)</v>
      </c>
      <c r="I1240" s="271" t="str">
        <v>enzyme substrates</v>
      </c>
      <c r="J1240">
        <v>0</v>
      </c>
      <c r="K1240" t="str">
        <v>shipped in</v>
      </c>
      <c r="L1240" t="str">
        <v>High priority attribute</v>
      </c>
      <c r="M1240" t="str">
        <v>Priority 2</v>
      </c>
      <c r="N1240" t="str">
        <v>ProductAttributes</v>
      </c>
      <c r="O1240" t="str">
        <v>ATTRIBUTE TYPE: Ice Shipping</v>
      </c>
      <c r="P1240">
        <v>0</v>
      </c>
      <c r="Q1240" t="str">
        <v>03-32-5032</v>
      </c>
      <c r="R1240" t="str">
        <v>ambient</v>
      </c>
      <c r="S1240" t="str">
        <v>N</v>
      </c>
      <c r="T1240">
        <v>0</v>
      </c>
      <c r="U1240">
        <v>0</v>
      </c>
      <c r="V1240">
        <v>0</v>
      </c>
    </row>
    <row r="1241" spans="8:22" x14ac:dyDescent="0.25">
      <c r="H1241" s="38" t="str">
        <v>enzyme substrates(no product type)</v>
      </c>
      <c r="I1241" s="271" t="str">
        <v>enzyme substrates</v>
      </c>
      <c r="J1241">
        <v>0</v>
      </c>
      <c r="K1241" t="str">
        <v>solubility</v>
      </c>
      <c r="L1241" t="str">
        <v>High priority attribute</v>
      </c>
      <c r="M1241" t="str">
        <v>Priority 2</v>
      </c>
      <c r="N1241" t="str">
        <v>ProductAttributes</v>
      </c>
      <c r="O1241" t="str">
        <v>ATTRIBUTE TYPE: Solubility</v>
      </c>
      <c r="P1241">
        <v>0</v>
      </c>
      <c r="Q1241">
        <v>247502</v>
      </c>
      <c r="R1241" t="str">
        <v>ethanol: 1 mL/mL, clear, colorless to very faintly yellow</v>
      </c>
      <c r="S1241" t="str">
        <v>N</v>
      </c>
      <c r="T1241">
        <v>0</v>
      </c>
      <c r="U1241">
        <v>0</v>
      </c>
      <c r="V1241">
        <v>0</v>
      </c>
    </row>
    <row r="1242" spans="8:22" x14ac:dyDescent="0.25">
      <c r="H1242" s="38" t="str">
        <v>enzyme substrates(no product type)</v>
      </c>
      <c r="I1242" s="271" t="str">
        <v>enzyme substrates</v>
      </c>
      <c r="J1242">
        <v>0</v>
      </c>
      <c r="K1242" t="str">
        <v>storage temp.</v>
      </c>
      <c r="L1242" t="str">
        <v>High priority attribute</v>
      </c>
      <c r="M1242" t="str">
        <v>Priority 2</v>
      </c>
      <c r="N1242" t="str">
        <v>ProductAttributes</v>
      </c>
      <c r="O1242" t="str">
        <v>ATTRIBUTE TYPE: Storage Temp</v>
      </c>
      <c r="P1242">
        <v>0</v>
      </c>
      <c r="Q1242" t="str">
        <v>03-32-5032</v>
      </c>
      <c r="R1242" t="str">
        <v>−20°C</v>
      </c>
      <c r="S1242" t="str">
        <v>N</v>
      </c>
      <c r="T1242">
        <v>0</v>
      </c>
      <c r="U1242">
        <v>0</v>
      </c>
      <c r="V1242">
        <v>0</v>
      </c>
    </row>
    <row r="1243" spans="8:22" x14ac:dyDescent="0.25">
      <c r="H1243" s="38" t="str">
        <v>enzyme substrates(no product type)</v>
      </c>
      <c r="I1243" s="271" t="str">
        <v>enzyme substrates</v>
      </c>
      <c r="J1243">
        <v>0</v>
      </c>
      <c r="K1243" t="str">
        <v>suitability</v>
      </c>
      <c r="L1243" t="str">
        <v>High priority attribute</v>
      </c>
      <c r="M1243" t="str">
        <v>Priority 2</v>
      </c>
      <c r="N1243" t="str">
        <v>ProductAttributes</v>
      </c>
      <c r="O1243" t="str">
        <v>ATTRIBUTE TYPE: media suitability</v>
      </c>
      <c r="P1243">
        <v>0</v>
      </c>
      <c r="Q1243">
        <v>46121</v>
      </c>
      <c r="R1243" t="str">
        <v>suitable for fluorescence</v>
      </c>
      <c r="S1243" t="str">
        <v>M</v>
      </c>
      <c r="T1243">
        <v>0</v>
      </c>
      <c r="U1243">
        <v>0</v>
      </c>
      <c r="V1243">
        <v>0</v>
      </c>
    </row>
    <row r="1244" spans="8:22" x14ac:dyDescent="0.25">
      <c r="H1244" s="38" t="str">
        <v>enzyme substrates(no product type)</v>
      </c>
      <c r="I1244" s="271" t="str">
        <v>enzyme substrates</v>
      </c>
      <c r="J1244">
        <v>0</v>
      </c>
      <c r="K1244" t="str">
        <v>technique(s)</v>
      </c>
      <c r="L1244" t="str">
        <v>High priority attribute</v>
      </c>
      <c r="M1244" t="str">
        <v>Priority 2</v>
      </c>
      <c r="N1244" t="str">
        <v>ProductAttributes</v>
      </c>
      <c r="O1244" t="str">
        <v>ATTRIBUTE TYPE: Titertest</v>
      </c>
      <c r="P1244" t="str">
        <v xml:space="preserve">use the drop down in "METHOD" </v>
      </c>
      <c r="Q1244">
        <v>49053</v>
      </c>
      <c r="R1244" t="str">
        <v>mass spectrometry (MS): suitable</v>
      </c>
      <c r="S1244" t="str">
        <v>Y</v>
      </c>
      <c r="T1244" t="str">
        <v>Technique</v>
      </c>
      <c r="U1244" t="str">
        <v>method</v>
      </c>
      <c r="V1244" t="str">
        <v>method</v>
      </c>
    </row>
    <row r="1245" spans="8:22" x14ac:dyDescent="0.25">
      <c r="H1245" s="38" t="str">
        <v>enzyme substrates(no product type)</v>
      </c>
      <c r="I1245" s="271" t="str">
        <v>enzyme substrates</v>
      </c>
      <c r="J1245">
        <v>0</v>
      </c>
      <c r="K1245" t="str">
        <v>color</v>
      </c>
      <c r="L1245" t="str">
        <v>Low priority attribute</v>
      </c>
      <c r="M1245" t="str">
        <v>Priority 3</v>
      </c>
      <c r="N1245" t="str">
        <v>ProductAttributes</v>
      </c>
      <c r="O1245" t="str">
        <v>ATTRIBUTE TYPE: Color</v>
      </c>
      <c r="P1245">
        <v>0</v>
      </c>
      <c r="Q1245" t="str">
        <v>03-32-5032</v>
      </c>
      <c r="R1245" t="str">
        <v>yellow</v>
      </c>
      <c r="S1245" t="str">
        <v>Y</v>
      </c>
      <c r="T1245" t="str">
        <v>Color</v>
      </c>
      <c r="U1245">
        <v>0</v>
      </c>
      <c r="V1245">
        <v>0</v>
      </c>
    </row>
    <row r="1246" spans="8:22" x14ac:dyDescent="0.25">
      <c r="H1246" s="38" t="str">
        <v>enzyme substrates(no product type)</v>
      </c>
      <c r="I1246" s="271" t="str">
        <v>enzyme substrates</v>
      </c>
      <c r="J1246">
        <v>0</v>
      </c>
      <c r="K1246" t="str">
        <v>fluorescence</v>
      </c>
      <c r="L1246" t="str">
        <v>Low priority attribute</v>
      </c>
      <c r="M1246" t="str">
        <v>Priority 3</v>
      </c>
      <c r="N1246" t="str">
        <v>ProductAttributes</v>
      </c>
      <c r="O1246" t="str">
        <v>ATTRIBUTE TYPE: Fluorescence Test</v>
      </c>
      <c r="P1246">
        <v>0</v>
      </c>
      <c r="Q1246" t="str">
        <v>03-32-5032</v>
      </c>
      <c r="R1246" t="str">
        <v>λex ~325  nm; λem ~393 nm</v>
      </c>
      <c r="S1246" t="str">
        <v>N</v>
      </c>
      <c r="T1246">
        <v>0</v>
      </c>
      <c r="U1246">
        <v>0</v>
      </c>
      <c r="V1246">
        <v>0</v>
      </c>
    </row>
    <row r="1247" spans="8:22" x14ac:dyDescent="0.25">
      <c r="H1247" s="38" t="str">
        <v>enzyme substrates(no product type)</v>
      </c>
      <c r="I1247" s="271" t="str">
        <v>enzyme substrates</v>
      </c>
      <c r="J1247">
        <v>0</v>
      </c>
      <c r="K1247" t="str">
        <v>InChI</v>
      </c>
      <c r="L1247" t="str">
        <v>Low priority attribute</v>
      </c>
      <c r="M1247" t="str">
        <v>Priority 3</v>
      </c>
      <c r="N1247" t="str">
        <v>Aliases</v>
      </c>
      <c r="O1247" t="str">
        <v>drop down type: InChl</v>
      </c>
      <c r="P1247" t="str">
        <v>must be on the substance level</v>
      </c>
      <c r="Q1247">
        <v>47614</v>
      </c>
      <c r="R1247" t="str">
        <v>1S/C17H10O4/c18-15-13(11-6-2-1-3-7-11)10-20-17(15)14-9-5-4-8-12(14)16(19)21-17/h1-10H</v>
      </c>
      <c r="S1247" t="str">
        <v>N</v>
      </c>
      <c r="T1247">
        <v>0</v>
      </c>
      <c r="U1247">
        <v>0</v>
      </c>
      <c r="V1247">
        <v>0</v>
      </c>
    </row>
    <row r="1248" spans="8:22" x14ac:dyDescent="0.25">
      <c r="H1248" s="38" t="str">
        <v>enzyme substrates(no product type)</v>
      </c>
      <c r="I1248" s="271" t="str">
        <v>enzyme substrates</v>
      </c>
      <c r="J1248">
        <v>0</v>
      </c>
      <c r="K1248" t="str">
        <v>InChI key</v>
      </c>
      <c r="L1248" t="str">
        <v>Low priority attribute</v>
      </c>
      <c r="M1248" t="str">
        <v>Priority 3</v>
      </c>
      <c r="N1248" t="str">
        <v>Aliases</v>
      </c>
      <c r="O1248" t="str">
        <v>drop down type: InChl key</v>
      </c>
      <c r="P1248" t="str">
        <v>must be on the substance level</v>
      </c>
      <c r="Q1248">
        <v>47614</v>
      </c>
      <c r="R1248" t="str">
        <v>ZFKJVJIDPQDDFY-UHFFFAOYSA-N</v>
      </c>
      <c r="S1248" t="str">
        <v>N</v>
      </c>
      <c r="T1248">
        <v>0</v>
      </c>
      <c r="U1248">
        <v>0</v>
      </c>
      <c r="V1248">
        <v>0</v>
      </c>
    </row>
    <row r="1249" spans="8:22" x14ac:dyDescent="0.25">
      <c r="H1249" s="38" t="str">
        <v>enzyme substrates(no product type)</v>
      </c>
      <c r="I1249" s="271" t="str">
        <v>enzyme substrates</v>
      </c>
      <c r="J1249">
        <v>0</v>
      </c>
      <c r="K1249" t="str">
        <v>SMILES string</v>
      </c>
      <c r="L1249" t="str">
        <v>Low priority attribute</v>
      </c>
      <c r="M1249" t="str">
        <v>Priority 3</v>
      </c>
      <c r="N1249" t="str">
        <v>Aliases</v>
      </c>
      <c r="O1249" t="str">
        <v>drop down type: SMILES</v>
      </c>
      <c r="P1249" t="str">
        <v>must be on the substance level; 30 characters or less; if more than 30 characters, raise a JIRA for CorpBase Helpdesk</v>
      </c>
      <c r="Q1249">
        <v>47614</v>
      </c>
      <c r="R1249" t="str">
        <v>O=C1OC2(OC=C(C2=O)c3ccccc3)c4ccccc14</v>
      </c>
      <c r="S1249" t="str">
        <v>N</v>
      </c>
      <c r="T1249">
        <v>0</v>
      </c>
      <c r="U1249">
        <v>0</v>
      </c>
      <c r="V1249">
        <v>0</v>
      </c>
    </row>
    <row r="1250" spans="8:22" x14ac:dyDescent="0.25">
      <c r="H1250" s="38" t="str">
        <v>enzyme substrates(no product type)</v>
      </c>
      <c r="I1250" s="271" t="str">
        <v>enzyme substrates</v>
      </c>
      <c r="J1250">
        <v>0</v>
      </c>
      <c r="K1250" t="str">
        <v>storage condition</v>
      </c>
      <c r="L1250" t="str">
        <v>Low priority attribute</v>
      </c>
      <c r="M1250" t="str">
        <v>Priority 3</v>
      </c>
      <c r="N1250" t="str">
        <v>ProductAttributes</v>
      </c>
      <c r="O1250" t="str">
        <v>ATTRIBUTE TYPE: Storage conditions</v>
      </c>
      <c r="P1250">
        <v>0</v>
      </c>
      <c r="Q1250" t="str">
        <v>03-32-5032</v>
      </c>
      <c r="R1250" t="str">
        <v>OK to freeze; desiccated</v>
      </c>
      <c r="S1250" t="str">
        <v>N</v>
      </c>
      <c r="T1250">
        <v>0</v>
      </c>
      <c r="U1250">
        <v>0</v>
      </c>
      <c r="V1250">
        <v>0</v>
      </c>
    </row>
    <row r="1251" spans="8:22" x14ac:dyDescent="0.25">
      <c r="H1251" s="38" t="str">
        <v>enzymes(no product type)</v>
      </c>
      <c r="I1251" s="271" t="str">
        <v>enzymes</v>
      </c>
      <c r="J1251">
        <v>0</v>
      </c>
      <c r="K1251" t="str">
        <v>assay</v>
      </c>
      <c r="L1251" t="str">
        <v>Facet driving attribute</v>
      </c>
      <c r="M1251" t="str">
        <v>Priority 1</v>
      </c>
      <c r="N1251" t="str">
        <v>ProductAttributes</v>
      </c>
      <c r="O1251" t="str">
        <v>ATTRIBUTE TYPE: Assay</v>
      </c>
      <c r="P1251">
        <v>0</v>
      </c>
      <c r="Q1251" t="str">
        <v>P9156</v>
      </c>
      <c r="R1251" t="str">
        <v>2-7% protein basis (biuret)</v>
      </c>
      <c r="S1251" t="str">
        <v>Y</v>
      </c>
      <c r="T1251" t="str">
        <v>Purity</v>
      </c>
      <c r="U1251">
        <v>0</v>
      </c>
      <c r="V1251">
        <v>0</v>
      </c>
    </row>
    <row r="1252" spans="8:22" x14ac:dyDescent="0.25">
      <c r="H1252" s="38" t="str">
        <v>enzymes(no product type)</v>
      </c>
      <c r="I1252" s="271" t="str">
        <v>enzymes</v>
      </c>
      <c r="J1252">
        <v>0</v>
      </c>
      <c r="K1252" t="str">
        <v>concentration</v>
      </c>
      <c r="L1252" t="str">
        <v>Facet driving attribute</v>
      </c>
      <c r="M1252" t="str">
        <v>Priority 1</v>
      </c>
      <c r="N1252" t="str">
        <v>ProductAttributes</v>
      </c>
      <c r="O1252" t="str">
        <v>ATTRIBUTE TYPE: Concentration</v>
      </c>
      <c r="P1252">
        <v>0</v>
      </c>
      <c r="Q1252" t="str">
        <v>A6691</v>
      </c>
      <c r="R1252" t="str">
        <v>14 mg/mL</v>
      </c>
      <c r="S1252" t="str">
        <v>N</v>
      </c>
      <c r="T1252">
        <v>0</v>
      </c>
      <c r="U1252">
        <v>0</v>
      </c>
      <c r="V1252">
        <v>0</v>
      </c>
    </row>
    <row r="1253" spans="8:22" x14ac:dyDescent="0.25">
      <c r="H1253" s="38" t="str">
        <v>enzymes(no product type)</v>
      </c>
      <c r="I1253" s="271" t="str">
        <v>enzymes</v>
      </c>
      <c r="J1253">
        <v>0</v>
      </c>
      <c r="K1253" t="str">
        <v>form</v>
      </c>
      <c r="L1253" t="str">
        <v>Facet driving attribute</v>
      </c>
      <c r="M1253" t="str">
        <v>Priority 1</v>
      </c>
      <c r="N1253" t="str">
        <v>ProductAttributes</v>
      </c>
      <c r="O1253" t="str">
        <v>ATTRIBUTE TYPE: Physical Form</v>
      </c>
      <c r="P1253">
        <v>0</v>
      </c>
      <c r="Q1253" t="str">
        <v>P9156</v>
      </c>
      <c r="R1253" t="str">
        <v>lyophilized powder</v>
      </c>
      <c r="S1253" t="str">
        <v>Y</v>
      </c>
      <c r="T1253" t="str">
        <v>Physical Form</v>
      </c>
      <c r="U1253">
        <v>0</v>
      </c>
      <c r="V1253">
        <v>0</v>
      </c>
    </row>
    <row r="1254" spans="8:22" x14ac:dyDescent="0.25">
      <c r="H1254" s="38" t="str">
        <v>enzymes(no product type)</v>
      </c>
      <c r="I1254" s="271" t="str">
        <v>enzymes</v>
      </c>
      <c r="J1254">
        <v>0</v>
      </c>
      <c r="K1254" t="str">
        <v>grade</v>
      </c>
      <c r="L1254" t="str">
        <v>Facet driving attribute</v>
      </c>
      <c r="M1254" t="str">
        <v>Priority 1</v>
      </c>
      <c r="N1254" t="str">
        <v>ProductAttributes</v>
      </c>
      <c r="O1254" t="str">
        <v>ATTRIBUTE TYPE: Special Grade and web special grade</v>
      </c>
      <c r="P1254" t="str">
        <v>web special grade is facetable; but web special grade does not show on the PDP; special grade is the opposite</v>
      </c>
      <c r="Q1254" t="str">
        <v>L4919</v>
      </c>
      <c r="R1254" t="str">
        <v>for molecular biology</v>
      </c>
      <c r="S1254" t="str">
        <v>Y</v>
      </c>
      <c r="T1254" t="str">
        <v>grade</v>
      </c>
      <c r="U1254">
        <v>0</v>
      </c>
      <c r="V1254">
        <v>0</v>
      </c>
    </row>
    <row r="1255" spans="8:22" x14ac:dyDescent="0.25">
      <c r="H1255" s="38" t="str">
        <v>enzymes(no product type)</v>
      </c>
      <c r="I1255" s="271" t="str">
        <v>enzymes</v>
      </c>
      <c r="J1255">
        <v>0</v>
      </c>
      <c r="K1255" t="str">
        <v>specific activity</v>
      </c>
      <c r="L1255" t="str">
        <v>Facet driving attribute</v>
      </c>
      <c r="M1255" t="str">
        <v>Priority 1</v>
      </c>
      <c r="N1255" t="str">
        <v>ProductAttributes</v>
      </c>
      <c r="O1255" t="str">
        <v>ATTRIBUTE TYPE: Specific activity</v>
      </c>
      <c r="P1255">
        <v>0</v>
      </c>
      <c r="Q1255" t="str">
        <v>P9156</v>
      </c>
      <c r="R1255" t="str">
        <v>≥2.0 units/mg protein</v>
      </c>
      <c r="S1255" t="str">
        <v>N</v>
      </c>
      <c r="T1255">
        <v>0</v>
      </c>
      <c r="U1255">
        <v>0</v>
      </c>
      <c r="V1255">
        <v>0</v>
      </c>
    </row>
    <row r="1256" spans="8:22" x14ac:dyDescent="0.25">
      <c r="H1256" s="38" t="str">
        <v>enzymes(no product type)</v>
      </c>
      <c r="I1256" s="271" t="str">
        <v>enzymes</v>
      </c>
      <c r="J1256">
        <v>0</v>
      </c>
      <c r="K1256" t="str">
        <v>suitability</v>
      </c>
      <c r="L1256" t="str">
        <v>Facet driving attribute</v>
      </c>
      <c r="M1256" t="str">
        <v>Priority 1</v>
      </c>
      <c r="N1256" t="str">
        <v>ProductAttributes</v>
      </c>
      <c r="O1256" t="str">
        <v xml:space="preserve">ATTRIBUTE TYPE: Suitability </v>
      </c>
      <c r="P1256">
        <v>0</v>
      </c>
      <c r="Q1256" t="str">
        <v>P9156</v>
      </c>
      <c r="R1256" t="str">
        <v>not suitable for streptokinase determination by clot formation procedure</v>
      </c>
      <c r="S1256" t="str">
        <v>N</v>
      </c>
      <c r="T1256">
        <v>0</v>
      </c>
      <c r="U1256">
        <v>0</v>
      </c>
      <c r="V1256">
        <v>0</v>
      </c>
    </row>
    <row r="1257" spans="8:22" x14ac:dyDescent="0.25">
      <c r="H1257" s="38" t="str">
        <v>enzymes(no product type)</v>
      </c>
      <c r="I1257" s="271" t="str">
        <v>enzymes</v>
      </c>
      <c r="J1257">
        <v>0</v>
      </c>
      <c r="K1257" t="str">
        <v>technique(s)</v>
      </c>
      <c r="L1257" t="str">
        <v>Facet driving attribute</v>
      </c>
      <c r="M1257" t="str">
        <v>Priority 1</v>
      </c>
      <c r="N1257" t="str">
        <v>ProductAttributes</v>
      </c>
      <c r="O1257" t="str">
        <v>ATTRIBUTE TYPE: Titertest</v>
      </c>
      <c r="P1257" t="str">
        <v xml:space="preserve">use the drop down in "METHOD" </v>
      </c>
      <c r="Q1257" t="str">
        <v>C1345</v>
      </c>
      <c r="R1257" t="str">
        <v>cell culture | mammalian: suitable</v>
      </c>
      <c r="S1257" t="str">
        <v>Y</v>
      </c>
      <c r="T1257" t="str">
        <v>Technique</v>
      </c>
      <c r="U1257" t="str">
        <v>method</v>
      </c>
      <c r="V1257" t="str">
        <v>method</v>
      </c>
    </row>
    <row r="1258" spans="8:22" x14ac:dyDescent="0.25">
      <c r="H1258" s="38" t="str">
        <v>enzymes(no product type)</v>
      </c>
      <c r="I1258" s="271" t="str">
        <v>enzymes</v>
      </c>
      <c r="J1258">
        <v>0</v>
      </c>
      <c r="K1258" t="str">
        <v>Web_Product_Type_Dim</v>
      </c>
      <c r="L1258" t="str">
        <v>Facet driving attribute</v>
      </c>
      <c r="M1258" t="str">
        <v>Priority 1</v>
      </c>
      <c r="N1258" t="str">
        <v>ProductAttributes</v>
      </c>
      <c r="O1258" t="str">
        <v>ATTRIBUTE TYPE: Product type</v>
      </c>
      <c r="P1258">
        <v>0</v>
      </c>
      <c r="Q1258">
        <v>0</v>
      </c>
      <c r="R1258">
        <v>0</v>
      </c>
      <c r="S1258">
        <v>0</v>
      </c>
      <c r="T1258">
        <v>0</v>
      </c>
      <c r="U1258">
        <v>0</v>
      </c>
      <c r="V1258">
        <v>0</v>
      </c>
    </row>
    <row r="1259" spans="8:22" x14ac:dyDescent="0.25">
      <c r="H1259" s="38" t="str">
        <v>enzymes(no product type)</v>
      </c>
      <c r="I1259" s="271" t="str">
        <v>enzymes</v>
      </c>
      <c r="J1259">
        <v>0</v>
      </c>
      <c r="K1259" t="str">
        <v>biological source</v>
      </c>
      <c r="L1259" t="str">
        <v>High priority attribute</v>
      </c>
      <c r="M1259" t="str">
        <v>Priority 1</v>
      </c>
      <c r="N1259" t="str">
        <v>ProductAttributes</v>
      </c>
      <c r="O1259" t="str">
        <v>ATTRIBUTE TYPE: Biological Source</v>
      </c>
      <c r="P1259" t="str">
        <v>There is also a second facet that is for the tissue (part) that the product comes from if it is desired</v>
      </c>
      <c r="Q1259" t="str">
        <v>P9156</v>
      </c>
      <c r="R1259" t="str">
        <v>bovine plasma</v>
      </c>
      <c r="S1259" t="str">
        <v>Y</v>
      </c>
      <c r="T1259" t="str">
        <v>Biological source/Tissue</v>
      </c>
      <c r="U1259" t="str">
        <v>organism/part</v>
      </c>
      <c r="V1259">
        <v>0</v>
      </c>
    </row>
    <row r="1260" spans="8:22" x14ac:dyDescent="0.25">
      <c r="H1260" s="38" t="str">
        <v>enzymes(no product type)</v>
      </c>
      <c r="I1260" s="271" t="str">
        <v>enzymes</v>
      </c>
      <c r="J1260">
        <v>0</v>
      </c>
      <c r="K1260" t="str">
        <v>Gene Information</v>
      </c>
      <c r="L1260" t="str">
        <v>High priority attribute</v>
      </c>
      <c r="M1260" t="str">
        <v>Priority 1</v>
      </c>
      <c r="N1260" t="str">
        <v>ProductAttributes</v>
      </c>
      <c r="O1260" t="str">
        <v>ATTRIBUTE TYPE: Gene alias</v>
      </c>
      <c r="P1260" t="str">
        <v>GeneID, Gene symbol, Species, Gene relationship must be filled</v>
      </c>
      <c r="Q1260" t="str">
        <v>P9156</v>
      </c>
      <c r="R1260" t="str">
        <v>human ... PLG(5340); cow ... PLG(280897)</v>
      </c>
      <c r="S1260" t="str">
        <v>Y</v>
      </c>
      <c r="T1260" t="str">
        <v>Gene Alias</v>
      </c>
      <c r="U1260">
        <v>0</v>
      </c>
      <c r="V1260">
        <v>0</v>
      </c>
    </row>
    <row r="1261" spans="8:22" x14ac:dyDescent="0.25">
      <c r="H1261" s="38" t="str">
        <v>enzymes(no product type)</v>
      </c>
      <c r="I1261" s="271" t="str">
        <v>enzymes</v>
      </c>
      <c r="J1261">
        <v>0</v>
      </c>
      <c r="K1261" t="str">
        <v>recombinant</v>
      </c>
      <c r="L1261" t="str">
        <v>High priority attribute</v>
      </c>
      <c r="M1261" t="str">
        <v>Priority 1</v>
      </c>
      <c r="N1261" t="str">
        <v>ProductAttributes</v>
      </c>
      <c r="O1261" t="str">
        <v>ATTRIBUTE TYPE: Recombinant Host</v>
      </c>
      <c r="P1261">
        <v>0</v>
      </c>
      <c r="Q1261" t="str">
        <v>A6691</v>
      </c>
      <c r="R1261" t="str">
        <v>expressed in E. coli</v>
      </c>
      <c r="S1261" t="str">
        <v>Y</v>
      </c>
      <c r="T1261" t="str">
        <v>recombinant Host</v>
      </c>
      <c r="U1261">
        <v>0</v>
      </c>
      <c r="V1261">
        <v>0</v>
      </c>
    </row>
    <row r="1262" spans="8:22" x14ac:dyDescent="0.25">
      <c r="H1262" s="38" t="str">
        <v>enzymes(no product type)</v>
      </c>
      <c r="I1262" s="271" t="str">
        <v>enzymes</v>
      </c>
      <c r="J1262">
        <v>0</v>
      </c>
      <c r="K1262" t="str">
        <v>application(s)</v>
      </c>
      <c r="L1262" t="str">
        <v>Low priority attribute</v>
      </c>
      <c r="M1262" t="str">
        <v>Priority 1</v>
      </c>
      <c r="N1262" t="str">
        <v>ProductAttributes</v>
      </c>
      <c r="O1262" t="str">
        <v>ATTRIBUTE TYPE: Market Focus</v>
      </c>
      <c r="P1262">
        <v>0</v>
      </c>
      <c r="Q1262" t="str">
        <v>P9156</v>
      </c>
      <c r="R1262" t="str">
        <v>histology</v>
      </c>
      <c r="S1262" t="str">
        <v>Y</v>
      </c>
      <c r="T1262" t="str">
        <v>Application</v>
      </c>
      <c r="U1262">
        <v>0</v>
      </c>
      <c r="V1262">
        <v>0</v>
      </c>
    </row>
    <row r="1263" spans="8:22" x14ac:dyDescent="0.25">
      <c r="H1263" s="38" t="str">
        <v>enzymes(no product type)</v>
      </c>
      <c r="I1263" s="271" t="str">
        <v>enzymes</v>
      </c>
      <c r="J1263">
        <v>0</v>
      </c>
      <c r="K1263" t="str">
        <v>mol wt</v>
      </c>
      <c r="L1263" t="str">
        <v>High priority attribute</v>
      </c>
      <c r="M1263" t="str">
        <v>Priority 2</v>
      </c>
      <c r="N1263" t="str">
        <v>ProductAttributes</v>
      </c>
      <c r="O1263" t="str">
        <v>ATTRIBUTE TYPE: Molecular weight</v>
      </c>
      <c r="P1263" t="str">
        <v>typically molecular weight is entered on the substance level; or calculated given chemical formula</v>
      </c>
      <c r="Q1263" t="str">
        <v>A8781</v>
      </c>
      <c r="R1263" t="str">
        <v xml:space="preserve"> ~200,000</v>
      </c>
      <c r="S1263" t="str">
        <v>N</v>
      </c>
      <c r="T1263">
        <v>0</v>
      </c>
      <c r="U1263">
        <v>0</v>
      </c>
      <c r="V1263">
        <v>0</v>
      </c>
    </row>
    <row r="1264" spans="8:22" x14ac:dyDescent="0.25">
      <c r="H1264" s="38" t="str">
        <v>enzymes(no product type)</v>
      </c>
      <c r="I1264" s="271" t="str">
        <v>enzymes</v>
      </c>
      <c r="J1264">
        <v>0</v>
      </c>
      <c r="K1264" t="str">
        <v>optimum pH</v>
      </c>
      <c r="L1264" t="str">
        <v>High priority attribute</v>
      </c>
      <c r="M1264" t="str">
        <v>Priority 2</v>
      </c>
      <c r="N1264" t="str">
        <v>ProductAttributes</v>
      </c>
      <c r="O1264" t="str">
        <v>ATTRIBUTE TYPE: pH Value</v>
      </c>
      <c r="P1264" t="str">
        <v>use the drop down and select "optimum pH"</v>
      </c>
      <c r="Q1264" t="str">
        <v>APMB-RO</v>
      </c>
      <c r="R1264" t="str">
        <v>7.5-9.5</v>
      </c>
      <c r="S1264" t="str">
        <v>N</v>
      </c>
      <c r="T1264">
        <v>0</v>
      </c>
      <c r="U1264">
        <v>0</v>
      </c>
      <c r="V1264">
        <v>0</v>
      </c>
    </row>
    <row r="1265" spans="8:22" x14ac:dyDescent="0.25">
      <c r="H1265" s="38" t="str">
        <v>enzymes(no product type)</v>
      </c>
      <c r="I1265" s="271" t="str">
        <v>enzymes</v>
      </c>
      <c r="J1265">
        <v>0</v>
      </c>
      <c r="K1265" t="str">
        <v>pH</v>
      </c>
      <c r="L1265" t="str">
        <v>High priority attribute</v>
      </c>
      <c r="M1265" t="str">
        <v>Priority 2</v>
      </c>
      <c r="N1265" t="str">
        <v>ProductAttributes</v>
      </c>
      <c r="O1265" t="str">
        <v>ATTRIBUTE TYPE: pH value</v>
      </c>
      <c r="P1265" t="str">
        <v>choose "pH range"</v>
      </c>
      <c r="Q1265" t="str">
        <v>A7089,11426362001</v>
      </c>
      <c r="R1265" t="str">
        <v>6.8-7.8, 6.0 - 8.0</v>
      </c>
      <c r="S1265" t="str">
        <v>Y</v>
      </c>
      <c r="T1265" t="str">
        <v>pH</v>
      </c>
      <c r="U1265">
        <v>0</v>
      </c>
      <c r="V1265">
        <v>0</v>
      </c>
    </row>
    <row r="1266" spans="8:22" x14ac:dyDescent="0.25">
      <c r="H1266" s="38" t="str">
        <v>enzymes(no product type)</v>
      </c>
      <c r="I1266" s="271" t="str">
        <v>enzymes</v>
      </c>
      <c r="J1266">
        <v>0</v>
      </c>
      <c r="K1266" t="str">
        <v>shelf life</v>
      </c>
      <c r="L1266" t="str">
        <v>High priority attribute</v>
      </c>
      <c r="M1266" t="str">
        <v>Priority 2</v>
      </c>
      <c r="N1266" t="str">
        <v>ProductAttributes</v>
      </c>
      <c r="O1266" t="str">
        <v>ATTRIBUTE TYPE: Shelf Life</v>
      </c>
      <c r="P1266">
        <v>0</v>
      </c>
      <c r="Q1266" t="str">
        <v>G1549</v>
      </c>
      <c r="R1266" t="str">
        <v>≥1 yr at -20 °C</v>
      </c>
      <c r="S1266" t="str">
        <v>N</v>
      </c>
      <c r="T1266">
        <v>0</v>
      </c>
      <c r="U1266">
        <v>0</v>
      </c>
      <c r="V1266">
        <v>0</v>
      </c>
    </row>
    <row r="1267" spans="8:22" x14ac:dyDescent="0.25">
      <c r="H1267" s="38" t="str">
        <v>enzymes(no product type)</v>
      </c>
      <c r="I1267" s="271" t="str">
        <v>enzymes</v>
      </c>
      <c r="J1267">
        <v>0</v>
      </c>
      <c r="K1267" t="str">
        <v>shipped in</v>
      </c>
      <c r="L1267" t="str">
        <v>High priority attribute</v>
      </c>
      <c r="M1267" t="str">
        <v>Priority 2</v>
      </c>
      <c r="N1267" t="str">
        <v>ProductAttributes</v>
      </c>
      <c r="O1267" t="str">
        <v>ATTRIBUTE TYPE: Ice Shipping</v>
      </c>
      <c r="P1267">
        <v>0</v>
      </c>
      <c r="Q1267" t="str">
        <v>APMB-RO</v>
      </c>
      <c r="R1267" t="str">
        <v>wet ice</v>
      </c>
      <c r="S1267" t="str">
        <v>N</v>
      </c>
      <c r="T1267">
        <v>0</v>
      </c>
      <c r="U1267">
        <v>0</v>
      </c>
      <c r="V1267">
        <v>0</v>
      </c>
    </row>
    <row r="1268" spans="8:22" x14ac:dyDescent="0.25">
      <c r="H1268" s="38" t="str">
        <v>enzymes(no product type)</v>
      </c>
      <c r="I1268" s="271" t="str">
        <v>enzymes</v>
      </c>
      <c r="J1268">
        <v>0</v>
      </c>
      <c r="K1268" t="str">
        <v>solubility</v>
      </c>
      <c r="L1268" t="str">
        <v>High priority attribute</v>
      </c>
      <c r="M1268" t="str">
        <v>Priority 2</v>
      </c>
      <c r="N1268" t="str">
        <v>ProductAttributes</v>
      </c>
      <c r="O1268" t="str">
        <v>ATTRIBUTE TYPE: Solubility</v>
      </c>
      <c r="P1268">
        <v>0</v>
      </c>
      <c r="Q1268" t="str">
        <v>T8658</v>
      </c>
      <c r="R1268" t="str">
        <v>hydrochloric acid: soluble 1 mM, clear</v>
      </c>
      <c r="S1268" t="str">
        <v>N</v>
      </c>
      <c r="T1268">
        <v>0</v>
      </c>
      <c r="U1268">
        <v>0</v>
      </c>
      <c r="V1268">
        <v>0</v>
      </c>
    </row>
    <row r="1269" spans="8:22" x14ac:dyDescent="0.25">
      <c r="H1269" s="38" t="str">
        <v>enzymes(no product type)</v>
      </c>
      <c r="I1269" s="271" t="str">
        <v>enzymes</v>
      </c>
      <c r="J1269">
        <v>0</v>
      </c>
      <c r="K1269" t="str">
        <v>sterility</v>
      </c>
      <c r="L1269" t="str">
        <v>High priority attribute</v>
      </c>
      <c r="M1269" t="str">
        <v>Priority 2</v>
      </c>
      <c r="N1269" t="str">
        <v>ProductAttributes</v>
      </c>
      <c r="O1269" t="str">
        <v>ATTRIBUTE TYPE: Sterilization</v>
      </c>
      <c r="P1269" t="str">
        <v>facet sterility y/n and second facet for sterilization method</v>
      </c>
      <c r="Q1269" t="str">
        <v>L4782</v>
      </c>
      <c r="R1269" t="str">
        <v>0.2 μm filtered</v>
      </c>
      <c r="S1269" t="str">
        <v>Y</v>
      </c>
      <c r="T1269" t="str">
        <v>Sterility/Sterilization method</v>
      </c>
      <c r="U1269">
        <v>0</v>
      </c>
      <c r="V1269">
        <v>0</v>
      </c>
    </row>
    <row r="1270" spans="8:22" x14ac:dyDescent="0.25">
      <c r="H1270" s="38" t="str">
        <v>enzymes(no product type)</v>
      </c>
      <c r="I1270" s="271" t="str">
        <v>enzymes</v>
      </c>
      <c r="J1270">
        <v>0</v>
      </c>
      <c r="K1270" t="str">
        <v>storage condition</v>
      </c>
      <c r="L1270" t="str">
        <v>High priority attribute</v>
      </c>
      <c r="M1270" t="str">
        <v>Priority 2</v>
      </c>
      <c r="N1270" t="str">
        <v>ProductAttributes</v>
      </c>
      <c r="O1270" t="str">
        <v>ATTRIBUTE TYPE: Storage conditions</v>
      </c>
      <c r="P1270">
        <v>0</v>
      </c>
      <c r="Q1270">
        <v>537088</v>
      </c>
      <c r="R1270" t="str">
        <v>OK to freeze</v>
      </c>
      <c r="S1270" t="str">
        <v>N</v>
      </c>
      <c r="T1270">
        <v>0</v>
      </c>
      <c r="U1270">
        <v>0</v>
      </c>
      <c r="V1270">
        <v>0</v>
      </c>
    </row>
    <row r="1271" spans="8:22" x14ac:dyDescent="0.25">
      <c r="H1271" s="38" t="str">
        <v>enzymes(no product type)</v>
      </c>
      <c r="I1271" s="271" t="str">
        <v>enzymes</v>
      </c>
      <c r="J1271">
        <v>0</v>
      </c>
      <c r="K1271" t="str">
        <v>storage temp.</v>
      </c>
      <c r="L1271" t="str">
        <v>High priority attribute</v>
      </c>
      <c r="M1271" t="str">
        <v>Priority 2</v>
      </c>
      <c r="N1271" t="str">
        <v>ProductAttributes</v>
      </c>
      <c r="O1271" t="str">
        <v>ATTRIBUTE TYPE: Storage Temp</v>
      </c>
      <c r="P1271">
        <v>0</v>
      </c>
      <c r="Q1271" t="str">
        <v>P9156</v>
      </c>
      <c r="R1271" t="str">
        <v>2-8°C</v>
      </c>
      <c r="S1271" t="str">
        <v>N</v>
      </c>
      <c r="T1271">
        <v>0</v>
      </c>
      <c r="U1271">
        <v>0</v>
      </c>
      <c r="V1271">
        <v>0</v>
      </c>
    </row>
    <row r="1272" spans="8:22" x14ac:dyDescent="0.25">
      <c r="H1272" s="38" t="str">
        <v>enzymes(no product type)</v>
      </c>
      <c r="I1272" s="271" t="str">
        <v>enzymes</v>
      </c>
      <c r="J1272">
        <v>0</v>
      </c>
      <c r="K1272" t="str">
        <v>UniProt accession no.</v>
      </c>
      <c r="L1272" t="str">
        <v>High priority attribute</v>
      </c>
      <c r="M1272" t="str">
        <v>Priority 2</v>
      </c>
      <c r="N1272" t="str">
        <v>ProductAttributes</v>
      </c>
      <c r="O1272" t="str">
        <v>ATTRIBUTE TYPE: Accession number</v>
      </c>
      <c r="P1272" t="str">
        <v>use the drop down in "Database name"</v>
      </c>
      <c r="Q1272" t="str">
        <v>P9156</v>
      </c>
      <c r="R1272" t="str">
        <v>P00747; P06868</v>
      </c>
      <c r="S1272" t="str">
        <v>N</v>
      </c>
      <c r="T1272">
        <v>0</v>
      </c>
      <c r="U1272">
        <v>0</v>
      </c>
      <c r="V1272">
        <v>0</v>
      </c>
    </row>
    <row r="1273" spans="8:22" x14ac:dyDescent="0.25">
      <c r="H1273" s="38" t="str">
        <v>enzymes(no product type)</v>
      </c>
      <c r="I1273" s="271" t="str">
        <v>enzymes</v>
      </c>
      <c r="J1273">
        <v>0</v>
      </c>
      <c r="K1273" t="str">
        <v>color</v>
      </c>
      <c r="L1273" t="str">
        <v>Low priority attribute</v>
      </c>
      <c r="M1273" t="str">
        <v>Priority 3</v>
      </c>
      <c r="N1273" t="str">
        <v>ProductAttributes</v>
      </c>
      <c r="O1273" t="str">
        <v>ATTRIBUTE TYPE: Color</v>
      </c>
      <c r="P1273">
        <v>0</v>
      </c>
      <c r="Q1273">
        <v>1818</v>
      </c>
      <c r="R1273" t="str">
        <v xml:space="preserve"> brown</v>
      </c>
      <c r="S1273" t="str">
        <v>Y</v>
      </c>
      <c r="T1273" t="str">
        <v>Color</v>
      </c>
      <c r="U1273">
        <v>0</v>
      </c>
      <c r="V1273">
        <v>0</v>
      </c>
    </row>
    <row r="1274" spans="8:22" x14ac:dyDescent="0.25">
      <c r="H1274" s="38" t="str">
        <v>enzymes(no product type)</v>
      </c>
      <c r="I1274" s="271" t="str">
        <v>enzymes</v>
      </c>
      <c r="J1274">
        <v>0</v>
      </c>
      <c r="K1274" t="str">
        <v>foreign activity</v>
      </c>
      <c r="L1274" t="str">
        <v>Low priority attribute</v>
      </c>
      <c r="M1274" t="str">
        <v>Priority 3</v>
      </c>
      <c r="N1274" t="str">
        <v>ProductAttributes</v>
      </c>
      <c r="O1274" t="str">
        <v>ATTRIBUTE TYPE: Foreign Activities</v>
      </c>
      <c r="P1274">
        <v>0</v>
      </c>
      <c r="Q1274" t="str">
        <v>A6535</v>
      </c>
      <c r="R1274" t="str">
        <v>Acid Phosphatase ≤2% of base activity</v>
      </c>
      <c r="S1274" t="str">
        <v>N</v>
      </c>
      <c r="T1274">
        <v>0</v>
      </c>
      <c r="U1274">
        <v>0</v>
      </c>
      <c r="V1274">
        <v>0</v>
      </c>
    </row>
    <row r="1275" spans="8:22" x14ac:dyDescent="0.25">
      <c r="H1275" s="38" t="str">
        <v>enzymes(no product type)</v>
      </c>
      <c r="I1275" s="271" t="str">
        <v>enzymes</v>
      </c>
      <c r="J1275">
        <v>0</v>
      </c>
      <c r="K1275" t="str">
        <v>impurities</v>
      </c>
      <c r="L1275" t="str">
        <v>Low priority attribute</v>
      </c>
      <c r="M1275" t="str">
        <v>Priority 3</v>
      </c>
      <c r="N1275" t="str">
        <v>ProductAttributes</v>
      </c>
      <c r="O1275" t="str">
        <v>ATTRIBUTE TYPE: Impurities</v>
      </c>
      <c r="P1275">
        <v>0</v>
      </c>
      <c r="Q1275" t="str">
        <v>C5233</v>
      </c>
      <c r="R1275" t="str">
        <v>≤0.2% chymotrypsin_x000D_
≤0.2% trypsin_x000D_
≤1 unit/mg protein carboxypeptidase A</v>
      </c>
      <c r="S1275" t="str">
        <v>N</v>
      </c>
      <c r="T1275">
        <v>0</v>
      </c>
      <c r="U1275">
        <v>0</v>
      </c>
      <c r="V1275">
        <v>0</v>
      </c>
    </row>
    <row r="1276" spans="8:22" x14ac:dyDescent="0.25">
      <c r="H1276" s="38" t="str">
        <v>enzymes(no product type)</v>
      </c>
      <c r="I1276" s="271" t="str">
        <v>enzymes</v>
      </c>
      <c r="J1276">
        <v>0</v>
      </c>
      <c r="K1276" t="str">
        <v>manufacturer/tradename</v>
      </c>
      <c r="L1276" t="str">
        <v>Low priority attribute</v>
      </c>
      <c r="M1276" t="str">
        <v>Priority 3</v>
      </c>
      <c r="N1276" t="str">
        <v>ProductAttributes</v>
      </c>
      <c r="O1276" t="str">
        <v>ATTRIBUTE TYPE: Manufacturer designation</v>
      </c>
      <c r="P1276" t="str">
        <v>facets supplier co only (currently - Product line the attribute also facetable but not the PL element in Manuf des. Yet)</v>
      </c>
      <c r="Q1276" t="str">
        <v>APMB-RO</v>
      </c>
      <c r="R1276" t="str">
        <v>Roche</v>
      </c>
      <c r="S1276" t="str">
        <v>Y</v>
      </c>
      <c r="T1276" t="str">
        <v>Manufacturer</v>
      </c>
      <c r="U1276" t="str">
        <v>supplier co</v>
      </c>
      <c r="V1276" t="str">
        <v>supplier co</v>
      </c>
    </row>
    <row r="1277" spans="8:22" x14ac:dyDescent="0.25">
      <c r="H1277" s="38" t="str">
        <v>enzymes(no product type)</v>
      </c>
      <c r="I1277" s="271" t="str">
        <v>enzymes</v>
      </c>
      <c r="J1277">
        <v>0</v>
      </c>
      <c r="K1277" t="str">
        <v>NCBI accession no.</v>
      </c>
      <c r="L1277" t="str">
        <v>Low priority attribute</v>
      </c>
      <c r="M1277" t="str">
        <v>Priority 3</v>
      </c>
      <c r="N1277" t="str">
        <v>ProductAttributes</v>
      </c>
      <c r="O1277" t="str">
        <v>ATTRIBUTE TYPE: Accession number</v>
      </c>
      <c r="P1277" t="str">
        <v>use the drop down in "Database name"</v>
      </c>
      <c r="Q1277">
        <v>0</v>
      </c>
      <c r="R1277">
        <v>0</v>
      </c>
      <c r="S1277" t="str">
        <v>N</v>
      </c>
      <c r="T1277">
        <v>0</v>
      </c>
      <c r="U1277">
        <v>0</v>
      </c>
      <c r="V1277">
        <v>0</v>
      </c>
    </row>
    <row r="1278" spans="8:22" x14ac:dyDescent="0.25">
      <c r="H1278" s="38" t="str">
        <v>enzymes(no product type)</v>
      </c>
      <c r="I1278" s="271" t="str">
        <v>enzymes</v>
      </c>
      <c r="J1278">
        <v>0</v>
      </c>
      <c r="K1278" t="str">
        <v>purified by</v>
      </c>
      <c r="L1278" t="str">
        <v>Low priority attribute</v>
      </c>
      <c r="M1278" t="str">
        <v>Priority 3</v>
      </c>
      <c r="N1278" t="str">
        <v>ProductAttributes</v>
      </c>
      <c r="O1278" t="str">
        <v>ATTRIBUTE TYPE: Purification method</v>
      </c>
      <c r="P1278">
        <v>0</v>
      </c>
      <c r="Q1278" t="str">
        <v>G1270</v>
      </c>
      <c r="R1278" t="str">
        <v>affinity chromatography</v>
      </c>
      <c r="S1278" t="str">
        <v>Y</v>
      </c>
      <c r="T1278" t="str">
        <v>Purification method</v>
      </c>
      <c r="U1278">
        <v>0</v>
      </c>
      <c r="V1278">
        <v>0</v>
      </c>
    </row>
    <row r="1279" spans="8:22" x14ac:dyDescent="0.25">
      <c r="H1279" s="38" t="str">
        <v>esirna(no product type)</v>
      </c>
      <c r="I1279" s="271" t="str">
        <v>esirna</v>
      </c>
      <c r="J1279">
        <v>0</v>
      </c>
      <c r="K1279" t="str">
        <v>Ensembl | human accession no.</v>
      </c>
      <c r="L1279" t="str">
        <v>High priority attribute</v>
      </c>
      <c r="M1279" t="str">
        <v>Priority 2</v>
      </c>
      <c r="N1279" t="str">
        <v>ProductAttributes</v>
      </c>
      <c r="O1279" t="str">
        <v>ATTRIBUTE TYPE: Accession number</v>
      </c>
      <c r="P1279" t="str">
        <v>use the drop down in "Database name"</v>
      </c>
      <c r="Q1279" t="str">
        <v>EHU157041</v>
      </c>
      <c r="R1279" t="str">
        <v>ENSG00000133063</v>
      </c>
      <c r="S1279" t="str">
        <v>N</v>
      </c>
      <c r="T1279">
        <v>0</v>
      </c>
      <c r="U1279">
        <v>0</v>
      </c>
      <c r="V1279">
        <v>0</v>
      </c>
    </row>
    <row r="1280" spans="8:22" x14ac:dyDescent="0.25">
      <c r="H1280" s="38" t="str">
        <v>esirna(no product type)</v>
      </c>
      <c r="I1280" s="271" t="str">
        <v>esirna</v>
      </c>
      <c r="J1280">
        <v>0</v>
      </c>
      <c r="K1280" t="str">
        <v>Ensembl | mouse accession no.</v>
      </c>
      <c r="L1280" t="str">
        <v>High priority attribute</v>
      </c>
      <c r="M1280" t="str">
        <v>Priority 2</v>
      </c>
      <c r="N1280" t="str">
        <v>ProductAttributes</v>
      </c>
      <c r="O1280" t="str">
        <v>ATTRIBUTE TYPE: Accession number</v>
      </c>
      <c r="P1280" t="str">
        <v>use the drop down in "Database name"</v>
      </c>
      <c r="Q1280" t="str">
        <v>EMU035141</v>
      </c>
      <c r="R1280" t="str">
        <v>ENSMUSG00000016018</v>
      </c>
      <c r="S1280" t="str">
        <v>N</v>
      </c>
      <c r="T1280">
        <v>0</v>
      </c>
      <c r="U1280">
        <v>0</v>
      </c>
      <c r="V1280">
        <v>0</v>
      </c>
    </row>
    <row r="1281" spans="8:22" x14ac:dyDescent="0.25">
      <c r="H1281" s="38" t="str">
        <v>esirna(no product type)</v>
      </c>
      <c r="I1281" s="271" t="str">
        <v>esirna</v>
      </c>
      <c r="J1281">
        <v>0</v>
      </c>
      <c r="K1281" t="str">
        <v>esiRNA cDNA target sequence</v>
      </c>
      <c r="L1281" t="str">
        <v>High priority attribute</v>
      </c>
      <c r="M1281" t="str">
        <v>Priority 2</v>
      </c>
      <c r="N1281" t="str">
        <v>ProductAttributes</v>
      </c>
      <c r="O1281" t="str">
        <v>ATTRIBUTE TYPE: Sequence note</v>
      </c>
      <c r="P1281" t="str">
        <v>use the drop down and select "esiRNA cDNA target sequence"</v>
      </c>
      <c r="Q1281" t="str">
        <v>EHU157041</v>
      </c>
      <c r="R1281" t="str">
        <v>TGAATCCCAAGCTGAAGACCCTGTTAGCCATCGGAGGCTGGAATTTCGGCACTCAGAAGTTCACAGATATGGTAGCCACGGCCAACAACCGTCAGACCTTTGTCAACTCGGCCATCAGGTTTCTGCGCAAATACAGCTTTGACGGCCTTGACCTTGACTGGGAGTACCCAGGAAGCCAGGGGAGCCCTGCCGTAGACAAGGAGCGCTTCACAACCCTGGTACAGGACTTGGCCAATGCCTTCCAGCAGGAAGCCCAGACCTCAGGGAAGGAACGCCTTCTTCTGAGTGCAGCGGTTCCAGCTGGGCAGACCTATGTGGATGCTGGATACGAGGTGGACAAAATCGCCCAGAACCTGGATTTTGTCAACCTTATGGCCTACGACTTCCATGGCTCTTGGGAGAAGGTCACGGGACATA</v>
      </c>
      <c r="S1281" t="str">
        <v>N</v>
      </c>
      <c r="T1281">
        <v>0</v>
      </c>
      <c r="U1281">
        <v>0</v>
      </c>
      <c r="V1281">
        <v>0</v>
      </c>
    </row>
    <row r="1282" spans="8:22" x14ac:dyDescent="0.25">
      <c r="H1282" s="38" t="str">
        <v>esirna(no product type)</v>
      </c>
      <c r="I1282" s="271" t="str">
        <v>esirna</v>
      </c>
      <c r="J1282">
        <v>0</v>
      </c>
      <c r="K1282" t="str">
        <v>form</v>
      </c>
      <c r="L1282" t="str">
        <v>High priority attribute</v>
      </c>
      <c r="M1282" t="str">
        <v>Priority 2</v>
      </c>
      <c r="N1282" t="str">
        <v>ProductAttributes</v>
      </c>
      <c r="O1282" t="str">
        <v>ATTRIBUTE TYPE: Physical Form</v>
      </c>
      <c r="P1282">
        <v>0</v>
      </c>
      <c r="Q1282" t="str">
        <v xml:space="preserve">EHNC001801 </v>
      </c>
      <c r="R1282" t="str">
        <v>lyophilized powder</v>
      </c>
      <c r="S1282" t="str">
        <v>Y</v>
      </c>
      <c r="T1282" t="str">
        <v>Physical Form</v>
      </c>
      <c r="U1282">
        <v>0</v>
      </c>
      <c r="V1282">
        <v>0</v>
      </c>
    </row>
    <row r="1283" spans="8:22" x14ac:dyDescent="0.25">
      <c r="H1283" s="38" t="str">
        <v>esirna(no product type)</v>
      </c>
      <c r="I1283" s="271" t="str">
        <v>esirna</v>
      </c>
      <c r="J1283">
        <v>0</v>
      </c>
      <c r="K1283" t="str">
        <v>Gene Information</v>
      </c>
      <c r="L1283" t="str">
        <v>High priority attribute</v>
      </c>
      <c r="M1283" t="str">
        <v>Priority 2</v>
      </c>
      <c r="N1283" t="str">
        <v>ProductAttributes</v>
      </c>
      <c r="O1283" t="str">
        <v>ATTRIBUTE TYPE: Gene alias</v>
      </c>
      <c r="P1283" t="str">
        <v>GeneID, Gene symbol, Species, Gene relationship must be filled</v>
      </c>
      <c r="Q1283" t="str">
        <v xml:space="preserve">EHNC001801 </v>
      </c>
      <c r="R1283" t="str">
        <v>human ... LOC100507165(100507165)</v>
      </c>
      <c r="S1283" t="str">
        <v>Y</v>
      </c>
      <c r="T1283" t="str">
        <v>Gene Alias</v>
      </c>
      <c r="U1283">
        <v>0</v>
      </c>
      <c r="V1283">
        <v>0</v>
      </c>
    </row>
    <row r="1284" spans="8:22" x14ac:dyDescent="0.25">
      <c r="H1284" s="38" t="str">
        <v>esirna(no product type)</v>
      </c>
      <c r="I1284" s="271" t="str">
        <v>esirna</v>
      </c>
      <c r="J1284">
        <v>0</v>
      </c>
      <c r="K1284" t="str">
        <v>NCBI accession no.</v>
      </c>
      <c r="L1284" t="str">
        <v>High priority attribute</v>
      </c>
      <c r="M1284" t="str">
        <v>Priority 2</v>
      </c>
      <c r="N1284" t="str">
        <v>ProductAttributes</v>
      </c>
      <c r="O1284" t="str">
        <v>ATTRIBUTE TYPE: Accession number</v>
      </c>
      <c r="P1284" t="str">
        <v>use the drop down in "Database name"</v>
      </c>
      <c r="Q1284" t="str">
        <v xml:space="preserve">EHNC001801 </v>
      </c>
      <c r="R1284" t="str">
        <v>XR_111231.1</v>
      </c>
      <c r="S1284" t="str">
        <v>N</v>
      </c>
      <c r="T1284">
        <v>0</v>
      </c>
      <c r="U1284">
        <v>0</v>
      </c>
      <c r="V1284">
        <v>0</v>
      </c>
    </row>
    <row r="1285" spans="8:22" x14ac:dyDescent="0.25">
      <c r="H1285" s="38" t="str">
        <v>esirna(no product type)</v>
      </c>
      <c r="I1285" s="271" t="str">
        <v>esirna</v>
      </c>
      <c r="J1285">
        <v>0</v>
      </c>
      <c r="K1285" t="str">
        <v>product line</v>
      </c>
      <c r="L1285" t="str">
        <v>High priority attribute</v>
      </c>
      <c r="M1285" t="str">
        <v>Priority 2</v>
      </c>
      <c r="N1285" t="str">
        <v>ProductAttributes</v>
      </c>
      <c r="O1285" t="str">
        <v>ATTRIBUTE TYPE: Product Line</v>
      </c>
      <c r="P1285">
        <v>0</v>
      </c>
      <c r="Q1285" t="str">
        <v xml:space="preserve">EHNC001801 </v>
      </c>
      <c r="R1285" t="str">
        <v>MISSION®</v>
      </c>
      <c r="S1285" t="str">
        <v>Y</v>
      </c>
      <c r="T1285" t="str">
        <v>product line</v>
      </c>
      <c r="U1285">
        <v>0</v>
      </c>
      <c r="V1285">
        <v>0</v>
      </c>
    </row>
    <row r="1286" spans="8:22" x14ac:dyDescent="0.25">
      <c r="H1286" s="38" t="str">
        <v>esirna(no product type)</v>
      </c>
      <c r="I1286" s="271" t="str">
        <v>esirna</v>
      </c>
      <c r="J1286">
        <v>0</v>
      </c>
      <c r="K1286" t="str">
        <v>storage temp.</v>
      </c>
      <c r="L1286" t="str">
        <v>High priority attribute</v>
      </c>
      <c r="M1286" t="str">
        <v>Priority 2</v>
      </c>
      <c r="N1286" t="str">
        <v>ProductAttributes</v>
      </c>
      <c r="O1286" t="str">
        <v>ATTRIBUTE TYPE: Storage Temp</v>
      </c>
      <c r="P1286">
        <v>0</v>
      </c>
      <c r="Q1286" t="str">
        <v xml:space="preserve">EHNC001801 </v>
      </c>
      <c r="R1286" t="str">
        <v>−20°C</v>
      </c>
      <c r="S1286" t="str">
        <v>N</v>
      </c>
      <c r="T1286">
        <v>0</v>
      </c>
      <c r="U1286">
        <v>0</v>
      </c>
      <c r="V1286">
        <v>0</v>
      </c>
    </row>
    <row r="1287" spans="8:22" x14ac:dyDescent="0.25">
      <c r="H1287" s="38" t="str">
        <v>esirna(no product type)</v>
      </c>
      <c r="I1287" s="271" t="str">
        <v>esirna</v>
      </c>
      <c r="J1287">
        <v>0</v>
      </c>
      <c r="K1287" t="str">
        <v>description</v>
      </c>
      <c r="L1287" t="str">
        <v>Low priority attribute</v>
      </c>
      <c r="M1287" t="str">
        <v>Priority 3</v>
      </c>
      <c r="N1287" t="str">
        <v>ProductAttributes</v>
      </c>
      <c r="O1287" t="str">
        <v>ATTRIBUTE TYPE: ID clarifier</v>
      </c>
      <c r="P1287" t="str">
        <v>for "Powered by Eupheria Biotech targeting [xxx]"</v>
      </c>
      <c r="Q1287" t="str">
        <v>EMU002291</v>
      </c>
      <c r="R1287" t="str">
        <v>Powered by Eupheria Biotech</v>
      </c>
      <c r="S1287" t="str">
        <v>N</v>
      </c>
      <c r="T1287">
        <v>0</v>
      </c>
      <c r="U1287">
        <v>0</v>
      </c>
      <c r="V1287">
        <v>0</v>
      </c>
    </row>
    <row r="1288" spans="8:22" x14ac:dyDescent="0.25">
      <c r="H1288" s="38" t="str">
        <v>esirna(no product type)</v>
      </c>
      <c r="I1288" s="271" t="str">
        <v>esirna</v>
      </c>
      <c r="J1288">
        <v>0</v>
      </c>
      <c r="K1288" t="str">
        <v>GenBank&lt;SUP&gt;&amp;#174;&lt;/SUP&gt; accession no.</v>
      </c>
      <c r="L1288" t="str">
        <v>Low priority attribute</v>
      </c>
      <c r="M1288" t="str">
        <v>Priority 3</v>
      </c>
      <c r="N1288" t="str">
        <v>ProductAttributes</v>
      </c>
      <c r="O1288" t="str">
        <v>ATTRIBUTE TYPE: Accession number</v>
      </c>
      <c r="P1288" t="str">
        <v>use the drop down in "Database name"</v>
      </c>
      <c r="Q1288" t="str">
        <v xml:space="preserve">EHNC001801 </v>
      </c>
      <c r="R1288" t="str">
        <v>AC141930</v>
      </c>
      <c r="S1288" t="str">
        <v>N</v>
      </c>
      <c r="T1288">
        <v>0</v>
      </c>
      <c r="U1288">
        <v>0</v>
      </c>
      <c r="V1288">
        <v>0</v>
      </c>
    </row>
    <row r="1289" spans="8:22" x14ac:dyDescent="0.25">
      <c r="H1289" s="38" t="str">
        <v>films and foils(no product type)</v>
      </c>
      <c r="I1289" s="271" t="str">
        <v>films and foils</v>
      </c>
      <c r="J1289">
        <v>0</v>
      </c>
      <c r="K1289" t="str">
        <v>manufacturer/tradename</v>
      </c>
      <c r="L1289" t="str">
        <v>Facet driving attribute</v>
      </c>
      <c r="M1289" t="str">
        <v>Priority 1</v>
      </c>
      <c r="N1289" t="str">
        <v>ProductAttributes</v>
      </c>
      <c r="O1289" t="str">
        <v>ATTRIBUTE TYPE: Manufacturer designation</v>
      </c>
      <c r="P1289" t="str">
        <v>facets supplier co only (currently - Product line the attribute also facetable but not the PL element in Manuf des. Yet)</v>
      </c>
      <c r="Q1289">
        <v>0</v>
      </c>
      <c r="R1289">
        <v>0</v>
      </c>
      <c r="S1289">
        <v>0</v>
      </c>
      <c r="T1289">
        <v>0</v>
      </c>
      <c r="U1289">
        <v>0</v>
      </c>
      <c r="V1289">
        <v>0</v>
      </c>
    </row>
    <row r="1290" spans="8:22" x14ac:dyDescent="0.25">
      <c r="H1290" s="38" t="str">
        <v>films and foils(no product type)</v>
      </c>
      <c r="I1290" s="271" t="str">
        <v>films and foils</v>
      </c>
      <c r="J1290">
        <v>0</v>
      </c>
      <c r="K1290" t="str">
        <v>material</v>
      </c>
      <c r="L1290" t="str">
        <v>Facet driving attribute</v>
      </c>
      <c r="M1290" t="str">
        <v>Priority 1</v>
      </c>
      <c r="N1290" t="str">
        <v>ProductAttributes</v>
      </c>
      <c r="O1290" t="str">
        <v>ATTRIBUTE TYPE: Material</v>
      </c>
      <c r="P1290" t="str">
        <v>use the drop down to select a "Part"</v>
      </c>
      <c r="Q1290">
        <v>0</v>
      </c>
      <c r="R1290">
        <v>0</v>
      </c>
      <c r="S1290">
        <v>0</v>
      </c>
      <c r="T1290">
        <v>0</v>
      </c>
      <c r="U1290">
        <v>0</v>
      </c>
      <c r="V1290">
        <v>0</v>
      </c>
    </row>
    <row r="1291" spans="8:22" x14ac:dyDescent="0.25">
      <c r="H1291" s="38" t="str">
        <v>films and foils(no product type)</v>
      </c>
      <c r="I1291" s="271" t="str">
        <v>films and foils</v>
      </c>
      <c r="J1291">
        <v>0</v>
      </c>
      <c r="K1291" t="str">
        <v>sterility</v>
      </c>
      <c r="L1291" t="str">
        <v>Facet driving attribute</v>
      </c>
      <c r="M1291" t="str">
        <v>Priority 1</v>
      </c>
      <c r="N1291" t="str">
        <v>ProductAttributes</v>
      </c>
      <c r="O1291" t="str">
        <v>ATTRIBUTE TYPE: Sterilization</v>
      </c>
      <c r="P1291" t="str">
        <v>facet sterility y/n and second facet for sterilization method</v>
      </c>
      <c r="Q1291">
        <v>0</v>
      </c>
      <c r="R1291">
        <v>0</v>
      </c>
      <c r="S1291">
        <v>0</v>
      </c>
      <c r="T1291">
        <v>0</v>
      </c>
      <c r="U1291">
        <v>0</v>
      </c>
      <c r="V1291">
        <v>0</v>
      </c>
    </row>
    <row r="1292" spans="8:22" x14ac:dyDescent="0.25">
      <c r="H1292" s="38" t="str">
        <v>films and foils(no product type)</v>
      </c>
      <c r="I1292" s="271" t="str">
        <v>films and foils</v>
      </c>
      <c r="J1292">
        <v>0</v>
      </c>
      <c r="K1292" t="str">
        <v>W × L</v>
      </c>
      <c r="L1292" t="str">
        <v>Facet driving attribute</v>
      </c>
      <c r="M1292" t="str">
        <v>Priority 1</v>
      </c>
      <c r="N1292" t="str">
        <v>ProductAttributes</v>
      </c>
      <c r="O1292" t="str">
        <v>ATTRIBUTE TYPE: Composite dimension</v>
      </c>
      <c r="P1292" t="str">
        <v>use the drop down in "Type1" and select "W"; "Type2" and select "L"</v>
      </c>
      <c r="Q1292">
        <v>0</v>
      </c>
      <c r="R1292">
        <v>0</v>
      </c>
      <c r="S1292">
        <v>0</v>
      </c>
      <c r="T1292">
        <v>0</v>
      </c>
      <c r="U1292">
        <v>0</v>
      </c>
      <c r="V1292">
        <v>0</v>
      </c>
    </row>
    <row r="1293" spans="8:22" x14ac:dyDescent="0.25">
      <c r="H1293" s="38" t="str">
        <v>films and foils(no product type)</v>
      </c>
      <c r="I1293" s="271" t="str">
        <v>films and foils</v>
      </c>
      <c r="J1293">
        <v>0</v>
      </c>
      <c r="K1293" t="str">
        <v>Web_Product_Type_Dim</v>
      </c>
      <c r="L1293" t="str">
        <v>Facet driving attribute</v>
      </c>
      <c r="M1293" t="str">
        <v>Priority 1</v>
      </c>
      <c r="N1293" t="str">
        <v>ProductAttributes</v>
      </c>
      <c r="O1293" t="str">
        <v>ATTRIBUTE TYPE: Product type</v>
      </c>
      <c r="P1293">
        <v>0</v>
      </c>
      <c r="Q1293">
        <v>0</v>
      </c>
      <c r="R1293">
        <v>0</v>
      </c>
      <c r="S1293">
        <v>0</v>
      </c>
      <c r="T1293">
        <v>0</v>
      </c>
      <c r="U1293">
        <v>0</v>
      </c>
      <c r="V1293">
        <v>0</v>
      </c>
    </row>
    <row r="1294" spans="8:22" x14ac:dyDescent="0.25">
      <c r="H1294" s="38" t="str">
        <v>films and foils(no product type)</v>
      </c>
      <c r="I1294" s="271" t="str">
        <v>films and foils</v>
      </c>
      <c r="J1294">
        <v>0</v>
      </c>
      <c r="K1294" t="str">
        <v>packaging</v>
      </c>
      <c r="L1294" t="str">
        <v>High priority attribute</v>
      </c>
      <c r="M1294" t="str">
        <v>Priority 2</v>
      </c>
      <c r="N1294" t="str">
        <v>ProductAttributes</v>
      </c>
      <c r="O1294" t="str">
        <v>ATTRIBUTE TYPE: Packaging quantity</v>
      </c>
      <c r="P1294" t="str">
        <v>facet only on pack_id (was NEVER used on the red site - utility is dubious)</v>
      </c>
      <c r="Q1294">
        <v>0</v>
      </c>
      <c r="R1294">
        <v>0</v>
      </c>
      <c r="S1294">
        <v>0</v>
      </c>
      <c r="T1294">
        <v>0</v>
      </c>
      <c r="U1294">
        <v>0</v>
      </c>
      <c r="V1294">
        <v>0</v>
      </c>
    </row>
    <row r="1295" spans="8:22" x14ac:dyDescent="0.25">
      <c r="H1295" s="38" t="str">
        <v>filter paper(no product type)</v>
      </c>
      <c r="I1295" s="271" t="str">
        <v>filter paper</v>
      </c>
      <c r="J1295">
        <v>0</v>
      </c>
      <c r="K1295" t="str">
        <v>diam.</v>
      </c>
      <c r="L1295" t="str">
        <v>Facet driving attribute</v>
      </c>
      <c r="M1295" t="str">
        <v>Priority 1</v>
      </c>
      <c r="N1295" t="str">
        <v>ProductAttributes</v>
      </c>
      <c r="O1295" t="str">
        <v>ATTRIBUTE TYPE: Composite dimension</v>
      </c>
      <c r="P1295" t="str">
        <v>use the drop down in "Type1" and select "diam." -- facet diam uom mm only</v>
      </c>
      <c r="Q1295" t="str">
        <v>WHA1001025</v>
      </c>
      <c r="R1295" t="str">
        <v>25 mm</v>
      </c>
      <c r="S1295" t="str">
        <v>Y</v>
      </c>
      <c r="T1295" t="str">
        <v>Diameter(mm)</v>
      </c>
      <c r="U1295" t="str">
        <v>type=diam. or D and uom in mm</v>
      </c>
      <c r="V1295">
        <v>0</v>
      </c>
    </row>
    <row r="1296" spans="8:22" x14ac:dyDescent="0.25">
      <c r="H1296" s="38" t="str">
        <v>filter paper(no product type)</v>
      </c>
      <c r="I1296" s="271" t="str">
        <v>filter paper</v>
      </c>
      <c r="J1296">
        <v>0</v>
      </c>
      <c r="K1296" t="str">
        <v>manufacturer/tradename</v>
      </c>
      <c r="L1296" t="str">
        <v>Facet driving attribute</v>
      </c>
      <c r="M1296" t="str">
        <v>Priority 1</v>
      </c>
      <c r="N1296" t="str">
        <v>ProductAttributes</v>
      </c>
      <c r="O1296" t="str">
        <v>ATTRIBUTE TYPE: Manufacturer designation</v>
      </c>
      <c r="P1296" t="str">
        <v>facets supplier co only (currently - Product line the attribute also facetable but not the PL element in Manuf des. Yet)</v>
      </c>
      <c r="Q1296" t="str">
        <v>WHA1001025</v>
      </c>
      <c r="R1296" t="str">
        <v>Whatman 1001-025</v>
      </c>
      <c r="S1296" t="str">
        <v>Y</v>
      </c>
      <c r="T1296" t="str">
        <v>Manufacturer</v>
      </c>
      <c r="U1296" t="str">
        <v>supplier co</v>
      </c>
      <c r="V1296" t="str">
        <v>supplier co</v>
      </c>
    </row>
    <row r="1297" spans="8:22" x14ac:dyDescent="0.25">
      <c r="H1297" s="38" t="str">
        <v>filter paper(no product type)</v>
      </c>
      <c r="I1297" s="271" t="str">
        <v>filter paper</v>
      </c>
      <c r="J1297">
        <v>0</v>
      </c>
      <c r="K1297" t="str">
        <v>material</v>
      </c>
      <c r="L1297" t="str">
        <v>Facet driving attribute</v>
      </c>
      <c r="M1297" t="str">
        <v>Priority 1</v>
      </c>
      <c r="N1297" t="str">
        <v>ProductAttributes</v>
      </c>
      <c r="O1297" t="str">
        <v>ATTRIBUTE TYPE: Material</v>
      </c>
      <c r="P1297" t="str">
        <v>use the drop down to select a "Part"</v>
      </c>
      <c r="Q1297" t="str">
        <v>WHA1001025</v>
      </c>
      <c r="R1297" t="str">
        <v>cellulose filters; circles</v>
      </c>
      <c r="S1297" t="str">
        <v>M</v>
      </c>
      <c r="T1297">
        <v>0</v>
      </c>
      <c r="U1297">
        <v>0</v>
      </c>
      <c r="V1297">
        <v>0</v>
      </c>
    </row>
    <row r="1298" spans="8:22" x14ac:dyDescent="0.25">
      <c r="H1298" s="38" t="str">
        <v>filter paper(no product type)</v>
      </c>
      <c r="I1298" s="271" t="str">
        <v>filter paper</v>
      </c>
      <c r="J1298">
        <v>0</v>
      </c>
      <c r="K1298" t="str">
        <v>pore size</v>
      </c>
      <c r="L1298" t="str">
        <v>Facet driving attribute</v>
      </c>
      <c r="M1298" t="str">
        <v>Priority 1</v>
      </c>
      <c r="N1298" t="str">
        <v>ProductAttributes</v>
      </c>
      <c r="O1298" t="str">
        <v>ATTRIBUTE TYPE: Pore size</v>
      </c>
      <c r="P1298">
        <v>0</v>
      </c>
      <c r="Q1298" t="str">
        <v>WHA1001025</v>
      </c>
      <c r="R1298" t="str">
        <v>11 μm (Particle retention)</v>
      </c>
      <c r="S1298" t="str">
        <v>Y</v>
      </c>
      <c r="T1298" t="str">
        <v>Pore size</v>
      </c>
      <c r="U1298" t="str">
        <v>uom in um, or A, or kDa</v>
      </c>
      <c r="V1298">
        <v>0</v>
      </c>
    </row>
    <row r="1299" spans="8:22" x14ac:dyDescent="0.25">
      <c r="H1299" s="38" t="str">
        <v>filter paper(no product type)</v>
      </c>
      <c r="I1299" s="271" t="str">
        <v>filter paper</v>
      </c>
      <c r="J1299">
        <v>0</v>
      </c>
      <c r="K1299" t="str">
        <v>W × L</v>
      </c>
      <c r="L1299" t="str">
        <v>Facet driving attribute</v>
      </c>
      <c r="M1299" t="str">
        <v>Priority 1</v>
      </c>
      <c r="N1299" t="str">
        <v>ProductAttributes</v>
      </c>
      <c r="O1299" t="str">
        <v>ATTRIBUTE TYPE: Composite dimension</v>
      </c>
      <c r="P1299" t="str">
        <v>use the drop down in "Type1" and select "W"; "Type2" and select "L"</v>
      </c>
      <c r="Q1299" t="str">
        <v>WHA1001813</v>
      </c>
      <c r="R1299" t="str">
        <v>26 mm × 31 mm</v>
      </c>
      <c r="S1299" t="str">
        <v>Y</v>
      </c>
      <c r="T1299" t="str">
        <v>Width (uom)/Length(uom)</v>
      </c>
      <c r="U1299" t="str">
        <v>type=W and uom is in mm or in/type=length or L and uom in ft, in, m, cm, mm</v>
      </c>
      <c r="V1299">
        <v>0</v>
      </c>
    </row>
    <row r="1300" spans="8:22" x14ac:dyDescent="0.25">
      <c r="H1300" s="38" t="str">
        <v>filter paper(no product type)</v>
      </c>
      <c r="I1300" s="271" t="str">
        <v>filter paper</v>
      </c>
      <c r="J1300">
        <v>0</v>
      </c>
      <c r="K1300" t="str">
        <v>Web_Product_Type_Dim</v>
      </c>
      <c r="L1300" t="str">
        <v>Facet driving attribute</v>
      </c>
      <c r="M1300" t="str">
        <v>Priority 1</v>
      </c>
      <c r="N1300" t="str">
        <v>ProductAttributes</v>
      </c>
      <c r="O1300" t="str">
        <v>ATTRIBUTE TYPE: Product type</v>
      </c>
      <c r="P1300">
        <v>0</v>
      </c>
      <c r="Q1300" t="str">
        <v>Z116874</v>
      </c>
      <c r="R1300" t="str">
        <v>syringes</v>
      </c>
      <c r="S1300" t="str">
        <v>Y</v>
      </c>
      <c r="T1300" t="str">
        <v>Product Category</v>
      </c>
      <c r="U1300">
        <v>0</v>
      </c>
      <c r="V1300">
        <v>0</v>
      </c>
    </row>
    <row r="1301" spans="8:22" x14ac:dyDescent="0.25">
      <c r="H1301" s="38" t="str">
        <v>filter paper(no product type)</v>
      </c>
      <c r="I1301" s="271" t="str">
        <v>filter paper</v>
      </c>
      <c r="J1301">
        <v>0</v>
      </c>
      <c r="K1301" t="str">
        <v>packaging</v>
      </c>
      <c r="L1301" t="str">
        <v>High priority attribute</v>
      </c>
      <c r="M1301" t="str">
        <v>Priority 2</v>
      </c>
      <c r="N1301" t="str">
        <v>ProductAttributes</v>
      </c>
      <c r="O1301" t="str">
        <v>ATTRIBUTE TYPE: Packaging quantity</v>
      </c>
      <c r="P1301" t="str">
        <v>facet only on pack_id (was NEVER used on the red site - utility is dubious)</v>
      </c>
      <c r="Q1301" t="str">
        <v>WHA1001025</v>
      </c>
      <c r="R1301" t="str">
        <v>circles, diam. 25 mm, pack of 400</v>
      </c>
      <c r="S1301" t="str">
        <v>Y</v>
      </c>
      <c r="T1301" t="str">
        <v>packaging</v>
      </c>
      <c r="U1301" t="str">
        <v>pack_id</v>
      </c>
      <c r="V1301" t="str">
        <v>pack_id</v>
      </c>
    </row>
    <row r="1302" spans="8:22" x14ac:dyDescent="0.25">
      <c r="H1302" s="38" t="str">
        <v>filter paper(no product type)</v>
      </c>
      <c r="I1302" s="271" t="str">
        <v>filter paper</v>
      </c>
      <c r="J1302">
        <v>0</v>
      </c>
      <c r="K1302" t="str">
        <v>parameter</v>
      </c>
      <c r="L1302" t="str">
        <v>Low priority attribute</v>
      </c>
      <c r="M1302" t="str">
        <v>Priority 3</v>
      </c>
      <c r="N1302" t="str">
        <v>ProductAttributes</v>
      </c>
      <c r="O1302" t="str">
        <v>ATTRIBUTE TYPE: Operating parameter</v>
      </c>
      <c r="P1302">
        <v>0</v>
      </c>
      <c r="Q1302" t="str">
        <v>WHA1001025</v>
      </c>
      <c r="R1302" t="str">
        <v>0.25 psi wet burst; 150 sec/100 mL speed (Herzberg)</v>
      </c>
      <c r="S1302" t="str">
        <v>N</v>
      </c>
      <c r="T1302">
        <v>0</v>
      </c>
      <c r="U1302">
        <v>0</v>
      </c>
      <c r="V1302">
        <v>0</v>
      </c>
    </row>
    <row r="1303" spans="8:22" x14ac:dyDescent="0.25">
      <c r="H1303" s="38" t="str">
        <v>filtersaseptic</v>
      </c>
      <c r="I1303" s="271" t="str">
        <v>filters</v>
      </c>
      <c r="J1303" t="str">
        <v>aseptic</v>
      </c>
      <c r="K1303" t="str">
        <v>application(s)</v>
      </c>
      <c r="L1303" t="str">
        <v>High priority attribute</v>
      </c>
      <c r="M1303" t="str">
        <v>Priority 1</v>
      </c>
      <c r="N1303" t="str">
        <v>ProductAttributes</v>
      </c>
      <c r="O1303" t="str">
        <v>ATTRIBUTE TYPE: Market Focus</v>
      </c>
      <c r="P1303">
        <v>0</v>
      </c>
      <c r="Q1303">
        <v>0</v>
      </c>
      <c r="R1303">
        <v>0</v>
      </c>
      <c r="S1303">
        <v>0</v>
      </c>
      <c r="T1303">
        <v>0</v>
      </c>
      <c r="U1303">
        <v>0</v>
      </c>
      <c r="V1303">
        <v>0</v>
      </c>
    </row>
    <row r="1304" spans="8:22" x14ac:dyDescent="0.25">
      <c r="H1304" s="38" t="str">
        <v>filtersaseptic</v>
      </c>
      <c r="I1304" s="271" t="str">
        <v>filters</v>
      </c>
      <c r="J1304" t="str">
        <v>aseptic</v>
      </c>
      <c r="K1304" t="str">
        <v>feature</v>
      </c>
      <c r="L1304" t="str">
        <v>High priority attribute</v>
      </c>
      <c r="M1304" t="str">
        <v>Priority 1</v>
      </c>
      <c r="N1304" t="str">
        <v>ProductAttributes</v>
      </c>
      <c r="O1304" t="str">
        <v>ATTRIBUTE TYPE: Feature</v>
      </c>
      <c r="P1304" t="str">
        <v>use the drop down to select a "Name"</v>
      </c>
      <c r="Q1304">
        <v>0</v>
      </c>
      <c r="R1304">
        <v>0</v>
      </c>
      <c r="S1304">
        <v>0</v>
      </c>
      <c r="T1304">
        <v>0</v>
      </c>
      <c r="U1304">
        <v>0</v>
      </c>
      <c r="V1304">
        <v>0</v>
      </c>
    </row>
    <row r="1305" spans="8:22" x14ac:dyDescent="0.25">
      <c r="H1305" s="38" t="str">
        <v>filtersaseptic</v>
      </c>
      <c r="I1305" s="271" t="str">
        <v>filters</v>
      </c>
      <c r="J1305" t="str">
        <v>aseptic</v>
      </c>
      <c r="K1305" t="str">
        <v>filtration area</v>
      </c>
      <c r="L1305" t="str">
        <v>High priority attribute</v>
      </c>
      <c r="M1305" t="str">
        <v>Priority 1</v>
      </c>
      <c r="N1305" t="str">
        <v>ProductAttributes</v>
      </c>
      <c r="O1305" t="str">
        <v>ATTRIBUTE TYPE: Composite dimension</v>
      </c>
      <c r="P1305" t="str">
        <v>use drop down "Type1" and select "filtration area"</v>
      </c>
      <c r="Q1305">
        <v>0</v>
      </c>
      <c r="R1305">
        <v>0</v>
      </c>
      <c r="S1305">
        <v>0</v>
      </c>
      <c r="T1305">
        <v>0</v>
      </c>
      <c r="U1305">
        <v>0</v>
      </c>
      <c r="V1305">
        <v>0</v>
      </c>
    </row>
    <row r="1306" spans="8:22" x14ac:dyDescent="0.25">
      <c r="H1306" s="38" t="str">
        <v>filtersaseptic</v>
      </c>
      <c r="I1306" s="271" t="str">
        <v>filters</v>
      </c>
      <c r="J1306" t="str">
        <v>aseptic</v>
      </c>
      <c r="K1306" t="str">
        <v>L × W × H</v>
      </c>
      <c r="L1306" t="str">
        <v>High priority attribute</v>
      </c>
      <c r="M1306" t="str">
        <v>Priority 1</v>
      </c>
      <c r="N1306" t="str">
        <v>ProductAttributes</v>
      </c>
      <c r="O1306" t="str">
        <v>ATTRIBUTE TYPE: Composite dimension</v>
      </c>
      <c r="P1306" t="str">
        <v>use the drop down in "Type1" and or "Part"</v>
      </c>
      <c r="Q1306">
        <v>0</v>
      </c>
      <c r="R1306">
        <v>0</v>
      </c>
      <c r="S1306">
        <v>0</v>
      </c>
      <c r="T1306">
        <v>0</v>
      </c>
      <c r="U1306">
        <v>0</v>
      </c>
      <c r="V1306">
        <v>0</v>
      </c>
    </row>
    <row r="1307" spans="8:22" x14ac:dyDescent="0.25">
      <c r="H1307" s="38" t="str">
        <v>filtersaseptic</v>
      </c>
      <c r="I1307" s="271" t="str">
        <v>filters</v>
      </c>
      <c r="J1307" t="str">
        <v>aseptic</v>
      </c>
      <c r="K1307" t="str">
        <v>material</v>
      </c>
      <c r="L1307" t="str">
        <v>High priority attribute</v>
      </c>
      <c r="M1307" t="str">
        <v>Priority 1</v>
      </c>
      <c r="N1307" t="str">
        <v>ProductAttributes</v>
      </c>
      <c r="O1307" t="str">
        <v>ATTRIBUTE TYPE: Material</v>
      </c>
      <c r="P1307" t="str">
        <v>use the drop down to select a "Part"</v>
      </c>
      <c r="Q1307">
        <v>0</v>
      </c>
      <c r="R1307">
        <v>0</v>
      </c>
      <c r="S1307">
        <v>0</v>
      </c>
      <c r="T1307">
        <v>0</v>
      </c>
      <c r="U1307">
        <v>0</v>
      </c>
      <c r="V1307">
        <v>0</v>
      </c>
    </row>
    <row r="1308" spans="8:22" x14ac:dyDescent="0.25">
      <c r="H1308" s="38" t="str">
        <v>filtersaseptic</v>
      </c>
      <c r="I1308" s="271" t="str">
        <v>filters</v>
      </c>
      <c r="J1308" t="str">
        <v>aseptic</v>
      </c>
      <c r="K1308" t="str">
        <v>matrix</v>
      </c>
      <c r="L1308" t="str">
        <v>High priority attribute</v>
      </c>
      <c r="M1308" t="str">
        <v>Priority 1</v>
      </c>
      <c r="N1308" t="str">
        <v>ProductAttributes</v>
      </c>
      <c r="O1308" t="str">
        <v>ATTRIBUTE TYPE: Matrix</v>
      </c>
      <c r="P1308">
        <v>0</v>
      </c>
      <c r="Q1308">
        <v>0</v>
      </c>
      <c r="R1308">
        <v>0</v>
      </c>
      <c r="S1308">
        <v>0</v>
      </c>
      <c r="T1308">
        <v>0</v>
      </c>
      <c r="U1308">
        <v>0</v>
      </c>
      <c r="V1308">
        <v>0</v>
      </c>
    </row>
    <row r="1309" spans="8:22" x14ac:dyDescent="0.25">
      <c r="H1309" s="38" t="str">
        <v>filtersaseptic</v>
      </c>
      <c r="I1309" s="271" t="str">
        <v>filters</v>
      </c>
      <c r="J1309" t="str">
        <v>aseptic</v>
      </c>
      <c r="K1309" t="str">
        <v>pore size</v>
      </c>
      <c r="L1309" t="str">
        <v>High priority attribute</v>
      </c>
      <c r="M1309" t="str">
        <v>Priority 1</v>
      </c>
      <c r="N1309" t="str">
        <v>ProductAttributes</v>
      </c>
      <c r="O1309" t="str">
        <v>ATTRIBUTE TYPE: Pore size</v>
      </c>
      <c r="P1309">
        <v>0</v>
      </c>
      <c r="Q1309">
        <v>0</v>
      </c>
      <c r="R1309">
        <v>0</v>
      </c>
      <c r="S1309">
        <v>0</v>
      </c>
      <c r="T1309">
        <v>0</v>
      </c>
      <c r="U1309">
        <v>0</v>
      </c>
      <c r="V1309">
        <v>0</v>
      </c>
    </row>
    <row r="1310" spans="8:22" x14ac:dyDescent="0.25">
      <c r="H1310" s="38" t="str">
        <v>filtersaseptic</v>
      </c>
      <c r="I1310" s="271" t="str">
        <v>filters</v>
      </c>
      <c r="J1310" t="str">
        <v>aseptic</v>
      </c>
      <c r="K1310" t="str">
        <v>product line</v>
      </c>
      <c r="L1310" t="str">
        <v>High priority attribute</v>
      </c>
      <c r="M1310" t="str">
        <v>Priority 1</v>
      </c>
      <c r="N1310" t="str">
        <v>ProductAttributes</v>
      </c>
      <c r="O1310" t="str">
        <v>ATTRIBUTE TYPE: Product Line</v>
      </c>
      <c r="P1310">
        <v>0</v>
      </c>
      <c r="Q1310">
        <v>0</v>
      </c>
      <c r="R1310">
        <v>0</v>
      </c>
      <c r="S1310">
        <v>0</v>
      </c>
      <c r="T1310">
        <v>0</v>
      </c>
      <c r="U1310">
        <v>0</v>
      </c>
      <c r="V1310">
        <v>0</v>
      </c>
    </row>
    <row r="1311" spans="8:22" x14ac:dyDescent="0.25">
      <c r="H1311" s="38" t="str">
        <v>filtersaseptic</v>
      </c>
      <c r="I1311" s="271" t="str">
        <v>filters</v>
      </c>
      <c r="J1311" t="str">
        <v>aseptic</v>
      </c>
      <c r="K1311" t="str">
        <v>technique(s)</v>
      </c>
      <c r="L1311" t="str">
        <v>High priority attribute</v>
      </c>
      <c r="M1311" t="str">
        <v>Priority 1</v>
      </c>
      <c r="N1311" t="str">
        <v>ProductAttributes</v>
      </c>
      <c r="O1311" t="str">
        <v>ATTRIBUTE TYPE: Titertest</v>
      </c>
      <c r="P1311" t="str">
        <v xml:space="preserve">use the drop down in "METHOD" </v>
      </c>
      <c r="Q1311">
        <v>0</v>
      </c>
      <c r="R1311">
        <v>0</v>
      </c>
      <c r="S1311">
        <v>0</v>
      </c>
      <c r="T1311">
        <v>0</v>
      </c>
      <c r="U1311">
        <v>0</v>
      </c>
      <c r="V1311">
        <v>0</v>
      </c>
    </row>
    <row r="1312" spans="8:22" x14ac:dyDescent="0.25">
      <c r="H1312" s="38" t="str">
        <v>filtersaseptic</v>
      </c>
      <c r="I1312" s="271" t="str">
        <v>filters</v>
      </c>
      <c r="J1312" t="str">
        <v>aseptic</v>
      </c>
      <c r="K1312" t="str">
        <v>Web_Product_Type_Dim</v>
      </c>
      <c r="L1312" t="str">
        <v>High priority attribute</v>
      </c>
      <c r="M1312" t="str">
        <v>Priority 1</v>
      </c>
      <c r="N1312" t="str">
        <v>ProductAttributes</v>
      </c>
      <c r="O1312" t="str">
        <v>ATTRIBUTE TYPE: Product type</v>
      </c>
      <c r="P1312">
        <v>0</v>
      </c>
      <c r="Q1312">
        <v>0</v>
      </c>
      <c r="R1312">
        <v>0</v>
      </c>
      <c r="S1312">
        <v>0</v>
      </c>
      <c r="T1312">
        <v>0</v>
      </c>
      <c r="U1312">
        <v>0</v>
      </c>
      <c r="V1312">
        <v>0</v>
      </c>
    </row>
    <row r="1313" spans="8:22" x14ac:dyDescent="0.25">
      <c r="H1313" s="38" t="str">
        <v>filtersaseptic</v>
      </c>
      <c r="I1313" s="271" t="str">
        <v>filters</v>
      </c>
      <c r="J1313" t="str">
        <v>aseptic</v>
      </c>
      <c r="K1313" t="str">
        <v>cartridge code</v>
      </c>
      <c r="L1313" t="str">
        <v>High priority attribute</v>
      </c>
      <c r="M1313" t="str">
        <v>Priority 2</v>
      </c>
      <c r="N1313" t="str">
        <v>ProductAttributes</v>
      </c>
      <c r="O1313" t="str">
        <v>ATTRIBUTE TYPE: Code designation</v>
      </c>
      <c r="P1313" t="str">
        <v>use the drop down in "cartridge code"</v>
      </c>
      <c r="Q1313">
        <v>0</v>
      </c>
      <c r="R1313">
        <v>0</v>
      </c>
      <c r="S1313">
        <v>0</v>
      </c>
      <c r="T1313">
        <v>0</v>
      </c>
      <c r="U1313">
        <v>0</v>
      </c>
      <c r="V1313">
        <v>0</v>
      </c>
    </row>
    <row r="1314" spans="8:22" x14ac:dyDescent="0.25">
      <c r="H1314" s="38" t="str">
        <v>filtersaseptic</v>
      </c>
      <c r="I1314" s="271" t="str">
        <v>filters</v>
      </c>
      <c r="J1314" t="str">
        <v>aseptic</v>
      </c>
      <c r="K1314" t="str">
        <v>fitting</v>
      </c>
      <c r="L1314" t="str">
        <v>High priority attribute</v>
      </c>
      <c r="M1314" t="str">
        <v>Priority 2</v>
      </c>
      <c r="N1314" t="str">
        <v>ProductAttributes</v>
      </c>
      <c r="O1314" t="str">
        <v>ATTRIBUTE TYPE: fittings threads</v>
      </c>
      <c r="P1314">
        <v>0</v>
      </c>
      <c r="Q1314">
        <v>0</v>
      </c>
      <c r="R1314">
        <v>0</v>
      </c>
      <c r="S1314">
        <v>0</v>
      </c>
      <c r="T1314">
        <v>0</v>
      </c>
      <c r="U1314">
        <v>0</v>
      </c>
      <c r="V1314">
        <v>0</v>
      </c>
    </row>
    <row r="1315" spans="8:22" x14ac:dyDescent="0.25">
      <c r="H1315" s="38" t="str">
        <v>filtersaseptic</v>
      </c>
      <c r="I1315" s="271" t="str">
        <v>filters</v>
      </c>
      <c r="J1315" t="str">
        <v>aseptic</v>
      </c>
      <c r="K1315" t="str">
        <v>sterility</v>
      </c>
      <c r="L1315" t="str">
        <v>Low priority attribute</v>
      </c>
      <c r="M1315" t="str">
        <v>Priority 3</v>
      </c>
      <c r="N1315" t="str">
        <v>ProductAttributes</v>
      </c>
      <c r="O1315" t="str">
        <v>ATTRIBUTE TYPE: Sterilization</v>
      </c>
      <c r="P1315" t="str">
        <v>facet sterility y/n and second facet for sterilization method</v>
      </c>
      <c r="Q1315">
        <v>0</v>
      </c>
      <c r="R1315">
        <v>0</v>
      </c>
      <c r="S1315">
        <v>0</v>
      </c>
      <c r="T1315">
        <v>0</v>
      </c>
      <c r="U1315">
        <v>0</v>
      </c>
      <c r="V1315">
        <v>0</v>
      </c>
    </row>
    <row r="1316" spans="8:22" x14ac:dyDescent="0.25">
      <c r="H1316" s="38" t="str">
        <v>filterscapsule filters</v>
      </c>
      <c r="I1316" s="271" t="str">
        <v>filters</v>
      </c>
      <c r="J1316" t="str">
        <v>capsule filters</v>
      </c>
      <c r="K1316" t="str">
        <v>feature</v>
      </c>
      <c r="L1316" t="str">
        <v>Facet driving attribute</v>
      </c>
      <c r="M1316" t="str">
        <v>Priority 1</v>
      </c>
      <c r="N1316" t="str">
        <v>ProductAttributes</v>
      </c>
      <c r="O1316" t="str">
        <v>ATTRIBUTE TYPE: Feature</v>
      </c>
      <c r="P1316" t="str">
        <v>use the drop down to select a "Name" (autoclavable/gamma compatible/hydrophilic/hydrophobic)</v>
      </c>
      <c r="Q1316" t="str">
        <v>KGEPG1TTT1</v>
      </c>
      <c r="R1316" t="str">
        <v>gamma compatible; hydrophilic</v>
      </c>
      <c r="S1316" t="str">
        <v>Y</v>
      </c>
      <c r="T1316" t="str">
        <v>Hydrophobicity</v>
      </c>
      <c r="U1316">
        <v>0</v>
      </c>
      <c r="V1316">
        <v>0</v>
      </c>
    </row>
    <row r="1317" spans="8:22" x14ac:dyDescent="0.25">
      <c r="H1317" s="38" t="str">
        <v>filterscapsule filters</v>
      </c>
      <c r="I1317" s="271" t="str">
        <v>filters</v>
      </c>
      <c r="J1317" t="str">
        <v>capsule filters</v>
      </c>
      <c r="K1317" t="str">
        <v>filtration area</v>
      </c>
      <c r="L1317" t="str">
        <v>Facet driving attribute</v>
      </c>
      <c r="M1317" t="str">
        <v>Priority 1</v>
      </c>
      <c r="N1317" t="str">
        <v>ProductAttributes</v>
      </c>
      <c r="O1317" t="str">
        <v>ATTRIBUTE TYPE: Composite dimension</v>
      </c>
      <c r="P1317" t="str">
        <v>use drop down "Type1" and select "filtration area"</v>
      </c>
      <c r="Q1317" t="str">
        <v>KGEPG1TTT1</v>
      </c>
      <c r="R1317" t="str">
        <v>0.57 m2</v>
      </c>
      <c r="S1317" t="str">
        <v>N</v>
      </c>
      <c r="T1317">
        <v>0</v>
      </c>
      <c r="U1317">
        <v>0</v>
      </c>
      <c r="V1317">
        <v>0</v>
      </c>
    </row>
    <row r="1318" spans="8:22" x14ac:dyDescent="0.25">
      <c r="H1318" s="38" t="str">
        <v>filterscapsule filters</v>
      </c>
      <c r="I1318" s="271" t="str">
        <v>filters</v>
      </c>
      <c r="J1318" t="str">
        <v>capsule filters</v>
      </c>
      <c r="K1318" t="str">
        <v>material</v>
      </c>
      <c r="L1318" t="str">
        <v>Facet driving attribute</v>
      </c>
      <c r="M1318" t="str">
        <v>Priority 1</v>
      </c>
      <c r="N1318" t="str">
        <v>ProductAttributes</v>
      </c>
      <c r="O1318" t="str">
        <v>ATTRIBUTE TYPE: Material</v>
      </c>
      <c r="P1318" t="str">
        <v>use the drop down to select a "Part"</v>
      </c>
      <c r="Q1318" t="str">
        <v>KGEPG1TTT1</v>
      </c>
      <c r="R1318" t="str">
        <v>polyester support_x000D_
polypropylene housing_x000D_
polypropylene vent cap_x000D_
polysulfone_x000D_
silicone seal</v>
      </c>
      <c r="S1318" t="str">
        <v>M</v>
      </c>
      <c r="T1318">
        <v>0</v>
      </c>
      <c r="U1318">
        <v>0</v>
      </c>
      <c r="V1318">
        <v>0</v>
      </c>
    </row>
    <row r="1319" spans="8:22" x14ac:dyDescent="0.25">
      <c r="H1319" s="38" t="str">
        <v>filterscapsule filters</v>
      </c>
      <c r="I1319" s="271" t="str">
        <v>filters</v>
      </c>
      <c r="J1319" t="str">
        <v>capsule filters</v>
      </c>
      <c r="K1319" t="str">
        <v>matrix</v>
      </c>
      <c r="L1319" t="str">
        <v>Facet driving attribute</v>
      </c>
      <c r="M1319" t="str">
        <v>Priority 1</v>
      </c>
      <c r="N1319" t="str">
        <v>ProductAttributes</v>
      </c>
      <c r="O1319" t="str">
        <v>ATTRIBUTE TYPE: Matrix</v>
      </c>
      <c r="P1319">
        <v>0</v>
      </c>
      <c r="Q1319" t="str">
        <v>KGEPG1TTT1</v>
      </c>
      <c r="R1319" t="str">
        <v>Millipore Express® SHF</v>
      </c>
      <c r="S1319" t="str">
        <v>N</v>
      </c>
      <c r="T1319">
        <v>0</v>
      </c>
      <c r="U1319">
        <v>0</v>
      </c>
      <c r="V1319">
        <v>0</v>
      </c>
    </row>
    <row r="1320" spans="8:22" x14ac:dyDescent="0.25">
      <c r="H1320" s="38" t="str">
        <v>filterscapsule filters</v>
      </c>
      <c r="I1320" s="271" t="str">
        <v>filters</v>
      </c>
      <c r="J1320" t="str">
        <v>capsule filters</v>
      </c>
      <c r="K1320" t="str">
        <v>parameter</v>
      </c>
      <c r="L1320" t="str">
        <v>Facet driving attribute</v>
      </c>
      <c r="M1320" t="str">
        <v>Priority 1</v>
      </c>
      <c r="N1320" t="str">
        <v>ProductAttributes</v>
      </c>
      <c r="O1320" t="str">
        <v>ATTRIBUTE TYPE: Operating parameter</v>
      </c>
      <c r="P1320">
        <v>0</v>
      </c>
      <c r="Q1320" t="str">
        <v>KGEPG1TTT1</v>
      </c>
      <c r="R1320" t="str">
        <v>≤32.7 mL/min air diffusion at 2.8 bar (40 psig) and 23 °C (in water)_x000D_
1.0 bar max. differential pressure (15 psid) at 80 °C (Forward)_x000D_
1.0 bar max. inlet pressure (15 psi) at 80 °C_x000D_
100 psi max. differential pressure (6.9 bar) (intermittent)_x000D_
2.1 bar max. differential pressure (30 psid) at 25 °C (Reverse; intermittent)_x000D_
2.75 bar max. inlet pressure (40 psi) at 60 °C_x000D_
25 °C max. inlet temp._x000D_
5.5 bar max. differential pressure (80 psid) at 25 °C (Forward)_x000D_
5.5 bar max. inlet pressure (80 psi) at 25 °C_x000D_
6.9 bar max. differential pressure (100 psid) at 25 °C (Forward; intermittent)_x000D_
6.9 bar max. inlet pressure (100 psi) at 25 °C (intermittent)_x000D_
80 psi max. differential pressure (5.5 bar) (continuous)_x000D_
80 psig max. inlet pressure</v>
      </c>
      <c r="S1320" t="str">
        <v>N</v>
      </c>
      <c r="T1320">
        <v>0</v>
      </c>
      <c r="U1320">
        <v>0</v>
      </c>
      <c r="V1320">
        <v>0</v>
      </c>
    </row>
    <row r="1321" spans="8:22" x14ac:dyDescent="0.25">
      <c r="H1321" s="38" t="str">
        <v>filterscapsule filters</v>
      </c>
      <c r="I1321" s="271" t="str">
        <v>filters</v>
      </c>
      <c r="J1321" t="str">
        <v>capsule filters</v>
      </c>
      <c r="K1321" t="str">
        <v>pore size</v>
      </c>
      <c r="L1321" t="str">
        <v>Facet driving attribute</v>
      </c>
      <c r="M1321" t="str">
        <v>Priority 1</v>
      </c>
      <c r="N1321" t="str">
        <v>ProductAttributes</v>
      </c>
      <c r="O1321" t="str">
        <v>ATTRIBUTE TYPE: Pore size</v>
      </c>
      <c r="P1321">
        <v>0</v>
      </c>
      <c r="Q1321" t="str">
        <v>KGEPG1TTT1</v>
      </c>
      <c r="R1321" t="str">
        <v>0.2 μm nominal pore size</v>
      </c>
      <c r="S1321" t="str">
        <v>Y</v>
      </c>
      <c r="T1321" t="str">
        <v>Pore size</v>
      </c>
      <c r="U1321" t="str">
        <v>uom in um, or A, or kDa</v>
      </c>
      <c r="V1321">
        <v>0</v>
      </c>
    </row>
    <row r="1322" spans="8:22" x14ac:dyDescent="0.25">
      <c r="H1322" s="38" t="str">
        <v>filterscapsule filters</v>
      </c>
      <c r="I1322" s="271" t="str">
        <v>filters</v>
      </c>
      <c r="J1322" t="str">
        <v>capsule filters</v>
      </c>
      <c r="K1322" t="str">
        <v>sterility</v>
      </c>
      <c r="L1322" t="str">
        <v>Facet driving attribute</v>
      </c>
      <c r="M1322" t="str">
        <v>Priority 1</v>
      </c>
      <c r="N1322" t="str">
        <v>ProductAttributes</v>
      </c>
      <c r="O1322" t="str">
        <v>ATTRIBUTE TYPE: Sterilization</v>
      </c>
      <c r="P1322" t="str">
        <v>facet sterility y/n and second facet for sterilization method</v>
      </c>
      <c r="Q1322" t="str">
        <v>KHGES003HH3</v>
      </c>
      <c r="R1322" t="str">
        <v>sterile</v>
      </c>
      <c r="S1322" t="str">
        <v>Y</v>
      </c>
      <c r="T1322" t="str">
        <v>Sterility/Sterilization method</v>
      </c>
      <c r="U1322">
        <v>0</v>
      </c>
      <c r="V1322">
        <v>0</v>
      </c>
    </row>
    <row r="1323" spans="8:22" x14ac:dyDescent="0.25">
      <c r="H1323" s="38" t="str">
        <v>filterscapsule filters</v>
      </c>
      <c r="I1323" s="271" t="str">
        <v>filters</v>
      </c>
      <c r="J1323" t="str">
        <v>capsule filters</v>
      </c>
      <c r="K1323" t="str">
        <v>technique(s)</v>
      </c>
      <c r="L1323" t="str">
        <v>Facet driving attribute</v>
      </c>
      <c r="M1323" t="str">
        <v>Priority 1</v>
      </c>
      <c r="N1323" t="str">
        <v>ProductAttributes</v>
      </c>
      <c r="O1323" t="str">
        <v>ATTRIBUTE TYPE: Titertest</v>
      </c>
      <c r="P1323" t="str">
        <v xml:space="preserve">use the drop down in "METHOD" </v>
      </c>
      <c r="Q1323" t="str">
        <v>SSPVA40NB9</v>
      </c>
      <c r="R1323" t="str">
        <v>protein purification: suitable</v>
      </c>
      <c r="S1323" t="str">
        <v>Y</v>
      </c>
      <c r="T1323" t="str">
        <v>Technique</v>
      </c>
      <c r="U1323" t="str">
        <v>method</v>
      </c>
      <c r="V1323" t="str">
        <v>method</v>
      </c>
    </row>
    <row r="1324" spans="8:22" x14ac:dyDescent="0.25">
      <c r="H1324" s="38" t="str">
        <v>filterscapsule filters</v>
      </c>
      <c r="I1324" s="271" t="str">
        <v>filters</v>
      </c>
      <c r="J1324" t="str">
        <v>capsule filters</v>
      </c>
      <c r="K1324" t="str">
        <v>bubble point</v>
      </c>
      <c r="L1324" t="str">
        <v>High priority attribute</v>
      </c>
      <c r="M1324" t="str">
        <v>Priority 2</v>
      </c>
      <c r="N1324" t="str">
        <v>ProductAttributes</v>
      </c>
      <c r="O1324" t="str">
        <v>ATTRIBUTE TYPE: Bubble point</v>
      </c>
      <c r="P1324">
        <v>0</v>
      </c>
      <c r="Q1324" t="str">
        <v>KGEPG1TTT1</v>
      </c>
      <c r="R1324" t="str">
        <v>≥4000 mbar (58 psig), air with water at 23 °C</v>
      </c>
      <c r="S1324" t="str">
        <v>N</v>
      </c>
      <c r="T1324" t="str">
        <v>boiling point</v>
      </c>
      <c r="U1324">
        <v>0</v>
      </c>
      <c r="V1324">
        <v>0</v>
      </c>
    </row>
    <row r="1325" spans="8:22" x14ac:dyDescent="0.25">
      <c r="H1325" s="38" t="str">
        <v>filterscapsule filters</v>
      </c>
      <c r="I1325" s="271" t="str">
        <v>filters</v>
      </c>
      <c r="J1325" t="str">
        <v>capsule filters</v>
      </c>
      <c r="K1325" t="str">
        <v>cartridge nominal length</v>
      </c>
      <c r="L1325" t="str">
        <v>High priority attribute</v>
      </c>
      <c r="M1325" t="str">
        <v>Priority 2</v>
      </c>
      <c r="N1325" t="str">
        <v>ProductAttributes</v>
      </c>
      <c r="O1325" t="str">
        <v>ATTRIBUTE TYPE: Composite dimensions</v>
      </c>
      <c r="P1325" t="str">
        <v>Use drop down and select "cartridge nominal length"</v>
      </c>
      <c r="Q1325" t="str">
        <v>KGEPG1TTT1</v>
      </c>
      <c r="R1325" t="str">
        <v>10 in. (25 cm)</v>
      </c>
      <c r="S1325" t="str">
        <v>N</v>
      </c>
      <c r="T1325">
        <v>0</v>
      </c>
      <c r="U1325">
        <v>0</v>
      </c>
      <c r="V1325">
        <v>0</v>
      </c>
    </row>
    <row r="1326" spans="8:22" x14ac:dyDescent="0.25">
      <c r="H1326" s="38" t="str">
        <v>filterscapsule filters</v>
      </c>
      <c r="I1326" s="271" t="str">
        <v>filters</v>
      </c>
      <c r="J1326" t="str">
        <v>capsule filters</v>
      </c>
      <c r="K1326" t="str">
        <v>fitting</v>
      </c>
      <c r="L1326" t="str">
        <v>High priority attribute</v>
      </c>
      <c r="M1326" t="str">
        <v>Priority 2</v>
      </c>
      <c r="N1326" t="str">
        <v>ProductAttributes</v>
      </c>
      <c r="O1326" t="str">
        <v>ATTRIBUTE TYPE: fittings threads</v>
      </c>
      <c r="P1326">
        <v>0</v>
      </c>
      <c r="Q1326" t="str">
        <v>KGEPG1TTT1</v>
      </c>
      <c r="R1326" t="str">
        <v>1/4 in. drain/vent hose barb (with double O-ring seal)</v>
      </c>
      <c r="S1326" t="str">
        <v>M</v>
      </c>
      <c r="T1326">
        <v>0</v>
      </c>
      <c r="U1326" t="str">
        <v>part=thread</v>
      </c>
      <c r="V1326" t="str">
        <v>fitsSize</v>
      </c>
    </row>
    <row r="1327" spans="8:22" x14ac:dyDescent="0.25">
      <c r="H1327" s="38" t="str">
        <v>filterscapsule filters</v>
      </c>
      <c r="I1327" s="271" t="str">
        <v>filters</v>
      </c>
      <c r="J1327" t="str">
        <v>capsule filters</v>
      </c>
      <c r="K1327" t="str">
        <v>gravimetric extractables</v>
      </c>
      <c r="L1327" t="str">
        <v>High priority attribute</v>
      </c>
      <c r="M1327" t="str">
        <v>Priority 2</v>
      </c>
      <c r="N1327" t="str">
        <v>ProductAttributes</v>
      </c>
      <c r="O1327" t="str">
        <v>ATTRIBUTE TYPE: Residue</v>
      </c>
      <c r="P1327" t="str">
        <v>TestName drop down "gravimetric extractables"</v>
      </c>
      <c r="Q1327" t="str">
        <v>KVGLA1TTT1</v>
      </c>
      <c r="R1327" t="str">
        <v>≤25 mg/capsule</v>
      </c>
      <c r="S1327" t="str">
        <v>N</v>
      </c>
      <c r="T1327">
        <v>0</v>
      </c>
      <c r="U1327">
        <v>0</v>
      </c>
      <c r="V1327">
        <v>0</v>
      </c>
    </row>
    <row r="1328" spans="8:22" x14ac:dyDescent="0.25">
      <c r="H1328" s="38" t="str">
        <v>filterscapsule filters</v>
      </c>
      <c r="I1328" s="271" t="str">
        <v>filters</v>
      </c>
      <c r="J1328" t="str">
        <v>capsule filters</v>
      </c>
      <c r="K1328" t="str">
        <v>impurities</v>
      </c>
      <c r="L1328" t="str">
        <v>High priority attribute</v>
      </c>
      <c r="M1328" t="str">
        <v>Priority 2</v>
      </c>
      <c r="N1328" t="str">
        <v>ProductAttributes</v>
      </c>
      <c r="O1328" t="str">
        <v>ATTRIBUTE TYPE: Impurities</v>
      </c>
      <c r="P1328">
        <v>0</v>
      </c>
      <c r="Q1328" t="str">
        <v>KGEPG1TTT1</v>
      </c>
      <c r="R1328" t="str">
        <v>≤0.25 EU/mL bacterial endotoxins (LAL test, Aqueous extraction)</v>
      </c>
      <c r="S1328" t="str">
        <v>N</v>
      </c>
      <c r="T1328">
        <v>0</v>
      </c>
      <c r="U1328">
        <v>0</v>
      </c>
      <c r="V1328">
        <v>0</v>
      </c>
    </row>
    <row r="1329" spans="8:22" x14ac:dyDescent="0.25">
      <c r="H1329" s="38" t="str">
        <v>filterscapsule filters</v>
      </c>
      <c r="I1329" s="271" t="str">
        <v>filters</v>
      </c>
      <c r="J1329" t="str">
        <v>capsule filters</v>
      </c>
      <c r="K1329" t="str">
        <v>inlet connection diam.</v>
      </c>
      <c r="L1329" t="str">
        <v>High priority attribute</v>
      </c>
      <c r="M1329" t="str">
        <v>Priority 2</v>
      </c>
      <c r="N1329" t="str">
        <v>ProductAttributes</v>
      </c>
      <c r="O1329" t="str">
        <v>ATTRIBUTE TYPE: Composite dimension</v>
      </c>
      <c r="P1329" t="str">
        <v>use drop down "part" and select "inlet connection"; "Type1" and select "diam."</v>
      </c>
      <c r="Q1329" t="str">
        <v>KGEPG1TTT1</v>
      </c>
      <c r="R1329" t="str">
        <v>1.5 in.</v>
      </c>
      <c r="S1329" t="str">
        <v>N</v>
      </c>
      <c r="T1329">
        <v>0</v>
      </c>
      <c r="U1329" t="str">
        <v>type=diam. or D and uom in mm</v>
      </c>
      <c r="V1329">
        <v>0</v>
      </c>
    </row>
    <row r="1330" spans="8:22" x14ac:dyDescent="0.25">
      <c r="H1330" s="38" t="str">
        <v>filterscapsule filters</v>
      </c>
      <c r="I1330" s="271" t="str">
        <v>filters</v>
      </c>
      <c r="J1330" t="str">
        <v>capsule filters</v>
      </c>
      <c r="K1330" t="str">
        <v>input</v>
      </c>
      <c r="L1330" t="str">
        <v>High priority attribute</v>
      </c>
      <c r="M1330" t="str">
        <v>Priority 2</v>
      </c>
      <c r="N1330" t="str">
        <v>ProductAttributes</v>
      </c>
      <c r="O1330" t="str">
        <v>ATTRIBUTE TYPE: Sample input/output</v>
      </c>
      <c r="P1330">
        <v>0</v>
      </c>
      <c r="Q1330" t="str">
        <v>KVGLA1TTT1</v>
      </c>
      <c r="R1330" t="str">
        <v>sample type liquid</v>
      </c>
      <c r="S1330" t="str">
        <v>N</v>
      </c>
      <c r="T1330">
        <v>0</v>
      </c>
      <c r="U1330" t="str">
        <v>only for DNA/RNA "stuff" eg. PCR kits</v>
      </c>
      <c r="V1330">
        <v>0</v>
      </c>
    </row>
    <row r="1331" spans="8:22" x14ac:dyDescent="0.25">
      <c r="H1331" s="38" t="str">
        <v>filterscapsule filters</v>
      </c>
      <c r="I1331" s="271" t="str">
        <v>filters</v>
      </c>
      <c r="J1331" t="str">
        <v>capsule filters</v>
      </c>
      <c r="K1331" t="str">
        <v>outlet connection diam.</v>
      </c>
      <c r="L1331" t="str">
        <v>High priority attribute</v>
      </c>
      <c r="M1331" t="str">
        <v>Priority 2</v>
      </c>
      <c r="N1331" t="str">
        <v>ProductAttributes</v>
      </c>
      <c r="O1331" t="str">
        <v>ATTRIBUTE TYPE: Composite dimension</v>
      </c>
      <c r="P1331" t="str">
        <v>use drop down "part" and select "outlet connection"; "Type1" and select "diam."</v>
      </c>
      <c r="Q1331" t="str">
        <v>KGEPG1TTT1</v>
      </c>
      <c r="R1331" t="str">
        <v>1.5 in.</v>
      </c>
      <c r="S1331" t="str">
        <v>N</v>
      </c>
      <c r="T1331">
        <v>0</v>
      </c>
      <c r="U1331">
        <v>0</v>
      </c>
      <c r="V1331">
        <v>0</v>
      </c>
    </row>
    <row r="1332" spans="8:22" x14ac:dyDescent="0.25">
      <c r="H1332" s="38" t="str">
        <v>filterscapsule filters</v>
      </c>
      <c r="I1332" s="271" t="str">
        <v>filters</v>
      </c>
      <c r="J1332" t="str">
        <v>capsule filters</v>
      </c>
      <c r="K1332" t="str">
        <v>reg. compliance</v>
      </c>
      <c r="L1332" t="str">
        <v>High priority attribute</v>
      </c>
      <c r="M1332" t="str">
        <v>Priority 2</v>
      </c>
      <c r="N1332" t="str">
        <v>ProductAttributes</v>
      </c>
      <c r="O1332" t="str">
        <v>ATTRIBUTE TYPE: Agency/Method</v>
      </c>
      <c r="P1332">
        <v>0</v>
      </c>
      <c r="Q1332" t="str">
        <v>KGEPG1TTT1</v>
      </c>
      <c r="R1332" t="str">
        <v>meets FDA Indirect Food Additive requirements cited in 21 CFR 177-182 (all component materials)</v>
      </c>
      <c r="S1332" t="str">
        <v>Y</v>
      </c>
      <c r="T1332" t="str">
        <v>Agency</v>
      </c>
      <c r="U1332">
        <v>0</v>
      </c>
      <c r="V1332">
        <v>0</v>
      </c>
    </row>
    <row r="1333" spans="8:22" x14ac:dyDescent="0.25">
      <c r="H1333" s="38" t="str">
        <v>filterscapsule filters</v>
      </c>
      <c r="I1333" s="271" t="str">
        <v>filters</v>
      </c>
      <c r="J1333" t="str">
        <v>capsule filters</v>
      </c>
      <c r="K1333" t="str">
        <v>manufacturer/tradename</v>
      </c>
      <c r="L1333" t="str">
        <v>Low priority attribute</v>
      </c>
      <c r="M1333" t="str">
        <v>Priority 3</v>
      </c>
      <c r="N1333" t="str">
        <v>ProductAttributes</v>
      </c>
      <c r="O1333" t="str">
        <v>ATTRIBUTE TYPE: Manufacturer designation</v>
      </c>
      <c r="P1333" t="str">
        <v>facets supplier co only (currently - Product line the attribute also facetable but not the PL element in Manuf des. Yet)</v>
      </c>
      <c r="Q1333" t="str">
        <v>KGEPG1TTT1</v>
      </c>
      <c r="R1333" t="str">
        <v>Millipore Express®</v>
      </c>
      <c r="S1333" t="str">
        <v>Y</v>
      </c>
      <c r="T1333" t="str">
        <v>Manufacturer</v>
      </c>
      <c r="U1333" t="str">
        <v>supplier co</v>
      </c>
      <c r="V1333" t="str">
        <v>supplier co</v>
      </c>
    </row>
    <row r="1334" spans="8:22" x14ac:dyDescent="0.25">
      <c r="H1334" s="38" t="str">
        <v>filterscapsule filters</v>
      </c>
      <c r="I1334" s="271" t="str">
        <v>filters</v>
      </c>
      <c r="J1334" t="str">
        <v>capsule filters</v>
      </c>
      <c r="K1334" t="str">
        <v>product line</v>
      </c>
      <c r="L1334" t="str">
        <v>Low priority attribute</v>
      </c>
      <c r="M1334" t="str">
        <v>Priority 3</v>
      </c>
      <c r="N1334" t="str">
        <v>ProductAttributes</v>
      </c>
      <c r="O1334" t="str">
        <v>ATTRIBUTE TYPE: Product Line</v>
      </c>
      <c r="P1334">
        <v>0</v>
      </c>
      <c r="Q1334" t="str">
        <v>KGEPG1TTT1</v>
      </c>
      <c r="R1334" t="str">
        <v>EMPROVE® Filter</v>
      </c>
      <c r="S1334" t="str">
        <v>Y</v>
      </c>
      <c r="T1334" t="str">
        <v>product line</v>
      </c>
      <c r="U1334">
        <v>0</v>
      </c>
      <c r="V1334">
        <v>0</v>
      </c>
    </row>
    <row r="1335" spans="8:22" x14ac:dyDescent="0.25">
      <c r="H1335" s="38" t="str">
        <v>filterscartridge filters</v>
      </c>
      <c r="I1335" s="271" t="str">
        <v>filters</v>
      </c>
      <c r="J1335" t="str">
        <v>cartridge filters</v>
      </c>
      <c r="K1335" t="str">
        <v>feature</v>
      </c>
      <c r="L1335" t="str">
        <v>Facet driving attribute</v>
      </c>
      <c r="M1335" t="str">
        <v>Priority 1</v>
      </c>
      <c r="N1335" t="str">
        <v>ProductAttributes</v>
      </c>
      <c r="O1335" t="str">
        <v>ATTRIBUTE TYPE: Feature</v>
      </c>
      <c r="P1335" t="str">
        <v>use the drop down to select a "Name" (easily wetted with water/hydrophilic/hydrophobic)</v>
      </c>
      <c r="Q1335" t="str">
        <v>CVDI73TPS</v>
      </c>
      <c r="R1335" t="str">
        <v>hydrophilic</v>
      </c>
      <c r="S1335" t="str">
        <v>Y</v>
      </c>
      <c r="T1335" t="str">
        <v>Hydrophobicity</v>
      </c>
      <c r="U1335">
        <v>0</v>
      </c>
      <c r="V1335">
        <v>0</v>
      </c>
    </row>
    <row r="1336" spans="8:22" x14ac:dyDescent="0.25">
      <c r="H1336" s="38" t="str">
        <v>filterscartridge filters</v>
      </c>
      <c r="I1336" s="271" t="str">
        <v>filters</v>
      </c>
      <c r="J1336" t="str">
        <v>cartridge filters</v>
      </c>
      <c r="K1336" t="str">
        <v>filtration area</v>
      </c>
      <c r="L1336" t="str">
        <v>Facet driving attribute</v>
      </c>
      <c r="M1336" t="str">
        <v>Priority 1</v>
      </c>
      <c r="N1336" t="str">
        <v>ProductAttributes</v>
      </c>
      <c r="O1336" t="str">
        <v>ATTRIBUTE TYPE: Composite dimension</v>
      </c>
      <c r="P1336" t="str">
        <v>use drop down "Type1" and select "filtration area"</v>
      </c>
      <c r="Q1336" t="str">
        <v>CVDI73TPS</v>
      </c>
      <c r="R1336" t="str">
        <v>2.07 m2</v>
      </c>
      <c r="S1336" t="str">
        <v>N</v>
      </c>
      <c r="T1336">
        <v>0</v>
      </c>
      <c r="U1336">
        <v>0</v>
      </c>
      <c r="V1336">
        <v>0</v>
      </c>
    </row>
    <row r="1337" spans="8:22" x14ac:dyDescent="0.25">
      <c r="H1337" s="38" t="str">
        <v>filterscartridge filters</v>
      </c>
      <c r="I1337" s="271" t="str">
        <v>filters</v>
      </c>
      <c r="J1337" t="str">
        <v>cartridge filters</v>
      </c>
      <c r="K1337" t="str">
        <v>material</v>
      </c>
      <c r="L1337" t="str">
        <v>Facet driving attribute</v>
      </c>
      <c r="M1337" t="str">
        <v>Priority 1</v>
      </c>
      <c r="N1337" t="str">
        <v>ProductAttributes</v>
      </c>
      <c r="O1337" t="str">
        <v>ATTRIBUTE TYPE: Material</v>
      </c>
      <c r="P1337" t="str">
        <v>use the drop down to select a "Part"</v>
      </c>
      <c r="Q1337" t="str">
        <v>CVDI73TPS</v>
      </c>
      <c r="R1337" t="str">
        <v>polypropylene</v>
      </c>
      <c r="S1337" t="str">
        <v>Y</v>
      </c>
      <c r="T1337">
        <v>0</v>
      </c>
      <c r="U1337">
        <v>0</v>
      </c>
      <c r="V1337">
        <v>0</v>
      </c>
    </row>
    <row r="1338" spans="8:22" x14ac:dyDescent="0.25">
      <c r="H1338" s="38" t="str">
        <v>filterscartridge filters</v>
      </c>
      <c r="I1338" s="271" t="str">
        <v>filters</v>
      </c>
      <c r="J1338" t="str">
        <v>cartridge filters</v>
      </c>
      <c r="K1338" t="str">
        <v>matrix</v>
      </c>
      <c r="L1338" t="str">
        <v>Facet driving attribute</v>
      </c>
      <c r="M1338" t="str">
        <v>Priority 1</v>
      </c>
      <c r="N1338" t="str">
        <v>ProductAttributes</v>
      </c>
      <c r="O1338" t="str">
        <v>ATTRIBUTE TYPE: Matrix</v>
      </c>
      <c r="P1338">
        <v>0</v>
      </c>
      <c r="Q1338" t="str">
        <v>CVDI73TPS</v>
      </c>
      <c r="R1338" t="str">
        <v>Durapore®</v>
      </c>
      <c r="S1338" t="str">
        <v>Y</v>
      </c>
      <c r="T1338">
        <v>0</v>
      </c>
      <c r="U1338">
        <v>0</v>
      </c>
      <c r="V1338">
        <v>0</v>
      </c>
    </row>
    <row r="1339" spans="8:22" x14ac:dyDescent="0.25">
      <c r="H1339" s="38" t="str">
        <v>filterscartridge filters</v>
      </c>
      <c r="I1339" s="271" t="str">
        <v>filters</v>
      </c>
      <c r="J1339" t="str">
        <v>cartridge filters</v>
      </c>
      <c r="K1339" t="str">
        <v>parameter</v>
      </c>
      <c r="L1339" t="str">
        <v>Facet driving attribute</v>
      </c>
      <c r="M1339" t="str">
        <v>Priority 1</v>
      </c>
      <c r="N1339" t="str">
        <v>ProductAttributes</v>
      </c>
      <c r="O1339" t="str">
        <v>ATTRIBUTE TYPE: Operating parameter</v>
      </c>
      <c r="P1339">
        <v>0</v>
      </c>
      <c r="Q1339" t="str">
        <v>CVDI73TPS</v>
      </c>
      <c r="R1339" t="str">
        <v>≤40 mL/min air diffusion at 2.75 bar (40 psig) and 23 °C (in water)</v>
      </c>
      <c r="S1339" t="str">
        <v>N</v>
      </c>
      <c r="T1339">
        <v>0</v>
      </c>
      <c r="U1339">
        <v>0</v>
      </c>
      <c r="V1339">
        <v>0</v>
      </c>
    </row>
    <row r="1340" spans="8:22" x14ac:dyDescent="0.25">
      <c r="H1340" s="38" t="str">
        <v>filterscartridge filters</v>
      </c>
      <c r="I1340" s="271" t="str">
        <v>filters</v>
      </c>
      <c r="J1340" t="str">
        <v>cartridge filters</v>
      </c>
      <c r="K1340" t="str">
        <v>pore size</v>
      </c>
      <c r="L1340" t="str">
        <v>Facet driving attribute</v>
      </c>
      <c r="M1340" t="str">
        <v>Priority 1</v>
      </c>
      <c r="N1340" t="str">
        <v>ProductAttributes</v>
      </c>
      <c r="O1340" t="str">
        <v>ATTRIBUTE TYPE: Pore size</v>
      </c>
      <c r="P1340">
        <v>0</v>
      </c>
      <c r="Q1340" t="str">
        <v>CVDI73TPS</v>
      </c>
      <c r="R1340" t="str">
        <v>0.2 μm nominal pore size</v>
      </c>
      <c r="S1340" t="str">
        <v>Y</v>
      </c>
      <c r="T1340" t="str">
        <v>Pore size</v>
      </c>
      <c r="U1340" t="str">
        <v>uom in um, or A, or kDa</v>
      </c>
      <c r="V1340">
        <v>0</v>
      </c>
    </row>
    <row r="1341" spans="8:22" x14ac:dyDescent="0.25">
      <c r="H1341" s="38" t="str">
        <v>filterscartridge filters</v>
      </c>
      <c r="I1341" s="271" t="str">
        <v>filters</v>
      </c>
      <c r="J1341" t="str">
        <v>cartridge filters</v>
      </c>
      <c r="K1341" t="str">
        <v>sterility</v>
      </c>
      <c r="L1341" t="str">
        <v>Facet driving attribute</v>
      </c>
      <c r="M1341" t="str">
        <v>Priority 1</v>
      </c>
      <c r="N1341" t="str">
        <v>ProductAttributes</v>
      </c>
      <c r="O1341" t="str">
        <v>ATTRIBUTE TYPE: Sterilization</v>
      </c>
      <c r="P1341" t="str">
        <v>facet sterility y/n and second facet for sterilization method</v>
      </c>
      <c r="Q1341" t="str">
        <v>CVDI73TPS</v>
      </c>
      <c r="R1341" t="str">
        <v>sterile</v>
      </c>
      <c r="S1341" t="str">
        <v>Y</v>
      </c>
      <c r="T1341" t="str">
        <v>Sterility/Sterilization method</v>
      </c>
      <c r="U1341">
        <v>0</v>
      </c>
      <c r="V1341">
        <v>0</v>
      </c>
    </row>
    <row r="1342" spans="8:22" x14ac:dyDescent="0.25">
      <c r="H1342" s="38" t="str">
        <v>filterscartridge filters</v>
      </c>
      <c r="I1342" s="271" t="str">
        <v>filters</v>
      </c>
      <c r="J1342" t="str">
        <v>cartridge filters</v>
      </c>
      <c r="K1342" t="str">
        <v>technique(s)</v>
      </c>
      <c r="L1342" t="str">
        <v>Facet driving attribute</v>
      </c>
      <c r="M1342" t="str">
        <v>Priority 1</v>
      </c>
      <c r="N1342" t="str">
        <v>ProductAttributes</v>
      </c>
      <c r="O1342" t="str">
        <v>ATTRIBUTE TYPE: Titertest</v>
      </c>
      <c r="P1342" t="str">
        <v xml:space="preserve">use the drop down in "METHOD" </v>
      </c>
      <c r="Q1342" t="str">
        <v>CHVE73TS3</v>
      </c>
      <c r="R1342" t="str">
        <v>sterile filtration: suitable</v>
      </c>
      <c r="S1342" t="str">
        <v>Y</v>
      </c>
      <c r="T1342" t="str">
        <v>Technique</v>
      </c>
      <c r="U1342" t="str">
        <v>method</v>
      </c>
      <c r="V1342" t="str">
        <v>method</v>
      </c>
    </row>
    <row r="1343" spans="8:22" x14ac:dyDescent="0.25">
      <c r="H1343" s="38" t="str">
        <v>filterscartridge filters</v>
      </c>
      <c r="I1343" s="271" t="str">
        <v>filters</v>
      </c>
      <c r="J1343" t="str">
        <v>cartridge filters</v>
      </c>
      <c r="K1343" t="str">
        <v>bubble point</v>
      </c>
      <c r="L1343" t="str">
        <v>High priority attribute</v>
      </c>
      <c r="M1343" t="str">
        <v>Priority 2</v>
      </c>
      <c r="N1343" t="str">
        <v>ProductAttributes</v>
      </c>
      <c r="O1343" t="str">
        <v>ATTRIBUTE TYPE: Bubble point</v>
      </c>
      <c r="P1343">
        <v>0</v>
      </c>
      <c r="Q1343" t="str">
        <v>CVDI73TPS</v>
      </c>
      <c r="R1343" t="str">
        <v>≥3100 mbar (45 psig), air with water at 23 °C</v>
      </c>
      <c r="S1343" t="str">
        <v>Y</v>
      </c>
      <c r="T1343" t="str">
        <v>boiling point</v>
      </c>
      <c r="U1343">
        <v>0</v>
      </c>
      <c r="V1343">
        <v>0</v>
      </c>
    </row>
    <row r="1344" spans="8:22" x14ac:dyDescent="0.25">
      <c r="H1344" s="38" t="str">
        <v>filterscartridge filters</v>
      </c>
      <c r="I1344" s="271" t="str">
        <v>filters</v>
      </c>
      <c r="J1344" t="str">
        <v>cartridge filters</v>
      </c>
      <c r="K1344" t="str">
        <v>cartridge code</v>
      </c>
      <c r="L1344" t="str">
        <v>High priority attribute</v>
      </c>
      <c r="M1344" t="str">
        <v>Priority 2</v>
      </c>
      <c r="N1344" t="str">
        <v>ProductAttributes</v>
      </c>
      <c r="O1344" t="str">
        <v>ATTRIBUTE TYPE: Code designation</v>
      </c>
      <c r="P1344" t="str">
        <v>use the drop down in "cartridge code"</v>
      </c>
      <c r="Q1344" t="str">
        <v>CVDI73TPS</v>
      </c>
      <c r="R1344" t="str">
        <v>Code 7 (2-226; O-rings w/locking-tabs)</v>
      </c>
      <c r="S1344" t="str">
        <v>N</v>
      </c>
      <c r="T1344">
        <v>0</v>
      </c>
      <c r="U1344">
        <v>0</v>
      </c>
      <c r="V1344">
        <v>0</v>
      </c>
    </row>
    <row r="1345" spans="8:22" x14ac:dyDescent="0.25">
      <c r="H1345" s="38" t="str">
        <v>filterscartridge filters</v>
      </c>
      <c r="I1345" s="271" t="str">
        <v>filters</v>
      </c>
      <c r="J1345" t="str">
        <v>cartridge filters</v>
      </c>
      <c r="K1345" t="str">
        <v>cartridge nominal length</v>
      </c>
      <c r="L1345" t="str">
        <v>High priority attribute</v>
      </c>
      <c r="M1345" t="str">
        <v>Priority 2</v>
      </c>
      <c r="N1345" t="str">
        <v>ProductAttributes</v>
      </c>
      <c r="O1345" t="str">
        <v>ATTRIBUTE TYPE: Composite dimensions</v>
      </c>
      <c r="P1345" t="str">
        <v>Use drop down and select "cartridge nominal length"</v>
      </c>
      <c r="Q1345" t="str">
        <v>CVDI73TPS</v>
      </c>
      <c r="R1345" t="str">
        <v>30 in. (75 cm)</v>
      </c>
      <c r="S1345" t="str">
        <v>N</v>
      </c>
      <c r="T1345">
        <v>0</v>
      </c>
      <c r="U1345">
        <v>0</v>
      </c>
      <c r="V1345">
        <v>0</v>
      </c>
    </row>
    <row r="1346" spans="8:22" x14ac:dyDescent="0.25">
      <c r="H1346" s="38" t="str">
        <v>filterscartridge filters</v>
      </c>
      <c r="I1346" s="271" t="str">
        <v>filters</v>
      </c>
      <c r="J1346" t="str">
        <v>cartridge filters</v>
      </c>
      <c r="K1346" t="str">
        <v>diam.</v>
      </c>
      <c r="L1346" t="str">
        <v>High priority attribute</v>
      </c>
      <c r="M1346" t="str">
        <v>Priority 2</v>
      </c>
      <c r="N1346" t="str">
        <v>ProductAttributes</v>
      </c>
      <c r="O1346" t="str">
        <v>ATTRIBUTE TYPE: Composite dimension</v>
      </c>
      <c r="P1346" t="str">
        <v>use the drop down in "Type1" and select "diam." -- facet diam uom mm only</v>
      </c>
      <c r="Q1346" t="str">
        <v>CVDI73TPS</v>
      </c>
      <c r="R1346" t="str">
        <v>6.9 cm (2.7 in.)</v>
      </c>
      <c r="S1346" t="str">
        <v>Y</v>
      </c>
      <c r="T1346">
        <v>0</v>
      </c>
      <c r="U1346" t="str">
        <v>type=diam. or D and uom in mm</v>
      </c>
      <c r="V1346">
        <v>0</v>
      </c>
    </row>
    <row r="1347" spans="8:22" x14ac:dyDescent="0.25">
      <c r="H1347" s="38" t="str">
        <v>filterscartridge filters</v>
      </c>
      <c r="I1347" s="271" t="str">
        <v>filters</v>
      </c>
      <c r="J1347" t="str">
        <v>cartridge filters</v>
      </c>
      <c r="K1347" t="str">
        <v>gravimetric extractables</v>
      </c>
      <c r="L1347" t="str">
        <v>High priority attribute</v>
      </c>
      <c r="M1347" t="str">
        <v>Priority 2</v>
      </c>
      <c r="N1347" t="str">
        <v>ProductAttributes</v>
      </c>
      <c r="O1347" t="str">
        <v>ATTRIBUTE TYPE: Residue</v>
      </c>
      <c r="P1347" t="str">
        <v>TestName drop down "gravimetric extractables"</v>
      </c>
      <c r="Q1347" t="str">
        <v>CVDI73TPS</v>
      </c>
      <c r="R1347" t="str">
        <v>≤75 mg/cartridge</v>
      </c>
      <c r="S1347" t="str">
        <v>N</v>
      </c>
      <c r="T1347">
        <v>0</v>
      </c>
      <c r="U1347">
        <v>0</v>
      </c>
      <c r="V1347">
        <v>0</v>
      </c>
    </row>
    <row r="1348" spans="8:22" x14ac:dyDescent="0.25">
      <c r="H1348" s="38" t="str">
        <v>filterscartridge filters</v>
      </c>
      <c r="I1348" s="271" t="str">
        <v>filters</v>
      </c>
      <c r="J1348" t="str">
        <v>cartridge filters</v>
      </c>
      <c r="K1348" t="str">
        <v>impurities</v>
      </c>
      <c r="L1348" t="str">
        <v>High priority attribute</v>
      </c>
      <c r="M1348" t="str">
        <v>Priority 2</v>
      </c>
      <c r="N1348" t="str">
        <v>ProductAttributes</v>
      </c>
      <c r="O1348" t="str">
        <v>ATTRIBUTE TYPE: Impurities</v>
      </c>
      <c r="P1348">
        <v>0</v>
      </c>
      <c r="Q1348" t="str">
        <v>CHVE73TS3</v>
      </c>
      <c r="R1348" t="str">
        <v>&lt;0.25  EU/mL USP bacterial endotoxins (LAL test, sample aqueous extraction)</v>
      </c>
      <c r="S1348" t="str">
        <v>N</v>
      </c>
      <c r="T1348">
        <v>0</v>
      </c>
      <c r="U1348">
        <v>0</v>
      </c>
      <c r="V1348">
        <v>0</v>
      </c>
    </row>
    <row r="1349" spans="8:22" x14ac:dyDescent="0.25">
      <c r="H1349" s="38" t="str">
        <v>filterscartridge filters</v>
      </c>
      <c r="I1349" s="271" t="str">
        <v>filters</v>
      </c>
      <c r="J1349" t="str">
        <v>cartridge filters</v>
      </c>
      <c r="K1349" t="str">
        <v>input</v>
      </c>
      <c r="L1349" t="str">
        <v>High priority attribute</v>
      </c>
      <c r="M1349" t="str">
        <v>Priority 2</v>
      </c>
      <c r="N1349" t="str">
        <v>ProductAttributes</v>
      </c>
      <c r="O1349" t="str">
        <v>ATTRIBUTE TYPE: Sample input/output</v>
      </c>
      <c r="P1349">
        <v>0</v>
      </c>
      <c r="Q1349" t="str">
        <v>CVDI73TPS</v>
      </c>
      <c r="R1349" t="str">
        <v>sample type liquid</v>
      </c>
      <c r="S1349" t="str">
        <v>N</v>
      </c>
      <c r="T1349">
        <v>0</v>
      </c>
      <c r="U1349" t="str">
        <v>only for DNA/RNA "stuff" eg. PCR kits</v>
      </c>
      <c r="V1349">
        <v>0</v>
      </c>
    </row>
    <row r="1350" spans="8:22" x14ac:dyDescent="0.25">
      <c r="H1350" s="38" t="str">
        <v>filterscartridge filters</v>
      </c>
      <c r="I1350" s="271" t="str">
        <v>filters</v>
      </c>
      <c r="J1350" t="str">
        <v>cartridge filters</v>
      </c>
      <c r="K1350" t="str">
        <v>reg. compliance</v>
      </c>
      <c r="L1350" t="str">
        <v>High priority attribute</v>
      </c>
      <c r="M1350" t="str">
        <v>Priority 2</v>
      </c>
      <c r="N1350" t="str">
        <v>ProductAttributes</v>
      </c>
      <c r="O1350" t="str">
        <v>ATTRIBUTE TYPE: Agency/Method</v>
      </c>
      <c r="P1350">
        <v>0</v>
      </c>
      <c r="Q1350" t="str">
        <v>CVDI73TPS</v>
      </c>
      <c r="R1350" t="str">
        <v>meets FDA Indirect Food Additive requirements cited in 21 CFR 177-182 (all component materials)</v>
      </c>
      <c r="S1350" t="str">
        <v>Y</v>
      </c>
      <c r="T1350" t="str">
        <v>Agency</v>
      </c>
      <c r="U1350">
        <v>0</v>
      </c>
      <c r="V1350">
        <v>0</v>
      </c>
    </row>
    <row r="1351" spans="8:22" x14ac:dyDescent="0.25">
      <c r="H1351" s="38" t="str">
        <v>filterscartridge filters</v>
      </c>
      <c r="I1351" s="271" t="str">
        <v>filters</v>
      </c>
      <c r="J1351" t="str">
        <v>cartridge filters</v>
      </c>
      <c r="K1351" t="str">
        <v>manufacturer/tradename</v>
      </c>
      <c r="L1351" t="str">
        <v>Low priority attribute</v>
      </c>
      <c r="M1351" t="str">
        <v>Priority 3</v>
      </c>
      <c r="N1351" t="str">
        <v>ProductAttributes</v>
      </c>
      <c r="O1351" t="str">
        <v>ATTRIBUTE TYPE: Manufacturer designation</v>
      </c>
      <c r="P1351" t="str">
        <v>facets supplier co only (currently - Product line the attribute also facetable but not the PL element in Manuf des. Yet)</v>
      </c>
      <c r="Q1351" t="str">
        <v>CVDI73TPS</v>
      </c>
      <c r="R1351" t="str">
        <v>Durapore®</v>
      </c>
      <c r="S1351" t="str">
        <v>Y</v>
      </c>
      <c r="T1351" t="str">
        <v>Manufacturer</v>
      </c>
      <c r="U1351" t="str">
        <v>supplier co</v>
      </c>
      <c r="V1351" t="str">
        <v>supplier co</v>
      </c>
    </row>
    <row r="1352" spans="8:22" x14ac:dyDescent="0.25">
      <c r="H1352" s="38" t="str">
        <v>filterscartridge filters</v>
      </c>
      <c r="I1352" s="271" t="str">
        <v>filters</v>
      </c>
      <c r="J1352" t="str">
        <v>cartridge filters</v>
      </c>
      <c r="K1352" t="str">
        <v>product line</v>
      </c>
      <c r="L1352" t="str">
        <v>Low priority attribute</v>
      </c>
      <c r="M1352" t="str">
        <v>Priority 3</v>
      </c>
      <c r="N1352" t="str">
        <v>ProductAttributes</v>
      </c>
      <c r="O1352" t="str">
        <v>ATTRIBUTE TYPE: Product Line</v>
      </c>
      <c r="P1352">
        <v>0</v>
      </c>
      <c r="Q1352" t="str">
        <v>CVDI73TPS</v>
      </c>
      <c r="R1352" t="str">
        <v>filters</v>
      </c>
      <c r="S1352" t="str">
        <v>Y</v>
      </c>
      <c r="T1352" t="str">
        <v>product line</v>
      </c>
      <c r="U1352">
        <v>0</v>
      </c>
      <c r="V1352">
        <v>0</v>
      </c>
    </row>
    <row r="1353" spans="8:22" x14ac:dyDescent="0.25">
      <c r="H1353" s="38" t="str">
        <v>filterscartridge prefilters</v>
      </c>
      <c r="I1353" s="271" t="str">
        <v>filters</v>
      </c>
      <c r="J1353" t="str">
        <v>cartridge prefilters</v>
      </c>
      <c r="K1353" t="str">
        <v>filtration area</v>
      </c>
      <c r="L1353" t="str">
        <v>Facet driving attribute</v>
      </c>
      <c r="M1353" t="str">
        <v>Priority 1</v>
      </c>
      <c r="N1353" t="str">
        <v>ProductAttributes</v>
      </c>
      <c r="O1353" t="str">
        <v>ATTRIBUTE TYPE: Composite dimension</v>
      </c>
      <c r="P1353" t="str">
        <v>use drop down "Type1" and select "filtration area"</v>
      </c>
      <c r="Q1353" t="str">
        <v>CGW303SB1</v>
      </c>
      <c r="R1353" t="str">
        <v>1.38 m2</v>
      </c>
      <c r="S1353" t="str">
        <v>N</v>
      </c>
      <c r="T1353">
        <v>0</v>
      </c>
      <c r="U1353">
        <v>0</v>
      </c>
      <c r="V1353">
        <v>0</v>
      </c>
    </row>
    <row r="1354" spans="8:22" x14ac:dyDescent="0.25">
      <c r="H1354" s="38" t="str">
        <v>filterscartridge prefilters</v>
      </c>
      <c r="I1354" s="271" t="str">
        <v>filters</v>
      </c>
      <c r="J1354" t="str">
        <v>cartridge prefilters</v>
      </c>
      <c r="K1354" t="str">
        <v>material</v>
      </c>
      <c r="L1354" t="str">
        <v>Facet driving attribute</v>
      </c>
      <c r="M1354" t="str">
        <v>Priority 1</v>
      </c>
      <c r="N1354" t="str">
        <v>ProductAttributes</v>
      </c>
      <c r="O1354" t="str">
        <v>ATTRIBUTE TYPE: Material</v>
      </c>
      <c r="P1354" t="str">
        <v>use the drop down to select a "Part"</v>
      </c>
      <c r="Q1354" t="str">
        <v>CGW303SB1</v>
      </c>
      <c r="R1354" t="str">
        <v>borosilicate glass fiber (BGF) prefilter</v>
      </c>
      <c r="S1354" t="str">
        <v>M</v>
      </c>
      <c r="T1354">
        <v>0</v>
      </c>
      <c r="U1354">
        <v>0</v>
      </c>
      <c r="V1354">
        <v>0</v>
      </c>
    </row>
    <row r="1355" spans="8:22" x14ac:dyDescent="0.25">
      <c r="H1355" s="38" t="str">
        <v>filterscartridge prefilters</v>
      </c>
      <c r="I1355" s="271" t="str">
        <v>filters</v>
      </c>
      <c r="J1355" t="str">
        <v>cartridge prefilters</v>
      </c>
      <c r="K1355" t="str">
        <v>matrix</v>
      </c>
      <c r="L1355" t="str">
        <v>Facet driving attribute</v>
      </c>
      <c r="M1355" t="str">
        <v>Priority 1</v>
      </c>
      <c r="N1355" t="str">
        <v>ProductAttributes</v>
      </c>
      <c r="O1355" t="str">
        <v>ATTRIBUTE TYPE: Matrix</v>
      </c>
      <c r="P1355">
        <v>0</v>
      </c>
      <c r="Q1355" t="str">
        <v>CGW303SB1</v>
      </c>
      <c r="R1355" t="str">
        <v>Bevigard™-P</v>
      </c>
      <c r="S1355" t="str">
        <v>N</v>
      </c>
      <c r="T1355">
        <v>0</v>
      </c>
      <c r="U1355">
        <v>0</v>
      </c>
      <c r="V1355">
        <v>0</v>
      </c>
    </row>
    <row r="1356" spans="8:22" x14ac:dyDescent="0.25">
      <c r="H1356" s="38" t="str">
        <v>filterscartridge prefilters</v>
      </c>
      <c r="I1356" s="271" t="str">
        <v>filters</v>
      </c>
      <c r="J1356" t="str">
        <v>cartridge prefilters</v>
      </c>
      <c r="K1356" t="str">
        <v>parameter</v>
      </c>
      <c r="L1356" t="str">
        <v>Facet driving attribute</v>
      </c>
      <c r="M1356" t="str">
        <v>Priority 1</v>
      </c>
      <c r="N1356" t="str">
        <v>ProductAttributes</v>
      </c>
      <c r="O1356" t="str">
        <v>ATTRIBUTE TYPE: Operating parameter</v>
      </c>
      <c r="P1356">
        <v>0</v>
      </c>
      <c r="Q1356" t="str">
        <v>CGW303SB1</v>
      </c>
      <c r="R1356" t="str">
        <v>3.5 bar max. differential pressure (50 psid) at 25 °C</v>
      </c>
      <c r="S1356" t="str">
        <v>N</v>
      </c>
      <c r="T1356">
        <v>0</v>
      </c>
      <c r="U1356">
        <v>0</v>
      </c>
      <c r="V1356">
        <v>0</v>
      </c>
    </row>
    <row r="1357" spans="8:22" x14ac:dyDescent="0.25">
      <c r="H1357" s="38" t="str">
        <v>filterscartridge prefilters</v>
      </c>
      <c r="I1357" s="271" t="str">
        <v>filters</v>
      </c>
      <c r="J1357" t="str">
        <v>cartridge prefilters</v>
      </c>
      <c r="K1357" t="str">
        <v>pore size</v>
      </c>
      <c r="L1357" t="str">
        <v>Facet driving attribute</v>
      </c>
      <c r="M1357" t="str">
        <v>Priority 1</v>
      </c>
      <c r="N1357" t="str">
        <v>ProductAttributes</v>
      </c>
      <c r="O1357" t="str">
        <v>ATTRIBUTE TYPE: Pore size</v>
      </c>
      <c r="P1357">
        <v>0</v>
      </c>
      <c r="Q1357" t="str">
        <v>SF01F1001</v>
      </c>
      <c r="R1357" t="str">
        <v>1.0 μm nominal pore size</v>
      </c>
      <c r="S1357" t="str">
        <v>Y</v>
      </c>
      <c r="T1357" t="str">
        <v>Pore size</v>
      </c>
      <c r="U1357" t="str">
        <v>uom in um, or A, or kDa</v>
      </c>
      <c r="V1357">
        <v>0</v>
      </c>
    </row>
    <row r="1358" spans="8:22" x14ac:dyDescent="0.25">
      <c r="H1358" s="38" t="str">
        <v>filterscartridge prefilters</v>
      </c>
      <c r="I1358" s="271" t="str">
        <v>filters</v>
      </c>
      <c r="J1358" t="str">
        <v>cartridge prefilters</v>
      </c>
      <c r="K1358" t="str">
        <v>technique(s)</v>
      </c>
      <c r="L1358" t="str">
        <v>Facet driving attribute</v>
      </c>
      <c r="M1358" t="str">
        <v>Priority 1</v>
      </c>
      <c r="N1358" t="str">
        <v>ProductAttributes</v>
      </c>
      <c r="O1358" t="str">
        <v>ATTRIBUTE TYPE: Titertest</v>
      </c>
      <c r="P1358" t="str">
        <v xml:space="preserve">use the drop down in "METHOD" </v>
      </c>
      <c r="Q1358" t="str">
        <v>HVEP04710</v>
      </c>
      <c r="R1358" t="str">
        <v>sterile filtration: suitable</v>
      </c>
      <c r="S1358" t="str">
        <v>Y</v>
      </c>
      <c r="T1358" t="str">
        <v>Technique</v>
      </c>
      <c r="U1358" t="str">
        <v>method</v>
      </c>
      <c r="V1358" t="str">
        <v>method</v>
      </c>
    </row>
    <row r="1359" spans="8:22" x14ac:dyDescent="0.25">
      <c r="H1359" s="38" t="str">
        <v>filterscartridge prefilters</v>
      </c>
      <c r="I1359" s="271" t="str">
        <v>filters</v>
      </c>
      <c r="J1359" t="str">
        <v>cartridge prefilters</v>
      </c>
      <c r="K1359" t="str">
        <v>cartridge code</v>
      </c>
      <c r="L1359" t="str">
        <v>High priority attribute</v>
      </c>
      <c r="M1359" t="str">
        <v>Priority 2</v>
      </c>
      <c r="N1359" t="str">
        <v>ProductAttributes</v>
      </c>
      <c r="O1359" t="str">
        <v>ATTRIBUTE TYPE: Code designation</v>
      </c>
      <c r="P1359" t="str">
        <v>use the drop down in "cartridge code"</v>
      </c>
      <c r="Q1359" t="str">
        <v>CGW303SB1</v>
      </c>
      <c r="R1359" t="str">
        <v>Code 0 (2-222; O-rings)</v>
      </c>
      <c r="S1359" t="str">
        <v>N</v>
      </c>
      <c r="T1359">
        <v>0</v>
      </c>
      <c r="U1359">
        <v>0</v>
      </c>
      <c r="V1359">
        <v>0</v>
      </c>
    </row>
    <row r="1360" spans="8:22" x14ac:dyDescent="0.25">
      <c r="H1360" s="38" t="str">
        <v>filterscartridge prefilters</v>
      </c>
      <c r="I1360" s="271" t="str">
        <v>filters</v>
      </c>
      <c r="J1360" t="str">
        <v>cartridge prefilters</v>
      </c>
      <c r="K1360" t="str">
        <v>cartridge nominal length</v>
      </c>
      <c r="L1360" t="str">
        <v>High priority attribute</v>
      </c>
      <c r="M1360" t="str">
        <v>Priority 2</v>
      </c>
      <c r="N1360" t="str">
        <v>ProductAttributes</v>
      </c>
      <c r="O1360" t="str">
        <v>ATTRIBUTE TYPE: Composite dimensions</v>
      </c>
      <c r="P1360" t="str">
        <v>Use drop down and select "cartridge nominal length"</v>
      </c>
      <c r="Q1360" t="str">
        <v>CGW303SB1</v>
      </c>
      <c r="R1360" t="str">
        <v>30 in. (75 cm)</v>
      </c>
      <c r="S1360" t="str">
        <v>N</v>
      </c>
      <c r="T1360">
        <v>0</v>
      </c>
      <c r="U1360">
        <v>0</v>
      </c>
      <c r="V1360">
        <v>0</v>
      </c>
    </row>
    <row r="1361" spans="8:22" x14ac:dyDescent="0.25">
      <c r="H1361" s="38" t="str">
        <v>filterscartridge prefilters</v>
      </c>
      <c r="I1361" s="271" t="str">
        <v>filters</v>
      </c>
      <c r="J1361" t="str">
        <v>cartridge prefilters</v>
      </c>
      <c r="K1361" t="str">
        <v>diam.</v>
      </c>
      <c r="L1361" t="str">
        <v>High priority attribute</v>
      </c>
      <c r="M1361" t="str">
        <v>Priority 2</v>
      </c>
      <c r="N1361" t="str">
        <v>ProductAttributes</v>
      </c>
      <c r="O1361" t="str">
        <v>ATTRIBUTE TYPE: Composite dimension</v>
      </c>
      <c r="P1361" t="str">
        <v>use the drop down in "Type1" and select "diam." -- facet diam uom mm only</v>
      </c>
      <c r="Q1361" t="str">
        <v>CGW303SB1</v>
      </c>
      <c r="R1361" t="str">
        <v>7.1 cm (2.8 in.)</v>
      </c>
      <c r="S1361" t="str">
        <v>Y</v>
      </c>
      <c r="T1361">
        <v>0</v>
      </c>
      <c r="U1361" t="str">
        <v>type=diam. or D and uom in mm</v>
      </c>
      <c r="V1361">
        <v>0</v>
      </c>
    </row>
    <row r="1362" spans="8:22" x14ac:dyDescent="0.25">
      <c r="H1362" s="38" t="str">
        <v>filterscartridge prefilters</v>
      </c>
      <c r="I1362" s="271" t="str">
        <v>filters</v>
      </c>
      <c r="J1362" t="str">
        <v>cartridge prefilters</v>
      </c>
      <c r="K1362" t="str">
        <v>gravimetric extractables</v>
      </c>
      <c r="L1362" t="str">
        <v>High priority attribute</v>
      </c>
      <c r="M1362" t="str">
        <v>Priority 2</v>
      </c>
      <c r="N1362" t="str">
        <v>ProductAttributes</v>
      </c>
      <c r="O1362" t="str">
        <v>ATTRIBUTE TYPE: Residue</v>
      </c>
      <c r="P1362" t="str">
        <v>TestName drop down "gravimetric extractables"</v>
      </c>
      <c r="Q1362" t="str">
        <v>CGW303SB1</v>
      </c>
      <c r="R1362" t="str">
        <v>≤420 mg/cartridg</v>
      </c>
      <c r="S1362" t="str">
        <v>N</v>
      </c>
      <c r="T1362">
        <v>0</v>
      </c>
      <c r="U1362">
        <v>0</v>
      </c>
      <c r="V1362">
        <v>0</v>
      </c>
    </row>
    <row r="1363" spans="8:22" x14ac:dyDescent="0.25">
      <c r="H1363" s="38" t="str">
        <v>filterscartridge prefilters</v>
      </c>
      <c r="I1363" s="271" t="str">
        <v>filters</v>
      </c>
      <c r="J1363" t="str">
        <v>cartridge prefilters</v>
      </c>
      <c r="K1363" t="str">
        <v>impurities</v>
      </c>
      <c r="L1363" t="str">
        <v>High priority attribute</v>
      </c>
      <c r="M1363" t="str">
        <v>Priority 2</v>
      </c>
      <c r="N1363" t="str">
        <v>ProductAttributes</v>
      </c>
      <c r="O1363" t="str">
        <v>ATTRIBUTE TYPE: Impurities</v>
      </c>
      <c r="P1363">
        <v>0</v>
      </c>
      <c r="Q1363" t="str">
        <v>CGW303SB1</v>
      </c>
      <c r="R1363" t="str">
        <v>≤0.5 EU/mL bacterial endotoxins (LAL test, Aqueous extraction)</v>
      </c>
      <c r="S1363" t="str">
        <v>N</v>
      </c>
      <c r="T1363">
        <v>0</v>
      </c>
      <c r="U1363">
        <v>0</v>
      </c>
      <c r="V1363">
        <v>0</v>
      </c>
    </row>
    <row r="1364" spans="8:22" x14ac:dyDescent="0.25">
      <c r="H1364" s="38" t="str">
        <v>filterscartridge prefilters</v>
      </c>
      <c r="I1364" s="271" t="str">
        <v>filters</v>
      </c>
      <c r="J1364" t="str">
        <v>cartridge prefilters</v>
      </c>
      <c r="K1364" t="str">
        <v>input</v>
      </c>
      <c r="L1364" t="str">
        <v>High priority attribute</v>
      </c>
      <c r="M1364" t="str">
        <v>Priority 2</v>
      </c>
      <c r="N1364" t="str">
        <v>ProductAttributes</v>
      </c>
      <c r="O1364" t="str">
        <v>ATTRIBUTE TYPE: Sample input/output</v>
      </c>
      <c r="P1364">
        <v>0</v>
      </c>
      <c r="Q1364" t="str">
        <v>CGW303SB1</v>
      </c>
      <c r="R1364" t="str">
        <v>sample type liquid</v>
      </c>
      <c r="S1364" t="str">
        <v>N</v>
      </c>
      <c r="T1364">
        <v>0</v>
      </c>
      <c r="U1364" t="str">
        <v>only for DNA/RNA "stuff" eg. PCR kits</v>
      </c>
      <c r="V1364">
        <v>0</v>
      </c>
    </row>
    <row r="1365" spans="8:22" x14ac:dyDescent="0.25">
      <c r="H1365" s="38" t="str">
        <v>filterscartridge prefilters</v>
      </c>
      <c r="I1365" s="271" t="str">
        <v>filters</v>
      </c>
      <c r="J1365" t="str">
        <v>cartridge prefilters</v>
      </c>
      <c r="K1365" t="str">
        <v>reg. compliance</v>
      </c>
      <c r="L1365" t="str">
        <v>High priority attribute</v>
      </c>
      <c r="M1365" t="str">
        <v>Priority 2</v>
      </c>
      <c r="N1365" t="str">
        <v>ProductAttributes</v>
      </c>
      <c r="O1365" t="str">
        <v>ATTRIBUTE TYPE: Agency/Method</v>
      </c>
      <c r="P1365">
        <v>0</v>
      </c>
      <c r="Q1365" t="str">
        <v>CGW303SB1</v>
      </c>
      <c r="R1365" t="str">
        <v>meets EU framework regulation [1935/2004/EC] (all component materials; regarding materials and articles intended to contact food)</v>
      </c>
      <c r="S1365" t="str">
        <v>Y</v>
      </c>
      <c r="T1365" t="str">
        <v>Agency</v>
      </c>
      <c r="U1365">
        <v>0</v>
      </c>
      <c r="V1365">
        <v>0</v>
      </c>
    </row>
    <row r="1366" spans="8:22" x14ac:dyDescent="0.25">
      <c r="H1366" s="38" t="str">
        <v>filterscartridge prefilters</v>
      </c>
      <c r="I1366" s="271" t="str">
        <v>filters</v>
      </c>
      <c r="J1366" t="str">
        <v>cartridge prefilters</v>
      </c>
      <c r="K1366" t="str">
        <v>availability</v>
      </c>
      <c r="L1366" t="str">
        <v>Low priority attribute</v>
      </c>
      <c r="M1366" t="str">
        <v>Priority 3</v>
      </c>
      <c r="N1366" t="str">
        <v>ProductAttributes</v>
      </c>
      <c r="O1366" t="str">
        <v>ATTRIBUTE TYPE: Restriction</v>
      </c>
      <c r="P1366" t="str">
        <v>use the drop down in "Availability restriction" and select a drop down in "RestrLoc"</v>
      </c>
      <c r="Q1366" t="str">
        <v>SF01F1001</v>
      </c>
      <c r="R1366" t="str">
        <v>available only in Japan</v>
      </c>
      <c r="S1366" t="str">
        <v>N</v>
      </c>
      <c r="T1366">
        <v>0</v>
      </c>
      <c r="U1366">
        <v>0</v>
      </c>
      <c r="V1366">
        <v>0</v>
      </c>
    </row>
    <row r="1367" spans="8:22" x14ac:dyDescent="0.25">
      <c r="H1367" s="38" t="str">
        <v>filterscartridge prefilters</v>
      </c>
      <c r="I1367" s="271" t="str">
        <v>filters</v>
      </c>
      <c r="J1367" t="str">
        <v>cartridge prefilters</v>
      </c>
      <c r="K1367" t="str">
        <v>manufacturer/tradename</v>
      </c>
      <c r="L1367" t="str">
        <v>Low priority attribute</v>
      </c>
      <c r="M1367" t="str">
        <v>Priority 3</v>
      </c>
      <c r="N1367" t="str">
        <v>ProductAttributes</v>
      </c>
      <c r="O1367" t="str">
        <v>ATTRIBUTE TYPE: Manufacturer designation</v>
      </c>
      <c r="P1367" t="str">
        <v>facets supplier co only (currently - Product line the attribute also facetable but not the PL element in Manuf des. Yet)</v>
      </c>
      <c r="Q1367" t="str">
        <v>CGW303SB1</v>
      </c>
      <c r="R1367" t="str">
        <v>Bevigard™</v>
      </c>
      <c r="S1367" t="str">
        <v>Y</v>
      </c>
      <c r="T1367" t="str">
        <v>Manufacturer</v>
      </c>
      <c r="U1367" t="str">
        <v>supplier co</v>
      </c>
      <c r="V1367" t="str">
        <v>supplier co</v>
      </c>
    </row>
    <row r="1368" spans="8:22" x14ac:dyDescent="0.25">
      <c r="H1368" s="38" t="str">
        <v>filterscassette filters</v>
      </c>
      <c r="I1368" s="271" t="str">
        <v>filters</v>
      </c>
      <c r="J1368" t="str">
        <v>cassette filters</v>
      </c>
      <c r="K1368" t="str">
        <v>feature</v>
      </c>
      <c r="L1368" t="str">
        <v>Facet driving attribute</v>
      </c>
      <c r="M1368" t="str">
        <v>Priority 1</v>
      </c>
      <c r="N1368" t="str">
        <v>ProductAttributes</v>
      </c>
      <c r="O1368" t="str">
        <v>ATTRIBUTE TYPE: Feature</v>
      </c>
      <c r="P1368" t="str">
        <v>use the drop down to select a "Name" (hydrophilic/hydrophobic)</v>
      </c>
      <c r="Q1368" t="str">
        <v>PSVVAG041</v>
      </c>
      <c r="R1368" t="str">
        <v>hydrophilic</v>
      </c>
      <c r="S1368" t="str">
        <v>Y</v>
      </c>
      <c r="T1368" t="str">
        <v>Hydrophobicity</v>
      </c>
      <c r="U1368">
        <v>0</v>
      </c>
      <c r="V1368">
        <v>0</v>
      </c>
    </row>
    <row r="1369" spans="8:22" x14ac:dyDescent="0.25">
      <c r="H1369" s="38" t="str">
        <v>filterscassette filters</v>
      </c>
      <c r="I1369" s="271" t="str">
        <v>filters</v>
      </c>
      <c r="J1369" t="str">
        <v>cassette filters</v>
      </c>
      <c r="K1369" t="str">
        <v>filtration area</v>
      </c>
      <c r="L1369" t="str">
        <v>Facet driving attribute</v>
      </c>
      <c r="M1369" t="str">
        <v>Priority 1</v>
      </c>
      <c r="N1369" t="str">
        <v>ProductAttributes</v>
      </c>
      <c r="O1369" t="str">
        <v>ATTRIBUTE TYPE: Composite dimension</v>
      </c>
      <c r="P1369" t="str">
        <v>use drop down "Type1" and select "filtration area"</v>
      </c>
      <c r="Q1369" t="str">
        <v>P2B005A05</v>
      </c>
      <c r="R1369" t="str">
        <v>0.5 m2</v>
      </c>
      <c r="S1369" t="str">
        <v>N</v>
      </c>
      <c r="T1369">
        <v>0</v>
      </c>
      <c r="U1369">
        <v>0</v>
      </c>
      <c r="V1369">
        <v>0</v>
      </c>
    </row>
    <row r="1370" spans="8:22" x14ac:dyDescent="0.25">
      <c r="H1370" s="38" t="str">
        <v>filterscassette filters</v>
      </c>
      <c r="I1370" s="271" t="str">
        <v>filters</v>
      </c>
      <c r="J1370" t="str">
        <v>cassette filters</v>
      </c>
      <c r="K1370" t="str">
        <v>material</v>
      </c>
      <c r="L1370" t="str">
        <v>Facet driving attribute</v>
      </c>
      <c r="M1370" t="str">
        <v>Priority 1</v>
      </c>
      <c r="N1370" t="str">
        <v>ProductAttributes</v>
      </c>
      <c r="O1370" t="str">
        <v>ATTRIBUTE TYPE: Material</v>
      </c>
      <c r="P1370" t="str">
        <v>use the drop down to select a "Part"</v>
      </c>
      <c r="Q1370" t="str">
        <v>P2B005A05</v>
      </c>
      <c r="R1370" t="str">
        <v>polyethersulfone</v>
      </c>
      <c r="S1370" t="str">
        <v>M</v>
      </c>
      <c r="T1370">
        <v>0</v>
      </c>
      <c r="U1370">
        <v>0</v>
      </c>
      <c r="V1370">
        <v>0</v>
      </c>
    </row>
    <row r="1371" spans="8:22" x14ac:dyDescent="0.25">
      <c r="H1371" s="38" t="str">
        <v>filterscassette filters</v>
      </c>
      <c r="I1371" s="271" t="str">
        <v>filters</v>
      </c>
      <c r="J1371" t="str">
        <v>cassette filters</v>
      </c>
      <c r="K1371" t="str">
        <v>matrix</v>
      </c>
      <c r="L1371" t="str">
        <v>Facet driving attribute</v>
      </c>
      <c r="M1371" t="str">
        <v>Priority 1</v>
      </c>
      <c r="N1371" t="str">
        <v>ProductAttributes</v>
      </c>
      <c r="O1371" t="str">
        <v>ATTRIBUTE TYPE: Matrix</v>
      </c>
      <c r="P1371">
        <v>0</v>
      </c>
      <c r="Q1371" t="str">
        <v>P2B005A05</v>
      </c>
      <c r="R1371" t="str">
        <v>Biomax®</v>
      </c>
      <c r="S1371" t="str">
        <v>N</v>
      </c>
      <c r="T1371">
        <v>0</v>
      </c>
      <c r="U1371">
        <v>0</v>
      </c>
      <c r="V1371">
        <v>0</v>
      </c>
    </row>
    <row r="1372" spans="8:22" x14ac:dyDescent="0.25">
      <c r="H1372" s="38" t="str">
        <v>filterscassette filters</v>
      </c>
      <c r="I1372" s="271" t="str">
        <v>filters</v>
      </c>
      <c r="J1372" t="str">
        <v>cassette filters</v>
      </c>
      <c r="K1372" t="str">
        <v>parameter</v>
      </c>
      <c r="L1372" t="str">
        <v>Facet driving attribute</v>
      </c>
      <c r="M1372" t="str">
        <v>Priority 1</v>
      </c>
      <c r="N1372" t="str">
        <v>ProductAttributes</v>
      </c>
      <c r="O1372" t="str">
        <v>ATTRIBUTE TYPE: Operating parameter</v>
      </c>
      <c r="P1372">
        <v>0</v>
      </c>
      <c r="Q1372" t="str">
        <v>P2B005A05</v>
      </c>
      <c r="R1372" t="str">
        <v>0.33 bar max. transmembrane pressure (5 psig) (reverse)</v>
      </c>
      <c r="S1372" t="str">
        <v>N</v>
      </c>
      <c r="T1372">
        <v>0</v>
      </c>
      <c r="U1372">
        <v>0</v>
      </c>
      <c r="V1372">
        <v>0</v>
      </c>
    </row>
    <row r="1373" spans="8:22" x14ac:dyDescent="0.25">
      <c r="H1373" s="38" t="str">
        <v>filterscassette filters</v>
      </c>
      <c r="I1373" s="271" t="str">
        <v>filters</v>
      </c>
      <c r="J1373" t="str">
        <v>cassette filters</v>
      </c>
      <c r="K1373" t="str">
        <v>pore size</v>
      </c>
      <c r="L1373" t="str">
        <v>Facet driving attribute</v>
      </c>
      <c r="M1373" t="str">
        <v>Priority 1</v>
      </c>
      <c r="N1373" t="str">
        <v>ProductAttributes</v>
      </c>
      <c r="O1373" t="str">
        <v>ATTRIBUTE TYPE: Pore size</v>
      </c>
      <c r="P1373">
        <v>0</v>
      </c>
      <c r="Q1373" t="str">
        <v>P2B005A05</v>
      </c>
      <c r="R1373" t="str">
        <v>5 kDa NMWCO</v>
      </c>
      <c r="S1373" t="str">
        <v>Y</v>
      </c>
      <c r="T1373" t="str">
        <v>Pore size</v>
      </c>
      <c r="U1373" t="str">
        <v>uom in um, or A, or kDa</v>
      </c>
      <c r="V1373">
        <v>0</v>
      </c>
    </row>
    <row r="1374" spans="8:22" x14ac:dyDescent="0.25">
      <c r="H1374" s="38" t="str">
        <v>filterscassette filters</v>
      </c>
      <c r="I1374" s="271" t="str">
        <v>filters</v>
      </c>
      <c r="J1374" t="str">
        <v>cassette filters</v>
      </c>
      <c r="K1374" t="str">
        <v>technique(s)</v>
      </c>
      <c r="L1374" t="str">
        <v>Facet driving attribute</v>
      </c>
      <c r="M1374" t="str">
        <v>Priority 1</v>
      </c>
      <c r="N1374" t="str">
        <v>ProductAttributes</v>
      </c>
      <c r="O1374" t="str">
        <v>ATTRIBUTE TYPE: Titertest</v>
      </c>
      <c r="P1374" t="str">
        <v xml:space="preserve">use the drop down in "METHOD" </v>
      </c>
      <c r="Q1374" t="str">
        <v>P2B005A05</v>
      </c>
      <c r="R1374" t="str">
        <v>protein purification: suitable</v>
      </c>
      <c r="S1374" t="str">
        <v>Y</v>
      </c>
      <c r="T1374" t="str">
        <v>Technique</v>
      </c>
      <c r="U1374" t="str">
        <v>method</v>
      </c>
      <c r="V1374" t="str">
        <v>method</v>
      </c>
    </row>
    <row r="1375" spans="8:22" x14ac:dyDescent="0.25">
      <c r="H1375" s="38" t="str">
        <v>filterscassette filters</v>
      </c>
      <c r="I1375" s="271" t="str">
        <v>filters</v>
      </c>
      <c r="J1375" t="str">
        <v>cassette filters</v>
      </c>
      <c r="K1375" t="str">
        <v>gravimetric extractables</v>
      </c>
      <c r="L1375" t="str">
        <v>High priority attribute</v>
      </c>
      <c r="M1375" t="str">
        <v>Priority 2</v>
      </c>
      <c r="N1375" t="str">
        <v>ProductAttributes</v>
      </c>
      <c r="O1375" t="str">
        <v>ATTRIBUTE TYPE: Residue</v>
      </c>
      <c r="P1375" t="str">
        <v>TestName drop down "gravimetric extractables"</v>
      </c>
      <c r="Q1375" t="str">
        <v>P2B005A05</v>
      </c>
      <c r="R1375" t="str">
        <v>≤1500 mg/m2</v>
      </c>
      <c r="S1375" t="str">
        <v>N</v>
      </c>
      <c r="T1375">
        <v>0</v>
      </c>
      <c r="U1375">
        <v>0</v>
      </c>
      <c r="V1375">
        <v>0</v>
      </c>
    </row>
    <row r="1376" spans="8:22" x14ac:dyDescent="0.25">
      <c r="H1376" s="38" t="str">
        <v>filterscassette filters</v>
      </c>
      <c r="I1376" s="271" t="str">
        <v>filters</v>
      </c>
      <c r="J1376" t="str">
        <v>cassette filters</v>
      </c>
      <c r="K1376" t="str">
        <v>H</v>
      </c>
      <c r="L1376" t="str">
        <v>High priority attribute</v>
      </c>
      <c r="M1376" t="str">
        <v>Priority 2</v>
      </c>
      <c r="N1376" t="str">
        <v>ProductAttributes</v>
      </c>
      <c r="O1376" t="str">
        <v>ATTRIBUTE TYPE: Composite dimension</v>
      </c>
      <c r="P1376" t="str">
        <v>use the drop down in "Type1" and select "H"</v>
      </c>
      <c r="Q1376" t="str">
        <v>P2B005A05</v>
      </c>
      <c r="R1376" t="str">
        <v>1.5 cm (0.6 in.)</v>
      </c>
      <c r="S1376" t="str">
        <v>Y</v>
      </c>
      <c r="T1376" t="str">
        <v>Height (uom)</v>
      </c>
      <c r="U1376" t="str">
        <v>type=H and uom in mm or in</v>
      </c>
      <c r="V1376">
        <v>0</v>
      </c>
    </row>
    <row r="1377" spans="8:22" x14ac:dyDescent="0.25">
      <c r="H1377" s="38" t="str">
        <v>filterscassette filters</v>
      </c>
      <c r="I1377" s="271" t="str">
        <v>filters</v>
      </c>
      <c r="J1377" t="str">
        <v>cassette filters</v>
      </c>
      <c r="K1377" t="str">
        <v>L</v>
      </c>
      <c r="L1377" t="str">
        <v>High priority attribute</v>
      </c>
      <c r="M1377" t="str">
        <v>Priority 2</v>
      </c>
      <c r="N1377" t="str">
        <v>ProductAttributes</v>
      </c>
      <c r="O1377" t="str">
        <v>ATTRIBUTE TYPE: Composite dimension</v>
      </c>
      <c r="P1377" t="str">
        <v>use the drop down in "Type1" and select "L"</v>
      </c>
      <c r="Q1377" t="str">
        <v>P2B005A05</v>
      </c>
      <c r="R1377" t="str">
        <v>21 cm (8.3 in.)</v>
      </c>
      <c r="S1377" t="str">
        <v>Y</v>
      </c>
      <c r="T1377" t="str">
        <v>Length(uom)</v>
      </c>
      <c r="U1377" t="str">
        <v>type=length or L and uom in ft, in, m, cm, mm</v>
      </c>
      <c r="V1377">
        <v>0</v>
      </c>
    </row>
    <row r="1378" spans="8:22" x14ac:dyDescent="0.25">
      <c r="H1378" s="38" t="str">
        <v>filterscassette filters</v>
      </c>
      <c r="I1378" s="271" t="str">
        <v>filters</v>
      </c>
      <c r="J1378" t="str">
        <v>cassette filters</v>
      </c>
      <c r="K1378" t="str">
        <v>membrane nominal area</v>
      </c>
      <c r="L1378" t="str">
        <v>High priority attribute</v>
      </c>
      <c r="M1378" t="str">
        <v>Priority 2</v>
      </c>
      <c r="N1378" t="str">
        <v>ProductAttributes</v>
      </c>
      <c r="O1378" t="str">
        <v>ATTRIBUTE TYPE: Composite dimension</v>
      </c>
      <c r="P1378" t="str">
        <v>use drop down "part" and select "membrane"; "Type1" and select "nominal area"</v>
      </c>
      <c r="Q1378" t="str">
        <v>P2B005A05</v>
      </c>
      <c r="R1378" t="str">
        <v>0.5 m2</v>
      </c>
      <c r="S1378" t="str">
        <v>N</v>
      </c>
      <c r="T1378">
        <v>0</v>
      </c>
      <c r="U1378">
        <v>0</v>
      </c>
      <c r="V1378">
        <v>0</v>
      </c>
    </row>
    <row r="1379" spans="8:22" x14ac:dyDescent="0.25">
      <c r="H1379" s="38" t="str">
        <v>filterscassette filters</v>
      </c>
      <c r="I1379" s="271" t="str">
        <v>filters</v>
      </c>
      <c r="J1379" t="str">
        <v>cassette filters</v>
      </c>
      <c r="K1379" t="str">
        <v>overall size</v>
      </c>
      <c r="L1379" t="str">
        <v>High priority attribute</v>
      </c>
      <c r="M1379" t="str">
        <v>Priority 2</v>
      </c>
      <c r="N1379" t="str">
        <v>ProductAttributes</v>
      </c>
      <c r="O1379" t="str">
        <v>ATTRIBUTE TYPE: Composite dimension</v>
      </c>
      <c r="P1379" t="str">
        <v>use the drop down in "Part" and select "overall"; "Type1" and select "size"</v>
      </c>
      <c r="Q1379" t="str">
        <v>P2B005A01</v>
      </c>
      <c r="R1379" t="str">
        <v>0.1 m2</v>
      </c>
      <c r="S1379" t="str">
        <v>N</v>
      </c>
      <c r="T1379">
        <v>0</v>
      </c>
      <c r="U1379">
        <v>0</v>
      </c>
      <c r="V1379">
        <v>0</v>
      </c>
    </row>
    <row r="1380" spans="8:22" x14ac:dyDescent="0.25">
      <c r="H1380" s="38" t="str">
        <v>filterscassette filters</v>
      </c>
      <c r="I1380" s="271" t="str">
        <v>filters</v>
      </c>
      <c r="J1380" t="str">
        <v>cassette filters</v>
      </c>
      <c r="K1380" t="str">
        <v>pH</v>
      </c>
      <c r="L1380" t="str">
        <v>High priority attribute</v>
      </c>
      <c r="M1380" t="str">
        <v>Priority 2</v>
      </c>
      <c r="N1380" t="str">
        <v>ProductAttributes</v>
      </c>
      <c r="O1380" t="str">
        <v>ATTRIBUTE TYPE: pH value</v>
      </c>
      <c r="P1380">
        <v>0</v>
      </c>
      <c r="Q1380" t="str">
        <v>P2B005A05</v>
      </c>
      <c r="R1380">
        <v>44575</v>
      </c>
      <c r="S1380" t="str">
        <v>Y</v>
      </c>
      <c r="T1380" t="str">
        <v>pH</v>
      </c>
      <c r="U1380">
        <v>0</v>
      </c>
      <c r="V1380">
        <v>0</v>
      </c>
    </row>
    <row r="1381" spans="8:22" x14ac:dyDescent="0.25">
      <c r="H1381" s="38" t="str">
        <v>filterscassette filters</v>
      </c>
      <c r="I1381" s="271" t="str">
        <v>filters</v>
      </c>
      <c r="J1381" t="str">
        <v>cassette filters</v>
      </c>
      <c r="K1381" t="str">
        <v>W</v>
      </c>
      <c r="L1381" t="str">
        <v>High priority attribute</v>
      </c>
      <c r="M1381" t="str">
        <v>Priority 2</v>
      </c>
      <c r="N1381" t="str">
        <v>ProductAttributes</v>
      </c>
      <c r="O1381" t="str">
        <v>ATTRIBUTE TYPE: Composite dimension</v>
      </c>
      <c r="P1381" t="str">
        <v>use the drop down in "Type1" and select "W"</v>
      </c>
      <c r="Q1381" t="str">
        <v>P2B005A05</v>
      </c>
      <c r="R1381" t="str">
        <v>17.8 cm (7.0 in.)</v>
      </c>
      <c r="S1381" t="str">
        <v>Y</v>
      </c>
      <c r="T1381" t="str">
        <v>Width (uom)</v>
      </c>
      <c r="U1381" t="str">
        <v>type=W and uom is in mm or in</v>
      </c>
      <c r="V1381">
        <v>0</v>
      </c>
    </row>
    <row r="1382" spans="8:22" x14ac:dyDescent="0.25">
      <c r="H1382" s="38" t="str">
        <v>filterscassette filters</v>
      </c>
      <c r="I1382" s="271" t="str">
        <v>filters</v>
      </c>
      <c r="J1382" t="str">
        <v>cassette filters</v>
      </c>
      <c r="K1382" t="str">
        <v>manufacturer/tradename</v>
      </c>
      <c r="L1382" t="str">
        <v>Low priority attribute</v>
      </c>
      <c r="M1382" t="str">
        <v>Priority 3</v>
      </c>
      <c r="N1382" t="str">
        <v>ProductAttributes</v>
      </c>
      <c r="O1382" t="str">
        <v>ATTRIBUTE TYPE: Manufacturer designation</v>
      </c>
      <c r="P1382" t="str">
        <v>facets supplier co only (currently - Product line the attribute also facetable but not the PL element in Manuf des. Yet)</v>
      </c>
      <c r="Q1382" t="str">
        <v>P2B005A05</v>
      </c>
      <c r="R1382" t="str">
        <v>Pellicon®</v>
      </c>
      <c r="S1382" t="str">
        <v>Y</v>
      </c>
      <c r="T1382" t="str">
        <v>Manufacturer</v>
      </c>
      <c r="U1382" t="str">
        <v>supplier co</v>
      </c>
      <c r="V1382" t="str">
        <v>supplier co</v>
      </c>
    </row>
    <row r="1383" spans="8:22" x14ac:dyDescent="0.25">
      <c r="H1383" s="38" t="str">
        <v>filterscentrifugal filters</v>
      </c>
      <c r="I1383" s="271" t="str">
        <v>filters</v>
      </c>
      <c r="J1383" t="str">
        <v>centrifugal filters</v>
      </c>
      <c r="K1383" t="str">
        <v>manufacturer/tradename</v>
      </c>
      <c r="L1383" t="str">
        <v>Facet driving attribute</v>
      </c>
      <c r="M1383" t="str">
        <v>Priority 1</v>
      </c>
      <c r="N1383" t="str">
        <v>ProductAttributes</v>
      </c>
      <c r="O1383" t="str">
        <v>ATTRIBUTE TYPE: Manufacturer designation</v>
      </c>
      <c r="P1383" t="str">
        <v>facets supplier co only (currently - Product line the attribute also facetable but not the PL element in Manuf des. Yet)</v>
      </c>
      <c r="Q1383" t="str">
        <v>GE28-9322-35</v>
      </c>
      <c r="R1383" t="str">
        <v>Cytiva 28-9322-35</v>
      </c>
      <c r="S1383" t="str">
        <v>Y</v>
      </c>
      <c r="T1383" t="str">
        <v>Manufacturer</v>
      </c>
      <c r="U1383" t="str">
        <v>supplier co</v>
      </c>
      <c r="V1383" t="str">
        <v>supplier co</v>
      </c>
    </row>
    <row r="1384" spans="8:22" x14ac:dyDescent="0.25">
      <c r="H1384" s="38" t="str">
        <v>filterscentrifugal filters</v>
      </c>
      <c r="I1384" s="271" t="str">
        <v>filters</v>
      </c>
      <c r="J1384" t="str">
        <v>centrifugal filters</v>
      </c>
      <c r="K1384" t="str">
        <v>material</v>
      </c>
      <c r="L1384" t="str">
        <v>Facet driving attribute</v>
      </c>
      <c r="M1384" t="str">
        <v>Priority 1</v>
      </c>
      <c r="N1384" t="str">
        <v>ProductAttributes</v>
      </c>
      <c r="O1384" t="str">
        <v>ATTRIBUTE TYPE: Material</v>
      </c>
      <c r="P1384" t="str">
        <v>use the drop down to select a "Part"</v>
      </c>
      <c r="Q1384" t="str">
        <v>GE28-9322-35</v>
      </c>
      <c r="R1384" t="str">
        <v>polyethersulfone membrane</v>
      </c>
      <c r="S1384" t="str">
        <v>M</v>
      </c>
      <c r="T1384">
        <v>0</v>
      </c>
      <c r="U1384">
        <v>0</v>
      </c>
      <c r="V1384">
        <v>0</v>
      </c>
    </row>
    <row r="1385" spans="8:22" x14ac:dyDescent="0.25">
      <c r="H1385" s="38" t="str">
        <v>filterscentrifugal filters</v>
      </c>
      <c r="I1385" s="271" t="str">
        <v>filters</v>
      </c>
      <c r="J1385" t="str">
        <v>centrifugal filters</v>
      </c>
      <c r="K1385" t="str">
        <v>pore size</v>
      </c>
      <c r="L1385" t="str">
        <v>Facet driving attribute</v>
      </c>
      <c r="M1385" t="str">
        <v>Priority 1</v>
      </c>
      <c r="N1385" t="str">
        <v>ProductAttributes</v>
      </c>
      <c r="O1385" t="str">
        <v>ATTRIBUTE TYPE: Pore size</v>
      </c>
      <c r="P1385">
        <v>0</v>
      </c>
      <c r="Q1385" t="str">
        <v>GE28-9322-35</v>
      </c>
      <c r="R1385" t="str">
        <v>30 kDa MWCO</v>
      </c>
      <c r="S1385" t="str">
        <v>Y</v>
      </c>
      <c r="T1385" t="str">
        <v>Pore size</v>
      </c>
      <c r="U1385" t="str">
        <v>uom in um, or A, or kDa</v>
      </c>
      <c r="V1385">
        <v>0</v>
      </c>
    </row>
    <row r="1386" spans="8:22" x14ac:dyDescent="0.25">
      <c r="H1386" s="38" t="str">
        <v>filterscentrifugal filters</v>
      </c>
      <c r="I1386" s="271" t="str">
        <v>filters</v>
      </c>
      <c r="J1386" t="str">
        <v>centrifugal filters</v>
      </c>
      <c r="K1386" t="str">
        <v>sterility</v>
      </c>
      <c r="L1386" t="str">
        <v>Facet driving attribute</v>
      </c>
      <c r="M1386" t="str">
        <v>Priority 1</v>
      </c>
      <c r="N1386" t="str">
        <v>ProductAttributes</v>
      </c>
      <c r="O1386" t="str">
        <v>ATTRIBUTE TYPE: Sterilization</v>
      </c>
      <c r="P1386" t="str">
        <v>facet sterility y/n and second facet for sterilization method</v>
      </c>
      <c r="Q1386" t="str">
        <v>GE28-9322-35</v>
      </c>
      <c r="R1386" t="str">
        <v>non-sterile</v>
      </c>
      <c r="S1386" t="str">
        <v>Y</v>
      </c>
      <c r="T1386" t="str">
        <v>Sterility/Sterilization method</v>
      </c>
      <c r="U1386">
        <v>0</v>
      </c>
      <c r="V1386">
        <v>0</v>
      </c>
    </row>
    <row r="1387" spans="8:22" x14ac:dyDescent="0.25">
      <c r="H1387" s="38" t="str">
        <v>filterscentrifugal filters</v>
      </c>
      <c r="I1387" s="271" t="str">
        <v>filters</v>
      </c>
      <c r="J1387" t="str">
        <v>centrifugal filters</v>
      </c>
      <c r="K1387" t="str">
        <v>Web_Product_Type_Dim</v>
      </c>
      <c r="L1387" t="str">
        <v>Facet driving attribute</v>
      </c>
      <c r="M1387" t="str">
        <v>Priority 1</v>
      </c>
      <c r="N1387" t="str">
        <v>ProductAttributes</v>
      </c>
      <c r="O1387" t="str">
        <v>ATTRIBUTE TYPE: Product type</v>
      </c>
      <c r="P1387" t="str">
        <v>choose "centrifugal filters"</v>
      </c>
      <c r="Q1387" t="str">
        <v>GE28-9322-35</v>
      </c>
      <c r="R1387" t="str">
        <v>centrifugal filters</v>
      </c>
      <c r="S1387" t="str">
        <v>Y</v>
      </c>
      <c r="T1387" t="str">
        <v>Product Category</v>
      </c>
      <c r="U1387">
        <v>0</v>
      </c>
      <c r="V1387">
        <v>0</v>
      </c>
    </row>
    <row r="1388" spans="8:22" x14ac:dyDescent="0.25">
      <c r="H1388" s="38" t="str">
        <v>filterscentrifugal filters</v>
      </c>
      <c r="I1388" s="271" t="str">
        <v>filters</v>
      </c>
      <c r="J1388" t="str">
        <v>centrifugal filters</v>
      </c>
      <c r="K1388" t="str">
        <v>packaging</v>
      </c>
      <c r="L1388" t="str">
        <v>High priority attribute</v>
      </c>
      <c r="M1388" t="str">
        <v>Priority 2</v>
      </c>
      <c r="N1388" t="str">
        <v>ProductAttributes</v>
      </c>
      <c r="O1388" t="str">
        <v>ATTRIBUTE TYPE: Packaging quantity</v>
      </c>
      <c r="P1388" t="str">
        <v>facet only on pack_id (was NEVER used on the red site - utility is dubious)</v>
      </c>
      <c r="Q1388" t="str">
        <v>GE28-9322-35</v>
      </c>
      <c r="R1388" t="str">
        <v>pack of 25 pieces</v>
      </c>
      <c r="S1388" t="str">
        <v>Y</v>
      </c>
      <c r="T1388" t="str">
        <v>packaging</v>
      </c>
      <c r="U1388" t="str">
        <v>pack_id</v>
      </c>
      <c r="V1388" t="str">
        <v>pack_id</v>
      </c>
    </row>
    <row r="1389" spans="8:22" x14ac:dyDescent="0.25">
      <c r="H1389" s="38" t="str">
        <v>filterscentrifugal filters</v>
      </c>
      <c r="I1389" s="271" t="str">
        <v>filters</v>
      </c>
      <c r="J1389" t="str">
        <v>centrifugal filters</v>
      </c>
      <c r="K1389" t="str">
        <v>concentrate volume</v>
      </c>
      <c r="L1389" t="str">
        <v>Low priority attribute</v>
      </c>
      <c r="M1389" t="str">
        <v>Priority 3</v>
      </c>
      <c r="N1389" t="str">
        <v>ProductAttributes</v>
      </c>
      <c r="O1389" t="str">
        <v>ATTRIBUTES: Composite Dimensions; concentrat volume</v>
      </c>
      <c r="P1389">
        <v>0</v>
      </c>
      <c r="Q1389">
        <v>0</v>
      </c>
      <c r="R1389">
        <v>0</v>
      </c>
      <c r="S1389">
        <v>0</v>
      </c>
      <c r="T1389">
        <v>0</v>
      </c>
      <c r="U1389">
        <v>0</v>
      </c>
      <c r="V1389">
        <v>0</v>
      </c>
    </row>
    <row r="1390" spans="8:22" x14ac:dyDescent="0.25">
      <c r="H1390" s="38" t="str">
        <v>filterscentrifugal filters</v>
      </c>
      <c r="I1390" s="271" t="str">
        <v>filters</v>
      </c>
      <c r="J1390" t="str">
        <v>centrifugal filters</v>
      </c>
      <c r="K1390" t="str">
        <v>tube size</v>
      </c>
      <c r="L1390" t="str">
        <v>Low priority attribute</v>
      </c>
      <c r="M1390" t="str">
        <v>Priority 3</v>
      </c>
      <c r="N1390" t="str">
        <v>ProductAttributes</v>
      </c>
      <c r="O1390" t="str">
        <v>ATTRIBUTE TYPE: Composite dimension</v>
      </c>
      <c r="P1390" t="str">
        <v>use drop down "part" and select "tube"; "Type1" and select "size"</v>
      </c>
      <c r="Q1390" t="str">
        <v>GE28-9322-35</v>
      </c>
      <c r="R1390" t="str">
        <v>~2.2 mL</v>
      </c>
      <c r="S1390" t="str">
        <v>N</v>
      </c>
      <c r="T1390">
        <v>0</v>
      </c>
      <c r="U1390">
        <v>0</v>
      </c>
      <c r="V1390">
        <v>0</v>
      </c>
    </row>
    <row r="1391" spans="8:22" x14ac:dyDescent="0.25">
      <c r="H1391" s="38" t="str">
        <v>filterscentrifugal filters</v>
      </c>
      <c r="I1391" s="271" t="str">
        <v>filters</v>
      </c>
      <c r="J1391" t="str">
        <v>centrifugal filters</v>
      </c>
      <c r="K1391" t="str">
        <v>working volume</v>
      </c>
      <c r="L1391" t="str">
        <v>Low priority attribute</v>
      </c>
      <c r="M1391" t="str">
        <v>Priority 3</v>
      </c>
      <c r="N1391" t="str">
        <v>ProductAttributes</v>
      </c>
      <c r="O1391" t="str">
        <v>ATTRIBUTE TYPE: Composite dimension</v>
      </c>
      <c r="P1391" t="str">
        <v>use the drop down in "Type1" and select "working volume"</v>
      </c>
      <c r="Q1391" t="str">
        <v>GE28-9322-35</v>
      </c>
      <c r="R1391" t="str">
        <v>500 μL</v>
      </c>
      <c r="S1391" t="str">
        <v>Y</v>
      </c>
      <c r="T1391" t="str">
        <v>Working Volume (mL)</v>
      </c>
      <c r="U1391" t="str">
        <v>type=working volume and uom in mL</v>
      </c>
      <c r="V1391">
        <v>0</v>
      </c>
    </row>
    <row r="1392" spans="8:22" x14ac:dyDescent="0.25">
      <c r="H1392" s="38" t="str">
        <v>filterschromatography</v>
      </c>
      <c r="I1392" s="271" t="str">
        <v>filters</v>
      </c>
      <c r="J1392" t="str">
        <v>chromatography</v>
      </c>
      <c r="K1392" t="str">
        <v>application(s)</v>
      </c>
      <c r="L1392" t="str">
        <v>High priority attribute</v>
      </c>
      <c r="M1392" t="str">
        <v>Priority 1</v>
      </c>
      <c r="N1392" t="str">
        <v>ProductAttributes</v>
      </c>
      <c r="O1392" t="str">
        <v>ATTRIBUTE TYPE: Market Focus</v>
      </c>
      <c r="P1392">
        <v>0</v>
      </c>
      <c r="Q1392">
        <v>0</v>
      </c>
      <c r="R1392">
        <v>0</v>
      </c>
      <c r="S1392">
        <v>0</v>
      </c>
      <c r="T1392">
        <v>0</v>
      </c>
      <c r="U1392">
        <v>0</v>
      </c>
      <c r="V1392">
        <v>0</v>
      </c>
    </row>
    <row r="1393" spans="8:22" x14ac:dyDescent="0.25">
      <c r="H1393" s="38" t="str">
        <v>filterschromatography</v>
      </c>
      <c r="I1393" s="271" t="str">
        <v>filters</v>
      </c>
      <c r="J1393" t="str">
        <v>chromatography</v>
      </c>
      <c r="K1393" t="str">
        <v>capacity</v>
      </c>
      <c r="L1393" t="str">
        <v>High priority attribute</v>
      </c>
      <c r="M1393" t="str">
        <v>Priority 1</v>
      </c>
      <c r="N1393" t="str">
        <v>ProductAttributes</v>
      </c>
      <c r="O1393" t="str">
        <v>ATTRIBUTE TYPE: composite dimension</v>
      </c>
      <c r="P1393" t="str">
        <v>use the drop down in "part" and select the part; "Type1" and select "capacity"</v>
      </c>
      <c r="Q1393">
        <v>0</v>
      </c>
      <c r="R1393">
        <v>0</v>
      </c>
      <c r="S1393">
        <v>0</v>
      </c>
      <c r="T1393">
        <v>0</v>
      </c>
      <c r="U1393">
        <v>0</v>
      </c>
      <c r="V1393">
        <v>0</v>
      </c>
    </row>
    <row r="1394" spans="8:22" x14ac:dyDescent="0.25">
      <c r="H1394" s="38" t="str">
        <v>filterschromatography</v>
      </c>
      <c r="I1394" s="271" t="str">
        <v>filters</v>
      </c>
      <c r="J1394" t="str">
        <v>chromatography</v>
      </c>
      <c r="K1394" t="str">
        <v>ligand</v>
      </c>
      <c r="L1394" t="str">
        <v>High priority attribute</v>
      </c>
      <c r="M1394" t="str">
        <v>Priority 1</v>
      </c>
      <c r="N1394" t="str">
        <v>ProductAttributes</v>
      </c>
      <c r="O1394" t="str">
        <v>ATTRIBUTE TYPE: Ligand</v>
      </c>
      <c r="P1394">
        <v>0</v>
      </c>
      <c r="Q1394">
        <v>0</v>
      </c>
      <c r="R1394">
        <v>0</v>
      </c>
      <c r="S1394">
        <v>0</v>
      </c>
      <c r="T1394">
        <v>0</v>
      </c>
      <c r="U1394">
        <v>0</v>
      </c>
      <c r="V1394">
        <v>0</v>
      </c>
    </row>
    <row r="1395" spans="8:22" x14ac:dyDescent="0.25">
      <c r="H1395" s="38" t="str">
        <v>filterschromatography</v>
      </c>
      <c r="I1395" s="271" t="str">
        <v>filters</v>
      </c>
      <c r="J1395" t="str">
        <v>chromatography</v>
      </c>
      <c r="K1395" t="str">
        <v>material</v>
      </c>
      <c r="L1395" t="str">
        <v>High priority attribute</v>
      </c>
      <c r="M1395" t="str">
        <v>Priority 1</v>
      </c>
      <c r="N1395" t="str">
        <v>ProductAttributes</v>
      </c>
      <c r="O1395" t="str">
        <v>ATTRIBUTE TYPE: Material</v>
      </c>
      <c r="P1395" t="str">
        <v>use the drop down to select a "Part"</v>
      </c>
      <c r="Q1395">
        <v>0</v>
      </c>
      <c r="R1395">
        <v>0</v>
      </c>
      <c r="S1395">
        <v>0</v>
      </c>
      <c r="T1395">
        <v>0</v>
      </c>
      <c r="U1395">
        <v>0</v>
      </c>
      <c r="V1395">
        <v>0</v>
      </c>
    </row>
    <row r="1396" spans="8:22" x14ac:dyDescent="0.25">
      <c r="H1396" s="38" t="str">
        <v>filterschromatography</v>
      </c>
      <c r="I1396" s="271" t="str">
        <v>filters</v>
      </c>
      <c r="J1396" t="str">
        <v>chromatography</v>
      </c>
      <c r="K1396" t="str">
        <v>matrix</v>
      </c>
      <c r="L1396" t="str">
        <v>High priority attribute</v>
      </c>
      <c r="M1396" t="str">
        <v>Priority 1</v>
      </c>
      <c r="N1396" t="str">
        <v>ProductAttributes</v>
      </c>
      <c r="O1396" t="str">
        <v>ATTRIBUTE TYPE: Matrix</v>
      </c>
      <c r="P1396">
        <v>0</v>
      </c>
      <c r="Q1396">
        <v>0</v>
      </c>
      <c r="R1396">
        <v>0</v>
      </c>
      <c r="S1396">
        <v>0</v>
      </c>
      <c r="T1396">
        <v>0</v>
      </c>
      <c r="U1396">
        <v>0</v>
      </c>
      <c r="V1396">
        <v>0</v>
      </c>
    </row>
    <row r="1397" spans="8:22" x14ac:dyDescent="0.25">
      <c r="H1397" s="38" t="str">
        <v>filterschromatography</v>
      </c>
      <c r="I1397" s="271" t="str">
        <v>filters</v>
      </c>
      <c r="J1397" t="str">
        <v>chromatography</v>
      </c>
      <c r="K1397" t="str">
        <v>parameter</v>
      </c>
      <c r="L1397" t="str">
        <v>High priority attribute</v>
      </c>
      <c r="M1397" t="str">
        <v>Priority 1</v>
      </c>
      <c r="N1397" t="str">
        <v>ProductAttributes</v>
      </c>
      <c r="O1397" t="str">
        <v>ATTRIBUTE TYPE: Operating parameter</v>
      </c>
      <c r="P1397">
        <v>0</v>
      </c>
      <c r="Q1397">
        <v>0</v>
      </c>
      <c r="R1397">
        <v>0</v>
      </c>
      <c r="S1397">
        <v>0</v>
      </c>
      <c r="T1397">
        <v>0</v>
      </c>
      <c r="U1397">
        <v>0</v>
      </c>
      <c r="V1397">
        <v>0</v>
      </c>
    </row>
    <row r="1398" spans="8:22" x14ac:dyDescent="0.25">
      <c r="H1398" s="38" t="str">
        <v>filterschromatography</v>
      </c>
      <c r="I1398" s="271" t="str">
        <v>filters</v>
      </c>
      <c r="J1398" t="str">
        <v>chromatography</v>
      </c>
      <c r="K1398" t="str">
        <v>particle size</v>
      </c>
      <c r="L1398" t="str">
        <v>High priority attribute</v>
      </c>
      <c r="M1398" t="str">
        <v>Priority 1</v>
      </c>
      <c r="N1398" t="str">
        <v>ProductAttributes</v>
      </c>
      <c r="O1398" t="str">
        <v>ATTRIBUTE TYPE: Particle Dimension</v>
      </c>
      <c r="P1398" t="str">
        <v>use the drop down in "Type" and select "particle size"</v>
      </c>
      <c r="Q1398">
        <v>0</v>
      </c>
      <c r="R1398">
        <v>0</v>
      </c>
      <c r="S1398">
        <v>0</v>
      </c>
      <c r="T1398">
        <v>0</v>
      </c>
      <c r="U1398">
        <v>0</v>
      </c>
      <c r="V1398">
        <v>0</v>
      </c>
    </row>
    <row r="1399" spans="8:22" x14ac:dyDescent="0.25">
      <c r="H1399" s="38" t="str">
        <v>filterschromatography</v>
      </c>
      <c r="I1399" s="271" t="str">
        <v>filters</v>
      </c>
      <c r="J1399" t="str">
        <v>chromatography</v>
      </c>
      <c r="K1399" t="str">
        <v>pore size</v>
      </c>
      <c r="L1399" t="str">
        <v>High priority attribute</v>
      </c>
      <c r="M1399" t="str">
        <v>Priority 1</v>
      </c>
      <c r="N1399" t="str">
        <v>ProductAttributes</v>
      </c>
      <c r="O1399" t="str">
        <v>ATTRIBUTE TYPE: Pore size</v>
      </c>
      <c r="P1399">
        <v>0</v>
      </c>
      <c r="Q1399">
        <v>0</v>
      </c>
      <c r="R1399">
        <v>0</v>
      </c>
      <c r="S1399">
        <v>0</v>
      </c>
      <c r="T1399">
        <v>0</v>
      </c>
      <c r="U1399">
        <v>0</v>
      </c>
      <c r="V1399">
        <v>0</v>
      </c>
    </row>
    <row r="1400" spans="8:22" x14ac:dyDescent="0.25">
      <c r="H1400" s="38" t="str">
        <v>filterschromatography</v>
      </c>
      <c r="I1400" s="271" t="str">
        <v>filters</v>
      </c>
      <c r="J1400" t="str">
        <v>chromatography</v>
      </c>
      <c r="K1400" t="str">
        <v>product line</v>
      </c>
      <c r="L1400" t="str">
        <v>High priority attribute</v>
      </c>
      <c r="M1400" t="str">
        <v>Priority 1</v>
      </c>
      <c r="N1400" t="str">
        <v>ProductAttributes</v>
      </c>
      <c r="O1400" t="str">
        <v>ATTRIBUTE TYPE: Product Line</v>
      </c>
      <c r="P1400">
        <v>0</v>
      </c>
      <c r="Q1400">
        <v>0</v>
      </c>
      <c r="R1400">
        <v>0</v>
      </c>
      <c r="S1400">
        <v>0</v>
      </c>
      <c r="T1400">
        <v>0</v>
      </c>
      <c r="U1400">
        <v>0</v>
      </c>
      <c r="V1400">
        <v>0</v>
      </c>
    </row>
    <row r="1401" spans="8:22" x14ac:dyDescent="0.25">
      <c r="H1401" s="38" t="str">
        <v>filterschromatography</v>
      </c>
      <c r="I1401" s="271" t="str">
        <v>filters</v>
      </c>
      <c r="J1401" t="str">
        <v>chromatography</v>
      </c>
      <c r="K1401" t="str">
        <v>separation technique</v>
      </c>
      <c r="L1401" t="str">
        <v>High priority attribute</v>
      </c>
      <c r="M1401" t="str">
        <v>Priority 1</v>
      </c>
      <c r="N1401" t="str">
        <v>ProductAttributes</v>
      </c>
      <c r="O1401" t="str">
        <v>ATTRIBUTE TYPE: Chromatography Mode</v>
      </c>
      <c r="P1401" t="str">
        <v>use the drop down in "MODE"</v>
      </c>
      <c r="Q1401">
        <v>0</v>
      </c>
      <c r="R1401">
        <v>0</v>
      </c>
      <c r="S1401">
        <v>0</v>
      </c>
      <c r="T1401">
        <v>0</v>
      </c>
      <c r="U1401">
        <v>0</v>
      </c>
      <c r="V1401">
        <v>0</v>
      </c>
    </row>
    <row r="1402" spans="8:22" x14ac:dyDescent="0.25">
      <c r="H1402" s="38" t="str">
        <v>filterschromatography</v>
      </c>
      <c r="I1402" s="271" t="str">
        <v>filters</v>
      </c>
      <c r="J1402" t="str">
        <v>chromatography</v>
      </c>
      <c r="K1402" t="str">
        <v>volume</v>
      </c>
      <c r="L1402" t="str">
        <v>High priority attribute</v>
      </c>
      <c r="M1402" t="str">
        <v>Priority 1</v>
      </c>
      <c r="N1402" t="str">
        <v>ProductAttributes</v>
      </c>
      <c r="O1402" t="str">
        <v>ATTRIBUTE TYPE: Composite dimension</v>
      </c>
      <c r="P1402" t="str">
        <v>use the drop down in "Type1" and select "volume"</v>
      </c>
      <c r="Q1402">
        <v>0</v>
      </c>
      <c r="R1402">
        <v>0</v>
      </c>
      <c r="S1402">
        <v>0</v>
      </c>
      <c r="T1402">
        <v>0</v>
      </c>
      <c r="U1402">
        <v>0</v>
      </c>
      <c r="V1402">
        <v>0</v>
      </c>
    </row>
    <row r="1403" spans="8:22" x14ac:dyDescent="0.25">
      <c r="H1403" s="38" t="str">
        <v>filterschromatography</v>
      </c>
      <c r="I1403" s="271" t="str">
        <v>filters</v>
      </c>
      <c r="J1403" t="str">
        <v>chromatography</v>
      </c>
      <c r="K1403" t="str">
        <v>Web_Product_Type_Dim</v>
      </c>
      <c r="L1403" t="str">
        <v>High priority attribute</v>
      </c>
      <c r="M1403" t="str">
        <v>Priority 1</v>
      </c>
      <c r="N1403" t="str">
        <v>ProductAttributes</v>
      </c>
      <c r="O1403" t="str">
        <v>ATTRIBUTE TYPE: Product type</v>
      </c>
      <c r="P1403">
        <v>0</v>
      </c>
      <c r="Q1403">
        <v>0</v>
      </c>
      <c r="R1403">
        <v>0</v>
      </c>
      <c r="S1403">
        <v>0</v>
      </c>
      <c r="T1403">
        <v>0</v>
      </c>
      <c r="U1403">
        <v>0</v>
      </c>
      <c r="V1403">
        <v>0</v>
      </c>
    </row>
    <row r="1404" spans="8:22" x14ac:dyDescent="0.25">
      <c r="H1404" s="38" t="str">
        <v>filterschromatography</v>
      </c>
      <c r="I1404" s="271" t="str">
        <v>filters</v>
      </c>
      <c r="J1404" t="str">
        <v>chromatography</v>
      </c>
      <c r="K1404" t="str">
        <v>fitting</v>
      </c>
      <c r="L1404" t="str">
        <v>Low priority attribute</v>
      </c>
      <c r="M1404" t="str">
        <v>Priority 3</v>
      </c>
      <c r="N1404" t="str">
        <v>ProductAttributes</v>
      </c>
      <c r="O1404" t="str">
        <v>ATTRIBUTE TYPE: fittings threads</v>
      </c>
      <c r="P1404">
        <v>0</v>
      </c>
      <c r="Q1404">
        <v>0</v>
      </c>
      <c r="R1404">
        <v>0</v>
      </c>
      <c r="S1404">
        <v>0</v>
      </c>
      <c r="T1404">
        <v>0</v>
      </c>
      <c r="U1404">
        <v>0</v>
      </c>
      <c r="V1404">
        <v>0</v>
      </c>
    </row>
    <row r="1405" spans="8:22" x14ac:dyDescent="0.25">
      <c r="H1405" s="38" t="str">
        <v>filterschromatography</v>
      </c>
      <c r="I1405" s="271" t="str">
        <v>filters</v>
      </c>
      <c r="J1405" t="str">
        <v>chromatography</v>
      </c>
      <c r="K1405" t="str">
        <v>sterility</v>
      </c>
      <c r="L1405" t="str">
        <v>Low priority attribute</v>
      </c>
      <c r="M1405" t="str">
        <v>Priority 3</v>
      </c>
      <c r="N1405" t="str">
        <v>ProductAttributes</v>
      </c>
      <c r="O1405" t="str">
        <v>ATTRIBUTE TYPE: Sterilization</v>
      </c>
      <c r="P1405" t="str">
        <v>facet sterility y/n and second facet for sterilization method</v>
      </c>
      <c r="Q1405">
        <v>0</v>
      </c>
      <c r="R1405">
        <v>0</v>
      </c>
      <c r="S1405">
        <v>0</v>
      </c>
      <c r="T1405">
        <v>0</v>
      </c>
      <c r="U1405">
        <v>0</v>
      </c>
      <c r="V1405">
        <v>0</v>
      </c>
    </row>
    <row r="1406" spans="8:22" x14ac:dyDescent="0.25">
      <c r="H1406" s="38" t="str">
        <v>filtersclarification</v>
      </c>
      <c r="I1406" s="271" t="str">
        <v>filters</v>
      </c>
      <c r="J1406" t="str">
        <v>clarification</v>
      </c>
      <c r="K1406" t="str">
        <v>application(s)</v>
      </c>
      <c r="L1406" t="str">
        <v>High priority attribute</v>
      </c>
      <c r="M1406" t="str">
        <v>Priority 1</v>
      </c>
      <c r="N1406" t="str">
        <v>ProductAttributes</v>
      </c>
      <c r="O1406" t="str">
        <v>ATTRIBUTE TYPE: Market Focus</v>
      </c>
      <c r="P1406">
        <v>0</v>
      </c>
      <c r="Q1406">
        <v>0</v>
      </c>
      <c r="R1406">
        <v>0</v>
      </c>
      <c r="S1406">
        <v>0</v>
      </c>
      <c r="T1406">
        <v>0</v>
      </c>
      <c r="U1406">
        <v>0</v>
      </c>
      <c r="V1406">
        <v>0</v>
      </c>
    </row>
    <row r="1407" spans="8:22" x14ac:dyDescent="0.25">
      <c r="H1407" s="38" t="str">
        <v>filtersclarification</v>
      </c>
      <c r="I1407" s="271" t="str">
        <v>filters</v>
      </c>
      <c r="J1407" t="str">
        <v>clarification</v>
      </c>
      <c r="K1407" t="str">
        <v>feature</v>
      </c>
      <c r="L1407" t="str">
        <v>High priority attribute</v>
      </c>
      <c r="M1407" t="str">
        <v>Priority 1</v>
      </c>
      <c r="N1407" t="str">
        <v>ProductAttributes</v>
      </c>
      <c r="O1407" t="str">
        <v>ATTRIBUTE TYPE: Feature</v>
      </c>
      <c r="P1407" t="str">
        <v>use the drop down to select a "Name"</v>
      </c>
      <c r="Q1407">
        <v>0</v>
      </c>
      <c r="R1407">
        <v>0</v>
      </c>
      <c r="S1407">
        <v>0</v>
      </c>
      <c r="T1407">
        <v>0</v>
      </c>
      <c r="U1407">
        <v>0</v>
      </c>
      <c r="V1407">
        <v>0</v>
      </c>
    </row>
    <row r="1408" spans="8:22" x14ac:dyDescent="0.25">
      <c r="H1408" s="38" t="str">
        <v>filtersclarification</v>
      </c>
      <c r="I1408" s="271" t="str">
        <v>filters</v>
      </c>
      <c r="J1408" t="str">
        <v>clarification</v>
      </c>
      <c r="K1408" t="str">
        <v>material</v>
      </c>
      <c r="L1408" t="str">
        <v>High priority attribute</v>
      </c>
      <c r="M1408" t="str">
        <v>Priority 1</v>
      </c>
      <c r="N1408" t="str">
        <v>ProductAttributes</v>
      </c>
      <c r="O1408" t="str">
        <v>ATTRIBUTE TYPE: Material</v>
      </c>
      <c r="P1408" t="str">
        <v>use the drop down to select a "Part"</v>
      </c>
      <c r="Q1408">
        <v>0</v>
      </c>
      <c r="R1408">
        <v>0</v>
      </c>
      <c r="S1408">
        <v>0</v>
      </c>
      <c r="T1408">
        <v>0</v>
      </c>
      <c r="U1408">
        <v>0</v>
      </c>
      <c r="V1408">
        <v>0</v>
      </c>
    </row>
    <row r="1409" spans="8:22" x14ac:dyDescent="0.25">
      <c r="H1409" s="38" t="str">
        <v>filtersclarification</v>
      </c>
      <c r="I1409" s="271" t="str">
        <v>filters</v>
      </c>
      <c r="J1409" t="str">
        <v>clarification</v>
      </c>
      <c r="K1409" t="str">
        <v>matrix</v>
      </c>
      <c r="L1409" t="str">
        <v>High priority attribute</v>
      </c>
      <c r="M1409" t="str">
        <v>Priority 1</v>
      </c>
      <c r="N1409" t="str">
        <v>ProductAttributes</v>
      </c>
      <c r="O1409" t="str">
        <v>ATTRIBUTE TYPE: Matrix</v>
      </c>
      <c r="P1409">
        <v>0</v>
      </c>
      <c r="Q1409">
        <v>0</v>
      </c>
      <c r="R1409">
        <v>0</v>
      </c>
      <c r="S1409">
        <v>0</v>
      </c>
      <c r="T1409">
        <v>0</v>
      </c>
      <c r="U1409">
        <v>0</v>
      </c>
      <c r="V1409">
        <v>0</v>
      </c>
    </row>
    <row r="1410" spans="8:22" x14ac:dyDescent="0.25">
      <c r="H1410" s="38" t="str">
        <v>filtersclarification</v>
      </c>
      <c r="I1410" s="271" t="str">
        <v>filters</v>
      </c>
      <c r="J1410" t="str">
        <v>clarification</v>
      </c>
      <c r="K1410" t="str">
        <v>pore size</v>
      </c>
      <c r="L1410" t="str">
        <v>High priority attribute</v>
      </c>
      <c r="M1410" t="str">
        <v>Priority 1</v>
      </c>
      <c r="N1410" t="str">
        <v>ProductAttributes</v>
      </c>
      <c r="O1410" t="str">
        <v>ATTRIBUTE TYPE: Pore size</v>
      </c>
      <c r="P1410">
        <v>0</v>
      </c>
      <c r="Q1410">
        <v>0</v>
      </c>
      <c r="R1410">
        <v>0</v>
      </c>
      <c r="S1410">
        <v>0</v>
      </c>
      <c r="T1410">
        <v>0</v>
      </c>
      <c r="U1410">
        <v>0</v>
      </c>
      <c r="V1410">
        <v>0</v>
      </c>
    </row>
    <row r="1411" spans="8:22" x14ac:dyDescent="0.25">
      <c r="H1411" s="38" t="str">
        <v>filtersclarification</v>
      </c>
      <c r="I1411" s="271" t="str">
        <v>filters</v>
      </c>
      <c r="J1411" t="str">
        <v>clarification</v>
      </c>
      <c r="K1411" t="str">
        <v>product line</v>
      </c>
      <c r="L1411" t="str">
        <v>High priority attribute</v>
      </c>
      <c r="M1411" t="str">
        <v>Priority 1</v>
      </c>
      <c r="N1411" t="str">
        <v>ProductAttributes</v>
      </c>
      <c r="O1411" t="str">
        <v>ATTRIBUTE TYPE: Product Line</v>
      </c>
      <c r="P1411">
        <v>0</v>
      </c>
      <c r="Q1411">
        <v>0</v>
      </c>
      <c r="R1411">
        <v>0</v>
      </c>
      <c r="S1411">
        <v>0</v>
      </c>
      <c r="T1411">
        <v>0</v>
      </c>
      <c r="U1411">
        <v>0</v>
      </c>
      <c r="V1411">
        <v>0</v>
      </c>
    </row>
    <row r="1412" spans="8:22" x14ac:dyDescent="0.25">
      <c r="H1412" s="38" t="str">
        <v>filtersclarification</v>
      </c>
      <c r="I1412" s="271" t="str">
        <v>filters</v>
      </c>
      <c r="J1412" t="str">
        <v>clarification</v>
      </c>
      <c r="K1412" t="str">
        <v>technique(s)</v>
      </c>
      <c r="L1412" t="str">
        <v>High priority attribute</v>
      </c>
      <c r="M1412" t="str">
        <v>Priority 1</v>
      </c>
      <c r="N1412" t="str">
        <v>ProductAttributes</v>
      </c>
      <c r="O1412" t="str">
        <v>ATTRIBUTE TYPE: Titertest</v>
      </c>
      <c r="P1412" t="str">
        <v xml:space="preserve">use the drop down in "METHOD" </v>
      </c>
      <c r="Q1412">
        <v>0</v>
      </c>
      <c r="R1412">
        <v>0</v>
      </c>
      <c r="S1412">
        <v>0</v>
      </c>
      <c r="T1412">
        <v>0</v>
      </c>
      <c r="U1412">
        <v>0</v>
      </c>
      <c r="V1412">
        <v>0</v>
      </c>
    </row>
    <row r="1413" spans="8:22" x14ac:dyDescent="0.25">
      <c r="H1413" s="38" t="str">
        <v>filtersclarification</v>
      </c>
      <c r="I1413" s="271" t="str">
        <v>filters</v>
      </c>
      <c r="J1413" t="str">
        <v>clarification</v>
      </c>
      <c r="K1413" t="str">
        <v>Web_Product_Type_Dim</v>
      </c>
      <c r="L1413" t="str">
        <v>High priority attribute</v>
      </c>
      <c r="M1413" t="str">
        <v>Priority 1</v>
      </c>
      <c r="N1413" t="str">
        <v>ProductAttributes</v>
      </c>
      <c r="O1413" t="str">
        <v>ATTRIBUTE TYPE: Product type</v>
      </c>
      <c r="P1413">
        <v>0</v>
      </c>
      <c r="Q1413">
        <v>0</v>
      </c>
      <c r="R1413">
        <v>0</v>
      </c>
      <c r="S1413">
        <v>0</v>
      </c>
      <c r="T1413">
        <v>0</v>
      </c>
      <c r="U1413">
        <v>0</v>
      </c>
      <c r="V1413">
        <v>0</v>
      </c>
    </row>
    <row r="1414" spans="8:22" x14ac:dyDescent="0.25">
      <c r="H1414" s="38" t="str">
        <v>filtersclarification</v>
      </c>
      <c r="I1414" s="271" t="str">
        <v>filters</v>
      </c>
      <c r="J1414" t="str">
        <v>clarification</v>
      </c>
      <c r="K1414" t="str">
        <v>cartridge code</v>
      </c>
      <c r="L1414" t="str">
        <v>High priority attribute</v>
      </c>
      <c r="M1414" t="str">
        <v>Priority 2</v>
      </c>
      <c r="N1414" t="str">
        <v>ProductAttributes</v>
      </c>
      <c r="O1414" t="str">
        <v>ATTRIBUTE TYPE: Code designation</v>
      </c>
      <c r="P1414" t="str">
        <v>use the drop down in "cartridge code"</v>
      </c>
      <c r="Q1414">
        <v>0</v>
      </c>
      <c r="R1414">
        <v>0</v>
      </c>
      <c r="S1414">
        <v>0</v>
      </c>
      <c r="T1414">
        <v>0</v>
      </c>
      <c r="U1414">
        <v>0</v>
      </c>
      <c r="V1414">
        <v>0</v>
      </c>
    </row>
    <row r="1415" spans="8:22" x14ac:dyDescent="0.25">
      <c r="H1415" s="38" t="str">
        <v>filtersclarification</v>
      </c>
      <c r="I1415" s="271" t="str">
        <v>filters</v>
      </c>
      <c r="J1415" t="str">
        <v>clarification</v>
      </c>
      <c r="K1415" t="str">
        <v>fitting</v>
      </c>
      <c r="L1415" t="str">
        <v>High priority attribute</v>
      </c>
      <c r="M1415" t="str">
        <v>Priority 2</v>
      </c>
      <c r="N1415" t="str">
        <v>ProductAttributes</v>
      </c>
      <c r="O1415" t="str">
        <v>ATTRIBUTE TYPE: fittings threads</v>
      </c>
      <c r="P1415">
        <v>0</v>
      </c>
      <c r="Q1415">
        <v>0</v>
      </c>
      <c r="R1415">
        <v>0</v>
      </c>
      <c r="S1415">
        <v>0</v>
      </c>
      <c r="T1415">
        <v>0</v>
      </c>
      <c r="U1415">
        <v>0</v>
      </c>
      <c r="V1415">
        <v>0</v>
      </c>
    </row>
    <row r="1416" spans="8:22" x14ac:dyDescent="0.25">
      <c r="H1416" s="38" t="str">
        <v>filtersclarification</v>
      </c>
      <c r="I1416" s="271" t="str">
        <v>filters</v>
      </c>
      <c r="J1416" t="str">
        <v>clarification</v>
      </c>
      <c r="K1416" t="str">
        <v>filtration area</v>
      </c>
      <c r="L1416" t="str">
        <v>High priority attribute</v>
      </c>
      <c r="M1416" t="str">
        <v>Priority 3</v>
      </c>
      <c r="N1416" t="str">
        <v>ProductAttributes</v>
      </c>
      <c r="O1416" t="str">
        <v>ATTRIBUTE TYPE: Composite dimension</v>
      </c>
      <c r="P1416" t="str">
        <v>use drop down "Type1" and select "filtration area"</v>
      </c>
      <c r="Q1416">
        <v>0</v>
      </c>
      <c r="R1416">
        <v>0</v>
      </c>
      <c r="S1416">
        <v>0</v>
      </c>
      <c r="T1416">
        <v>0</v>
      </c>
      <c r="U1416">
        <v>0</v>
      </c>
      <c r="V1416">
        <v>0</v>
      </c>
    </row>
    <row r="1417" spans="8:22" x14ac:dyDescent="0.25">
      <c r="H1417" s="38" t="str">
        <v>filtersclarification</v>
      </c>
      <c r="I1417" s="271" t="str">
        <v>filters</v>
      </c>
      <c r="J1417" t="str">
        <v>clarification</v>
      </c>
      <c r="K1417" t="str">
        <v>sterility</v>
      </c>
      <c r="L1417" t="str">
        <v>Low priority attribute</v>
      </c>
      <c r="M1417" t="str">
        <v>Priority 3</v>
      </c>
      <c r="N1417" t="str">
        <v>ProductAttributes</v>
      </c>
      <c r="O1417" t="str">
        <v>ATTRIBUTE TYPE: Sterilization</v>
      </c>
      <c r="P1417" t="str">
        <v>facet sterility y/n and second facet for sterilization method</v>
      </c>
      <c r="Q1417">
        <v>0</v>
      </c>
      <c r="R1417">
        <v>0</v>
      </c>
      <c r="S1417">
        <v>0</v>
      </c>
      <c r="T1417">
        <v>0</v>
      </c>
      <c r="U1417">
        <v>0</v>
      </c>
      <c r="V1417">
        <v>0</v>
      </c>
    </row>
    <row r="1418" spans="8:22" x14ac:dyDescent="0.25">
      <c r="H1418" s="38" t="str">
        <v>filtersdepth filters</v>
      </c>
      <c r="I1418" s="271" t="str">
        <v>filters</v>
      </c>
      <c r="J1418" t="str">
        <v>depth filters</v>
      </c>
      <c r="K1418" t="str">
        <v>feature</v>
      </c>
      <c r="L1418" t="str">
        <v>Facet driving attribute</v>
      </c>
      <c r="M1418" t="str">
        <v>Priority 1</v>
      </c>
      <c r="N1418" t="str">
        <v>ProductAttributes</v>
      </c>
      <c r="O1418" t="str">
        <v>ATTRIBUTE TYPE: Feature</v>
      </c>
      <c r="P1418" t="str">
        <v>use the drop down to select a "Name" (hydrophilic)</v>
      </c>
      <c r="Q1418" t="str">
        <v>MC0SP03FS1</v>
      </c>
      <c r="R1418" t="str">
        <v>hydrophilic</v>
      </c>
      <c r="S1418" t="str">
        <v>Y</v>
      </c>
      <c r="T1418" t="str">
        <v>Hydrophobicity</v>
      </c>
      <c r="U1418">
        <v>0</v>
      </c>
      <c r="V1418">
        <v>0</v>
      </c>
    </row>
    <row r="1419" spans="8:22" x14ac:dyDescent="0.25">
      <c r="H1419" s="38" t="str">
        <v>filtersdepth filters</v>
      </c>
      <c r="I1419" s="271" t="str">
        <v>filters</v>
      </c>
      <c r="J1419" t="str">
        <v>depth filters</v>
      </c>
      <c r="K1419" t="str">
        <v>filtration area</v>
      </c>
      <c r="L1419" t="str">
        <v>Facet driving attribute</v>
      </c>
      <c r="M1419" t="str">
        <v>Priority 1</v>
      </c>
      <c r="N1419" t="str">
        <v>ProductAttributes</v>
      </c>
      <c r="O1419" t="str">
        <v>ATTRIBUTE TYPE: Composite dimension</v>
      </c>
      <c r="P1419" t="str">
        <v>use drop down "Type1" and select "filtration area"</v>
      </c>
      <c r="Q1419" t="str">
        <v>MC0SP03FS1</v>
      </c>
      <c r="R1419" t="str">
        <v>0.33 m2</v>
      </c>
      <c r="S1419" t="str">
        <v>N</v>
      </c>
      <c r="T1419">
        <v>0</v>
      </c>
      <c r="U1419">
        <v>0</v>
      </c>
      <c r="V1419">
        <v>0</v>
      </c>
    </row>
    <row r="1420" spans="8:22" x14ac:dyDescent="0.25">
      <c r="H1420" s="38" t="str">
        <v>filtersdepth filters</v>
      </c>
      <c r="I1420" s="271" t="str">
        <v>filters</v>
      </c>
      <c r="J1420" t="str">
        <v>depth filters</v>
      </c>
      <c r="K1420" t="str">
        <v>material</v>
      </c>
      <c r="L1420" t="str">
        <v>Facet driving attribute</v>
      </c>
      <c r="M1420" t="str">
        <v>Priority 1</v>
      </c>
      <c r="N1420" t="str">
        <v>ProductAttributes</v>
      </c>
      <c r="O1420" t="str">
        <v>ATTRIBUTE TYPE: Material</v>
      </c>
      <c r="P1420" t="str">
        <v>use the drop down to select a "Part"</v>
      </c>
      <c r="Q1420" t="str">
        <v>MC0SP03FS1</v>
      </c>
      <c r="R1420" t="str">
        <v>polypropylene</v>
      </c>
      <c r="S1420" t="str">
        <v>Y</v>
      </c>
      <c r="T1420">
        <v>0</v>
      </c>
      <c r="U1420">
        <v>0</v>
      </c>
      <c r="V1420">
        <v>0</v>
      </c>
    </row>
    <row r="1421" spans="8:22" x14ac:dyDescent="0.25">
      <c r="H1421" s="38" t="str">
        <v>filtersdepth filters</v>
      </c>
      <c r="I1421" s="271" t="str">
        <v>filters</v>
      </c>
      <c r="J1421" t="str">
        <v>depth filters</v>
      </c>
      <c r="K1421" t="str">
        <v>parameter</v>
      </c>
      <c r="L1421" t="str">
        <v>Facet driving attribute</v>
      </c>
      <c r="M1421" t="str">
        <v>Priority 1</v>
      </c>
      <c r="N1421" t="str">
        <v>ProductAttributes</v>
      </c>
      <c r="O1421" t="str">
        <v>ATTRIBUTE TYPE: Operating parameter</v>
      </c>
      <c r="P1421">
        <v>0</v>
      </c>
      <c r="Q1421" t="str">
        <v>MC0SP03FS1</v>
      </c>
      <c r="R1421" t="str">
        <v>30 psid max. differential pressure (2.1 bar) at 25 °C (Reverse)</v>
      </c>
      <c r="S1421" t="str">
        <v>N</v>
      </c>
      <c r="T1421">
        <v>0</v>
      </c>
      <c r="U1421">
        <v>0</v>
      </c>
      <c r="V1421">
        <v>0</v>
      </c>
    </row>
    <row r="1422" spans="8:22" x14ac:dyDescent="0.25">
      <c r="H1422" s="38" t="str">
        <v>filtersdepth filters</v>
      </c>
      <c r="I1422" s="271" t="str">
        <v>filters</v>
      </c>
      <c r="J1422" t="str">
        <v>depth filters</v>
      </c>
      <c r="K1422" t="str">
        <v>pore size</v>
      </c>
      <c r="L1422" t="str">
        <v>Facet driving attribute</v>
      </c>
      <c r="M1422" t="str">
        <v>Priority 1</v>
      </c>
      <c r="N1422" t="str">
        <v>ProductAttributes</v>
      </c>
      <c r="O1422" t="str">
        <v>ATTRIBUTE TYPE: Pore size</v>
      </c>
      <c r="P1422">
        <v>0</v>
      </c>
      <c r="Q1422" t="str">
        <v>CJ0101S30</v>
      </c>
      <c r="R1422" t="str">
        <v>1.0 μm nominal pore size</v>
      </c>
      <c r="S1422" t="str">
        <v>Y</v>
      </c>
      <c r="T1422" t="str">
        <v>Pore size</v>
      </c>
      <c r="U1422" t="str">
        <v>uom in um, or A, or kDa</v>
      </c>
      <c r="V1422">
        <v>0</v>
      </c>
    </row>
    <row r="1423" spans="8:22" x14ac:dyDescent="0.25">
      <c r="H1423" s="38" t="str">
        <v>filtersdepth filters</v>
      </c>
      <c r="I1423" s="271" t="str">
        <v>filters</v>
      </c>
      <c r="J1423" t="str">
        <v>depth filters</v>
      </c>
      <c r="K1423" t="str">
        <v>cartridge nominal length</v>
      </c>
      <c r="L1423" t="str">
        <v>High priority attribute</v>
      </c>
      <c r="M1423" t="str">
        <v>Priority 2</v>
      </c>
      <c r="N1423" t="str">
        <v>ProductAttributes</v>
      </c>
      <c r="O1423" t="str">
        <v>ATTRIBUTE TYPE: Composite dimensions</v>
      </c>
      <c r="P1423" t="str">
        <v>Use drop down and select "cartridge nominal length"</v>
      </c>
      <c r="Q1423" t="str">
        <v>CJ0101S30</v>
      </c>
      <c r="R1423" t="str">
        <v>10 in. (25 cm)</v>
      </c>
      <c r="S1423" t="str">
        <v>N</v>
      </c>
      <c r="T1423">
        <v>0</v>
      </c>
      <c r="U1423">
        <v>0</v>
      </c>
      <c r="V1423">
        <v>0</v>
      </c>
    </row>
    <row r="1424" spans="8:22" x14ac:dyDescent="0.25">
      <c r="H1424" s="38" t="str">
        <v>filtersdepth filters</v>
      </c>
      <c r="I1424" s="271" t="str">
        <v>filters</v>
      </c>
      <c r="J1424" t="str">
        <v>depth filters</v>
      </c>
      <c r="K1424" t="str">
        <v>conductivity</v>
      </c>
      <c r="L1424" t="str">
        <v>High priority attribute</v>
      </c>
      <c r="M1424" t="str">
        <v>Priority 2</v>
      </c>
      <c r="N1424" t="str">
        <v>ProductAttributes</v>
      </c>
      <c r="O1424" t="str">
        <v>ATTRIBUTE TYPE: Conductivity</v>
      </c>
      <c r="P1424">
        <v>0</v>
      </c>
      <c r="Q1424" t="str">
        <v>MC0SP03FS1</v>
      </c>
      <c r="R1424" t="str">
        <v>18.9-41.5 μS/cm at 25 °C (product water)</v>
      </c>
      <c r="S1424" t="str">
        <v>N</v>
      </c>
      <c r="T1424">
        <v>0</v>
      </c>
      <c r="U1424">
        <v>0</v>
      </c>
      <c r="V1424">
        <v>0</v>
      </c>
    </row>
    <row r="1425" spans="8:22" x14ac:dyDescent="0.25">
      <c r="H1425" s="38" t="str">
        <v>filtersdepth filters</v>
      </c>
      <c r="I1425" s="271" t="str">
        <v>filters</v>
      </c>
      <c r="J1425" t="str">
        <v>depth filters</v>
      </c>
      <c r="K1425" t="str">
        <v>depth</v>
      </c>
      <c r="L1425" t="str">
        <v>High priority attribute</v>
      </c>
      <c r="M1425" t="str">
        <v>Priority 2</v>
      </c>
      <c r="N1425" t="str">
        <v>ProductAttributes</v>
      </c>
      <c r="O1425" t="str">
        <v>ATTRIBUTE TYPE: Composite dimension</v>
      </c>
      <c r="P1425" t="str">
        <v>use the drop down in "Type1" and select "depth"</v>
      </c>
      <c r="Q1425" t="str">
        <v>MC0SP03FS1</v>
      </c>
      <c r="R1425" t="str">
        <v>3.2 in. (8.1 cm)</v>
      </c>
      <c r="S1425" t="str">
        <v>N</v>
      </c>
      <c r="T1425">
        <v>0</v>
      </c>
      <c r="U1425">
        <v>0</v>
      </c>
      <c r="V1425">
        <v>0</v>
      </c>
    </row>
    <row r="1426" spans="8:22" x14ac:dyDescent="0.25">
      <c r="H1426" s="38" t="str">
        <v>filtersdepth filters</v>
      </c>
      <c r="I1426" s="271" t="str">
        <v>filters</v>
      </c>
      <c r="J1426" t="str">
        <v>depth filters</v>
      </c>
      <c r="K1426" t="str">
        <v>diam.</v>
      </c>
      <c r="L1426" t="str">
        <v>High priority attribute</v>
      </c>
      <c r="M1426" t="str">
        <v>Priority 2</v>
      </c>
      <c r="N1426" t="str">
        <v>ProductAttributes</v>
      </c>
      <c r="O1426" t="str">
        <v>ATTRIBUTE TYPE: Composite dimension</v>
      </c>
      <c r="P1426" t="str">
        <v>use the drop down in "Type1" and select "diam." -- facet diam uom mm only</v>
      </c>
      <c r="Q1426" t="str">
        <v>CJ0101S30</v>
      </c>
      <c r="R1426" t="str">
        <v>7.0 cm</v>
      </c>
      <c r="S1426" t="str">
        <v>Y</v>
      </c>
      <c r="T1426">
        <v>0</v>
      </c>
      <c r="U1426" t="str">
        <v>type=diam. or D and uom in mm</v>
      </c>
      <c r="V1426">
        <v>0</v>
      </c>
    </row>
    <row r="1427" spans="8:22" x14ac:dyDescent="0.25">
      <c r="H1427" s="38" t="str">
        <v>filtersdepth filters</v>
      </c>
      <c r="I1427" s="271" t="str">
        <v>filters</v>
      </c>
      <c r="J1427" t="str">
        <v>depth filters</v>
      </c>
      <c r="K1427" t="str">
        <v>filter grade</v>
      </c>
      <c r="L1427" t="str">
        <v>High priority attribute</v>
      </c>
      <c r="M1427" t="str">
        <v>Priority 2</v>
      </c>
      <c r="N1427" t="str">
        <v>ProductAttributes</v>
      </c>
      <c r="O1427" t="str">
        <v>ATTRIBUTE TYPE: Code designation</v>
      </c>
      <c r="P1427" t="str">
        <v>use the drop down in "code type"</v>
      </c>
      <c r="Q1427" t="str">
        <v>MC0SP03FS1</v>
      </c>
      <c r="R1427" t="str">
        <v>C0SP</v>
      </c>
      <c r="S1427" t="str">
        <v>N</v>
      </c>
      <c r="T1427">
        <v>0</v>
      </c>
      <c r="U1427">
        <v>0</v>
      </c>
      <c r="V1427">
        <v>0</v>
      </c>
    </row>
    <row r="1428" spans="8:22" x14ac:dyDescent="0.25">
      <c r="H1428" s="38" t="str">
        <v>filtersdepth filters</v>
      </c>
      <c r="I1428" s="271" t="str">
        <v>filters</v>
      </c>
      <c r="J1428" t="str">
        <v>depth filters</v>
      </c>
      <c r="K1428" t="str">
        <v>gravimetric extractables</v>
      </c>
      <c r="L1428" t="str">
        <v>High priority attribute</v>
      </c>
      <c r="M1428" t="str">
        <v>Priority 2</v>
      </c>
      <c r="N1428" t="str">
        <v>ProductAttributes</v>
      </c>
      <c r="O1428" t="str">
        <v>ATTRIBUTE TYPE: Residue</v>
      </c>
      <c r="P1428" t="str">
        <v>TestName drop down "gravimetric extractables"</v>
      </c>
      <c r="Q1428" t="str">
        <v>MC0HC01FS1</v>
      </c>
      <c r="R1428" t="str">
        <v>39-69 mg/m2</v>
      </c>
      <c r="S1428" t="str">
        <v>N</v>
      </c>
      <c r="T1428">
        <v>0</v>
      </c>
      <c r="U1428">
        <v>0</v>
      </c>
      <c r="V1428">
        <v>0</v>
      </c>
    </row>
    <row r="1429" spans="8:22" x14ac:dyDescent="0.25">
      <c r="H1429" s="38" t="str">
        <v>filtersdepth filters</v>
      </c>
      <c r="I1429" s="271" t="str">
        <v>filters</v>
      </c>
      <c r="J1429" t="str">
        <v>depth filters</v>
      </c>
      <c r="K1429" t="str">
        <v>H</v>
      </c>
      <c r="L1429" t="str">
        <v>High priority attribute</v>
      </c>
      <c r="M1429" t="str">
        <v>Priority 2</v>
      </c>
      <c r="N1429" t="str">
        <v>ProductAttributes</v>
      </c>
      <c r="O1429" t="str">
        <v>ATTRIBUTE TYPE: Composite dimension</v>
      </c>
      <c r="P1429" t="str">
        <v>use the drop down in "Type1" and select "H"</v>
      </c>
      <c r="Q1429" t="str">
        <v>CS40MS03F1-X</v>
      </c>
      <c r="R1429" t="str">
        <v>32 cm (12.5 in.)</v>
      </c>
      <c r="S1429" t="str">
        <v>Y</v>
      </c>
      <c r="T1429" t="str">
        <v>Height (uom)</v>
      </c>
      <c r="U1429" t="str">
        <v>type=H and uom in mm or in</v>
      </c>
      <c r="V1429">
        <v>0</v>
      </c>
    </row>
    <row r="1430" spans="8:22" x14ac:dyDescent="0.25">
      <c r="H1430" s="38" t="str">
        <v>filtersdepth filters</v>
      </c>
      <c r="I1430" s="271" t="str">
        <v>filters</v>
      </c>
      <c r="J1430" t="str">
        <v>depth filters</v>
      </c>
      <c r="K1430" t="str">
        <v>impurities</v>
      </c>
      <c r="L1430" t="str">
        <v>High priority attribute</v>
      </c>
      <c r="M1430" t="str">
        <v>Priority 2</v>
      </c>
      <c r="N1430" t="str">
        <v>ProductAttributes</v>
      </c>
      <c r="O1430" t="str">
        <v>ATTRIBUTE TYPE: Impurities</v>
      </c>
      <c r="P1430">
        <v>0</v>
      </c>
      <c r="Q1430" t="str">
        <v>MC0SP03FS1</v>
      </c>
      <c r="R1430" t="str">
        <v>&lt;0.25 EU/mL bacterial endotoxins (LAL test, Aqueous extraction)</v>
      </c>
      <c r="S1430" t="str">
        <v>N</v>
      </c>
      <c r="T1430">
        <v>0</v>
      </c>
      <c r="U1430">
        <v>0</v>
      </c>
      <c r="V1430">
        <v>0</v>
      </c>
    </row>
    <row r="1431" spans="8:22" x14ac:dyDescent="0.25">
      <c r="H1431" s="38" t="str">
        <v>filtersdepth filters</v>
      </c>
      <c r="I1431" s="271" t="str">
        <v>filters</v>
      </c>
      <c r="J1431" t="str">
        <v>depth filters</v>
      </c>
      <c r="K1431" t="str">
        <v>input</v>
      </c>
      <c r="L1431" t="str">
        <v>High priority attribute</v>
      </c>
      <c r="M1431" t="str">
        <v>Priority 2</v>
      </c>
      <c r="N1431" t="str">
        <v>ProductAttributes</v>
      </c>
      <c r="O1431" t="str">
        <v>ATTRIBUTE TYPE: Sample input/output</v>
      </c>
      <c r="P1431">
        <v>0</v>
      </c>
      <c r="Q1431" t="str">
        <v>MC0SP03FS1</v>
      </c>
      <c r="R1431" t="str">
        <v>sample type liquid</v>
      </c>
      <c r="S1431" t="str">
        <v>N</v>
      </c>
      <c r="T1431">
        <v>0</v>
      </c>
      <c r="U1431" t="str">
        <v>only for DNA/RNA "stuff" eg. PCR kits</v>
      </c>
      <c r="V1431">
        <v>0</v>
      </c>
    </row>
    <row r="1432" spans="8:22" x14ac:dyDescent="0.25">
      <c r="H1432" s="38" t="str">
        <v>filtersdepth filters</v>
      </c>
      <c r="I1432" s="271" t="str">
        <v>filters</v>
      </c>
      <c r="J1432" t="str">
        <v>depth filters</v>
      </c>
      <c r="K1432" t="str">
        <v>shipped in</v>
      </c>
      <c r="L1432" t="str">
        <v>High priority attribute</v>
      </c>
      <c r="M1432" t="str">
        <v>Priority 2</v>
      </c>
      <c r="N1432" t="str">
        <v>ProductAttributes</v>
      </c>
      <c r="O1432" t="str">
        <v>ATTRIBUTE TYPE: Ice Shipping</v>
      </c>
      <c r="P1432">
        <v>0</v>
      </c>
      <c r="Q1432" t="str">
        <v>CS20MS01L3</v>
      </c>
      <c r="R1432" t="str">
        <v>ambient</v>
      </c>
      <c r="S1432" t="str">
        <v>N</v>
      </c>
      <c r="T1432">
        <v>0</v>
      </c>
      <c r="U1432">
        <v>0</v>
      </c>
      <c r="V1432">
        <v>0</v>
      </c>
    </row>
    <row r="1433" spans="8:22" x14ac:dyDescent="0.25">
      <c r="H1433" s="38" t="str">
        <v>filtersdepth filters</v>
      </c>
      <c r="I1433" s="271" t="str">
        <v>filters</v>
      </c>
      <c r="J1433" t="str">
        <v>depth filters</v>
      </c>
      <c r="K1433" t="str">
        <v>total organic carbon (TOC) residue</v>
      </c>
      <c r="L1433" t="str">
        <v>High priority attribute</v>
      </c>
      <c r="M1433" t="str">
        <v>Priority 2</v>
      </c>
      <c r="N1433" t="str">
        <v>ProductAttributes</v>
      </c>
      <c r="O1433" t="str">
        <v>ATTRIBUTE TYPE: Residue</v>
      </c>
      <c r="P1433" t="str">
        <v>TestName drop down "total organic carbon (TOC) residue"</v>
      </c>
      <c r="Q1433" t="str">
        <v>CS20MS01L3</v>
      </c>
      <c r="R1433" t="str">
        <v>1.4-2.1 μg/L</v>
      </c>
      <c r="S1433" t="str">
        <v>N</v>
      </c>
      <c r="T1433">
        <v>0</v>
      </c>
      <c r="U1433">
        <v>0</v>
      </c>
      <c r="V1433">
        <v>0</v>
      </c>
    </row>
    <row r="1434" spans="8:22" x14ac:dyDescent="0.25">
      <c r="H1434" s="38" t="str">
        <v>filtersdepth filters</v>
      </c>
      <c r="I1434" s="271" t="str">
        <v>filters</v>
      </c>
      <c r="J1434" t="str">
        <v>depth filters</v>
      </c>
      <c r="K1434" t="str">
        <v>W</v>
      </c>
      <c r="L1434" t="str">
        <v>High priority attribute</v>
      </c>
      <c r="M1434" t="str">
        <v>Priority 2</v>
      </c>
      <c r="N1434" t="str">
        <v>ProductAttributes</v>
      </c>
      <c r="O1434" t="str">
        <v>ATTRIBUTE TYPE: Composite dimension</v>
      </c>
      <c r="P1434" t="str">
        <v>use the drop down in "Type1" and select "W"</v>
      </c>
      <c r="Q1434" t="str">
        <v>CS40MS03F1-X</v>
      </c>
      <c r="R1434" t="str">
        <v>11.20 cm (4.4 in.)</v>
      </c>
      <c r="S1434" t="str">
        <v>Y</v>
      </c>
      <c r="T1434" t="str">
        <v>Width (uom)</v>
      </c>
      <c r="U1434" t="str">
        <v>type=W and uom is in mm or in</v>
      </c>
      <c r="V1434">
        <v>0</v>
      </c>
    </row>
    <row r="1435" spans="8:22" x14ac:dyDescent="0.25">
      <c r="H1435" s="38" t="str">
        <v>filtersdepth filters</v>
      </c>
      <c r="I1435" s="271" t="str">
        <v>filters</v>
      </c>
      <c r="J1435" t="str">
        <v>depth filters</v>
      </c>
      <c r="K1435" t="str">
        <v>manufacturer/tradename</v>
      </c>
      <c r="L1435" t="str">
        <v>Low priority attribute</v>
      </c>
      <c r="M1435" t="str">
        <v>Priority 3</v>
      </c>
      <c r="N1435" t="str">
        <v>ProductAttributes</v>
      </c>
      <c r="O1435" t="str">
        <v>ATTRIBUTE TYPE: Manufacturer designation</v>
      </c>
      <c r="P1435" t="str">
        <v>facets supplier co only (currently - Product line the attribute also facetable but not the PL element in Manuf des. Yet)</v>
      </c>
      <c r="Q1435" t="str">
        <v>MC0SP03FS1</v>
      </c>
      <c r="R1435" t="str">
        <v>Millistak+®</v>
      </c>
      <c r="S1435" t="str">
        <v>Y</v>
      </c>
      <c r="T1435" t="str">
        <v>Manufacturer</v>
      </c>
      <c r="U1435" t="str">
        <v>supplier co</v>
      </c>
      <c r="V1435" t="str">
        <v>supplier co</v>
      </c>
    </row>
    <row r="1436" spans="8:22" x14ac:dyDescent="0.25">
      <c r="H1436" s="38" t="str">
        <v>filtersencapsulated depth filters</v>
      </c>
      <c r="I1436" s="271" t="str">
        <v>filters</v>
      </c>
      <c r="J1436" t="str">
        <v>encapsulated depth filters</v>
      </c>
      <c r="K1436" t="str">
        <v>filtration area</v>
      </c>
      <c r="L1436" t="str">
        <v>Facet driving attribute</v>
      </c>
      <c r="M1436" t="str">
        <v>Priority 1</v>
      </c>
      <c r="N1436" t="str">
        <v>ProductAttributes</v>
      </c>
      <c r="O1436" t="str">
        <v>ATTRIBUTE TYPE: Composite dimension</v>
      </c>
      <c r="P1436" t="str">
        <v>use drop down "Type1" and select "filtration area"</v>
      </c>
      <c r="Q1436" t="str">
        <v>KN06A05FF1</v>
      </c>
      <c r="R1436" t="str">
        <v>0.18 m2</v>
      </c>
      <c r="S1436" t="str">
        <v>N</v>
      </c>
      <c r="T1436">
        <v>0</v>
      </c>
      <c r="U1436">
        <v>0</v>
      </c>
      <c r="V1436">
        <v>0</v>
      </c>
    </row>
    <row r="1437" spans="8:22" x14ac:dyDescent="0.25">
      <c r="H1437" s="38" t="str">
        <v>filtersencapsulated depth filters</v>
      </c>
      <c r="I1437" s="271" t="str">
        <v>filters</v>
      </c>
      <c r="J1437" t="str">
        <v>encapsulated depth filters</v>
      </c>
      <c r="K1437" t="str">
        <v>material</v>
      </c>
      <c r="L1437" t="str">
        <v>Facet driving attribute</v>
      </c>
      <c r="M1437" t="str">
        <v>Priority 1</v>
      </c>
      <c r="N1437" t="str">
        <v>ProductAttributes</v>
      </c>
      <c r="O1437" t="str">
        <v>ATTRIBUTE TYPE: Material</v>
      </c>
      <c r="P1437" t="str">
        <v>use the drop down to select a "Part"</v>
      </c>
      <c r="Q1437" t="str">
        <v>KN06A05FF1</v>
      </c>
      <c r="R1437" t="str">
        <v>polypropylene housing</v>
      </c>
      <c r="S1437" t="str">
        <v>M</v>
      </c>
      <c r="T1437">
        <v>0</v>
      </c>
      <c r="U1437">
        <v>0</v>
      </c>
      <c r="V1437">
        <v>0</v>
      </c>
    </row>
    <row r="1438" spans="8:22" x14ac:dyDescent="0.25">
      <c r="H1438" s="38" t="str">
        <v>filtersencapsulated depth filters</v>
      </c>
      <c r="I1438" s="271" t="str">
        <v>filters</v>
      </c>
      <c r="J1438" t="str">
        <v>encapsulated depth filters</v>
      </c>
      <c r="K1438" t="str">
        <v>matrix</v>
      </c>
      <c r="L1438" t="str">
        <v>Facet driving attribute</v>
      </c>
      <c r="M1438" t="str">
        <v>Priority 1</v>
      </c>
      <c r="N1438" t="str">
        <v>ProductAttributes</v>
      </c>
      <c r="O1438" t="str">
        <v>ATTRIBUTE TYPE: Matrix</v>
      </c>
      <c r="P1438">
        <v>0</v>
      </c>
      <c r="Q1438" t="str">
        <v>K030A10TT1</v>
      </c>
      <c r="R1438" t="str">
        <v>Clarigard®</v>
      </c>
      <c r="S1438" t="str">
        <v>N</v>
      </c>
      <c r="T1438">
        <v>0</v>
      </c>
      <c r="U1438">
        <v>0</v>
      </c>
      <c r="V1438">
        <v>0</v>
      </c>
    </row>
    <row r="1439" spans="8:22" x14ac:dyDescent="0.25">
      <c r="H1439" s="38" t="str">
        <v>filtersencapsulated depth filters</v>
      </c>
      <c r="I1439" s="271" t="str">
        <v>filters</v>
      </c>
      <c r="J1439" t="str">
        <v>encapsulated depth filters</v>
      </c>
      <c r="K1439" t="str">
        <v>parameter</v>
      </c>
      <c r="L1439" t="str">
        <v>Facet driving attribute</v>
      </c>
      <c r="M1439" t="str">
        <v>Priority 1</v>
      </c>
      <c r="N1439" t="str">
        <v>ProductAttributes</v>
      </c>
      <c r="O1439" t="str">
        <v>ATTRIBUTE TYPE: Operating parameter</v>
      </c>
      <c r="P1439">
        <v>0</v>
      </c>
      <c r="Q1439" t="str">
        <v>KN06A05FF1</v>
      </c>
      <c r="R1439" t="str">
        <v>1.0 bar max. inlet pressure (15 psi) at 80 °C</v>
      </c>
      <c r="S1439" t="str">
        <v>N</v>
      </c>
      <c r="T1439">
        <v>0</v>
      </c>
      <c r="U1439">
        <v>0</v>
      </c>
      <c r="V1439">
        <v>0</v>
      </c>
    </row>
    <row r="1440" spans="8:22" x14ac:dyDescent="0.25">
      <c r="H1440" s="38" t="str">
        <v>filtersencapsulated depth filters</v>
      </c>
      <c r="I1440" s="271" t="str">
        <v>filters</v>
      </c>
      <c r="J1440" t="str">
        <v>encapsulated depth filters</v>
      </c>
      <c r="K1440" t="str">
        <v>pore size</v>
      </c>
      <c r="L1440" t="str">
        <v>Facet driving attribute</v>
      </c>
      <c r="M1440" t="str">
        <v>Priority 1</v>
      </c>
      <c r="N1440" t="str">
        <v>ProductAttributes</v>
      </c>
      <c r="O1440" t="str">
        <v>ATTRIBUTE TYPE: Pore size</v>
      </c>
      <c r="P1440">
        <v>0</v>
      </c>
      <c r="Q1440" t="str">
        <v>KN06A05FF1</v>
      </c>
      <c r="R1440" t="str">
        <v>0.6 μm nominal pore size</v>
      </c>
      <c r="S1440" t="str">
        <v>Y</v>
      </c>
      <c r="T1440" t="str">
        <v>Pore size</v>
      </c>
      <c r="U1440" t="str">
        <v>uom in um, or A, or kDa</v>
      </c>
      <c r="V1440">
        <v>0</v>
      </c>
    </row>
    <row r="1441" spans="8:22" x14ac:dyDescent="0.25">
      <c r="H1441" s="38" t="str">
        <v>filtersencapsulated depth filters</v>
      </c>
      <c r="I1441" s="271" t="str">
        <v>filters</v>
      </c>
      <c r="J1441" t="str">
        <v>encapsulated depth filters</v>
      </c>
      <c r="K1441" t="str">
        <v>cartridge nominal length</v>
      </c>
      <c r="L1441" t="str">
        <v>High priority attribute</v>
      </c>
      <c r="M1441" t="str">
        <v>Priority 2</v>
      </c>
      <c r="N1441" t="str">
        <v>ProductAttributes</v>
      </c>
      <c r="O1441" t="str">
        <v>ATTRIBUTE TYPE: Composite dimensions</v>
      </c>
      <c r="P1441" t="str">
        <v>Use drop down and select "cartridge nominal length"</v>
      </c>
      <c r="Q1441" t="str">
        <v>KN06A05FF1</v>
      </c>
      <c r="R1441" t="str">
        <v>5 in. (12.5 cm)</v>
      </c>
      <c r="S1441" t="str">
        <v>N</v>
      </c>
      <c r="T1441">
        <v>0</v>
      </c>
      <c r="U1441">
        <v>0</v>
      </c>
      <c r="V1441">
        <v>0</v>
      </c>
    </row>
    <row r="1442" spans="8:22" x14ac:dyDescent="0.25">
      <c r="H1442" s="38" t="str">
        <v>filtersencapsulated depth filters</v>
      </c>
      <c r="I1442" s="271" t="str">
        <v>filters</v>
      </c>
      <c r="J1442" t="str">
        <v>encapsulated depth filters</v>
      </c>
      <c r="K1442" t="str">
        <v>fitting</v>
      </c>
      <c r="L1442" t="str">
        <v>High priority attribute</v>
      </c>
      <c r="M1442" t="str">
        <v>Priority 2</v>
      </c>
      <c r="N1442" t="str">
        <v>ProductAttributes</v>
      </c>
      <c r="O1442" t="str">
        <v>ATTRIBUTE TYPE: fittings threads</v>
      </c>
      <c r="P1442">
        <v>0</v>
      </c>
      <c r="Q1442" t="str">
        <v>KN06A05FF1</v>
      </c>
      <c r="R1442" t="str">
        <v>inlet sanitary flange</v>
      </c>
      <c r="S1442" t="str">
        <v>M</v>
      </c>
      <c r="T1442">
        <v>0</v>
      </c>
      <c r="U1442" t="str">
        <v>part=thread</v>
      </c>
      <c r="V1442" t="str">
        <v>fitsSize</v>
      </c>
    </row>
    <row r="1443" spans="8:22" x14ac:dyDescent="0.25">
      <c r="H1443" s="38" t="str">
        <v>filtersencapsulated depth filters</v>
      </c>
      <c r="I1443" s="271" t="str">
        <v>filters</v>
      </c>
      <c r="J1443" t="str">
        <v>encapsulated depth filters</v>
      </c>
      <c r="K1443" t="str">
        <v>gravimetric extractables</v>
      </c>
      <c r="L1443" t="str">
        <v>High priority attribute</v>
      </c>
      <c r="M1443" t="str">
        <v>Priority 2</v>
      </c>
      <c r="N1443" t="str">
        <v>ProductAttributes</v>
      </c>
      <c r="O1443" t="str">
        <v>ATTRIBUTE TYPE: Residue</v>
      </c>
      <c r="P1443" t="str">
        <v>TestName drop down "gravimetric extractables"</v>
      </c>
      <c r="Q1443" t="str">
        <v>K030A10TT1</v>
      </c>
      <c r="R1443" t="str">
        <v>≤15 mg/capsule</v>
      </c>
      <c r="S1443" t="str">
        <v>N</v>
      </c>
      <c r="T1443">
        <v>0</v>
      </c>
      <c r="U1443">
        <v>0</v>
      </c>
      <c r="V1443">
        <v>0</v>
      </c>
    </row>
    <row r="1444" spans="8:22" x14ac:dyDescent="0.25">
      <c r="H1444" s="38" t="str">
        <v>filtersencapsulated depth filters</v>
      </c>
      <c r="I1444" s="271" t="str">
        <v>filters</v>
      </c>
      <c r="J1444" t="str">
        <v>encapsulated depth filters</v>
      </c>
      <c r="K1444" t="str">
        <v>impurities</v>
      </c>
      <c r="L1444" t="str">
        <v>High priority attribute</v>
      </c>
      <c r="M1444" t="str">
        <v>Priority 2</v>
      </c>
      <c r="N1444" t="str">
        <v>ProductAttributes</v>
      </c>
      <c r="O1444" t="str">
        <v>ATTRIBUTE TYPE: Impurities</v>
      </c>
      <c r="P1444">
        <v>0</v>
      </c>
      <c r="Q1444" t="str">
        <v>K030A10TT1</v>
      </c>
      <c r="R1444" t="str">
        <v>≤0.25 EU/mL bacterial endotoxins (LAL test, Aqueous extraction)</v>
      </c>
      <c r="S1444" t="str">
        <v>N</v>
      </c>
      <c r="T1444">
        <v>0</v>
      </c>
      <c r="U1444">
        <v>0</v>
      </c>
      <c r="V1444">
        <v>0</v>
      </c>
    </row>
    <row r="1445" spans="8:22" x14ac:dyDescent="0.25">
      <c r="H1445" s="38" t="str">
        <v>filtersencapsulated depth filters</v>
      </c>
      <c r="I1445" s="271" t="str">
        <v>filters</v>
      </c>
      <c r="J1445" t="str">
        <v>encapsulated depth filters</v>
      </c>
      <c r="K1445" t="str">
        <v>inlet connection diam.</v>
      </c>
      <c r="L1445" t="str">
        <v>High priority attribute</v>
      </c>
      <c r="M1445" t="str">
        <v>Priority 2</v>
      </c>
      <c r="N1445" t="str">
        <v>ProductAttributes</v>
      </c>
      <c r="O1445" t="str">
        <v>ATTRIBUTE TYPE: Composite dimension</v>
      </c>
      <c r="P1445" t="str">
        <v>use drop down "part" and select "inlet connection"; "Type1" and select "diam."</v>
      </c>
      <c r="Q1445" t="str">
        <v>KN06A05FF1</v>
      </c>
      <c r="R1445" t="str">
        <v>3/4 in.</v>
      </c>
      <c r="S1445" t="str">
        <v>N</v>
      </c>
      <c r="T1445">
        <v>0</v>
      </c>
      <c r="U1445" t="str">
        <v>type=diam. or D and uom in mm</v>
      </c>
      <c r="V1445">
        <v>0</v>
      </c>
    </row>
    <row r="1446" spans="8:22" x14ac:dyDescent="0.25">
      <c r="H1446" s="38" t="str">
        <v>filtersencapsulated depth filters</v>
      </c>
      <c r="I1446" s="271" t="str">
        <v>filters</v>
      </c>
      <c r="J1446" t="str">
        <v>encapsulated depth filters</v>
      </c>
      <c r="K1446" t="str">
        <v>inlet to outlet W</v>
      </c>
      <c r="L1446" t="str">
        <v>High priority attribute</v>
      </c>
      <c r="M1446" t="str">
        <v>Priority 2</v>
      </c>
      <c r="N1446" t="str">
        <v>ProductAttributes</v>
      </c>
      <c r="O1446" t="str">
        <v>ATTRIBUTE TYPE: Composite dimension</v>
      </c>
      <c r="P1446" t="str">
        <v>use drop down "part" and select "inlet to outlet"; "Type1" and select "W"</v>
      </c>
      <c r="Q1446" t="str">
        <v>KN06A05FF1</v>
      </c>
      <c r="R1446" t="str">
        <v>21.6 cm (8.5 in.)</v>
      </c>
      <c r="S1446" t="str">
        <v>Y</v>
      </c>
      <c r="T1446" t="str">
        <v>Width (uom)</v>
      </c>
      <c r="U1446" t="str">
        <v>type=W and uom is in mm or in</v>
      </c>
      <c r="V1446">
        <v>0</v>
      </c>
    </row>
    <row r="1447" spans="8:22" x14ac:dyDescent="0.25">
      <c r="H1447" s="38" t="str">
        <v>filtersencapsulated depth filters</v>
      </c>
      <c r="I1447" s="271" t="str">
        <v>filters</v>
      </c>
      <c r="J1447" t="str">
        <v>encapsulated depth filters</v>
      </c>
      <c r="K1447" t="str">
        <v>input</v>
      </c>
      <c r="L1447" t="str">
        <v>High priority attribute</v>
      </c>
      <c r="M1447" t="str">
        <v>Priority 2</v>
      </c>
      <c r="N1447" t="str">
        <v>ProductAttributes</v>
      </c>
      <c r="O1447" t="str">
        <v>ATTRIBUTE TYPE: Sample input/output</v>
      </c>
      <c r="P1447">
        <v>0</v>
      </c>
      <c r="Q1447" t="str">
        <v>K030A10TT1</v>
      </c>
      <c r="R1447" t="str">
        <v>sample type liquid</v>
      </c>
      <c r="S1447" t="str">
        <v>N</v>
      </c>
      <c r="T1447">
        <v>0</v>
      </c>
      <c r="U1447" t="str">
        <v>only for DNA/RNA "stuff" eg. PCR kits</v>
      </c>
      <c r="V1447">
        <v>0</v>
      </c>
    </row>
    <row r="1448" spans="8:22" x14ac:dyDescent="0.25">
      <c r="H1448" s="38" t="str">
        <v>filtersencapsulated depth filters</v>
      </c>
      <c r="I1448" s="271" t="str">
        <v>filters</v>
      </c>
      <c r="J1448" t="str">
        <v>encapsulated depth filters</v>
      </c>
      <c r="K1448" t="str">
        <v>outlet connection diam.</v>
      </c>
      <c r="L1448" t="str">
        <v>High priority attribute</v>
      </c>
      <c r="M1448" t="str">
        <v>Priority 2</v>
      </c>
      <c r="N1448" t="str">
        <v>ProductAttributes</v>
      </c>
      <c r="O1448" t="str">
        <v>ATTRIBUTE TYPE: Composite dimension</v>
      </c>
      <c r="P1448" t="str">
        <v>use drop down "part" and select "outlet connection"; "Type1" and select "diam."</v>
      </c>
      <c r="Q1448" t="str">
        <v>KN06A05FF1</v>
      </c>
      <c r="R1448" t="str">
        <v>3/4 in.</v>
      </c>
      <c r="S1448" t="str">
        <v>N</v>
      </c>
      <c r="T1448">
        <v>0</v>
      </c>
      <c r="U1448" t="str">
        <v>type=diam. or D and uom in mm</v>
      </c>
      <c r="V1448">
        <v>0</v>
      </c>
    </row>
    <row r="1449" spans="8:22" x14ac:dyDescent="0.25">
      <c r="H1449" s="38" t="str">
        <v>filtersencapsulated depth filters</v>
      </c>
      <c r="I1449" s="271" t="str">
        <v>filters</v>
      </c>
      <c r="J1449" t="str">
        <v>encapsulated depth filters</v>
      </c>
      <c r="K1449" t="str">
        <v>overall size</v>
      </c>
      <c r="L1449" t="str">
        <v>High priority attribute</v>
      </c>
      <c r="M1449" t="str">
        <v>Priority 2</v>
      </c>
      <c r="N1449" t="str">
        <v>ProductAttributes</v>
      </c>
      <c r="O1449" t="str">
        <v>ATTRIBUTE TYPE: Composite dimension</v>
      </c>
      <c r="P1449" t="str">
        <v>use the drop down in "Part" and select "overall"; "Type1" and select "size"</v>
      </c>
      <c r="Q1449" t="str">
        <v>KN06A05FF1</v>
      </c>
      <c r="R1449" t="str">
        <v>5 in.</v>
      </c>
      <c r="S1449" t="str">
        <v>N</v>
      </c>
      <c r="T1449">
        <v>0</v>
      </c>
      <c r="U1449">
        <v>0</v>
      </c>
      <c r="V1449">
        <v>0</v>
      </c>
    </row>
    <row r="1450" spans="8:22" x14ac:dyDescent="0.25">
      <c r="H1450" s="38" t="str">
        <v>filtersencapsulated depth filters</v>
      </c>
      <c r="I1450" s="271" t="str">
        <v>filters</v>
      </c>
      <c r="J1450" t="str">
        <v>encapsulated depth filters</v>
      </c>
      <c r="K1450" t="str">
        <v>reg. compliance</v>
      </c>
      <c r="L1450" t="str">
        <v>High priority attribute</v>
      </c>
      <c r="M1450" t="str">
        <v>Priority 2</v>
      </c>
      <c r="N1450" t="str">
        <v>ProductAttributes</v>
      </c>
      <c r="O1450" t="str">
        <v>ATTRIBUTE TYPE: Agency/Method</v>
      </c>
      <c r="P1450">
        <v>0</v>
      </c>
      <c r="Q1450" t="str">
        <v>KN06A05FF1</v>
      </c>
      <c r="R1450" t="str">
        <v>meets FDA Indirect Food Additive requirements cited in 21 CFR 177-182 (all component materials)</v>
      </c>
      <c r="S1450" t="str">
        <v>Y</v>
      </c>
      <c r="T1450" t="str">
        <v>Agency</v>
      </c>
      <c r="U1450">
        <v>0</v>
      </c>
      <c r="V1450">
        <v>0</v>
      </c>
    </row>
    <row r="1451" spans="8:22" x14ac:dyDescent="0.25">
      <c r="H1451" s="38" t="str">
        <v>filtersencapsulated depth filters</v>
      </c>
      <c r="I1451" s="271" t="str">
        <v>filters</v>
      </c>
      <c r="J1451" t="str">
        <v>encapsulated depth filters</v>
      </c>
      <c r="K1451" t="str">
        <v>manufacturer/tradename</v>
      </c>
      <c r="L1451" t="str">
        <v>Low priority attribute</v>
      </c>
      <c r="M1451" t="str">
        <v>Priority 3</v>
      </c>
      <c r="N1451" t="str">
        <v>ProductAttributes</v>
      </c>
      <c r="O1451" t="str">
        <v>ATTRIBUTE TYPE: Manufacturer designation</v>
      </c>
      <c r="P1451" t="str">
        <v>facets supplier co only (currently - Product line the attribute also facetable but not the PL element in Manuf des. Yet)</v>
      </c>
      <c r="Q1451" t="str">
        <v>KN06A05FF1</v>
      </c>
      <c r="R1451" t="str">
        <v>Opticap®</v>
      </c>
      <c r="S1451" t="str">
        <v>Y</v>
      </c>
      <c r="T1451" t="str">
        <v>Manufacturer</v>
      </c>
      <c r="U1451" t="str">
        <v>supplier co</v>
      </c>
      <c r="V1451" t="str">
        <v>supplier co</v>
      </c>
    </row>
    <row r="1452" spans="8:22" x14ac:dyDescent="0.25">
      <c r="H1452" s="38" t="str">
        <v>filtersencapsulated prefilters</v>
      </c>
      <c r="I1452" s="271" t="str">
        <v>filters</v>
      </c>
      <c r="J1452" t="str">
        <v>encapsulated prefilters</v>
      </c>
      <c r="K1452" t="str">
        <v>feature</v>
      </c>
      <c r="L1452" t="str">
        <v>Facet driving attribute</v>
      </c>
      <c r="M1452" t="str">
        <v>Priority 1</v>
      </c>
      <c r="N1452" t="str">
        <v>ProductAttributes</v>
      </c>
      <c r="O1452" t="str">
        <v>ATTRIBUTE TYPE: Feature</v>
      </c>
      <c r="P1452" t="str">
        <v>use the drop down to select a "Name" (hydrophilic)</v>
      </c>
      <c r="Q1452" t="str">
        <v>SV03A47FH3</v>
      </c>
      <c r="R1452" t="str">
        <v>hydrophilic</v>
      </c>
      <c r="S1452" t="str">
        <v>Y</v>
      </c>
      <c r="T1452" t="str">
        <v>Hydrophobicity</v>
      </c>
      <c r="U1452">
        <v>0</v>
      </c>
      <c r="V1452">
        <v>0</v>
      </c>
    </row>
    <row r="1453" spans="8:22" x14ac:dyDescent="0.25">
      <c r="H1453" s="38" t="str">
        <v>filtersencapsulated prefilters</v>
      </c>
      <c r="I1453" s="271" t="str">
        <v>filters</v>
      </c>
      <c r="J1453" t="str">
        <v>encapsulated prefilters</v>
      </c>
      <c r="K1453" t="str">
        <v>filtration area</v>
      </c>
      <c r="L1453" t="str">
        <v>Facet driving attribute</v>
      </c>
      <c r="M1453" t="str">
        <v>Priority 1</v>
      </c>
      <c r="N1453" t="str">
        <v>ProductAttributes</v>
      </c>
      <c r="O1453" t="str">
        <v>ATTRIBUTE TYPE: Composite dimension</v>
      </c>
      <c r="P1453" t="str">
        <v>use drop down "Type1" and select "filtration area"</v>
      </c>
      <c r="Q1453" t="str">
        <v>SV03A47FH3</v>
      </c>
      <c r="R1453" t="str">
        <v>17.7 cm2</v>
      </c>
      <c r="S1453" t="str">
        <v>N</v>
      </c>
      <c r="T1453">
        <v>0</v>
      </c>
      <c r="U1453">
        <v>0</v>
      </c>
      <c r="V1453">
        <v>0</v>
      </c>
    </row>
    <row r="1454" spans="8:22" x14ac:dyDescent="0.25">
      <c r="H1454" s="38" t="str">
        <v>filtersencapsulated prefilters</v>
      </c>
      <c r="I1454" s="271" t="str">
        <v>filters</v>
      </c>
      <c r="J1454" t="str">
        <v>encapsulated prefilters</v>
      </c>
      <c r="K1454" t="str">
        <v>material</v>
      </c>
      <c r="L1454" t="str">
        <v>Facet driving attribute</v>
      </c>
      <c r="M1454" t="str">
        <v>Priority 1</v>
      </c>
      <c r="N1454" t="str">
        <v>ProductAttributes</v>
      </c>
      <c r="O1454" t="str">
        <v>ATTRIBUTE TYPE: Material</v>
      </c>
      <c r="P1454" t="str">
        <v>use the drop down to select a "Part"</v>
      </c>
      <c r="Q1454" t="str">
        <v>SV03A47FH3</v>
      </c>
      <c r="R1454" t="str">
        <v>PVDF membrane</v>
      </c>
      <c r="S1454" t="str">
        <v>M</v>
      </c>
      <c r="T1454">
        <v>0</v>
      </c>
      <c r="U1454">
        <v>0</v>
      </c>
      <c r="V1454">
        <v>0</v>
      </c>
    </row>
    <row r="1455" spans="8:22" x14ac:dyDescent="0.25">
      <c r="H1455" s="38" t="str">
        <v>filtersencapsulated prefilters</v>
      </c>
      <c r="I1455" s="271" t="str">
        <v>filters</v>
      </c>
      <c r="J1455" t="str">
        <v>encapsulated prefilters</v>
      </c>
      <c r="K1455" t="str">
        <v>matrix</v>
      </c>
      <c r="L1455" t="str">
        <v>Facet driving attribute</v>
      </c>
      <c r="M1455" t="str">
        <v>Priority 1</v>
      </c>
      <c r="N1455" t="str">
        <v>ProductAttributes</v>
      </c>
      <c r="O1455" t="str">
        <v>ATTRIBUTE TYPE: Matrix</v>
      </c>
      <c r="P1455">
        <v>0</v>
      </c>
      <c r="Q1455" t="str">
        <v>SV03A47FH3</v>
      </c>
      <c r="R1455" t="str">
        <v>Multimedia Durapore®</v>
      </c>
      <c r="S1455" t="str">
        <v>N</v>
      </c>
      <c r="T1455">
        <v>0</v>
      </c>
      <c r="U1455">
        <v>0</v>
      </c>
      <c r="V1455">
        <v>0</v>
      </c>
    </row>
    <row r="1456" spans="8:22" x14ac:dyDescent="0.25">
      <c r="H1456" s="38" t="str">
        <v>filtersencapsulated prefilters</v>
      </c>
      <c r="I1456" s="271" t="str">
        <v>filters</v>
      </c>
      <c r="J1456" t="str">
        <v>encapsulated prefilters</v>
      </c>
      <c r="K1456" t="str">
        <v>parameter</v>
      </c>
      <c r="L1456" t="str">
        <v>Facet driving attribute</v>
      </c>
      <c r="M1456" t="str">
        <v>Priority 1</v>
      </c>
      <c r="N1456" t="str">
        <v>ProductAttributes</v>
      </c>
      <c r="O1456" t="str">
        <v>ATTRIBUTE TYPE: Operating parameter</v>
      </c>
      <c r="P1456">
        <v>0</v>
      </c>
      <c r="Q1456" t="str">
        <v>SV03A47FH3</v>
      </c>
      <c r="R1456" t="str">
        <v>25 °C max. inlet temp.</v>
      </c>
      <c r="S1456" t="str">
        <v>N</v>
      </c>
      <c r="T1456">
        <v>0</v>
      </c>
      <c r="U1456">
        <v>0</v>
      </c>
      <c r="V1456">
        <v>0</v>
      </c>
    </row>
    <row r="1457" spans="8:22" x14ac:dyDescent="0.25">
      <c r="H1457" s="38" t="str">
        <v>filtersencapsulated prefilters</v>
      </c>
      <c r="I1457" s="271" t="str">
        <v>filters</v>
      </c>
      <c r="J1457" t="str">
        <v>encapsulated prefilters</v>
      </c>
      <c r="K1457" t="str">
        <v>pore size</v>
      </c>
      <c r="L1457" t="str">
        <v>Facet driving attribute</v>
      </c>
      <c r="M1457" t="str">
        <v>Priority 1</v>
      </c>
      <c r="N1457" t="str">
        <v>ProductAttributes</v>
      </c>
      <c r="O1457" t="str">
        <v>ATTRIBUTE TYPE: Pore size</v>
      </c>
      <c r="P1457">
        <v>0</v>
      </c>
      <c r="Q1457" t="str">
        <v>SV03A47FH3</v>
      </c>
      <c r="R1457" t="str">
        <v>0.22/0.2 μm pore size</v>
      </c>
      <c r="S1457" t="str">
        <v>Y</v>
      </c>
      <c r="T1457" t="str">
        <v>Pore size</v>
      </c>
      <c r="U1457" t="str">
        <v>uom in um, or A, or kDa</v>
      </c>
      <c r="V1457">
        <v>0</v>
      </c>
    </row>
    <row r="1458" spans="8:22" x14ac:dyDescent="0.25">
      <c r="H1458" s="38" t="str">
        <v>filtersencapsulated prefilters</v>
      </c>
      <c r="I1458" s="271" t="str">
        <v>filters</v>
      </c>
      <c r="J1458" t="str">
        <v>encapsulated prefilters</v>
      </c>
      <c r="K1458" t="str">
        <v>sterility</v>
      </c>
      <c r="L1458" t="str">
        <v>Facet driving attribute</v>
      </c>
      <c r="M1458" t="str">
        <v>Priority 1</v>
      </c>
      <c r="N1458" t="str">
        <v>ProductAttributes</v>
      </c>
      <c r="O1458" t="str">
        <v>ATTRIBUTE TYPE: Sterilization</v>
      </c>
      <c r="P1458" t="str">
        <v>facet sterility y/n and second facet for sterilization method</v>
      </c>
      <c r="Q1458" t="str">
        <v>SV03A47FH3</v>
      </c>
      <c r="R1458" t="str">
        <v>sterile</v>
      </c>
      <c r="S1458" t="str">
        <v>Y</v>
      </c>
      <c r="T1458" t="str">
        <v>Sterility/Sterilization method</v>
      </c>
      <c r="U1458">
        <v>0</v>
      </c>
      <c r="V1458">
        <v>0</v>
      </c>
    </row>
    <row r="1459" spans="8:22" x14ac:dyDescent="0.25">
      <c r="H1459" s="38" t="str">
        <v>filtersencapsulated prefilters</v>
      </c>
      <c r="I1459" s="271" t="str">
        <v>filters</v>
      </c>
      <c r="J1459" t="str">
        <v>encapsulated prefilters</v>
      </c>
      <c r="K1459" t="str">
        <v>cartridge nominal length</v>
      </c>
      <c r="L1459" t="str">
        <v>High priority attribute</v>
      </c>
      <c r="M1459" t="str">
        <v>Priority 2</v>
      </c>
      <c r="N1459" t="str">
        <v>ProductAttributes</v>
      </c>
      <c r="O1459" t="str">
        <v>ATTRIBUTE TYPE: Composite dimensions</v>
      </c>
      <c r="P1459" t="str">
        <v>Use drop down and select "cartridge nominal length"</v>
      </c>
      <c r="Q1459">
        <v>0</v>
      </c>
      <c r="R1459">
        <v>0</v>
      </c>
      <c r="S1459">
        <v>0</v>
      </c>
      <c r="T1459">
        <v>0</v>
      </c>
      <c r="U1459">
        <v>0</v>
      </c>
      <c r="V1459">
        <v>0</v>
      </c>
    </row>
    <row r="1460" spans="8:22" x14ac:dyDescent="0.25">
      <c r="H1460" s="38" t="str">
        <v>filtersencapsulated prefilters</v>
      </c>
      <c r="I1460" s="271" t="str">
        <v>filters</v>
      </c>
      <c r="J1460" t="str">
        <v>encapsulated prefilters</v>
      </c>
      <c r="K1460" t="str">
        <v>fitting</v>
      </c>
      <c r="L1460" t="str">
        <v>High priority attribute</v>
      </c>
      <c r="M1460" t="str">
        <v>Priority 2</v>
      </c>
      <c r="N1460" t="str">
        <v>ProductAttributes</v>
      </c>
      <c r="O1460" t="str">
        <v>ATTRIBUTE TYPE: fittings threads</v>
      </c>
      <c r="P1460">
        <v>0</v>
      </c>
      <c r="Q1460" t="str">
        <v>SV03A47FH3</v>
      </c>
      <c r="R1460" t="str">
        <v>inlet sanitary flange</v>
      </c>
      <c r="S1460" t="str">
        <v>M</v>
      </c>
      <c r="T1460">
        <v>0</v>
      </c>
      <c r="U1460" t="str">
        <v>part=thread</v>
      </c>
      <c r="V1460" t="str">
        <v>fitsSize</v>
      </c>
    </row>
    <row r="1461" spans="8:22" x14ac:dyDescent="0.25">
      <c r="H1461" s="38" t="str">
        <v>filtersencapsulated prefilters</v>
      </c>
      <c r="I1461" s="271" t="str">
        <v>filters</v>
      </c>
      <c r="J1461" t="str">
        <v>encapsulated prefilters</v>
      </c>
      <c r="K1461" t="str">
        <v>gravimetric extractables</v>
      </c>
      <c r="L1461" t="str">
        <v>High priority attribute</v>
      </c>
      <c r="M1461" t="str">
        <v>Priority 2</v>
      </c>
      <c r="N1461" t="str">
        <v>ProductAttributes</v>
      </c>
      <c r="O1461" t="str">
        <v>ATTRIBUTE TYPE: Residue</v>
      </c>
      <c r="P1461" t="str">
        <v>TestName drop down "gravimetric extractables"</v>
      </c>
      <c r="Q1461">
        <v>0</v>
      </c>
      <c r="R1461">
        <v>0</v>
      </c>
      <c r="S1461">
        <v>0</v>
      </c>
      <c r="T1461">
        <v>0</v>
      </c>
      <c r="U1461">
        <v>0</v>
      </c>
      <c r="V1461">
        <v>0</v>
      </c>
    </row>
    <row r="1462" spans="8:22" x14ac:dyDescent="0.25">
      <c r="H1462" s="38" t="str">
        <v>filtersencapsulated prefilters</v>
      </c>
      <c r="I1462" s="271" t="str">
        <v>filters</v>
      </c>
      <c r="J1462" t="str">
        <v>encapsulated prefilters</v>
      </c>
      <c r="K1462" t="str">
        <v>impurities</v>
      </c>
      <c r="L1462" t="str">
        <v>High priority attribute</v>
      </c>
      <c r="M1462" t="str">
        <v>Priority 2</v>
      </c>
      <c r="N1462" t="str">
        <v>ProductAttributes</v>
      </c>
      <c r="O1462" t="str">
        <v>ATTRIBUTE TYPE: Impurities</v>
      </c>
      <c r="P1462">
        <v>0</v>
      </c>
      <c r="Q1462" t="str">
        <v>SV03A47FH3</v>
      </c>
      <c r="R1462" t="str">
        <v>≤0.25 EU/mL (LAL test, Aqueous extraction)</v>
      </c>
      <c r="S1462" t="str">
        <v>N</v>
      </c>
      <c r="T1462">
        <v>0</v>
      </c>
      <c r="U1462">
        <v>0</v>
      </c>
      <c r="V1462">
        <v>0</v>
      </c>
    </row>
    <row r="1463" spans="8:22" x14ac:dyDescent="0.25">
      <c r="H1463" s="38" t="str">
        <v>filtersencapsulated prefilters</v>
      </c>
      <c r="I1463" s="271" t="str">
        <v>filters</v>
      </c>
      <c r="J1463" t="str">
        <v>encapsulated prefilters</v>
      </c>
      <c r="K1463" t="str">
        <v>inlet connection diam.</v>
      </c>
      <c r="L1463" t="str">
        <v>High priority attribute</v>
      </c>
      <c r="M1463" t="str">
        <v>Priority 2</v>
      </c>
      <c r="N1463" t="str">
        <v>ProductAttributes</v>
      </c>
      <c r="O1463" t="str">
        <v>ATTRIBUTE TYPE: Composite dimension</v>
      </c>
      <c r="P1463" t="str">
        <v>use drop down "part" and select "inlet connection"; "Type1" and select "diam."</v>
      </c>
      <c r="Q1463" t="str">
        <v>SV03A47FH3</v>
      </c>
      <c r="R1463" t="str">
        <v>3/4  in.</v>
      </c>
      <c r="S1463" t="str">
        <v>N</v>
      </c>
      <c r="T1463">
        <v>0</v>
      </c>
      <c r="U1463" t="str">
        <v>type=diam. or D and uom in mm</v>
      </c>
      <c r="V1463">
        <v>0</v>
      </c>
    </row>
    <row r="1464" spans="8:22" x14ac:dyDescent="0.25">
      <c r="H1464" s="38" t="str">
        <v>filtersencapsulated prefilters</v>
      </c>
      <c r="I1464" s="271" t="str">
        <v>filters</v>
      </c>
      <c r="J1464" t="str">
        <v>encapsulated prefilters</v>
      </c>
      <c r="K1464" t="str">
        <v>inlet to outlet W</v>
      </c>
      <c r="L1464" t="str">
        <v>High priority attribute</v>
      </c>
      <c r="M1464" t="str">
        <v>Priority 2</v>
      </c>
      <c r="N1464" t="str">
        <v>ProductAttributes</v>
      </c>
      <c r="O1464" t="str">
        <v>ATTRIBUTE TYPE: Composite dimension</v>
      </c>
      <c r="P1464" t="str">
        <v>use drop down "part" and select "inlet to outlet"; "Type1" and select "W"</v>
      </c>
      <c r="Q1464" t="str">
        <v>KW19A3TBB1</v>
      </c>
      <c r="R1464" t="str">
        <v>19.8 cm (7.8 in.)</v>
      </c>
      <c r="S1464" t="str">
        <v>Y</v>
      </c>
      <c r="T1464" t="str">
        <v>Width (uom)</v>
      </c>
      <c r="U1464" t="str">
        <v>type=W and uom is in mm or in</v>
      </c>
      <c r="V1464">
        <v>0</v>
      </c>
    </row>
    <row r="1465" spans="8:22" x14ac:dyDescent="0.25">
      <c r="H1465" s="38" t="str">
        <v>filtersencapsulated prefilters</v>
      </c>
      <c r="I1465" s="271" t="str">
        <v>filters</v>
      </c>
      <c r="J1465" t="str">
        <v>encapsulated prefilters</v>
      </c>
      <c r="K1465" t="str">
        <v>input</v>
      </c>
      <c r="L1465" t="str">
        <v>High priority attribute</v>
      </c>
      <c r="M1465" t="str">
        <v>Priority 2</v>
      </c>
      <c r="N1465" t="str">
        <v>ProductAttributes</v>
      </c>
      <c r="O1465" t="str">
        <v>ATTRIBUTE TYPE: Sample input/output</v>
      </c>
      <c r="P1465">
        <v>0</v>
      </c>
      <c r="Q1465" t="str">
        <v>SV03A47FH3</v>
      </c>
      <c r="R1465" t="str">
        <v>sample type liquid</v>
      </c>
      <c r="S1465" t="str">
        <v>N</v>
      </c>
      <c r="T1465">
        <v>0</v>
      </c>
      <c r="U1465" t="str">
        <v>only for DNA/RNA "stuff" eg. PCR kits</v>
      </c>
      <c r="V1465">
        <v>0</v>
      </c>
    </row>
    <row r="1466" spans="8:22" x14ac:dyDescent="0.25">
      <c r="H1466" s="38" t="str">
        <v>filtersencapsulated prefilters</v>
      </c>
      <c r="I1466" s="271" t="str">
        <v>filters</v>
      </c>
      <c r="J1466" t="str">
        <v>encapsulated prefilters</v>
      </c>
      <c r="K1466" t="str">
        <v>outlet connection diam.</v>
      </c>
      <c r="L1466" t="str">
        <v>High priority attribute</v>
      </c>
      <c r="M1466" t="str">
        <v>Priority 2</v>
      </c>
      <c r="N1466" t="str">
        <v>ProductAttributes</v>
      </c>
      <c r="O1466" t="str">
        <v>ATTRIBUTE TYPE: Composite dimension</v>
      </c>
      <c r="P1466" t="str">
        <v>use drop down "part" and select "outlet connection"; "Type1" and select "diam."</v>
      </c>
      <c r="Q1466" t="str">
        <v>SV03A47FH3</v>
      </c>
      <c r="R1466" t="str">
        <v>1/4 in.</v>
      </c>
      <c r="S1466" t="str">
        <v>Y</v>
      </c>
      <c r="T1466" t="str">
        <v>Diameter(mm)</v>
      </c>
      <c r="U1466" t="str">
        <v>type=diam. or D and uom in mm</v>
      </c>
      <c r="V1466">
        <v>0</v>
      </c>
    </row>
    <row r="1467" spans="8:22" x14ac:dyDescent="0.25">
      <c r="H1467" s="38" t="str">
        <v>filtersencapsulated prefilters</v>
      </c>
      <c r="I1467" s="271" t="str">
        <v>filters</v>
      </c>
      <c r="J1467" t="str">
        <v>encapsulated prefilters</v>
      </c>
      <c r="K1467" t="str">
        <v>overall size</v>
      </c>
      <c r="L1467" t="str">
        <v>High priority attribute</v>
      </c>
      <c r="M1467" t="str">
        <v>Priority 2</v>
      </c>
      <c r="N1467" t="str">
        <v>ProductAttributes</v>
      </c>
      <c r="O1467" t="str">
        <v>ATTRIBUTE TYPE: Composite dimension</v>
      </c>
      <c r="P1467" t="str">
        <v>use the drop down in "Part" and select "overall"; "Type1" and select "size"</v>
      </c>
      <c r="Q1467" t="str">
        <v>KW19A3TBB1</v>
      </c>
      <c r="R1467" t="str">
        <v>30 in.</v>
      </c>
      <c r="S1467" t="str">
        <v>N</v>
      </c>
      <c r="T1467">
        <v>0</v>
      </c>
      <c r="U1467">
        <v>0</v>
      </c>
      <c r="V1467">
        <v>0</v>
      </c>
    </row>
    <row r="1468" spans="8:22" x14ac:dyDescent="0.25">
      <c r="H1468" s="38" t="str">
        <v>filtersencapsulated prefilters</v>
      </c>
      <c r="I1468" s="271" t="str">
        <v>filters</v>
      </c>
      <c r="J1468" t="str">
        <v>encapsulated prefilters</v>
      </c>
      <c r="K1468" t="str">
        <v>reg. compliance</v>
      </c>
      <c r="L1468" t="str">
        <v>High priority attribute</v>
      </c>
      <c r="M1468" t="str">
        <v>Priority 2</v>
      </c>
      <c r="N1468" t="str">
        <v>ProductAttributes</v>
      </c>
      <c r="O1468" t="str">
        <v>ATTRIBUTE TYPE: Agency/Method</v>
      </c>
      <c r="P1468">
        <v>0</v>
      </c>
      <c r="Q1468" t="str">
        <v>SV03A47FH3</v>
      </c>
      <c r="R1468" t="str">
        <v>meets FDA Indirect Food Additive requirements cited in 21 CFR 177-182 (all component materials)</v>
      </c>
      <c r="S1468" t="str">
        <v>Y</v>
      </c>
      <c r="T1468" t="str">
        <v>Agency</v>
      </c>
      <c r="U1468">
        <v>0</v>
      </c>
      <c r="V1468">
        <v>0</v>
      </c>
    </row>
    <row r="1469" spans="8:22" x14ac:dyDescent="0.25">
      <c r="H1469" s="38" t="str">
        <v>filtersencapsulated prefilters</v>
      </c>
      <c r="I1469" s="271" t="str">
        <v>filters</v>
      </c>
      <c r="J1469" t="str">
        <v>encapsulated prefilters</v>
      </c>
      <c r="K1469" t="str">
        <v>shipped in</v>
      </c>
      <c r="L1469" t="str">
        <v>High priority attribute</v>
      </c>
      <c r="M1469" t="str">
        <v>Priority 2</v>
      </c>
      <c r="N1469" t="str">
        <v>ProductAttributes</v>
      </c>
      <c r="O1469" t="str">
        <v>ATTRIBUTE TYPE: Ice Shipping</v>
      </c>
      <c r="P1469">
        <v>0</v>
      </c>
      <c r="Q1469" t="str">
        <v>SV03A47FH3</v>
      </c>
      <c r="R1469" t="str">
        <v>ambient</v>
      </c>
      <c r="S1469" t="str">
        <v>N</v>
      </c>
      <c r="T1469">
        <v>0</v>
      </c>
      <c r="U1469">
        <v>0</v>
      </c>
      <c r="V1469">
        <v>0</v>
      </c>
    </row>
    <row r="1470" spans="8:22" x14ac:dyDescent="0.25">
      <c r="H1470" s="38" t="str">
        <v>filtersencapsulated prefilters</v>
      </c>
      <c r="I1470" s="271" t="str">
        <v>filters</v>
      </c>
      <c r="J1470" t="str">
        <v>encapsulated prefilters</v>
      </c>
      <c r="K1470" t="str">
        <v>manufacturer/tradename</v>
      </c>
      <c r="L1470" t="str">
        <v>Low priority attribute</v>
      </c>
      <c r="M1470" t="str">
        <v>Priority 3</v>
      </c>
      <c r="N1470" t="str">
        <v>ProductAttributes</v>
      </c>
      <c r="O1470" t="str">
        <v>ATTRIBUTE TYPE: Manufacturer designation</v>
      </c>
      <c r="P1470" t="str">
        <v>facets supplier co only (currently - Product line the attribute also facetable but not the PL element in Manuf des. Yet)</v>
      </c>
      <c r="Q1470" t="str">
        <v>SV03A47FH3</v>
      </c>
      <c r="R1470" t="str">
        <v>OptiScale®</v>
      </c>
      <c r="S1470" t="str">
        <v>Y</v>
      </c>
      <c r="T1470" t="str">
        <v>Manufacturer</v>
      </c>
      <c r="U1470" t="str">
        <v>supplier co</v>
      </c>
      <c r="V1470" t="str">
        <v>supplier co</v>
      </c>
    </row>
    <row r="1471" spans="8:22" x14ac:dyDescent="0.25">
      <c r="H1471" s="38" t="str">
        <v>filtersfilter discs</v>
      </c>
      <c r="I1471" s="271" t="str">
        <v>filters</v>
      </c>
      <c r="J1471" t="str">
        <v>filter discs</v>
      </c>
      <c r="K1471" t="str">
        <v>diam.</v>
      </c>
      <c r="L1471" t="str">
        <v>Facet driving attribute</v>
      </c>
      <c r="M1471" t="str">
        <v>Priority 1</v>
      </c>
      <c r="N1471" t="str">
        <v>ProductAttributes</v>
      </c>
      <c r="O1471" t="str">
        <v>ATTRIBUTE TYPE: Composite dimension</v>
      </c>
      <c r="P1471" t="str">
        <v>use the drop down in "Type1" and select "diam." -- facet diam uom mm only</v>
      </c>
      <c r="Q1471" t="str">
        <v>HVLP02500</v>
      </c>
      <c r="R1471" t="str">
        <v>25 mm</v>
      </c>
      <c r="S1471" t="str">
        <v>Y</v>
      </c>
      <c r="T1471">
        <v>0</v>
      </c>
      <c r="U1471">
        <v>0</v>
      </c>
      <c r="V1471">
        <v>0</v>
      </c>
    </row>
    <row r="1472" spans="8:22" x14ac:dyDescent="0.25">
      <c r="H1472" s="38" t="str">
        <v>filtersfilter discs</v>
      </c>
      <c r="I1472" s="271" t="str">
        <v>filters</v>
      </c>
      <c r="J1472" t="str">
        <v>filter discs</v>
      </c>
      <c r="K1472" t="str">
        <v>manufacturer/tradename</v>
      </c>
      <c r="L1472" t="str">
        <v>Facet driving attribute</v>
      </c>
      <c r="M1472" t="str">
        <v>Priority 1</v>
      </c>
      <c r="N1472" t="str">
        <v>ProductAttributes</v>
      </c>
      <c r="O1472" t="str">
        <v>ATTRIBUTE TYPE: Manufacturer designation</v>
      </c>
      <c r="P1472" t="str">
        <v>facets supplier co only (currently - Product line the attribute also facetable but not the PL element in Manuf des. Yet)</v>
      </c>
      <c r="Q1472" t="str">
        <v>HVLP02500</v>
      </c>
      <c r="R1472" t="str">
        <v>Durapore®</v>
      </c>
      <c r="S1472" t="str">
        <v>Y</v>
      </c>
      <c r="T1472" t="str">
        <v>Manufacturer</v>
      </c>
      <c r="U1472" t="str">
        <v>supplier co</v>
      </c>
      <c r="V1472" t="str">
        <v>supplier co</v>
      </c>
    </row>
    <row r="1473" spans="8:22" x14ac:dyDescent="0.25">
      <c r="H1473" s="38" t="str">
        <v>filtersfilter discs</v>
      </c>
      <c r="I1473" s="271" t="str">
        <v>filters</v>
      </c>
      <c r="J1473" t="str">
        <v>filter discs</v>
      </c>
      <c r="K1473" t="str">
        <v>material</v>
      </c>
      <c r="L1473" t="str">
        <v>Facet driving attribute</v>
      </c>
      <c r="M1473" t="str">
        <v>Priority 1</v>
      </c>
      <c r="N1473" t="str">
        <v>ProductAttributes</v>
      </c>
      <c r="O1473" t="str">
        <v>ATTRIBUTE TYPE: Material</v>
      </c>
      <c r="P1473" t="str">
        <v>use the drop down to select a "Part"</v>
      </c>
      <c r="Q1473" t="str">
        <v>HVLP02500</v>
      </c>
      <c r="R1473" t="str">
        <v>PVDF membrane; plain filter; white filter</v>
      </c>
      <c r="S1473" t="str">
        <v>M</v>
      </c>
      <c r="T1473">
        <v>0</v>
      </c>
      <c r="U1473">
        <v>0</v>
      </c>
      <c r="V1473">
        <v>0</v>
      </c>
    </row>
    <row r="1474" spans="8:22" x14ac:dyDescent="0.25">
      <c r="H1474" s="38" t="str">
        <v>filtersfilter discs</v>
      </c>
      <c r="I1474" s="271" t="str">
        <v>filters</v>
      </c>
      <c r="J1474" t="str">
        <v>filter discs</v>
      </c>
      <c r="K1474" t="str">
        <v>parameter</v>
      </c>
      <c r="L1474" t="str">
        <v>Facet driving attribute</v>
      </c>
      <c r="M1474" t="str">
        <v>Priority 1</v>
      </c>
      <c r="N1474" t="str">
        <v>ProductAttributes</v>
      </c>
      <c r="O1474" t="str">
        <v>ATTRIBUTE TYPE: Operating parameter</v>
      </c>
      <c r="P1474">
        <v>0</v>
      </c>
      <c r="Q1474" t="str">
        <v>HVLP02500</v>
      </c>
      <c r="R1474" t="str">
        <v>&gt;2.6 mL/min-cm2 water flow rate; 4 L/min-cm2 air flow rate; 85 °C max. temp.</v>
      </c>
      <c r="S1474" t="str">
        <v>N</v>
      </c>
      <c r="T1474">
        <v>0</v>
      </c>
      <c r="U1474">
        <v>0</v>
      </c>
      <c r="V1474">
        <v>0</v>
      </c>
    </row>
    <row r="1475" spans="8:22" x14ac:dyDescent="0.25">
      <c r="H1475" s="38" t="str">
        <v>filtersfilter discs</v>
      </c>
      <c r="I1475" s="271" t="str">
        <v>filters</v>
      </c>
      <c r="J1475" t="str">
        <v>filter discs</v>
      </c>
      <c r="K1475" t="str">
        <v>pore size</v>
      </c>
      <c r="L1475" t="str">
        <v>Facet driving attribute</v>
      </c>
      <c r="M1475" t="str">
        <v>Priority 1</v>
      </c>
      <c r="N1475" t="str">
        <v>ProductAttributes</v>
      </c>
      <c r="O1475" t="str">
        <v>ATTRIBUTE TYPE: Pore size</v>
      </c>
      <c r="P1475">
        <v>0</v>
      </c>
      <c r="Q1475" t="str">
        <v>HVLP02500</v>
      </c>
      <c r="R1475" t="str">
        <v>0.45 μm pore size; 70 % porosity</v>
      </c>
      <c r="S1475" t="str">
        <v>Y</v>
      </c>
      <c r="T1475" t="str">
        <v>Pore size</v>
      </c>
      <c r="U1475" t="str">
        <v>uom in um, or A, or kDa</v>
      </c>
      <c r="V1475">
        <v>0</v>
      </c>
    </row>
    <row r="1476" spans="8:22" x14ac:dyDescent="0.25">
      <c r="H1476" s="38" t="str">
        <v>filtersfilter discs</v>
      </c>
      <c r="I1476" s="271" t="str">
        <v>filters</v>
      </c>
      <c r="J1476" t="str">
        <v>filter discs</v>
      </c>
      <c r="K1476" t="str">
        <v>sterility</v>
      </c>
      <c r="L1476" t="str">
        <v>Facet driving attribute</v>
      </c>
      <c r="M1476" t="str">
        <v>Priority 1</v>
      </c>
      <c r="N1476" t="str">
        <v>ProductAttributes</v>
      </c>
      <c r="O1476" t="str">
        <v>ATTRIBUTE TYPE: Sterilization</v>
      </c>
      <c r="P1476" t="str">
        <v>facet sterility y/n and second facet for sterilization method</v>
      </c>
      <c r="Q1476" t="str">
        <v>HVLP02500</v>
      </c>
      <c r="R1476" t="str">
        <v>non-sterile</v>
      </c>
      <c r="S1476" t="str">
        <v>Y</v>
      </c>
      <c r="T1476" t="str">
        <v>Sterility/Sterilization method</v>
      </c>
      <c r="U1476">
        <v>0</v>
      </c>
      <c r="V1476">
        <v>0</v>
      </c>
    </row>
    <row r="1477" spans="8:22" x14ac:dyDescent="0.25">
      <c r="H1477" s="38" t="str">
        <v>filtersfilter discs</v>
      </c>
      <c r="I1477" s="271" t="str">
        <v>filters</v>
      </c>
      <c r="J1477" t="str">
        <v>filter discs</v>
      </c>
      <c r="K1477" t="str">
        <v>Web_Product_Type_Dim</v>
      </c>
      <c r="L1477" t="str">
        <v>Facet driving attribute</v>
      </c>
      <c r="M1477" t="str">
        <v>Priority 1</v>
      </c>
      <c r="N1477" t="str">
        <v>ProductAttributes</v>
      </c>
      <c r="O1477" t="str">
        <v>ATTRIBUTE TYPE: Product type</v>
      </c>
      <c r="P1477" t="str">
        <v>choose "filter discs"</v>
      </c>
      <c r="Q1477" t="str">
        <v>HVLP02500</v>
      </c>
      <c r="R1477" t="str">
        <v>filter discs</v>
      </c>
      <c r="S1477" t="str">
        <v>Y</v>
      </c>
      <c r="T1477" t="str">
        <v>Product Category</v>
      </c>
      <c r="U1477">
        <v>0</v>
      </c>
      <c r="V1477">
        <v>0</v>
      </c>
    </row>
    <row r="1478" spans="8:22" x14ac:dyDescent="0.25">
      <c r="H1478" s="38" t="str">
        <v>filtersfilter discs</v>
      </c>
      <c r="I1478" s="271" t="str">
        <v>filters</v>
      </c>
      <c r="J1478" t="str">
        <v>filter discs</v>
      </c>
      <c r="K1478" t="str">
        <v>packaging</v>
      </c>
      <c r="L1478" t="str">
        <v>High priority attribute</v>
      </c>
      <c r="M1478" t="str">
        <v>Priority 2</v>
      </c>
      <c r="N1478" t="str">
        <v>ProductAttributes</v>
      </c>
      <c r="O1478" t="str">
        <v>ATTRIBUTE TYPE: Packaging quantity</v>
      </c>
      <c r="P1478" t="str">
        <v>facet only on pack_id (was NEVER used on the red site - utility is dubious)</v>
      </c>
      <c r="Q1478" t="str">
        <v xml:space="preserve">WHA1822849 </v>
      </c>
      <c r="R1478" t="str">
        <v>pack of 50</v>
      </c>
      <c r="S1478" t="str">
        <v>Y</v>
      </c>
      <c r="T1478" t="str">
        <v>packaging</v>
      </c>
      <c r="U1478" t="str">
        <v>pack_id</v>
      </c>
      <c r="V1478" t="str">
        <v>pack_id</v>
      </c>
    </row>
    <row r="1479" spans="8:22" x14ac:dyDescent="0.25">
      <c r="H1479" s="38" t="str">
        <v>filtersfilter discs</v>
      </c>
      <c r="I1479" s="271" t="str">
        <v>filters</v>
      </c>
      <c r="J1479" t="str">
        <v>filter discs</v>
      </c>
      <c r="K1479" t="str">
        <v>feature</v>
      </c>
      <c r="L1479" t="str">
        <v>Low priority attribute</v>
      </c>
      <c r="M1479" t="str">
        <v>Priority 3</v>
      </c>
      <c r="N1479" t="str">
        <v>ProductAttributes</v>
      </c>
      <c r="O1479" t="str">
        <v>ATTRIBUTE TYPE: Feature</v>
      </c>
      <c r="P1479" t="str">
        <v>use the drop down to select a "Name" (hydrophilic/hydrophobic)</v>
      </c>
      <c r="Q1479" t="str">
        <v>HVLP02500</v>
      </c>
      <c r="R1479" t="str">
        <v>hydrophilic</v>
      </c>
      <c r="S1479" t="str">
        <v>Y</v>
      </c>
      <c r="T1479" t="str">
        <v>Hydrophobicity</v>
      </c>
      <c r="U1479">
        <v>0</v>
      </c>
      <c r="V1479">
        <v>0</v>
      </c>
    </row>
    <row r="1480" spans="8:22" x14ac:dyDescent="0.25">
      <c r="H1480" s="38" t="str">
        <v>filtersmembranes</v>
      </c>
      <c r="I1480" s="271" t="str">
        <v>filters</v>
      </c>
      <c r="J1480" t="str">
        <v>membranes</v>
      </c>
      <c r="K1480" t="str">
        <v>application(s)</v>
      </c>
      <c r="L1480" t="str">
        <v>Facet driving attribute</v>
      </c>
      <c r="M1480" t="str">
        <v>Priority 1</v>
      </c>
      <c r="N1480" t="str">
        <v>ProductAttributes</v>
      </c>
      <c r="O1480" t="str">
        <v>ATTRIBUTE TYPE: Market Focus</v>
      </c>
      <c r="P1480">
        <v>0</v>
      </c>
      <c r="Q1480" t="str">
        <v>P3B050A00</v>
      </c>
      <c r="R1480" t="str">
        <v>protein purification: suitable (concentration); buffer exchange: suitable; analytical sample preparation: suitable</v>
      </c>
      <c r="S1480" t="str">
        <v>Y</v>
      </c>
      <c r="T1480" t="str">
        <v>Application</v>
      </c>
      <c r="U1480">
        <v>0</v>
      </c>
      <c r="V1480">
        <v>0</v>
      </c>
    </row>
    <row r="1481" spans="8:22" x14ac:dyDescent="0.25">
      <c r="H1481" s="38" t="str">
        <v>filtersmembranes</v>
      </c>
      <c r="I1481" s="271" t="str">
        <v>filters</v>
      </c>
      <c r="J1481" t="str">
        <v>membranes</v>
      </c>
      <c r="K1481" t="str">
        <v>feature</v>
      </c>
      <c r="L1481" t="str">
        <v>Facet driving attribute</v>
      </c>
      <c r="M1481" t="str">
        <v>Priority 1</v>
      </c>
      <c r="N1481" t="str">
        <v>ProductAttributes</v>
      </c>
      <c r="O1481" t="str">
        <v>ATTRIBUTE TYPE: Feature</v>
      </c>
      <c r="P1481" t="str">
        <v>use the drop down to select a "Name" (flow rate/graduation/hydrophilic/hydrophobic)</v>
      </c>
      <c r="Q1481">
        <v>0</v>
      </c>
      <c r="R1481">
        <v>0</v>
      </c>
      <c r="S1481">
        <v>0</v>
      </c>
      <c r="T1481">
        <v>0</v>
      </c>
      <c r="U1481">
        <v>0</v>
      </c>
      <c r="V1481">
        <v>0</v>
      </c>
    </row>
    <row r="1482" spans="8:22" x14ac:dyDescent="0.25">
      <c r="H1482" s="38" t="str">
        <v>filtersmembranes</v>
      </c>
      <c r="I1482" s="271" t="str">
        <v>filters</v>
      </c>
      <c r="J1482" t="str">
        <v>membranes</v>
      </c>
      <c r="K1482" t="str">
        <v>filtration area</v>
      </c>
      <c r="L1482" t="str">
        <v>Facet driving attribute</v>
      </c>
      <c r="M1482" t="str">
        <v>Priority 1</v>
      </c>
      <c r="N1482" t="str">
        <v>ProductAttributes</v>
      </c>
      <c r="O1482" t="str">
        <v>ATTRIBUTE TYPE: Composite dimension</v>
      </c>
      <c r="P1482" t="str">
        <v>use drop down "Type1" and select "filtration area"</v>
      </c>
      <c r="Q1482" t="str">
        <v>P3B050A00</v>
      </c>
      <c r="R1482" t="str">
        <v>88 cm2</v>
      </c>
      <c r="S1482" t="str">
        <v>N</v>
      </c>
      <c r="T1482">
        <v>0</v>
      </c>
      <c r="U1482">
        <v>0</v>
      </c>
      <c r="V1482">
        <v>0</v>
      </c>
    </row>
    <row r="1483" spans="8:22" x14ac:dyDescent="0.25">
      <c r="H1483" s="38" t="str">
        <v>filtersmembranes</v>
      </c>
      <c r="I1483" s="271" t="str">
        <v>filters</v>
      </c>
      <c r="J1483" t="str">
        <v>membranes</v>
      </c>
      <c r="K1483" t="str">
        <v>material</v>
      </c>
      <c r="L1483" t="str">
        <v>Facet driving attribute</v>
      </c>
      <c r="M1483" t="str">
        <v>Priority 1</v>
      </c>
      <c r="N1483" t="str">
        <v>ProductAttributes</v>
      </c>
      <c r="O1483" t="str">
        <v>ATTRIBUTE TYPE: Material</v>
      </c>
      <c r="P1483" t="str">
        <v>use the drop down to select a "Part"</v>
      </c>
      <c r="Q1483" t="str">
        <v>P3B050A00</v>
      </c>
      <c r="R1483" t="str">
        <v>polypropylene screen; polypropylene cap (for end); polyethersulfone membrane (void free); TPE seal</v>
      </c>
      <c r="S1483" t="str">
        <v>M</v>
      </c>
      <c r="T1483">
        <v>0</v>
      </c>
      <c r="U1483">
        <v>0</v>
      </c>
      <c r="V1483">
        <v>0</v>
      </c>
    </row>
    <row r="1484" spans="8:22" x14ac:dyDescent="0.25">
      <c r="H1484" s="38" t="str">
        <v>filtersmembranes</v>
      </c>
      <c r="I1484" s="271" t="str">
        <v>filters</v>
      </c>
      <c r="J1484" t="str">
        <v>membranes</v>
      </c>
      <c r="K1484" t="str">
        <v>matrix</v>
      </c>
      <c r="L1484" t="str">
        <v>Facet driving attribute</v>
      </c>
      <c r="M1484" t="str">
        <v>Priority 1</v>
      </c>
      <c r="N1484" t="str">
        <v>ProductAttributes</v>
      </c>
      <c r="O1484" t="str">
        <v>ATTRIBUTE TYPE: Matrix</v>
      </c>
      <c r="P1484">
        <v>0</v>
      </c>
      <c r="Q1484" t="str">
        <v>P3B050A00</v>
      </c>
      <c r="R1484" t="str">
        <v>Biomax® (Membrane)</v>
      </c>
      <c r="S1484" t="str">
        <v>N</v>
      </c>
      <c r="T1484">
        <v>0</v>
      </c>
      <c r="U1484">
        <v>0</v>
      </c>
      <c r="V1484">
        <v>0</v>
      </c>
    </row>
    <row r="1485" spans="8:22" x14ac:dyDescent="0.25">
      <c r="H1485" s="38" t="str">
        <v>filtersmembranes</v>
      </c>
      <c r="I1485" s="271" t="str">
        <v>filters</v>
      </c>
      <c r="J1485" t="str">
        <v>membranes</v>
      </c>
      <c r="K1485" t="str">
        <v>parameter</v>
      </c>
      <c r="L1485" t="str">
        <v>Facet driving attribute</v>
      </c>
      <c r="M1485" t="str">
        <v>Priority 1</v>
      </c>
      <c r="N1485" t="str">
        <v>ProductAttributes</v>
      </c>
      <c r="O1485" t="str">
        <v>ATTRIBUTE TYPE: Operating parameter</v>
      </c>
      <c r="P1485">
        <v>0</v>
      </c>
      <c r="Q1485" t="str">
        <v>P3B050A00</v>
      </c>
      <c r="R1485" t="str">
        <v>30 psi max. reverse press. exposure at 25 °C (for 24 hours); 4-6 L/min-m2 recirculation rate; 40 psi max. transmembrane pressure at 4-50 °C; 5.5 bar max. transmembrane pressure (80 psig) at 30 °C</v>
      </c>
      <c r="S1485" t="str">
        <v>N</v>
      </c>
      <c r="T1485">
        <v>0</v>
      </c>
      <c r="U1485">
        <v>0</v>
      </c>
      <c r="V1485">
        <v>0</v>
      </c>
    </row>
    <row r="1486" spans="8:22" x14ac:dyDescent="0.25">
      <c r="H1486" s="38" t="str">
        <v>filtersmembranes</v>
      </c>
      <c r="I1486" s="271" t="str">
        <v>filters</v>
      </c>
      <c r="J1486" t="str">
        <v>membranes</v>
      </c>
      <c r="K1486" t="str">
        <v>pore size</v>
      </c>
      <c r="L1486" t="str">
        <v>Facet driving attribute</v>
      </c>
      <c r="M1486" t="str">
        <v>Priority 1</v>
      </c>
      <c r="N1486" t="str">
        <v>ProductAttributes</v>
      </c>
      <c r="O1486" t="str">
        <v>ATTRIBUTE TYPE: Pore size</v>
      </c>
      <c r="P1486">
        <v>0</v>
      </c>
      <c r="Q1486" t="str">
        <v>P3B050A00</v>
      </c>
      <c r="R1486" t="str">
        <v>50 kDa NMWCO</v>
      </c>
      <c r="S1486" t="str">
        <v>Y</v>
      </c>
      <c r="T1486" t="str">
        <v>Pore size</v>
      </c>
      <c r="U1486" t="str">
        <v>uom in um, or A, or kDa</v>
      </c>
      <c r="V1486">
        <v>0</v>
      </c>
    </row>
    <row r="1487" spans="8:22" x14ac:dyDescent="0.25">
      <c r="H1487" s="38" t="str">
        <v>filtersmembranes</v>
      </c>
      <c r="I1487" s="271" t="str">
        <v>filters</v>
      </c>
      <c r="J1487" t="str">
        <v>membranes</v>
      </c>
      <c r="K1487" t="str">
        <v>sterility</v>
      </c>
      <c r="L1487" t="str">
        <v>Facet driving attribute</v>
      </c>
      <c r="M1487" t="str">
        <v>Priority 1</v>
      </c>
      <c r="N1487" t="str">
        <v>ProductAttributes</v>
      </c>
      <c r="O1487" t="str">
        <v>ATTRIBUTE TYPE: Sterilization</v>
      </c>
      <c r="P1487" t="str">
        <v>facet sterility y/n and second facet for sterilization method</v>
      </c>
      <c r="Q1487" t="str">
        <v>P3B050A00</v>
      </c>
      <c r="R1487" t="str">
        <v>sterile</v>
      </c>
      <c r="S1487" t="str">
        <v>Y</v>
      </c>
      <c r="T1487" t="str">
        <v>Sterility/Sterilization method</v>
      </c>
      <c r="U1487">
        <v>0</v>
      </c>
      <c r="V1487">
        <v>0</v>
      </c>
    </row>
    <row r="1488" spans="8:22" x14ac:dyDescent="0.25">
      <c r="H1488" s="38" t="str">
        <v>filtersmembranes</v>
      </c>
      <c r="I1488" s="271" t="str">
        <v>filters</v>
      </c>
      <c r="J1488" t="str">
        <v>membranes</v>
      </c>
      <c r="K1488" t="str">
        <v>technique(s)</v>
      </c>
      <c r="L1488" t="str">
        <v>Facet driving attribute</v>
      </c>
      <c r="M1488" t="str">
        <v>Priority 1</v>
      </c>
      <c r="N1488" t="str">
        <v>ProductAttributes</v>
      </c>
      <c r="O1488" t="str">
        <v>ATTRIBUTE TYPE: Titertest</v>
      </c>
      <c r="P1488" t="str">
        <v xml:space="preserve">use the drop down in "METHOD" </v>
      </c>
      <c r="Q1488" t="str">
        <v>P3B050A00</v>
      </c>
      <c r="R1488" t="str">
        <v>protein purification: suitable</v>
      </c>
      <c r="S1488" t="str">
        <v>Y</v>
      </c>
      <c r="T1488" t="str">
        <v>Technique</v>
      </c>
      <c r="U1488" t="str">
        <v>method</v>
      </c>
      <c r="V1488" t="str">
        <v>method</v>
      </c>
    </row>
    <row r="1489" spans="8:22" x14ac:dyDescent="0.25">
      <c r="H1489" s="38" t="str">
        <v>filtersmembranes</v>
      </c>
      <c r="I1489" s="271" t="str">
        <v>filters</v>
      </c>
      <c r="J1489" t="str">
        <v>membranes</v>
      </c>
      <c r="K1489" t="str">
        <v>Web_Product_Type_Dim</v>
      </c>
      <c r="L1489" t="str">
        <v>Facet driving attribute</v>
      </c>
      <c r="M1489" t="str">
        <v>Priority 1</v>
      </c>
      <c r="N1489" t="str">
        <v>ProductAttributes</v>
      </c>
      <c r="O1489" t="str">
        <v>ATTRIBUTE TYPE: Product type</v>
      </c>
      <c r="P1489" t="str">
        <v>choose "membranes"</v>
      </c>
      <c r="Q1489">
        <v>0</v>
      </c>
      <c r="R1489">
        <v>0</v>
      </c>
      <c r="S1489" t="str">
        <v>Y</v>
      </c>
      <c r="T1489" t="str">
        <v>Product category</v>
      </c>
      <c r="U1489">
        <v>0</v>
      </c>
      <c r="V1489">
        <v>0</v>
      </c>
    </row>
    <row r="1490" spans="8:22" x14ac:dyDescent="0.25">
      <c r="H1490" s="38" t="str">
        <v>filtersmembranes</v>
      </c>
      <c r="I1490" s="271" t="str">
        <v>filters</v>
      </c>
      <c r="J1490" t="str">
        <v>membranes</v>
      </c>
      <c r="K1490" t="str">
        <v>compatibility</v>
      </c>
      <c r="L1490" t="str">
        <v>High priority attribute</v>
      </c>
      <c r="M1490" t="str">
        <v>Priority 2</v>
      </c>
      <c r="N1490" t="str">
        <v>ProductAttributes</v>
      </c>
      <c r="O1490" t="str">
        <v>ATTRIBUTE TYPE: ZM_COMPAT</v>
      </c>
      <c r="P1490" t="str">
        <v>create separate lines for different values -- facet must use 1 or both of supplier and product line</v>
      </c>
      <c r="Q1490" t="str">
        <v>IPVH85R</v>
      </c>
      <c r="R1490" t="str">
        <v>for use with Transillumination</v>
      </c>
      <c r="S1490" t="str">
        <v>Y</v>
      </c>
      <c r="T1490" t="str">
        <v>compatibility</v>
      </c>
      <c r="U1490">
        <v>0</v>
      </c>
      <c r="V1490">
        <v>0</v>
      </c>
    </row>
    <row r="1491" spans="8:22" x14ac:dyDescent="0.25">
      <c r="H1491" s="38" t="str">
        <v>filtersmembranes</v>
      </c>
      <c r="I1491" s="271" t="str">
        <v>filters</v>
      </c>
      <c r="J1491" t="str">
        <v>membranes</v>
      </c>
      <c r="K1491" t="str">
        <v>gravimetric extractables</v>
      </c>
      <c r="L1491" t="str">
        <v>High priority attribute</v>
      </c>
      <c r="M1491" t="str">
        <v>Priority 2</v>
      </c>
      <c r="N1491" t="str">
        <v>ProductAttributes</v>
      </c>
      <c r="O1491" t="str">
        <v>ATTRIBUTE TYPE: Residue</v>
      </c>
      <c r="P1491" t="str">
        <v>TestName drop down "gravimetric extractables"</v>
      </c>
      <c r="Q1491" t="str">
        <v>P3B050A00</v>
      </c>
      <c r="R1491" t="str">
        <v>≤1500 mg/m2</v>
      </c>
      <c r="S1491" t="str">
        <v>N</v>
      </c>
      <c r="T1491">
        <v>0</v>
      </c>
      <c r="U1491">
        <v>0</v>
      </c>
      <c r="V1491">
        <v>0</v>
      </c>
    </row>
    <row r="1492" spans="8:22" x14ac:dyDescent="0.25">
      <c r="H1492" s="38" t="str">
        <v>filtersmembranes</v>
      </c>
      <c r="I1492" s="271" t="str">
        <v>filters</v>
      </c>
      <c r="J1492" t="str">
        <v>membranes</v>
      </c>
      <c r="K1492" t="str">
        <v>H</v>
      </c>
      <c r="L1492" t="str">
        <v>High priority attribute</v>
      </c>
      <c r="M1492" t="str">
        <v>Priority 2</v>
      </c>
      <c r="N1492" t="str">
        <v>ProductAttributes</v>
      </c>
      <c r="O1492" t="str">
        <v>ATTRIBUTE TYPE: Composite dimension</v>
      </c>
      <c r="P1492" t="str">
        <v>use the drop down in "Type1" and select "H"</v>
      </c>
      <c r="Q1492" t="str">
        <v>P3B050A00</v>
      </c>
      <c r="R1492" t="str">
        <v>0.8 cm (0.33 in.)</v>
      </c>
      <c r="S1492" t="str">
        <v>Y</v>
      </c>
      <c r="T1492" t="str">
        <v>Height (uom)</v>
      </c>
      <c r="U1492" t="str">
        <v>type=H and uom in mm or in</v>
      </c>
      <c r="V1492">
        <v>0</v>
      </c>
    </row>
    <row r="1493" spans="8:22" x14ac:dyDescent="0.25">
      <c r="H1493" s="38" t="str">
        <v>filtersmembranes</v>
      </c>
      <c r="I1493" s="271" t="str">
        <v>filters</v>
      </c>
      <c r="J1493" t="str">
        <v>membranes</v>
      </c>
      <c r="K1493" t="str">
        <v>input</v>
      </c>
      <c r="L1493" t="str">
        <v>High priority attribute</v>
      </c>
      <c r="M1493" t="str">
        <v>Priority 2</v>
      </c>
      <c r="N1493" t="str">
        <v>ProductAttributes</v>
      </c>
      <c r="O1493" t="str">
        <v>ATTRIBUTE TYPE: Sample input/output</v>
      </c>
      <c r="P1493">
        <v>0</v>
      </c>
      <c r="Q1493" t="str">
        <v>HAEP0470W</v>
      </c>
      <c r="R1493" t="str">
        <v>sample type soft drink&lt;BR/&gt;sample type wine&lt;BR/&gt;sample type cosmetics&lt;BR/&gt;sample type beer&lt;BR/&gt; sample(s) (environmental)&lt;BR/&gt;sample type sport drink&lt;BR/&gt;sample type food(s)&lt;BR/&gt;sample type bottled water&lt;BR/&gt;sample type beverage(s)&lt;BR/&gt;sample type cider&lt;BR/&gt; sample(s) (environmental)</v>
      </c>
      <c r="S1493" t="str">
        <v>N</v>
      </c>
      <c r="T1493">
        <v>0</v>
      </c>
      <c r="U1493" t="str">
        <v>only for DNA/RNA "stuff" eg. PCR kits</v>
      </c>
      <c r="V1493">
        <v>0</v>
      </c>
    </row>
    <row r="1494" spans="8:22" x14ac:dyDescent="0.25">
      <c r="H1494" s="38" t="str">
        <v>filtersmembranes</v>
      </c>
      <c r="I1494" s="271" t="str">
        <v>filters</v>
      </c>
      <c r="J1494" t="str">
        <v>membranes</v>
      </c>
      <c r="K1494" t="str">
        <v>L</v>
      </c>
      <c r="L1494" t="str">
        <v>High priority attribute</v>
      </c>
      <c r="M1494" t="str">
        <v>Priority 2</v>
      </c>
      <c r="N1494" t="str">
        <v>ProductAttributes</v>
      </c>
      <c r="O1494" t="str">
        <v>ATTRIBUTE TYPE: Composite dimension</v>
      </c>
      <c r="P1494" t="str">
        <v>use the drop down in "Type1" and select "L"</v>
      </c>
      <c r="Q1494" t="str">
        <v>P3B050A00</v>
      </c>
      <c r="R1494" t="str">
        <v>20.6 cm (8.1 in.)</v>
      </c>
      <c r="S1494" t="str">
        <v>Y</v>
      </c>
      <c r="T1494" t="str">
        <v>Length(uom)</v>
      </c>
      <c r="U1494" t="str">
        <v>type=length or L and uom in ft, in, m, cm, mm</v>
      </c>
      <c r="V1494">
        <v>0</v>
      </c>
    </row>
    <row r="1495" spans="8:22" x14ac:dyDescent="0.25">
      <c r="H1495" s="38" t="str">
        <v>filtersmembranes</v>
      </c>
      <c r="I1495" s="271" t="str">
        <v>filters</v>
      </c>
      <c r="J1495" t="str">
        <v>membranes</v>
      </c>
      <c r="K1495" t="str">
        <v>membrane area</v>
      </c>
      <c r="L1495" t="str">
        <v>High priority attribute</v>
      </c>
      <c r="M1495" t="str">
        <v>Priority 2</v>
      </c>
      <c r="N1495" t="str">
        <v>ProductAttributes</v>
      </c>
      <c r="O1495" t="str">
        <v>ATTRIBUTE TYPE: Composite dimension</v>
      </c>
      <c r="P1495" t="str">
        <v>use drop down "part" and select "membrane"; "Type1" and select "area"</v>
      </c>
      <c r="Q1495" t="str">
        <v>P3B050A00</v>
      </c>
      <c r="R1495" t="str">
        <v>88 cm2</v>
      </c>
      <c r="S1495" t="str">
        <v>N</v>
      </c>
      <c r="T1495">
        <v>0</v>
      </c>
      <c r="U1495">
        <v>0</v>
      </c>
      <c r="V1495">
        <v>0</v>
      </c>
    </row>
    <row r="1496" spans="8:22" x14ac:dyDescent="0.25">
      <c r="H1496" s="38" t="str">
        <v>filtersmembranes</v>
      </c>
      <c r="I1496" s="271" t="str">
        <v>filters</v>
      </c>
      <c r="J1496" t="str">
        <v>membranes</v>
      </c>
      <c r="K1496" t="str">
        <v>pH</v>
      </c>
      <c r="L1496" t="str">
        <v>High priority attribute</v>
      </c>
      <c r="M1496" t="str">
        <v>Priority 2</v>
      </c>
      <c r="N1496" t="str">
        <v>ProductAttributes</v>
      </c>
      <c r="O1496" t="str">
        <v>ATTRIBUTE TYPE: pH value</v>
      </c>
      <c r="P1496">
        <v>0</v>
      </c>
      <c r="Q1496" t="str">
        <v>P3B050A00</v>
      </c>
      <c r="R1496" t="str">
        <v>2 to 14</v>
      </c>
      <c r="S1496" t="str">
        <v>Y</v>
      </c>
      <c r="T1496" t="str">
        <v>pH</v>
      </c>
      <c r="U1496">
        <v>0</v>
      </c>
      <c r="V1496">
        <v>0</v>
      </c>
    </row>
    <row r="1497" spans="8:22" x14ac:dyDescent="0.25">
      <c r="H1497" s="38" t="str">
        <v>filtersmembranes</v>
      </c>
      <c r="I1497" s="271" t="str">
        <v>filters</v>
      </c>
      <c r="J1497" t="str">
        <v>membranes</v>
      </c>
      <c r="K1497" t="str">
        <v>shipped in</v>
      </c>
      <c r="L1497" t="str">
        <v>High priority attribute</v>
      </c>
      <c r="M1497" t="str">
        <v>Priority 2</v>
      </c>
      <c r="N1497" t="str">
        <v>ProductAttributes</v>
      </c>
      <c r="O1497" t="str">
        <v>ATTRIBUTE TYPE: Ice Shipping</v>
      </c>
      <c r="P1497">
        <v>0</v>
      </c>
      <c r="Q1497" t="str">
        <v>P3B050A00</v>
      </c>
      <c r="R1497" t="str">
        <v>ambient</v>
      </c>
      <c r="S1497" t="str">
        <v>N</v>
      </c>
      <c r="T1497">
        <v>0</v>
      </c>
      <c r="U1497">
        <v>0</v>
      </c>
      <c r="V1497">
        <v>0</v>
      </c>
    </row>
    <row r="1498" spans="8:22" x14ac:dyDescent="0.25">
      <c r="H1498" s="38" t="str">
        <v>filtersmembranes</v>
      </c>
      <c r="I1498" s="271" t="str">
        <v>filters</v>
      </c>
      <c r="J1498" t="str">
        <v>membranes</v>
      </c>
      <c r="K1498" t="str">
        <v>W</v>
      </c>
      <c r="L1498" t="str">
        <v>High priority attribute</v>
      </c>
      <c r="M1498" t="str">
        <v>Priority 2</v>
      </c>
      <c r="N1498" t="str">
        <v>ProductAttributes</v>
      </c>
      <c r="O1498" t="str">
        <v>ATTRIBUTE TYPE: Composite dimension</v>
      </c>
      <c r="P1498" t="str">
        <v>use the drop down in "Type1" and select "W"</v>
      </c>
      <c r="Q1498" t="str">
        <v>P3B050A00</v>
      </c>
      <c r="R1498" t="str">
        <v>5.6 cm (2.2 in.)</v>
      </c>
      <c r="S1498" t="str">
        <v>Y</v>
      </c>
      <c r="T1498" t="str">
        <v>Width (uom)</v>
      </c>
      <c r="U1498" t="str">
        <v>type=W and uom is in mm or in</v>
      </c>
      <c r="V1498">
        <v>0</v>
      </c>
    </row>
    <row r="1499" spans="8:22" x14ac:dyDescent="0.25">
      <c r="H1499" s="38" t="str">
        <v>filtersmembranes</v>
      </c>
      <c r="I1499" s="271" t="str">
        <v>filters</v>
      </c>
      <c r="J1499" t="str">
        <v>membranes</v>
      </c>
      <c r="K1499" t="str">
        <v>manufacturer/tradename</v>
      </c>
      <c r="L1499" t="str">
        <v>Low priority attribute</v>
      </c>
      <c r="M1499" t="str">
        <v>Priority 3</v>
      </c>
      <c r="N1499" t="str">
        <v>ProductAttributes</v>
      </c>
      <c r="O1499" t="str">
        <v>ATTRIBUTE TYPE: Manufacturer designation</v>
      </c>
      <c r="P1499" t="str">
        <v>facets supplier co only (currently - Product line the attribute also facetable but not the PL element in Manuf des. Yet)</v>
      </c>
      <c r="Q1499" t="str">
        <v>P3B050A00</v>
      </c>
      <c r="R1499" t="str">
        <v>Pellicon®</v>
      </c>
      <c r="S1499" t="str">
        <v>Y</v>
      </c>
      <c r="T1499" t="str">
        <v>Manufacturer</v>
      </c>
      <c r="U1499" t="str">
        <v>supplier co</v>
      </c>
      <c r="V1499" t="str">
        <v>supplier co</v>
      </c>
    </row>
    <row r="1500" spans="8:22" x14ac:dyDescent="0.25">
      <c r="H1500" s="38" t="str">
        <v>filterspressure filters</v>
      </c>
      <c r="I1500" s="271" t="str">
        <v>filters</v>
      </c>
      <c r="J1500" t="str">
        <v>pressure filters</v>
      </c>
      <c r="K1500" t="str">
        <v>filter capacity</v>
      </c>
      <c r="L1500" t="str">
        <v>Facet driving attribute</v>
      </c>
      <c r="M1500" t="str">
        <v>Priority 1</v>
      </c>
      <c r="N1500" t="str">
        <v>ProductAttributes</v>
      </c>
      <c r="O1500" t="str">
        <v>ATTRIBUTE TYPE: Composite dimension</v>
      </c>
      <c r="P1500" t="str">
        <v>use drop down "part" and select "filter"; "Type1" and select "capacity"</v>
      </c>
      <c r="Q1500" t="str">
        <v>CLS430770</v>
      </c>
      <c r="R1500" t="str">
        <v>500 mL</v>
      </c>
      <c r="S1500" t="str">
        <v>Y</v>
      </c>
      <c r="T1500" t="str">
        <v>Capacity(uom)</v>
      </c>
      <c r="U1500" t="str">
        <v>uom in mL or L</v>
      </c>
      <c r="V1500">
        <v>0</v>
      </c>
    </row>
    <row r="1501" spans="8:22" x14ac:dyDescent="0.25">
      <c r="H1501" s="38" t="str">
        <v>filterspressure filters</v>
      </c>
      <c r="I1501" s="271" t="str">
        <v>filters</v>
      </c>
      <c r="J1501" t="str">
        <v>pressure filters</v>
      </c>
      <c r="K1501" t="str">
        <v>manufacturer/tradename</v>
      </c>
      <c r="L1501" t="str">
        <v>Facet driving attribute</v>
      </c>
      <c r="M1501" t="str">
        <v>Priority 1</v>
      </c>
      <c r="N1501" t="str">
        <v>ProductAttributes</v>
      </c>
      <c r="O1501" t="str">
        <v>ATTRIBUTE TYPE: Manufacturer designation</v>
      </c>
      <c r="P1501" t="str">
        <v>facets supplier co only (currently - Product line the attribute also facetable but not the PL element in Manuf des. Yet)</v>
      </c>
      <c r="Q1501" t="str">
        <v>CLS430770</v>
      </c>
      <c r="R1501" t="str">
        <v>Corning 430770</v>
      </c>
      <c r="S1501" t="str">
        <v>Y</v>
      </c>
      <c r="T1501" t="str">
        <v>Manufacturer</v>
      </c>
      <c r="U1501" t="str">
        <v>supplier co</v>
      </c>
      <c r="V1501" t="str">
        <v>supplier co</v>
      </c>
    </row>
    <row r="1502" spans="8:22" x14ac:dyDescent="0.25">
      <c r="H1502" s="38" t="str">
        <v>filterspressure filters</v>
      </c>
      <c r="I1502" s="271" t="str">
        <v>filters</v>
      </c>
      <c r="J1502" t="str">
        <v>pressure filters</v>
      </c>
      <c r="K1502" t="str">
        <v>material</v>
      </c>
      <c r="L1502" t="str">
        <v>Facet driving attribute</v>
      </c>
      <c r="M1502" t="str">
        <v>Priority 1</v>
      </c>
      <c r="N1502" t="str">
        <v>ProductAttributes</v>
      </c>
      <c r="O1502" t="str">
        <v>ATTRIBUTE TYPE: Material</v>
      </c>
      <c r="P1502" t="str">
        <v>use the drop down to select a "Part"</v>
      </c>
      <c r="Q1502" t="str">
        <v>CLS430770</v>
      </c>
      <c r="R1502" t="str">
        <v>cellulose acetate membrane</v>
      </c>
      <c r="S1502" t="str">
        <v>M</v>
      </c>
      <c r="T1502">
        <v>0</v>
      </c>
      <c r="U1502">
        <v>0</v>
      </c>
      <c r="V1502">
        <v>0</v>
      </c>
    </row>
    <row r="1503" spans="8:22" x14ac:dyDescent="0.25">
      <c r="H1503" s="38" t="str">
        <v>filterspressure filters</v>
      </c>
      <c r="I1503" s="271" t="str">
        <v>filters</v>
      </c>
      <c r="J1503" t="str">
        <v>pressure filters</v>
      </c>
      <c r="K1503" t="str">
        <v>pore size</v>
      </c>
      <c r="L1503" t="str">
        <v>Facet driving attribute</v>
      </c>
      <c r="M1503" t="str">
        <v>Priority 1</v>
      </c>
      <c r="N1503" t="str">
        <v>ProductAttributes</v>
      </c>
      <c r="O1503" t="str">
        <v>ATTRIBUTE TYPE: Pore size</v>
      </c>
      <c r="P1503">
        <v>0</v>
      </c>
      <c r="Q1503" t="str">
        <v>CLS430770</v>
      </c>
      <c r="R1503" t="str">
        <v>0.45 μm</v>
      </c>
      <c r="S1503" t="str">
        <v>Y</v>
      </c>
      <c r="T1503" t="str">
        <v>Pore size</v>
      </c>
      <c r="U1503" t="str">
        <v>uom in um, or A, or kDa</v>
      </c>
      <c r="V1503">
        <v>0</v>
      </c>
    </row>
    <row r="1504" spans="8:22" x14ac:dyDescent="0.25">
      <c r="H1504" s="38" t="str">
        <v>filterspressure filters</v>
      </c>
      <c r="I1504" s="271" t="str">
        <v>filters</v>
      </c>
      <c r="J1504" t="str">
        <v>pressure filters</v>
      </c>
      <c r="K1504" t="str">
        <v>sterility</v>
      </c>
      <c r="L1504" t="str">
        <v>Facet driving attribute</v>
      </c>
      <c r="M1504" t="str">
        <v>Priority 1</v>
      </c>
      <c r="N1504" t="str">
        <v>ProductAttributes</v>
      </c>
      <c r="O1504" t="str">
        <v>ATTRIBUTE TYPE: Sterilization</v>
      </c>
      <c r="P1504" t="str">
        <v>facet sterility y/n and second facet for sterilization method</v>
      </c>
      <c r="Q1504" t="str">
        <v>CLS430770</v>
      </c>
      <c r="R1504" t="str">
        <v>sterile</v>
      </c>
      <c r="S1504" t="str">
        <v>Y</v>
      </c>
      <c r="T1504" t="str">
        <v>Sterility/Sterilization method</v>
      </c>
      <c r="U1504">
        <v>0</v>
      </c>
      <c r="V1504">
        <v>0</v>
      </c>
    </row>
    <row r="1505" spans="8:22" x14ac:dyDescent="0.25">
      <c r="H1505" s="38" t="str">
        <v>filterspressure filters</v>
      </c>
      <c r="I1505" s="271" t="str">
        <v>filters</v>
      </c>
      <c r="J1505" t="str">
        <v>pressure filters</v>
      </c>
      <c r="K1505" t="str">
        <v>Web_Product_Type_Dim</v>
      </c>
      <c r="L1505" t="str">
        <v>Facet driving attribute</v>
      </c>
      <c r="M1505" t="str">
        <v>Priority 1</v>
      </c>
      <c r="N1505" t="str">
        <v>ProductAttributes</v>
      </c>
      <c r="O1505" t="str">
        <v>ATTRIBUTE TYPE: Product type</v>
      </c>
      <c r="P1505">
        <v>0</v>
      </c>
      <c r="Q1505" t="str">
        <v>CLS430770</v>
      </c>
      <c r="R1505" t="str">
        <v>filters</v>
      </c>
      <c r="S1505" t="str">
        <v>Y</v>
      </c>
      <c r="T1505" t="str">
        <v>Product Category</v>
      </c>
      <c r="U1505">
        <v>0</v>
      </c>
      <c r="V1505">
        <v>0</v>
      </c>
    </row>
    <row r="1506" spans="8:22" x14ac:dyDescent="0.25">
      <c r="H1506" s="38" t="str">
        <v>filterspressure filters</v>
      </c>
      <c r="I1506" s="271" t="str">
        <v>filters</v>
      </c>
      <c r="J1506" t="str">
        <v>pressure filters</v>
      </c>
      <c r="K1506" t="str">
        <v>packaging</v>
      </c>
      <c r="L1506" t="str">
        <v>High priority attribute</v>
      </c>
      <c r="M1506" t="str">
        <v>Priority 2</v>
      </c>
      <c r="N1506" t="str">
        <v>ProductAttributes</v>
      </c>
      <c r="O1506" t="str">
        <v>ATTRIBUTE TYPE: Packaging quantity</v>
      </c>
      <c r="P1506" t="str">
        <v>facet only on pack_id (was NEVER used on the red site - utility is dubious)</v>
      </c>
      <c r="Q1506" t="str">
        <v>CLS430770</v>
      </c>
      <c r="R1506" t="str">
        <v>pack of 1; case of 12</v>
      </c>
      <c r="S1506" t="str">
        <v>Y</v>
      </c>
      <c r="T1506" t="str">
        <v>packaging</v>
      </c>
      <c r="U1506" t="str">
        <v>pack_id</v>
      </c>
      <c r="V1506" t="str">
        <v>pack_id</v>
      </c>
    </row>
    <row r="1507" spans="8:22" x14ac:dyDescent="0.25">
      <c r="H1507" s="38" t="str">
        <v>filterspressure filters</v>
      </c>
      <c r="I1507" s="271" t="str">
        <v>filters</v>
      </c>
      <c r="J1507" t="str">
        <v>pressure filters</v>
      </c>
      <c r="K1507" t="str">
        <v>feature</v>
      </c>
      <c r="L1507" t="str">
        <v>Low priority attribute</v>
      </c>
      <c r="M1507" t="str">
        <v>Priority 3</v>
      </c>
      <c r="N1507" t="str">
        <v>ProductAttributes</v>
      </c>
      <c r="O1507" t="str">
        <v>ATTRIBUTE TYPE: Feature</v>
      </c>
      <c r="P1507" t="str">
        <v>use the drop down to select a "Name" (flow rate/graduation/hydrophilic/hydrophobic)</v>
      </c>
      <c r="Q1507" t="str">
        <v>CLS430770</v>
      </c>
      <c r="R1507" t="str">
        <v>cap plug seal</v>
      </c>
      <c r="S1507" t="str">
        <v>Y</v>
      </c>
      <c r="T1507" t="str">
        <v>Hydrophobicity</v>
      </c>
      <c r="U1507">
        <v>0</v>
      </c>
      <c r="V1507">
        <v>0</v>
      </c>
    </row>
    <row r="1508" spans="8:22" x14ac:dyDescent="0.25">
      <c r="H1508" s="38" t="str">
        <v>filterspressure filters</v>
      </c>
      <c r="I1508" s="271" t="str">
        <v>filters</v>
      </c>
      <c r="J1508" t="str">
        <v>pressure filters</v>
      </c>
      <c r="K1508" t="str">
        <v>fitting</v>
      </c>
      <c r="L1508" t="str">
        <v>Low priority attribute</v>
      </c>
      <c r="M1508" t="str">
        <v>Priority 3</v>
      </c>
      <c r="N1508" t="str">
        <v>ProductAttributes</v>
      </c>
      <c r="O1508" t="str">
        <v>ATTRIBUTE TYPE: fittings threads</v>
      </c>
      <c r="P1508">
        <v>0</v>
      </c>
      <c r="Q1508" t="str">
        <v>CLS430770</v>
      </c>
      <c r="R1508" t="str">
        <v>GL 45 bottle neck</v>
      </c>
      <c r="S1508" t="str">
        <v>M</v>
      </c>
      <c r="T1508">
        <v>0</v>
      </c>
      <c r="U1508" t="str">
        <v>part=thread</v>
      </c>
      <c r="V1508" t="str">
        <v>fitsSize</v>
      </c>
    </row>
    <row r="1509" spans="8:22" x14ac:dyDescent="0.25">
      <c r="H1509" s="38" t="str">
        <v>filterssyringe filters</v>
      </c>
      <c r="I1509" s="271" t="str">
        <v>filters</v>
      </c>
      <c r="J1509" t="str">
        <v>syringe filters</v>
      </c>
      <c r="K1509" t="str">
        <v>diam.</v>
      </c>
      <c r="L1509" t="str">
        <v>Facet driving attribute</v>
      </c>
      <c r="M1509" t="str">
        <v>Priority 1</v>
      </c>
      <c r="N1509" t="str">
        <v>ProductAttributes</v>
      </c>
      <c r="O1509" t="str">
        <v>ATTRIBUTE TYPE: Composite dimension</v>
      </c>
      <c r="P1509" t="str">
        <v>use the drop down in "Type1" and select "diam." -- facet diam uom mm only</v>
      </c>
      <c r="Q1509" t="str">
        <v>WHA2611</v>
      </c>
      <c r="R1509" t="str">
        <v>36 mm</v>
      </c>
      <c r="S1509" t="str">
        <v>Y</v>
      </c>
      <c r="T1509">
        <v>0</v>
      </c>
      <c r="U1509" t="str">
        <v>type=diam. or D and uom in mm</v>
      </c>
      <c r="V1509">
        <v>0</v>
      </c>
    </row>
    <row r="1510" spans="8:22" x14ac:dyDescent="0.25">
      <c r="H1510" s="38" t="str">
        <v>filterssyringe filters</v>
      </c>
      <c r="I1510" s="271" t="str">
        <v>filters</v>
      </c>
      <c r="J1510" t="str">
        <v>syringe filters</v>
      </c>
      <c r="K1510" t="str">
        <v>manufacturer/tradename</v>
      </c>
      <c r="L1510" t="str">
        <v>Facet driving attribute</v>
      </c>
      <c r="M1510" t="str">
        <v>Priority 1</v>
      </c>
      <c r="N1510" t="str">
        <v>ProductAttributes</v>
      </c>
      <c r="O1510" t="str">
        <v>ATTRIBUTE TYPE: Manufacturer designation</v>
      </c>
      <c r="P1510" t="str">
        <v>facets supplier co only (currently - Product line the attribute also facetable but not the PL element in Manuf des. Yet)</v>
      </c>
      <c r="Q1510" t="str">
        <v>WHA2611</v>
      </c>
      <c r="R1510" t="str">
        <v>Whatman 2611</v>
      </c>
      <c r="S1510" t="str">
        <v>Y</v>
      </c>
      <c r="T1510" t="str">
        <v>Manufacturer</v>
      </c>
      <c r="U1510" t="str">
        <v>supplier co</v>
      </c>
      <c r="V1510" t="str">
        <v>supplier co</v>
      </c>
    </row>
    <row r="1511" spans="8:22" x14ac:dyDescent="0.25">
      <c r="H1511" s="38" t="str">
        <v>filterssyringe filters</v>
      </c>
      <c r="I1511" s="271" t="str">
        <v>filters</v>
      </c>
      <c r="J1511" t="str">
        <v>syringe filters</v>
      </c>
      <c r="K1511" t="str">
        <v>material</v>
      </c>
      <c r="L1511" t="str">
        <v>Facet driving attribute</v>
      </c>
      <c r="M1511" t="str">
        <v>Priority 1</v>
      </c>
      <c r="N1511" t="str">
        <v>ProductAttributes</v>
      </c>
      <c r="O1511" t="str">
        <v>ATTRIBUTE TYPE: Material</v>
      </c>
      <c r="P1511" t="str">
        <v>use the drop down to select a "Part"</v>
      </c>
      <c r="Q1511" t="str">
        <v>WHA2611</v>
      </c>
      <c r="R1511" t="str">
        <v>polypropylene housing</v>
      </c>
      <c r="S1511" t="str">
        <v>M</v>
      </c>
      <c r="T1511">
        <v>0</v>
      </c>
      <c r="U1511">
        <v>0</v>
      </c>
      <c r="V1511">
        <v>0</v>
      </c>
    </row>
    <row r="1512" spans="8:22" x14ac:dyDescent="0.25">
      <c r="H1512" s="38" t="str">
        <v>filterssyringe filters</v>
      </c>
      <c r="I1512" s="271" t="str">
        <v>filters</v>
      </c>
      <c r="J1512" t="str">
        <v>syringe filters</v>
      </c>
      <c r="K1512" t="str">
        <v>pore size</v>
      </c>
      <c r="L1512" t="str">
        <v>Facet driving attribute</v>
      </c>
      <c r="M1512" t="str">
        <v>Priority 1</v>
      </c>
      <c r="N1512" t="str">
        <v>ProductAttributes</v>
      </c>
      <c r="O1512" t="str">
        <v>ATTRIBUTE TYPE: Pore size</v>
      </c>
      <c r="P1512">
        <v>0</v>
      </c>
      <c r="Q1512" t="str">
        <v>WHA2611</v>
      </c>
      <c r="R1512" t="str">
        <v>0.45-1.0 μm</v>
      </c>
      <c r="S1512" t="str">
        <v>Y</v>
      </c>
      <c r="T1512" t="str">
        <v>Pore size</v>
      </c>
      <c r="U1512" t="str">
        <v>uom in um, or A, or kDa</v>
      </c>
      <c r="V1512">
        <v>0</v>
      </c>
    </row>
    <row r="1513" spans="8:22" x14ac:dyDescent="0.25">
      <c r="H1513" s="38" t="str">
        <v>filterssyringe filters</v>
      </c>
      <c r="I1513" s="271" t="str">
        <v>filters</v>
      </c>
      <c r="J1513" t="str">
        <v>syringe filters</v>
      </c>
      <c r="K1513" t="str">
        <v>sterility</v>
      </c>
      <c r="L1513" t="str">
        <v>Facet driving attribute</v>
      </c>
      <c r="M1513" t="str">
        <v>Priority 1</v>
      </c>
      <c r="N1513" t="str">
        <v>ProductAttributes</v>
      </c>
      <c r="O1513" t="str">
        <v>ATTRIBUTE TYPE: Sterilization</v>
      </c>
      <c r="P1513" t="str">
        <v>facet sterility y/n and second facet for sterilization method</v>
      </c>
      <c r="Q1513" t="str">
        <v>WHA2611</v>
      </c>
      <c r="R1513" t="str">
        <v>non-sterile</v>
      </c>
      <c r="S1513" t="str">
        <v>Y</v>
      </c>
      <c r="T1513" t="str">
        <v>Sterility/Sterilization method</v>
      </c>
      <c r="U1513">
        <v>0</v>
      </c>
      <c r="V1513">
        <v>0</v>
      </c>
    </row>
    <row r="1514" spans="8:22" x14ac:dyDescent="0.25">
      <c r="H1514" s="38" t="str">
        <v>filterssyringe filters</v>
      </c>
      <c r="I1514" s="271" t="str">
        <v>filters</v>
      </c>
      <c r="J1514" t="str">
        <v>syringe filters</v>
      </c>
      <c r="K1514" t="str">
        <v>W × L</v>
      </c>
      <c r="L1514" t="str">
        <v>Facet driving attribute</v>
      </c>
      <c r="M1514" t="str">
        <v>Priority 1</v>
      </c>
      <c r="N1514" t="str">
        <v>ProductAttributes</v>
      </c>
      <c r="O1514" t="str">
        <v>ATTRIBUTE TYPE: Composite dimension</v>
      </c>
      <c r="P1514" t="str">
        <v>use drop down "Type1" and select "W"; "Type2" and select "L"</v>
      </c>
      <c r="Q1514">
        <v>0</v>
      </c>
      <c r="R1514">
        <v>0</v>
      </c>
      <c r="S1514">
        <v>0</v>
      </c>
      <c r="T1514" t="str">
        <v>Width (uom)/Length(uom)</v>
      </c>
      <c r="U1514" t="str">
        <v>type=W and uom is in mm or in/type=length or L and uom in ft, in, m, cm, mm</v>
      </c>
      <c r="V1514">
        <v>0</v>
      </c>
    </row>
    <row r="1515" spans="8:22" x14ac:dyDescent="0.25">
      <c r="H1515" s="38" t="str">
        <v>filterssyringe filters</v>
      </c>
      <c r="I1515" s="271" t="str">
        <v>filters</v>
      </c>
      <c r="J1515" t="str">
        <v>syringe filters</v>
      </c>
      <c r="K1515" t="str">
        <v>Web_Product_Type_Dim</v>
      </c>
      <c r="L1515" t="str">
        <v>Facet driving attribute</v>
      </c>
      <c r="M1515" t="str">
        <v>Priority 1</v>
      </c>
      <c r="N1515" t="str">
        <v>ProductAttributes</v>
      </c>
      <c r="O1515" t="str">
        <v>ATTRIBUTE TYPE: Product type</v>
      </c>
      <c r="P1515" t="str">
        <v>choose "syringe filters"</v>
      </c>
      <c r="Q1515" t="str">
        <v>WHA2611</v>
      </c>
      <c r="R1515" t="str">
        <v>syringe filters</v>
      </c>
      <c r="S1515" t="str">
        <v>Y</v>
      </c>
      <c r="T1515" t="str">
        <v>Product Category</v>
      </c>
      <c r="U1515">
        <v>0</v>
      </c>
      <c r="V1515">
        <v>0</v>
      </c>
    </row>
    <row r="1516" spans="8:22" x14ac:dyDescent="0.25">
      <c r="H1516" s="38" t="str">
        <v>filterssyringe filters</v>
      </c>
      <c r="I1516" s="271" t="str">
        <v>filters</v>
      </c>
      <c r="J1516" t="str">
        <v>syringe filters</v>
      </c>
      <c r="K1516" t="str">
        <v>working volume</v>
      </c>
      <c r="L1516" t="str">
        <v>Facet driving attribute</v>
      </c>
      <c r="M1516" t="str">
        <v>Priority 1</v>
      </c>
      <c r="N1516" t="str">
        <v>ProductAttributes</v>
      </c>
      <c r="O1516" t="str">
        <v>ATTRIBUTE TYPE: Composite dimension</v>
      </c>
      <c r="P1516" t="str">
        <v>use the drop down in "Type1" and select "working volume"</v>
      </c>
      <c r="Q1516">
        <v>0</v>
      </c>
      <c r="R1516">
        <v>0</v>
      </c>
      <c r="S1516">
        <v>0</v>
      </c>
      <c r="T1516" t="str">
        <v>Working Volume (mL)</v>
      </c>
      <c r="U1516" t="str">
        <v>type=working volume and uom in mL</v>
      </c>
      <c r="V1516">
        <v>0</v>
      </c>
    </row>
    <row r="1517" spans="8:22" x14ac:dyDescent="0.25">
      <c r="H1517" s="38" t="str">
        <v>filterssyringe filters</v>
      </c>
      <c r="I1517" s="271" t="str">
        <v>filters</v>
      </c>
      <c r="J1517" t="str">
        <v>syringe filters</v>
      </c>
      <c r="K1517" t="str">
        <v>packaging</v>
      </c>
      <c r="L1517" t="str">
        <v>High priority attribute</v>
      </c>
      <c r="M1517" t="str">
        <v>Priority 2</v>
      </c>
      <c r="N1517" t="str">
        <v>ProductAttributes</v>
      </c>
      <c r="O1517" t="str">
        <v>ATTRIBUTE TYPE: Packaging quantity</v>
      </c>
      <c r="P1517" t="str">
        <v>facet only on pack_id (was NEVER used on the red site - utility is dubious)</v>
      </c>
      <c r="Q1517" t="str">
        <v>WHA2611</v>
      </c>
      <c r="R1517" t="str">
        <v>pack of 5</v>
      </c>
      <c r="S1517" t="str">
        <v>Y</v>
      </c>
      <c r="T1517" t="str">
        <v>packaging</v>
      </c>
      <c r="U1517" t="str">
        <v>pack_id</v>
      </c>
      <c r="V1517" t="str">
        <v>pack_id</v>
      </c>
    </row>
    <row r="1518" spans="8:22" x14ac:dyDescent="0.25">
      <c r="H1518" s="38" t="str">
        <v>filterssyringe filters</v>
      </c>
      <c r="I1518" s="271" t="str">
        <v>filters</v>
      </c>
      <c r="J1518" t="str">
        <v>syringe filters</v>
      </c>
      <c r="K1518" t="str">
        <v>fitting</v>
      </c>
      <c r="L1518" t="str">
        <v>Low priority attribute</v>
      </c>
      <c r="M1518" t="str">
        <v>Priority 3</v>
      </c>
      <c r="N1518" t="str">
        <v>ProductAttributes</v>
      </c>
      <c r="O1518" t="str">
        <v>ATTRIBUTE TYPE: fittings threads</v>
      </c>
      <c r="P1518">
        <v>0</v>
      </c>
      <c r="Q1518" t="str">
        <v>WHA2611</v>
      </c>
      <c r="R1518" t="str">
        <v>inlet Stepped barb for 6 to 10 mm (1/4 to 3/8 in.) tubing</v>
      </c>
      <c r="S1518" t="str">
        <v>M</v>
      </c>
      <c r="T1518">
        <v>0</v>
      </c>
      <c r="U1518" t="str">
        <v>part=thread</v>
      </c>
      <c r="V1518" t="str">
        <v>fitsSize</v>
      </c>
    </row>
    <row r="1519" spans="8:22" x14ac:dyDescent="0.25">
      <c r="H1519" s="38" t="str">
        <v>filterstff</v>
      </c>
      <c r="I1519" s="271" t="str">
        <v>filters</v>
      </c>
      <c r="J1519" t="str">
        <v>tff</v>
      </c>
      <c r="K1519" t="str">
        <v>application(s)</v>
      </c>
      <c r="L1519" t="str">
        <v>High priority attribute</v>
      </c>
      <c r="M1519" t="str">
        <v>Priority 1</v>
      </c>
      <c r="N1519" t="str">
        <v>ProductAttributes</v>
      </c>
      <c r="O1519" t="str">
        <v>ATTRIBUTE TYPE: Market Focus</v>
      </c>
      <c r="P1519">
        <v>0</v>
      </c>
      <c r="Q1519">
        <v>0</v>
      </c>
      <c r="R1519">
        <v>0</v>
      </c>
      <c r="S1519">
        <v>0</v>
      </c>
      <c r="T1519">
        <v>0</v>
      </c>
      <c r="U1519">
        <v>0</v>
      </c>
      <c r="V1519">
        <v>0</v>
      </c>
    </row>
    <row r="1520" spans="8:22" x14ac:dyDescent="0.25">
      <c r="H1520" s="38" t="str">
        <v>filterstff</v>
      </c>
      <c r="I1520" s="271" t="str">
        <v>filters</v>
      </c>
      <c r="J1520" t="str">
        <v>tff</v>
      </c>
      <c r="K1520" t="str">
        <v>L × W × H</v>
      </c>
      <c r="L1520" t="str">
        <v>High priority attribute</v>
      </c>
      <c r="M1520" t="str">
        <v>Priority 1</v>
      </c>
      <c r="N1520" t="str">
        <v>ProductAttributes</v>
      </c>
      <c r="O1520" t="str">
        <v>ATTRIBUTE TYPE: Composite dimension</v>
      </c>
      <c r="P1520" t="str">
        <v>use the drop down in "Type1" and or "Part"</v>
      </c>
      <c r="Q1520">
        <v>0</v>
      </c>
      <c r="R1520">
        <v>0</v>
      </c>
      <c r="S1520">
        <v>0</v>
      </c>
      <c r="T1520">
        <v>0</v>
      </c>
      <c r="U1520">
        <v>0</v>
      </c>
      <c r="V1520">
        <v>0</v>
      </c>
    </row>
    <row r="1521" spans="8:22" x14ac:dyDescent="0.25">
      <c r="H1521" s="38" t="str">
        <v>filterstff</v>
      </c>
      <c r="I1521" s="271" t="str">
        <v>filters</v>
      </c>
      <c r="J1521" t="str">
        <v>tff</v>
      </c>
      <c r="K1521" t="str">
        <v>material</v>
      </c>
      <c r="L1521" t="str">
        <v>High priority attribute</v>
      </c>
      <c r="M1521" t="str">
        <v>Priority 1</v>
      </c>
      <c r="N1521" t="str">
        <v>ProductAttributes</v>
      </c>
      <c r="O1521" t="str">
        <v>ATTRIBUTE TYPE: Material</v>
      </c>
      <c r="P1521" t="str">
        <v>use the drop down to select a "Part"</v>
      </c>
      <c r="Q1521">
        <v>0</v>
      </c>
      <c r="R1521">
        <v>0</v>
      </c>
      <c r="S1521">
        <v>0</v>
      </c>
      <c r="T1521">
        <v>0</v>
      </c>
      <c r="U1521">
        <v>0</v>
      </c>
      <c r="V1521">
        <v>0</v>
      </c>
    </row>
    <row r="1522" spans="8:22" x14ac:dyDescent="0.25">
      <c r="H1522" s="38" t="str">
        <v>filterstff</v>
      </c>
      <c r="I1522" s="271" t="str">
        <v>filters</v>
      </c>
      <c r="J1522" t="str">
        <v>tff</v>
      </c>
      <c r="K1522" t="str">
        <v>matrix</v>
      </c>
      <c r="L1522" t="str">
        <v>High priority attribute</v>
      </c>
      <c r="M1522" t="str">
        <v>Priority 1</v>
      </c>
      <c r="N1522" t="str">
        <v>ProductAttributes</v>
      </c>
      <c r="O1522" t="str">
        <v>ATTRIBUTE TYPE: Matrix</v>
      </c>
      <c r="P1522">
        <v>0</v>
      </c>
      <c r="Q1522">
        <v>0</v>
      </c>
      <c r="R1522">
        <v>0</v>
      </c>
      <c r="S1522">
        <v>0</v>
      </c>
      <c r="T1522">
        <v>0</v>
      </c>
      <c r="U1522">
        <v>0</v>
      </c>
      <c r="V1522">
        <v>0</v>
      </c>
    </row>
    <row r="1523" spans="8:22" x14ac:dyDescent="0.25">
      <c r="H1523" s="38" t="str">
        <v>filterstff</v>
      </c>
      <c r="I1523" s="271" t="str">
        <v>filters</v>
      </c>
      <c r="J1523" t="str">
        <v>tff</v>
      </c>
      <c r="K1523" t="str">
        <v>operating pH range</v>
      </c>
      <c r="L1523" t="str">
        <v>High priority attribute</v>
      </c>
      <c r="M1523" t="str">
        <v>Priority 1</v>
      </c>
      <c r="N1523" t="str">
        <v>ProductAttributes</v>
      </c>
      <c r="O1523" t="str">
        <v>ATTRIBUTE TYPE: pH value</v>
      </c>
      <c r="P1523" t="str">
        <v>use the drop down and select "operation pH range"</v>
      </c>
      <c r="Q1523">
        <v>0</v>
      </c>
      <c r="R1523">
        <v>0</v>
      </c>
      <c r="S1523">
        <v>0</v>
      </c>
      <c r="T1523">
        <v>0</v>
      </c>
      <c r="U1523">
        <v>0</v>
      </c>
      <c r="V1523">
        <v>0</v>
      </c>
    </row>
    <row r="1524" spans="8:22" x14ac:dyDescent="0.25">
      <c r="H1524" s="38" t="str">
        <v>filterstff</v>
      </c>
      <c r="I1524" s="271" t="str">
        <v>filters</v>
      </c>
      <c r="J1524" t="str">
        <v>tff</v>
      </c>
      <c r="K1524" t="str">
        <v>parameter</v>
      </c>
      <c r="L1524" t="str">
        <v>High priority attribute</v>
      </c>
      <c r="M1524" t="str">
        <v>Priority 1</v>
      </c>
      <c r="N1524" t="str">
        <v>ProductAttributes</v>
      </c>
      <c r="O1524" t="str">
        <v>ATTRIBUTE TYPE: Operating parameter</v>
      </c>
      <c r="P1524">
        <v>0</v>
      </c>
      <c r="Q1524">
        <v>0</v>
      </c>
      <c r="R1524">
        <v>0</v>
      </c>
      <c r="S1524">
        <v>0</v>
      </c>
      <c r="T1524">
        <v>0</v>
      </c>
      <c r="U1524">
        <v>0</v>
      </c>
      <c r="V1524">
        <v>0</v>
      </c>
    </row>
    <row r="1525" spans="8:22" x14ac:dyDescent="0.25">
      <c r="H1525" s="38" t="str">
        <v>filterstff</v>
      </c>
      <c r="I1525" s="271" t="str">
        <v>filters</v>
      </c>
      <c r="J1525" t="str">
        <v>tff</v>
      </c>
      <c r="K1525" t="str">
        <v>pore size</v>
      </c>
      <c r="L1525" t="str">
        <v>High priority attribute</v>
      </c>
      <c r="M1525" t="str">
        <v>Priority 1</v>
      </c>
      <c r="N1525" t="str">
        <v>ProductAttributes</v>
      </c>
      <c r="O1525" t="str">
        <v>ATTRIBUTE TYPE: Pore size</v>
      </c>
      <c r="P1525">
        <v>0</v>
      </c>
      <c r="Q1525">
        <v>0</v>
      </c>
      <c r="R1525">
        <v>0</v>
      </c>
      <c r="S1525">
        <v>0</v>
      </c>
      <c r="T1525">
        <v>0</v>
      </c>
      <c r="U1525">
        <v>0</v>
      </c>
      <c r="V1525">
        <v>0</v>
      </c>
    </row>
    <row r="1526" spans="8:22" x14ac:dyDescent="0.25">
      <c r="H1526" s="38" t="str">
        <v>filterstff</v>
      </c>
      <c r="I1526" s="271" t="str">
        <v>filters</v>
      </c>
      <c r="J1526" t="str">
        <v>tff</v>
      </c>
      <c r="K1526" t="str">
        <v>product line</v>
      </c>
      <c r="L1526" t="str">
        <v>High priority attribute</v>
      </c>
      <c r="M1526" t="str">
        <v>Priority 1</v>
      </c>
      <c r="N1526" t="str">
        <v>ProductAttributes</v>
      </c>
      <c r="O1526" t="str">
        <v>ATTRIBUTE TYPE: Product Line</v>
      </c>
      <c r="P1526">
        <v>0</v>
      </c>
      <c r="Q1526">
        <v>0</v>
      </c>
      <c r="R1526">
        <v>0</v>
      </c>
      <c r="S1526">
        <v>0</v>
      </c>
      <c r="T1526">
        <v>0</v>
      </c>
      <c r="U1526">
        <v>0</v>
      </c>
      <c r="V1526">
        <v>0</v>
      </c>
    </row>
    <row r="1527" spans="8:22" x14ac:dyDescent="0.25">
      <c r="H1527" s="38" t="str">
        <v>filterstff</v>
      </c>
      <c r="I1527" s="271" t="str">
        <v>filters</v>
      </c>
      <c r="J1527" t="str">
        <v>tff</v>
      </c>
      <c r="K1527" t="str">
        <v>storage condition</v>
      </c>
      <c r="L1527" t="str">
        <v>High priority attribute</v>
      </c>
      <c r="M1527" t="str">
        <v>Priority 1</v>
      </c>
      <c r="N1527" t="str">
        <v>ProductAttributes</v>
      </c>
      <c r="O1527" t="str">
        <v>ATTRIBUTE TYPE: Storage conditions</v>
      </c>
      <c r="P1527">
        <v>0</v>
      </c>
      <c r="Q1527">
        <v>0</v>
      </c>
      <c r="R1527">
        <v>0</v>
      </c>
      <c r="S1527">
        <v>0</v>
      </c>
      <c r="T1527">
        <v>0</v>
      </c>
      <c r="U1527">
        <v>0</v>
      </c>
      <c r="V1527">
        <v>0</v>
      </c>
    </row>
    <row r="1528" spans="8:22" x14ac:dyDescent="0.25">
      <c r="H1528" s="38" t="str">
        <v>filterstff</v>
      </c>
      <c r="I1528" s="271" t="str">
        <v>filters</v>
      </c>
      <c r="J1528" t="str">
        <v>tff</v>
      </c>
      <c r="K1528" t="str">
        <v>storage temp.</v>
      </c>
      <c r="L1528" t="str">
        <v>High priority attribute</v>
      </c>
      <c r="M1528" t="str">
        <v>Priority 1</v>
      </c>
      <c r="N1528" t="str">
        <v>ProductAttributes</v>
      </c>
      <c r="O1528" t="str">
        <v>ATTRIBUTE TYPE: Storage Temp</v>
      </c>
      <c r="P1528">
        <v>0</v>
      </c>
      <c r="Q1528">
        <v>0</v>
      </c>
      <c r="R1528">
        <v>0</v>
      </c>
      <c r="S1528">
        <v>0</v>
      </c>
      <c r="T1528">
        <v>0</v>
      </c>
      <c r="U1528">
        <v>0</v>
      </c>
      <c r="V1528">
        <v>0</v>
      </c>
    </row>
    <row r="1529" spans="8:22" x14ac:dyDescent="0.25">
      <c r="H1529" s="38" t="str">
        <v>filterstff</v>
      </c>
      <c r="I1529" s="271" t="str">
        <v>filters</v>
      </c>
      <c r="J1529" t="str">
        <v>tff</v>
      </c>
      <c r="K1529" t="str">
        <v>technique(s)</v>
      </c>
      <c r="L1529" t="str">
        <v>High priority attribute</v>
      </c>
      <c r="M1529" t="str">
        <v>Priority 1</v>
      </c>
      <c r="N1529" t="str">
        <v>ProductAttributes</v>
      </c>
      <c r="O1529" t="str">
        <v>ATTRIBUTE TYPE: Titertest</v>
      </c>
      <c r="P1529" t="str">
        <v xml:space="preserve">use the drop down in "METHOD" </v>
      </c>
      <c r="Q1529">
        <v>0</v>
      </c>
      <c r="R1529">
        <v>0</v>
      </c>
      <c r="S1529">
        <v>0</v>
      </c>
      <c r="T1529">
        <v>0</v>
      </c>
      <c r="U1529">
        <v>0</v>
      </c>
      <c r="V1529">
        <v>0</v>
      </c>
    </row>
    <row r="1530" spans="8:22" x14ac:dyDescent="0.25">
      <c r="H1530" s="38" t="str">
        <v>filterstff</v>
      </c>
      <c r="I1530" s="271" t="str">
        <v>filters</v>
      </c>
      <c r="J1530" t="str">
        <v>tff</v>
      </c>
      <c r="K1530" t="str">
        <v>Web_Product_Type_Dim</v>
      </c>
      <c r="L1530" t="str">
        <v>High priority attribute</v>
      </c>
      <c r="M1530" t="str">
        <v>Priority 1</v>
      </c>
      <c r="N1530" t="str">
        <v>ProductAttributes</v>
      </c>
      <c r="O1530" t="str">
        <v>ATTRIBUTE TYPE: Product type</v>
      </c>
      <c r="P1530">
        <v>0</v>
      </c>
      <c r="Q1530">
        <v>0</v>
      </c>
      <c r="R1530">
        <v>0</v>
      </c>
      <c r="S1530">
        <v>0</v>
      </c>
      <c r="T1530">
        <v>0</v>
      </c>
      <c r="U1530">
        <v>0</v>
      </c>
      <c r="V1530">
        <v>0</v>
      </c>
    </row>
    <row r="1531" spans="8:22" x14ac:dyDescent="0.25">
      <c r="H1531" s="38" t="str">
        <v>filterstff</v>
      </c>
      <c r="I1531" s="271" t="str">
        <v>filters</v>
      </c>
      <c r="J1531" t="str">
        <v>tff</v>
      </c>
      <c r="K1531" t="str">
        <v>cartridge code</v>
      </c>
      <c r="L1531" t="str">
        <v>High priority attribute</v>
      </c>
      <c r="M1531" t="str">
        <v>Priority 2</v>
      </c>
      <c r="N1531" t="str">
        <v>ProductAttributes</v>
      </c>
      <c r="O1531" t="str">
        <v>ATTRIBUTE TYPE: Code designation</v>
      </c>
      <c r="P1531" t="str">
        <v>use the drop down in "cartridge code"</v>
      </c>
      <c r="Q1531">
        <v>0</v>
      </c>
      <c r="R1531">
        <v>0</v>
      </c>
      <c r="S1531">
        <v>0</v>
      </c>
      <c r="T1531">
        <v>0</v>
      </c>
      <c r="U1531">
        <v>0</v>
      </c>
      <c r="V1531">
        <v>0</v>
      </c>
    </row>
    <row r="1532" spans="8:22" x14ac:dyDescent="0.25">
      <c r="H1532" s="38" t="str">
        <v>filterstff</v>
      </c>
      <c r="I1532" s="271" t="str">
        <v>filters</v>
      </c>
      <c r="J1532" t="str">
        <v>tff</v>
      </c>
      <c r="K1532" t="str">
        <v>feature</v>
      </c>
      <c r="L1532" t="str">
        <v>High priority attribute</v>
      </c>
      <c r="M1532" t="str">
        <v>Priority 2</v>
      </c>
      <c r="N1532" t="str">
        <v>ProductAttributes</v>
      </c>
      <c r="O1532" t="str">
        <v>ATTRIBUTE TYPE: Feature</v>
      </c>
      <c r="P1532" t="str">
        <v>use the drop down to select a "Name"</v>
      </c>
      <c r="Q1532">
        <v>0</v>
      </c>
      <c r="R1532">
        <v>0</v>
      </c>
      <c r="S1532">
        <v>0</v>
      </c>
      <c r="T1532">
        <v>0</v>
      </c>
      <c r="U1532">
        <v>0</v>
      </c>
      <c r="V1532">
        <v>0</v>
      </c>
    </row>
    <row r="1533" spans="8:22" x14ac:dyDescent="0.25">
      <c r="H1533" s="38" t="str">
        <v>filterstff</v>
      </c>
      <c r="I1533" s="271" t="str">
        <v>filters</v>
      </c>
      <c r="J1533" t="str">
        <v>tff</v>
      </c>
      <c r="K1533" t="str">
        <v>filtration area</v>
      </c>
      <c r="L1533" t="str">
        <v>High priority attribute</v>
      </c>
      <c r="M1533" t="str">
        <v>Priority 2</v>
      </c>
      <c r="N1533" t="str">
        <v>ProductAttributes</v>
      </c>
      <c r="O1533" t="str">
        <v>ATTRIBUTE TYPE: Composite dimension</v>
      </c>
      <c r="P1533" t="str">
        <v>use drop down "Type1" and select "filtration area"</v>
      </c>
      <c r="Q1533">
        <v>0</v>
      </c>
      <c r="R1533">
        <v>0</v>
      </c>
      <c r="S1533">
        <v>0</v>
      </c>
      <c r="T1533">
        <v>0</v>
      </c>
      <c r="U1533">
        <v>0</v>
      </c>
      <c r="V1533">
        <v>0</v>
      </c>
    </row>
    <row r="1534" spans="8:22" x14ac:dyDescent="0.25">
      <c r="H1534" s="38" t="str">
        <v>filterstff</v>
      </c>
      <c r="I1534" s="271" t="str">
        <v>filters</v>
      </c>
      <c r="J1534" t="str">
        <v>tff</v>
      </c>
      <c r="K1534" t="str">
        <v>fitting</v>
      </c>
      <c r="L1534" t="str">
        <v>High priority attribute</v>
      </c>
      <c r="M1534" t="str">
        <v>Priority 2</v>
      </c>
      <c r="N1534" t="str">
        <v>ProductAttributes</v>
      </c>
      <c r="O1534" t="str">
        <v>ATTRIBUTE TYPE: fittings threads</v>
      </c>
      <c r="P1534">
        <v>0</v>
      </c>
      <c r="Q1534">
        <v>0</v>
      </c>
      <c r="R1534">
        <v>0</v>
      </c>
      <c r="S1534">
        <v>0</v>
      </c>
      <c r="T1534">
        <v>0</v>
      </c>
      <c r="U1534">
        <v>0</v>
      </c>
      <c r="V1534">
        <v>0</v>
      </c>
    </row>
    <row r="1535" spans="8:22" x14ac:dyDescent="0.25">
      <c r="H1535" s="38" t="str">
        <v>filterstff</v>
      </c>
      <c r="I1535" s="271" t="str">
        <v>filters</v>
      </c>
      <c r="J1535" t="str">
        <v>tff</v>
      </c>
      <c r="K1535" t="str">
        <v>analyte chemical class(es)</v>
      </c>
      <c r="L1535" t="str">
        <v>High priority attribute</v>
      </c>
      <c r="M1535" t="str">
        <v>Priority 3</v>
      </c>
      <c r="N1535" t="str">
        <v>ProductAttributes</v>
      </c>
      <c r="O1535" t="str">
        <v>ATTRIBUTES: Analyte Suitability; Analyte chemical class</v>
      </c>
      <c r="P1535">
        <v>0</v>
      </c>
      <c r="Q1535">
        <v>0</v>
      </c>
      <c r="R1535">
        <v>0</v>
      </c>
      <c r="S1535">
        <v>0</v>
      </c>
      <c r="T1535">
        <v>0</v>
      </c>
      <c r="U1535">
        <v>0</v>
      </c>
      <c r="V1535">
        <v>0</v>
      </c>
    </row>
    <row r="1536" spans="8:22" x14ac:dyDescent="0.25">
      <c r="H1536" s="38" t="str">
        <v>filterstff</v>
      </c>
      <c r="I1536" s="271" t="str">
        <v>filters</v>
      </c>
      <c r="J1536" t="str">
        <v>tff</v>
      </c>
      <c r="K1536" t="str">
        <v>diam.</v>
      </c>
      <c r="L1536" t="str">
        <v>Low priority attribute</v>
      </c>
      <c r="M1536" t="str">
        <v>Priority 3</v>
      </c>
      <c r="N1536" t="str">
        <v>ProductAttributes</v>
      </c>
      <c r="O1536" t="str">
        <v>ATTRIBUTE TYPE: Composite dimension</v>
      </c>
      <c r="P1536" t="str">
        <v>use the drop down in "Type1" and select "diam." -- facet diam uom mm only</v>
      </c>
      <c r="Q1536">
        <v>0</v>
      </c>
      <c r="R1536">
        <v>0</v>
      </c>
      <c r="S1536" t="str">
        <v>Y</v>
      </c>
      <c r="T1536">
        <v>0</v>
      </c>
      <c r="U1536">
        <v>0</v>
      </c>
      <c r="V1536">
        <v>0</v>
      </c>
    </row>
    <row r="1537" spans="8:22" x14ac:dyDescent="0.25">
      <c r="H1537" s="38" t="str">
        <v>filterstff</v>
      </c>
      <c r="I1537" s="271" t="str">
        <v>filters</v>
      </c>
      <c r="J1537" t="str">
        <v>tff</v>
      </c>
      <c r="K1537" t="str">
        <v>sterility</v>
      </c>
      <c r="L1537" t="str">
        <v>Low priority attribute</v>
      </c>
      <c r="M1537" t="str">
        <v>Priority 3</v>
      </c>
      <c r="N1537" t="str">
        <v>ProductAttributes</v>
      </c>
      <c r="O1537" t="str">
        <v>ATTRIBUTE TYPE: Sterilization</v>
      </c>
      <c r="P1537" t="str">
        <v>facet sterility y/n and second facet for sterilization method</v>
      </c>
      <c r="Q1537">
        <v>0</v>
      </c>
      <c r="R1537">
        <v>0</v>
      </c>
      <c r="S1537">
        <v>0</v>
      </c>
      <c r="T1537">
        <v>0</v>
      </c>
      <c r="U1537">
        <v>0</v>
      </c>
      <c r="V1537">
        <v>0</v>
      </c>
    </row>
    <row r="1538" spans="8:22" x14ac:dyDescent="0.25">
      <c r="H1538" s="38" t="str">
        <v>filterstff</v>
      </c>
      <c r="I1538" s="271" t="str">
        <v>filters</v>
      </c>
      <c r="J1538" t="str">
        <v>tff</v>
      </c>
      <c r="K1538" t="str">
        <v>volume</v>
      </c>
      <c r="L1538" t="str">
        <v>Low priority attribute</v>
      </c>
      <c r="M1538" t="str">
        <v>Priority 3</v>
      </c>
      <c r="N1538" t="str">
        <v>ProductAttributes</v>
      </c>
      <c r="O1538" t="str">
        <v>ATTRIBUTE TYPE: Composite dimension</v>
      </c>
      <c r="P1538" t="str">
        <v>use the drop down in "Type1" and select "volume"</v>
      </c>
      <c r="Q1538">
        <v>0</v>
      </c>
      <c r="R1538">
        <v>0</v>
      </c>
      <c r="S1538">
        <v>0</v>
      </c>
      <c r="T1538">
        <v>0</v>
      </c>
      <c r="U1538">
        <v>0</v>
      </c>
      <c r="V1538">
        <v>0</v>
      </c>
    </row>
    <row r="1539" spans="8:22" x14ac:dyDescent="0.25">
      <c r="H1539" s="38" t="str">
        <v>filtersvirus</v>
      </c>
      <c r="I1539" s="271" t="str">
        <v>filters</v>
      </c>
      <c r="J1539" t="str">
        <v>virus</v>
      </c>
      <c r="K1539" t="str">
        <v>application(s)</v>
      </c>
      <c r="L1539" t="str">
        <v>High priority attribute</v>
      </c>
      <c r="M1539" t="str">
        <v>Priority 1</v>
      </c>
      <c r="N1539" t="str">
        <v>ProductAttributes</v>
      </c>
      <c r="O1539" t="str">
        <v>ATTRIBUTE TYPE: Market Focus</v>
      </c>
      <c r="P1539">
        <v>0</v>
      </c>
      <c r="Q1539">
        <v>0</v>
      </c>
      <c r="R1539">
        <v>0</v>
      </c>
      <c r="S1539">
        <v>0</v>
      </c>
      <c r="T1539">
        <v>0</v>
      </c>
      <c r="U1539">
        <v>0</v>
      </c>
      <c r="V1539">
        <v>0</v>
      </c>
    </row>
    <row r="1540" spans="8:22" x14ac:dyDescent="0.25">
      <c r="H1540" s="38" t="str">
        <v>filtersvirus</v>
      </c>
      <c r="I1540" s="271" t="str">
        <v>filters</v>
      </c>
      <c r="J1540" t="str">
        <v>virus</v>
      </c>
      <c r="K1540" t="str">
        <v>feature</v>
      </c>
      <c r="L1540" t="str">
        <v>High priority attribute</v>
      </c>
      <c r="M1540" t="str">
        <v>Priority 1</v>
      </c>
      <c r="N1540" t="str">
        <v>ProductAttributes</v>
      </c>
      <c r="O1540" t="str">
        <v>ATTRIBUTE TYPE: Feature</v>
      </c>
      <c r="P1540" t="str">
        <v>use the drop down to select a "Name"</v>
      </c>
      <c r="Q1540">
        <v>0</v>
      </c>
      <c r="R1540">
        <v>0</v>
      </c>
      <c r="S1540">
        <v>0</v>
      </c>
      <c r="T1540">
        <v>0</v>
      </c>
      <c r="U1540">
        <v>0</v>
      </c>
      <c r="V1540">
        <v>0</v>
      </c>
    </row>
    <row r="1541" spans="8:22" x14ac:dyDescent="0.25">
      <c r="H1541" s="38" t="str">
        <v>filtersvirus</v>
      </c>
      <c r="I1541" s="271" t="str">
        <v>filters</v>
      </c>
      <c r="J1541" t="str">
        <v>virus</v>
      </c>
      <c r="K1541" t="str">
        <v>material</v>
      </c>
      <c r="L1541" t="str">
        <v>High priority attribute</v>
      </c>
      <c r="M1541" t="str">
        <v>Priority 1</v>
      </c>
      <c r="N1541" t="str">
        <v>ProductAttributes</v>
      </c>
      <c r="O1541" t="str">
        <v>ATTRIBUTE TYPE: Material</v>
      </c>
      <c r="P1541" t="str">
        <v>use the drop down to select a "Part"</v>
      </c>
      <c r="Q1541">
        <v>0</v>
      </c>
      <c r="R1541">
        <v>0</v>
      </c>
      <c r="S1541">
        <v>0</v>
      </c>
      <c r="T1541">
        <v>0</v>
      </c>
      <c r="U1541">
        <v>0</v>
      </c>
      <c r="V1541">
        <v>0</v>
      </c>
    </row>
    <row r="1542" spans="8:22" x14ac:dyDescent="0.25">
      <c r="H1542" s="38" t="str">
        <v>filtersvirus</v>
      </c>
      <c r="I1542" s="271" t="str">
        <v>filters</v>
      </c>
      <c r="J1542" t="str">
        <v>virus</v>
      </c>
      <c r="K1542" t="str">
        <v>matrix</v>
      </c>
      <c r="L1542" t="str">
        <v>High priority attribute</v>
      </c>
      <c r="M1542" t="str">
        <v>Priority 1</v>
      </c>
      <c r="N1542" t="str">
        <v>ProductAttributes</v>
      </c>
      <c r="O1542" t="str">
        <v>ATTRIBUTE TYPE: Matrix</v>
      </c>
      <c r="P1542">
        <v>0</v>
      </c>
      <c r="Q1542">
        <v>0</v>
      </c>
      <c r="R1542">
        <v>0</v>
      </c>
      <c r="S1542">
        <v>0</v>
      </c>
      <c r="T1542">
        <v>0</v>
      </c>
      <c r="U1542">
        <v>0</v>
      </c>
      <c r="V1542">
        <v>0</v>
      </c>
    </row>
    <row r="1543" spans="8:22" x14ac:dyDescent="0.25">
      <c r="H1543" s="38" t="str">
        <v>filtersvirus</v>
      </c>
      <c r="I1543" s="271" t="str">
        <v>filters</v>
      </c>
      <c r="J1543" t="str">
        <v>virus</v>
      </c>
      <c r="K1543" t="str">
        <v>pore size</v>
      </c>
      <c r="L1543" t="str">
        <v>High priority attribute</v>
      </c>
      <c r="M1543" t="str">
        <v>Priority 1</v>
      </c>
      <c r="N1543" t="str">
        <v>ProductAttributes</v>
      </c>
      <c r="O1543" t="str">
        <v>ATTRIBUTE TYPE: Pore size</v>
      </c>
      <c r="P1543">
        <v>0</v>
      </c>
      <c r="Q1543">
        <v>0</v>
      </c>
      <c r="R1543">
        <v>0</v>
      </c>
      <c r="S1543">
        <v>0</v>
      </c>
      <c r="T1543">
        <v>0</v>
      </c>
      <c r="U1543">
        <v>0</v>
      </c>
      <c r="V1543">
        <v>0</v>
      </c>
    </row>
    <row r="1544" spans="8:22" x14ac:dyDescent="0.25">
      <c r="H1544" s="38" t="str">
        <v>filtersvirus</v>
      </c>
      <c r="I1544" s="271" t="str">
        <v>filters</v>
      </c>
      <c r="J1544" t="str">
        <v>virus</v>
      </c>
      <c r="K1544" t="str">
        <v>product line</v>
      </c>
      <c r="L1544" t="str">
        <v>High priority attribute</v>
      </c>
      <c r="M1544" t="str">
        <v>Priority 1</v>
      </c>
      <c r="N1544" t="str">
        <v>ProductAttributes</v>
      </c>
      <c r="O1544" t="str">
        <v>ATTRIBUTE TYPE: Product Line</v>
      </c>
      <c r="P1544">
        <v>0</v>
      </c>
      <c r="Q1544">
        <v>0</v>
      </c>
      <c r="R1544">
        <v>0</v>
      </c>
      <c r="S1544">
        <v>0</v>
      </c>
      <c r="T1544">
        <v>0</v>
      </c>
      <c r="U1544">
        <v>0</v>
      </c>
      <c r="V1544">
        <v>0</v>
      </c>
    </row>
    <row r="1545" spans="8:22" x14ac:dyDescent="0.25">
      <c r="H1545" s="38" t="str">
        <v>filtersvirus</v>
      </c>
      <c r="I1545" s="271" t="str">
        <v>filters</v>
      </c>
      <c r="J1545" t="str">
        <v>virus</v>
      </c>
      <c r="K1545" t="str">
        <v>technique(s)</v>
      </c>
      <c r="L1545" t="str">
        <v>High priority attribute</v>
      </c>
      <c r="M1545" t="str">
        <v>Priority 1</v>
      </c>
      <c r="N1545" t="str">
        <v>ProductAttributes</v>
      </c>
      <c r="O1545" t="str">
        <v>ATTRIBUTE TYPE: Titertest</v>
      </c>
      <c r="P1545" t="str">
        <v xml:space="preserve">use the drop down in "METHOD" </v>
      </c>
      <c r="Q1545">
        <v>0</v>
      </c>
      <c r="R1545">
        <v>0</v>
      </c>
      <c r="S1545">
        <v>0</v>
      </c>
      <c r="T1545">
        <v>0</v>
      </c>
      <c r="U1545">
        <v>0</v>
      </c>
      <c r="V1545">
        <v>0</v>
      </c>
    </row>
    <row r="1546" spans="8:22" x14ac:dyDescent="0.25">
      <c r="H1546" s="38" t="str">
        <v>filtersvirus</v>
      </c>
      <c r="I1546" s="271" t="str">
        <v>filters</v>
      </c>
      <c r="J1546" t="str">
        <v>virus</v>
      </c>
      <c r="K1546" t="str">
        <v>Web_Product_Type_Dim</v>
      </c>
      <c r="L1546" t="str">
        <v>High priority attribute</v>
      </c>
      <c r="M1546" t="str">
        <v>Priority 1</v>
      </c>
      <c r="N1546" t="str">
        <v>ProductAttributes</v>
      </c>
      <c r="O1546" t="str">
        <v>ATTRIBUTE TYPE: Product type</v>
      </c>
      <c r="P1546">
        <v>0</v>
      </c>
      <c r="Q1546">
        <v>0</v>
      </c>
      <c r="R1546">
        <v>0</v>
      </c>
      <c r="S1546">
        <v>0</v>
      </c>
      <c r="T1546">
        <v>0</v>
      </c>
      <c r="U1546">
        <v>0</v>
      </c>
      <c r="V1546">
        <v>0</v>
      </c>
    </row>
    <row r="1547" spans="8:22" x14ac:dyDescent="0.25">
      <c r="H1547" s="38" t="str">
        <v>filtersvirus</v>
      </c>
      <c r="I1547" s="271" t="str">
        <v>filters</v>
      </c>
      <c r="J1547" t="str">
        <v>virus</v>
      </c>
      <c r="K1547" t="str">
        <v>cartridge code</v>
      </c>
      <c r="L1547" t="str">
        <v>High priority attribute</v>
      </c>
      <c r="M1547" t="str">
        <v>Priority 2</v>
      </c>
      <c r="N1547" t="str">
        <v>ProductAttributes</v>
      </c>
      <c r="O1547" t="str">
        <v>ATTRIBUTE TYPE: Code designation</v>
      </c>
      <c r="P1547" t="str">
        <v>use the drop down in "cartridge code"</v>
      </c>
      <c r="Q1547">
        <v>0</v>
      </c>
      <c r="R1547">
        <v>0</v>
      </c>
      <c r="S1547">
        <v>0</v>
      </c>
      <c r="T1547">
        <v>0</v>
      </c>
      <c r="U1547">
        <v>0</v>
      </c>
      <c r="V1547">
        <v>0</v>
      </c>
    </row>
    <row r="1548" spans="8:22" x14ac:dyDescent="0.25">
      <c r="H1548" s="38" t="str">
        <v>filtersvirus</v>
      </c>
      <c r="I1548" s="271" t="str">
        <v>filters</v>
      </c>
      <c r="J1548" t="str">
        <v>virus</v>
      </c>
      <c r="K1548" t="str">
        <v>filtration area</v>
      </c>
      <c r="L1548" t="str">
        <v>High priority attribute</v>
      </c>
      <c r="M1548" t="str">
        <v>Priority 2</v>
      </c>
      <c r="N1548" t="str">
        <v>ProductAttributes</v>
      </c>
      <c r="O1548" t="str">
        <v>ATTRIBUTE TYPE: Composite dimension</v>
      </c>
      <c r="P1548" t="str">
        <v>use drop down "Type1" and select "filtration area"</v>
      </c>
      <c r="Q1548">
        <v>0</v>
      </c>
      <c r="R1548">
        <v>0</v>
      </c>
      <c r="S1548">
        <v>0</v>
      </c>
      <c r="T1548">
        <v>0</v>
      </c>
      <c r="U1548">
        <v>0</v>
      </c>
      <c r="V1548">
        <v>0</v>
      </c>
    </row>
    <row r="1549" spans="8:22" x14ac:dyDescent="0.25">
      <c r="H1549" s="38" t="str">
        <v>filtersvirus</v>
      </c>
      <c r="I1549" s="271" t="str">
        <v>filters</v>
      </c>
      <c r="J1549" t="str">
        <v>virus</v>
      </c>
      <c r="K1549" t="str">
        <v>fitting</v>
      </c>
      <c r="L1549" t="str">
        <v>High priority attribute</v>
      </c>
      <c r="M1549" t="str">
        <v>Priority 2</v>
      </c>
      <c r="N1549" t="str">
        <v>ProductAttributes</v>
      </c>
      <c r="O1549" t="str">
        <v>ATTRIBUTE TYPE: fittings threads</v>
      </c>
      <c r="P1549">
        <v>0</v>
      </c>
      <c r="Q1549">
        <v>0</v>
      </c>
      <c r="R1549">
        <v>0</v>
      </c>
      <c r="S1549">
        <v>0</v>
      </c>
      <c r="T1549">
        <v>0</v>
      </c>
      <c r="U1549">
        <v>0</v>
      </c>
      <c r="V1549">
        <v>0</v>
      </c>
    </row>
    <row r="1550" spans="8:22" x14ac:dyDescent="0.25">
      <c r="H1550" s="38" t="str">
        <v>filtersvirus</v>
      </c>
      <c r="I1550" s="271" t="str">
        <v>filters</v>
      </c>
      <c r="J1550" t="str">
        <v>virus</v>
      </c>
      <c r="K1550" t="str">
        <v>sterility</v>
      </c>
      <c r="L1550" t="str">
        <v>Low priority attribute</v>
      </c>
      <c r="M1550" t="str">
        <v>Priority 3</v>
      </c>
      <c r="N1550" t="str">
        <v>ProductAttributes</v>
      </c>
      <c r="O1550" t="str">
        <v>ATTRIBUTE TYPE: Sterilization</v>
      </c>
      <c r="P1550" t="str">
        <v>facet sterility y/n and second facet for sterilization method</v>
      </c>
      <c r="Q1550">
        <v>0</v>
      </c>
      <c r="R1550">
        <v>0</v>
      </c>
      <c r="S1550">
        <v>0</v>
      </c>
      <c r="T1550">
        <v>0</v>
      </c>
      <c r="U1550">
        <v>0</v>
      </c>
      <c r="V1550">
        <v>0</v>
      </c>
    </row>
    <row r="1551" spans="8:22" x14ac:dyDescent="0.25">
      <c r="H1551" s="38" t="str">
        <v>filters(no product type)</v>
      </c>
      <c r="I1551" s="271" t="str">
        <v>filters</v>
      </c>
      <c r="J1551">
        <v>0</v>
      </c>
      <c r="K1551" t="str">
        <v>feature</v>
      </c>
      <c r="L1551" t="str">
        <v>Facet driving attribute</v>
      </c>
      <c r="M1551" t="str">
        <v>Priority 1</v>
      </c>
      <c r="N1551" t="str">
        <v>ProductAttributes</v>
      </c>
      <c r="O1551" t="str">
        <v>ATTRIBUTE TYPE: Feature</v>
      </c>
      <c r="P1551" t="str">
        <v>use the drop down to select a "Name" (lid/RCF/to hold)</v>
      </c>
      <c r="Q1551">
        <v>0</v>
      </c>
      <c r="R1551">
        <v>0</v>
      </c>
      <c r="S1551">
        <v>0</v>
      </c>
      <c r="T1551">
        <v>0</v>
      </c>
      <c r="U1551">
        <v>0</v>
      </c>
      <c r="V1551">
        <v>0</v>
      </c>
    </row>
    <row r="1552" spans="8:22" x14ac:dyDescent="0.25">
      <c r="H1552" s="38" t="str">
        <v>filters(no product type)</v>
      </c>
      <c r="I1552" s="271" t="str">
        <v>filters</v>
      </c>
      <c r="J1552">
        <v>0</v>
      </c>
      <c r="K1552" t="str">
        <v>material</v>
      </c>
      <c r="L1552" t="str">
        <v>Facet driving attribute</v>
      </c>
      <c r="M1552" t="str">
        <v>Priority 1</v>
      </c>
      <c r="N1552" t="str">
        <v>ProductAttributes</v>
      </c>
      <c r="O1552" t="str">
        <v>ATTRIBUTE TYPE: Material</v>
      </c>
      <c r="P1552" t="str">
        <v>use the drop down to select a "Part"</v>
      </c>
      <c r="Q1552">
        <v>0</v>
      </c>
      <c r="R1552">
        <v>0</v>
      </c>
      <c r="S1552">
        <v>0</v>
      </c>
      <c r="T1552">
        <v>0</v>
      </c>
      <c r="U1552">
        <v>0</v>
      </c>
      <c r="V1552">
        <v>0</v>
      </c>
    </row>
    <row r="1553" spans="8:22" x14ac:dyDescent="0.25">
      <c r="H1553" s="38" t="str">
        <v>filters(no product type)</v>
      </c>
      <c r="I1553" s="271" t="str">
        <v>filters</v>
      </c>
      <c r="J1553">
        <v>0</v>
      </c>
      <c r="K1553" t="str">
        <v>parameter</v>
      </c>
      <c r="L1553" t="str">
        <v>Facet driving attribute</v>
      </c>
      <c r="M1553" t="str">
        <v>Priority 1</v>
      </c>
      <c r="N1553" t="str">
        <v>ProductAttributes</v>
      </c>
      <c r="O1553" t="str">
        <v>ATTRIBUTE TYPE: Operating parameter</v>
      </c>
      <c r="P1553">
        <v>0</v>
      </c>
      <c r="Q1553">
        <v>0</v>
      </c>
      <c r="R1553">
        <v>0</v>
      </c>
      <c r="S1553">
        <v>0</v>
      </c>
      <c r="T1553">
        <v>0</v>
      </c>
      <c r="U1553">
        <v>0</v>
      </c>
      <c r="V1553">
        <v>0</v>
      </c>
    </row>
    <row r="1554" spans="8:22" x14ac:dyDescent="0.25">
      <c r="H1554" s="38" t="str">
        <v>filters(no product type)</v>
      </c>
      <c r="I1554" s="271" t="str">
        <v>filters</v>
      </c>
      <c r="J1554">
        <v>0</v>
      </c>
      <c r="K1554" t="str">
        <v>pore size</v>
      </c>
      <c r="L1554" t="str">
        <v>Facet driving attribute</v>
      </c>
      <c r="M1554" t="str">
        <v>Priority 1</v>
      </c>
      <c r="N1554" t="str">
        <v>ProductAttributes</v>
      </c>
      <c r="O1554" t="str">
        <v>ATTRIBUTE TYPE: Pore size</v>
      </c>
      <c r="P1554">
        <v>0</v>
      </c>
      <c r="Q1554">
        <v>0</v>
      </c>
      <c r="R1554">
        <v>0</v>
      </c>
      <c r="S1554">
        <v>0</v>
      </c>
      <c r="T1554">
        <v>0</v>
      </c>
      <c r="U1554">
        <v>0</v>
      </c>
      <c r="V1554">
        <v>0</v>
      </c>
    </row>
    <row r="1555" spans="8:22" x14ac:dyDescent="0.25">
      <c r="H1555" s="38" t="str">
        <v>filters(no product type)</v>
      </c>
      <c r="I1555" s="271" t="str">
        <v>filters</v>
      </c>
      <c r="J1555">
        <v>0</v>
      </c>
      <c r="K1555" t="str">
        <v>bubble point</v>
      </c>
      <c r="L1555" t="str">
        <v>High priority attribute</v>
      </c>
      <c r="M1555" t="str">
        <v>Priority 2</v>
      </c>
      <c r="N1555" t="str">
        <v>ProductAttributes</v>
      </c>
      <c r="O1555" t="str">
        <v>ATTRIBUTE TYPE: Bubble point</v>
      </c>
      <c r="P1555">
        <v>0</v>
      </c>
      <c r="Q1555">
        <v>0</v>
      </c>
      <c r="R1555">
        <v>0</v>
      </c>
      <c r="S1555">
        <v>0</v>
      </c>
      <c r="T1555">
        <v>0</v>
      </c>
      <c r="U1555">
        <v>0</v>
      </c>
      <c r="V1555">
        <v>0</v>
      </c>
    </row>
    <row r="1556" spans="8:22" x14ac:dyDescent="0.25">
      <c r="H1556" s="38" t="str">
        <v>filters(no product type)</v>
      </c>
      <c r="I1556" s="271" t="str">
        <v>filters</v>
      </c>
      <c r="J1556">
        <v>0</v>
      </c>
      <c r="K1556" t="str">
        <v>matrix</v>
      </c>
      <c r="L1556" t="str">
        <v>High priority attribute</v>
      </c>
      <c r="M1556" t="str">
        <v>Priority 2</v>
      </c>
      <c r="N1556" t="str">
        <v>ProductAttributes</v>
      </c>
      <c r="O1556" t="str">
        <v>ATTRIBUTE TYPE: Matrix</v>
      </c>
      <c r="P1556">
        <v>0</v>
      </c>
      <c r="Q1556">
        <v>0</v>
      </c>
      <c r="R1556">
        <v>0</v>
      </c>
      <c r="S1556">
        <v>0</v>
      </c>
      <c r="T1556">
        <v>0</v>
      </c>
      <c r="U1556">
        <v>0</v>
      </c>
      <c r="V1556">
        <v>0</v>
      </c>
    </row>
    <row r="1557" spans="8:22" x14ac:dyDescent="0.25">
      <c r="H1557" s="38" t="str">
        <v>filters(no product type)</v>
      </c>
      <c r="I1557" s="271" t="str">
        <v>filters</v>
      </c>
      <c r="J1557">
        <v>0</v>
      </c>
      <c r="K1557" t="str">
        <v>Web_Product_Type_Dim</v>
      </c>
      <c r="L1557" t="str">
        <v>High priority attribute</v>
      </c>
      <c r="M1557" t="str">
        <v>Priority 2</v>
      </c>
      <c r="N1557" t="str">
        <v>ProductAttributes</v>
      </c>
      <c r="O1557" t="str">
        <v>ATTRIBUTE TYPE: Product type</v>
      </c>
      <c r="P1557">
        <v>0</v>
      </c>
      <c r="Q1557">
        <v>0</v>
      </c>
      <c r="R1557">
        <v>0</v>
      </c>
      <c r="S1557">
        <v>0</v>
      </c>
      <c r="T1557">
        <v>0</v>
      </c>
      <c r="U1557">
        <v>0</v>
      </c>
      <c r="V1557">
        <v>0</v>
      </c>
    </row>
    <row r="1558" spans="8:22" x14ac:dyDescent="0.25">
      <c r="H1558" s="38" t="str">
        <v>filters(no product type)</v>
      </c>
      <c r="I1558" s="271" t="str">
        <v>filters</v>
      </c>
      <c r="J1558">
        <v>0</v>
      </c>
      <c r="K1558" t="str">
        <v>filtration area</v>
      </c>
      <c r="L1558" t="str">
        <v>Low priority attribute</v>
      </c>
      <c r="M1558" t="str">
        <v>Priority 3</v>
      </c>
      <c r="N1558" t="str">
        <v>ProductAttributes</v>
      </c>
      <c r="O1558" t="str">
        <v>ATTRIBUTE TYPE: Composite dimension</v>
      </c>
      <c r="P1558" t="str">
        <v>use drop down "Type1" and select "filtration area"</v>
      </c>
      <c r="Q1558">
        <v>0</v>
      </c>
      <c r="R1558">
        <v>0</v>
      </c>
      <c r="S1558">
        <v>0</v>
      </c>
      <c r="T1558">
        <v>0</v>
      </c>
      <c r="U1558">
        <v>0</v>
      </c>
      <c r="V1558">
        <v>0</v>
      </c>
    </row>
    <row r="1559" spans="8:22" x14ac:dyDescent="0.25">
      <c r="H1559" s="38" t="str">
        <v>filters(no product type)</v>
      </c>
      <c r="I1559" s="271" t="str">
        <v>filters</v>
      </c>
      <c r="J1559">
        <v>0</v>
      </c>
      <c r="K1559" t="str">
        <v>sterility</v>
      </c>
      <c r="L1559" t="str">
        <v>Low priority attribute</v>
      </c>
      <c r="M1559" t="str">
        <v>Priority 3</v>
      </c>
      <c r="N1559" t="str">
        <v>ProductAttributes</v>
      </c>
      <c r="O1559" t="str">
        <v>ATTRIBUTE TYPE: Sterilization</v>
      </c>
      <c r="P1559" t="str">
        <v>facet sterility y/n and second facet for sterilization method</v>
      </c>
      <c r="Q1559">
        <v>0</v>
      </c>
      <c r="R1559">
        <v>0</v>
      </c>
      <c r="S1559">
        <v>0</v>
      </c>
      <c r="T1559">
        <v>0</v>
      </c>
      <c r="U1559">
        <v>0</v>
      </c>
      <c r="V1559">
        <v>0</v>
      </c>
    </row>
    <row r="1560" spans="8:22" x14ac:dyDescent="0.25">
      <c r="H1560" s="38" t="str">
        <v>flasksconical erlenmeyer or shaker or trypsinizing</v>
      </c>
      <c r="I1560" s="271" t="str">
        <v>flasks</v>
      </c>
      <c r="J1560" t="str">
        <v>conical erlenmeyer or shaker or trypsinizing</v>
      </c>
      <c r="K1560" t="str">
        <v>capacity</v>
      </c>
      <c r="L1560" t="str">
        <v>Facet driving attribute</v>
      </c>
      <c r="M1560" t="str">
        <v>Priority 1</v>
      </c>
      <c r="N1560" t="str">
        <v>ProductAttributes</v>
      </c>
      <c r="O1560" t="str">
        <v>ATTRIBUTE TYPE: composite dimension</v>
      </c>
      <c r="P1560" t="str">
        <v>use the drop down in "part" and select the part; "Type1" and select "capacity"</v>
      </c>
      <c r="Q1560" t="str">
        <v xml:space="preserve">CLS5000250 </v>
      </c>
      <c r="R1560" t="str">
        <v>250 mL</v>
      </c>
      <c r="S1560" t="str">
        <v>Y</v>
      </c>
      <c r="T1560" t="str">
        <v>Capacity(uom)</v>
      </c>
      <c r="U1560" t="str">
        <v>uom in mL or L</v>
      </c>
      <c r="V1560">
        <v>0</v>
      </c>
    </row>
    <row r="1561" spans="8:22" x14ac:dyDescent="0.25">
      <c r="H1561" s="38" t="str">
        <v>flasksconical erlenmeyer or shaker or trypsinizing</v>
      </c>
      <c r="I1561" s="271" t="str">
        <v>flasks</v>
      </c>
      <c r="J1561" t="str">
        <v>conical erlenmeyer or shaker or trypsinizing</v>
      </c>
      <c r="K1561" t="str">
        <v>feature</v>
      </c>
      <c r="L1561" t="str">
        <v>Facet driving attribute</v>
      </c>
      <c r="M1561" t="str">
        <v>Priority 1</v>
      </c>
      <c r="N1561" t="str">
        <v>ProductAttributes</v>
      </c>
      <c r="O1561" t="str">
        <v>ATTRIBUTE TYPE: Feature</v>
      </c>
      <c r="P1561" t="str">
        <v>use the drop down to select a "Name" (cap/subdivision/graduated/closure type)</v>
      </c>
      <c r="Q1561" t="str">
        <v xml:space="preserve">CLS5000250 </v>
      </c>
      <c r="R1561" t="str">
        <v>closure type Standard Taper joint</v>
      </c>
      <c r="S1561" t="str">
        <v>Y</v>
      </c>
      <c r="T1561" t="str">
        <v>Cap, Closure Type</v>
      </c>
      <c r="U1561">
        <v>0</v>
      </c>
      <c r="V1561">
        <v>0</v>
      </c>
    </row>
    <row r="1562" spans="8:22" x14ac:dyDescent="0.25">
      <c r="H1562" s="38" t="str">
        <v>flasksconical erlenmeyer or shaker or trypsinizing</v>
      </c>
      <c r="I1562" s="271" t="str">
        <v>flasks</v>
      </c>
      <c r="J1562" t="str">
        <v>conical erlenmeyer or shaker or trypsinizing</v>
      </c>
      <c r="K1562" t="str">
        <v>manufacturer/tradename</v>
      </c>
      <c r="L1562" t="str">
        <v>Facet driving attribute</v>
      </c>
      <c r="M1562" t="str">
        <v>Priority 1</v>
      </c>
      <c r="N1562" t="str">
        <v>ProductAttributes</v>
      </c>
      <c r="O1562" t="str">
        <v>ATTRIBUTE TYPE: Manufacturer designation</v>
      </c>
      <c r="P1562" t="str">
        <v>facets supplier co only (currently - Product line the attribute also facetable but not the PL element in Manuf des. Yet)</v>
      </c>
      <c r="Q1562" t="str">
        <v>CLS5000250</v>
      </c>
      <c r="R1562" t="str">
        <v>Corning 5000-250</v>
      </c>
      <c r="S1562" t="str">
        <v>Y</v>
      </c>
      <c r="T1562" t="str">
        <v>Manufacturer</v>
      </c>
      <c r="U1562" t="str">
        <v>supplier co</v>
      </c>
      <c r="V1562" t="str">
        <v>supplier co</v>
      </c>
    </row>
    <row r="1563" spans="8:22" x14ac:dyDescent="0.25">
      <c r="H1563" s="38" t="str">
        <v>flasksconical erlenmeyer or shaker or trypsinizing</v>
      </c>
      <c r="I1563" s="271" t="str">
        <v>flasks</v>
      </c>
      <c r="J1563" t="str">
        <v>conical erlenmeyer or shaker or trypsinizing</v>
      </c>
      <c r="K1563" t="str">
        <v>material</v>
      </c>
      <c r="L1563" t="str">
        <v>Facet driving attribute</v>
      </c>
      <c r="M1563" t="str">
        <v>Priority 1</v>
      </c>
      <c r="N1563" t="str">
        <v>ProductAttributes</v>
      </c>
      <c r="O1563" t="str">
        <v>ATTRIBUTE TYPE: Material</v>
      </c>
      <c r="P1563" t="str">
        <v>use the drop down to select a "Part"</v>
      </c>
      <c r="Q1563" t="str">
        <v>CLS5000250</v>
      </c>
      <c r="R1563" t="str">
        <v>borosilicate glass</v>
      </c>
      <c r="S1563" t="str">
        <v>M</v>
      </c>
      <c r="T1563">
        <v>0</v>
      </c>
      <c r="U1563">
        <v>0</v>
      </c>
      <c r="V1563">
        <v>0</v>
      </c>
    </row>
    <row r="1564" spans="8:22" x14ac:dyDescent="0.25">
      <c r="H1564" s="38" t="str">
        <v>flasksconical erlenmeyer or shaker or trypsinizing</v>
      </c>
      <c r="I1564" s="271" t="str">
        <v>flasks</v>
      </c>
      <c r="J1564" t="str">
        <v>conical erlenmeyer or shaker or trypsinizing</v>
      </c>
      <c r="K1564" t="str">
        <v>sterility</v>
      </c>
      <c r="L1564" t="str">
        <v>Facet driving attribute</v>
      </c>
      <c r="M1564" t="str">
        <v>Priority 1</v>
      </c>
      <c r="N1564" t="str">
        <v>ProductAttributes</v>
      </c>
      <c r="O1564" t="str">
        <v>ATTRIBUTE TYPE: Sterilization</v>
      </c>
      <c r="P1564" t="str">
        <v>facet sterility y/n and second facet for sterilization method</v>
      </c>
      <c r="Q1564" t="str">
        <v>CLS5000250</v>
      </c>
      <c r="R1564" t="str">
        <v>non-sterile</v>
      </c>
      <c r="S1564" t="str">
        <v>Y</v>
      </c>
      <c r="T1564" t="str">
        <v>Sterility/Sterilization method</v>
      </c>
      <c r="U1564">
        <v>0</v>
      </c>
      <c r="V1564">
        <v>0</v>
      </c>
    </row>
    <row r="1565" spans="8:22" x14ac:dyDescent="0.25">
      <c r="H1565" s="38" t="str">
        <v>flasksconical erlenmeyer or shaker or trypsinizing</v>
      </c>
      <c r="I1565" s="271" t="str">
        <v>flasks</v>
      </c>
      <c r="J1565" t="str">
        <v>conical erlenmeyer or shaker or trypsinizing</v>
      </c>
      <c r="K1565" t="str">
        <v>Web_VesselStyle_Dim</v>
      </c>
      <c r="L1565" t="str">
        <v>Facet driving attribute</v>
      </c>
      <c r="M1565" t="str">
        <v>Priority 1</v>
      </c>
      <c r="N1565" t="str">
        <v>ProductAttributes</v>
      </c>
      <c r="O1565" t="str">
        <v>ATTRIBUTE TYPE: Vessel style; Configuration</v>
      </c>
      <c r="P1565">
        <v>0</v>
      </c>
      <c r="Q1565">
        <v>0</v>
      </c>
      <c r="R1565">
        <v>0</v>
      </c>
      <c r="S1565">
        <v>0</v>
      </c>
      <c r="T1565">
        <v>0</v>
      </c>
      <c r="U1565">
        <v>0</v>
      </c>
      <c r="V1565">
        <v>0</v>
      </c>
    </row>
    <row r="1566" spans="8:22" x14ac:dyDescent="0.25">
      <c r="H1566" s="38" t="str">
        <v>flasksconical erlenmeyer or shaker or trypsinizing</v>
      </c>
      <c r="I1566" s="271" t="str">
        <v>flasks</v>
      </c>
      <c r="J1566" t="str">
        <v>conical erlenmeyer or shaker or trypsinizing</v>
      </c>
      <c r="K1566" t="str">
        <v>joint</v>
      </c>
      <c r="L1566" t="str">
        <v>High priority attribute</v>
      </c>
      <c r="M1566" t="str">
        <v>Priority 2</v>
      </c>
      <c r="N1566" t="str">
        <v>ProductAttributes</v>
      </c>
      <c r="O1566" t="str">
        <v>ATTRIBUTE TYPE: Standard Joint, choose part</v>
      </c>
      <c r="P1566">
        <v>0</v>
      </c>
      <c r="Q1566">
        <v>0</v>
      </c>
      <c r="R1566">
        <v>0</v>
      </c>
      <c r="S1566">
        <v>0</v>
      </c>
      <c r="T1566">
        <v>0</v>
      </c>
      <c r="U1566">
        <v>0</v>
      </c>
      <c r="V1566">
        <v>0</v>
      </c>
    </row>
    <row r="1567" spans="8:22" x14ac:dyDescent="0.25">
      <c r="H1567" s="38" t="str">
        <v>flasksconical erlenmeyer or shaker or trypsinizing</v>
      </c>
      <c r="I1567" s="271" t="str">
        <v>flasks</v>
      </c>
      <c r="J1567" t="str">
        <v>conical erlenmeyer or shaker or trypsinizing</v>
      </c>
      <c r="K1567" t="str">
        <v>packaging</v>
      </c>
      <c r="L1567" t="str">
        <v>High priority attribute</v>
      </c>
      <c r="M1567" t="str">
        <v>Priority 2</v>
      </c>
      <c r="N1567" t="str">
        <v>ProductAttributes</v>
      </c>
      <c r="O1567" t="str">
        <v>ATTRIBUTE TYPE: Packaging quantity</v>
      </c>
      <c r="P1567" t="str">
        <v>facet only on pack_id (was NEVER used on the red site - utility is dubious)</v>
      </c>
      <c r="Q1567" t="str">
        <v>CLS5000250</v>
      </c>
      <c r="R1567" t="str">
        <v>pack of 6; case of 12</v>
      </c>
      <c r="S1567" t="str">
        <v>Y</v>
      </c>
      <c r="T1567" t="str">
        <v>packaging</v>
      </c>
      <c r="U1567" t="str">
        <v>pack_id</v>
      </c>
      <c r="V1567" t="str">
        <v>pack_id</v>
      </c>
    </row>
    <row r="1568" spans="8:22" x14ac:dyDescent="0.25">
      <c r="H1568" s="38" t="str">
        <v>flasksconical erlenmeyer or shaker or trypsinizing</v>
      </c>
      <c r="I1568" s="271" t="str">
        <v>flasks</v>
      </c>
      <c r="J1568" t="str">
        <v>conical erlenmeyer or shaker or trypsinizing</v>
      </c>
      <c r="K1568" t="str">
        <v>Web_Product_Type_Dim</v>
      </c>
      <c r="L1568" t="str">
        <v>High priority attribute</v>
      </c>
      <c r="M1568" t="str">
        <v>Priority 2</v>
      </c>
      <c r="N1568" t="str">
        <v>ProductAttributes</v>
      </c>
      <c r="O1568" t="str">
        <v>ATTRIBUTE TYPE: Product type</v>
      </c>
      <c r="P1568" t="str">
        <v>choose "flasks"</v>
      </c>
      <c r="Q1568" t="str">
        <v>CLS5000250</v>
      </c>
      <c r="R1568" t="str">
        <v>flasks</v>
      </c>
      <c r="S1568" t="str">
        <v>Y</v>
      </c>
      <c r="T1568" t="str">
        <v>Product Category</v>
      </c>
      <c r="U1568">
        <v>0</v>
      </c>
      <c r="V1568">
        <v>0</v>
      </c>
    </row>
    <row r="1569" spans="8:22" x14ac:dyDescent="0.25">
      <c r="H1569" s="38" t="str">
        <v>flasksculture</v>
      </c>
      <c r="I1569" s="271" t="str">
        <v>flasks</v>
      </c>
      <c r="J1569" t="str">
        <v>culture</v>
      </c>
      <c r="K1569" t="str">
        <v>binding type</v>
      </c>
      <c r="L1569" t="str">
        <v>Facet driving attribute</v>
      </c>
      <c r="M1569" t="str">
        <v>Priority 1</v>
      </c>
      <c r="N1569" t="str">
        <v>ProductAttributes</v>
      </c>
      <c r="O1569" t="str">
        <v>ATTRIBUTE TYPE: Binding Type</v>
      </c>
      <c r="P1569">
        <v>0</v>
      </c>
      <c r="Q1569" t="str">
        <v>CLS3000</v>
      </c>
      <c r="R1569" t="str">
        <v>Tissue Culture (TC)-treated surface</v>
      </c>
      <c r="S1569" t="str">
        <v>Y</v>
      </c>
      <c r="T1569" t="str">
        <v>binding type</v>
      </c>
      <c r="U1569">
        <v>0</v>
      </c>
      <c r="V1569">
        <v>0</v>
      </c>
    </row>
    <row r="1570" spans="8:22" x14ac:dyDescent="0.25">
      <c r="H1570" s="38" t="str">
        <v>flasksculture</v>
      </c>
      <c r="I1570" s="271" t="str">
        <v>flasks</v>
      </c>
      <c r="J1570" t="str">
        <v>culture</v>
      </c>
      <c r="K1570" t="str">
        <v>feature</v>
      </c>
      <c r="L1570" t="str">
        <v>Facet driving attribute</v>
      </c>
      <c r="M1570" t="str">
        <v>Priority 1</v>
      </c>
      <c r="N1570" t="str">
        <v>ProductAttributes</v>
      </c>
      <c r="O1570" t="str">
        <v>ATTRIBUTE TYPE: Feature</v>
      </c>
      <c r="P1570" t="str">
        <v>use the drop down to select a "Name" (cap/graduation/DNAse free/RNAse free/closure type)</v>
      </c>
      <c r="Q1570" t="str">
        <v>CLS3000</v>
      </c>
      <c r="R1570" t="str">
        <v>graduations; cap</v>
      </c>
      <c r="S1570" t="str">
        <v>Y</v>
      </c>
      <c r="T1570" t="str">
        <v>Cap, Closure Type</v>
      </c>
      <c r="U1570">
        <v>0</v>
      </c>
      <c r="V1570">
        <v>0</v>
      </c>
    </row>
    <row r="1571" spans="8:22" x14ac:dyDescent="0.25">
      <c r="H1571" s="38" t="str">
        <v>flasksculture</v>
      </c>
      <c r="I1571" s="271" t="str">
        <v>flasks</v>
      </c>
      <c r="J1571" t="str">
        <v>culture</v>
      </c>
      <c r="K1571" t="str">
        <v>manufacturer/tradename</v>
      </c>
      <c r="L1571" t="str">
        <v>Facet driving attribute</v>
      </c>
      <c r="M1571" t="str">
        <v>Priority 1</v>
      </c>
      <c r="N1571" t="str">
        <v>ProductAttributes</v>
      </c>
      <c r="O1571" t="str">
        <v>ATTRIBUTE TYPE: Manufacturer designation</v>
      </c>
      <c r="P1571" t="str">
        <v>facets supplier co only (currently - Product line the attribute also facetable but not the PL element in Manuf des. Yet)</v>
      </c>
      <c r="Q1571" t="str">
        <v>CLS3000</v>
      </c>
      <c r="R1571" t="str">
        <v>Corning 3000</v>
      </c>
      <c r="S1571" t="str">
        <v>Y</v>
      </c>
      <c r="T1571" t="str">
        <v>Manufacturer</v>
      </c>
      <c r="U1571" t="str">
        <v>supplier co</v>
      </c>
      <c r="V1571" t="str">
        <v>supplier co</v>
      </c>
    </row>
    <row r="1572" spans="8:22" x14ac:dyDescent="0.25">
      <c r="H1572" s="38" t="str">
        <v>flasksculture</v>
      </c>
      <c r="I1572" s="271" t="str">
        <v>flasks</v>
      </c>
      <c r="J1572" t="str">
        <v>culture</v>
      </c>
      <c r="K1572" t="str">
        <v>material</v>
      </c>
      <c r="L1572" t="str">
        <v>Facet driving attribute</v>
      </c>
      <c r="M1572" t="str">
        <v>Priority 1</v>
      </c>
      <c r="N1572" t="str">
        <v>ProductAttributes</v>
      </c>
      <c r="O1572" t="str">
        <v>ATTRIBUTE TYPE: Material</v>
      </c>
      <c r="P1572" t="str">
        <v>use the drop down to select a "Part"</v>
      </c>
      <c r="Q1572" t="str">
        <v>CLS3000</v>
      </c>
      <c r="R1572" t="str">
        <v>rectangular flask; rectangular bottom flask; polystyrene; phenolic cap; cap (phenolic-style); canted neck flask</v>
      </c>
      <c r="S1572" t="str">
        <v>M</v>
      </c>
      <c r="T1572">
        <v>0</v>
      </c>
      <c r="U1572">
        <v>0</v>
      </c>
      <c r="V1572">
        <v>0</v>
      </c>
    </row>
    <row r="1573" spans="8:22" x14ac:dyDescent="0.25">
      <c r="H1573" s="38" t="str">
        <v>flasksculture</v>
      </c>
      <c r="I1573" s="271" t="str">
        <v>flasks</v>
      </c>
      <c r="J1573" t="str">
        <v>culture</v>
      </c>
      <c r="K1573" t="str">
        <v>sterility</v>
      </c>
      <c r="L1573" t="str">
        <v>Facet driving attribute</v>
      </c>
      <c r="M1573" t="str">
        <v>Priority 1</v>
      </c>
      <c r="N1573" t="str">
        <v>ProductAttributes</v>
      </c>
      <c r="O1573" t="str">
        <v>ATTRIBUTE TYPE: Sterilization</v>
      </c>
      <c r="P1573" t="str">
        <v>facet sterility y/n and second facet for sterilization method</v>
      </c>
      <c r="Q1573" t="str">
        <v>CLS3000</v>
      </c>
      <c r="R1573" t="str">
        <v>sterile; γ-irradiated</v>
      </c>
      <c r="S1573" t="str">
        <v>Y</v>
      </c>
      <c r="T1573" t="str">
        <v>Sterility/Sterilization method</v>
      </c>
      <c r="U1573">
        <v>0</v>
      </c>
      <c r="V1573">
        <v>0</v>
      </c>
    </row>
    <row r="1574" spans="8:22" x14ac:dyDescent="0.25">
      <c r="H1574" s="38" t="str">
        <v>flasksculture</v>
      </c>
      <c r="I1574" s="271" t="str">
        <v>flasks</v>
      </c>
      <c r="J1574" t="str">
        <v>culture</v>
      </c>
      <c r="K1574" t="str">
        <v>Web_VesselStyle_Dim</v>
      </c>
      <c r="L1574" t="str">
        <v>Facet driving attribute</v>
      </c>
      <c r="M1574" t="str">
        <v>Priority 1</v>
      </c>
      <c r="N1574" t="str">
        <v>ProductAttributes</v>
      </c>
      <c r="O1574" t="str">
        <v>ATTRIBUTE TYPE: Vessel style; Configuration</v>
      </c>
      <c r="P1574">
        <v>0</v>
      </c>
      <c r="Q1574">
        <v>0</v>
      </c>
      <c r="R1574">
        <v>0</v>
      </c>
      <c r="S1574">
        <v>0</v>
      </c>
      <c r="T1574">
        <v>0</v>
      </c>
      <c r="U1574">
        <v>0</v>
      </c>
      <c r="V1574">
        <v>0</v>
      </c>
    </row>
    <row r="1575" spans="8:22" x14ac:dyDescent="0.25">
      <c r="H1575" s="38" t="str">
        <v>flasksculture</v>
      </c>
      <c r="I1575" s="271" t="str">
        <v>flasks</v>
      </c>
      <c r="J1575" t="str">
        <v>culture</v>
      </c>
      <c r="K1575" t="str">
        <v>capacity</v>
      </c>
      <c r="L1575" t="str">
        <v>High priority attribute</v>
      </c>
      <c r="M1575" t="str">
        <v>Priority 2</v>
      </c>
      <c r="N1575" t="str">
        <v>ProductAttributes</v>
      </c>
      <c r="O1575" t="str">
        <v>ATTRIBUTE TYPE: composite dimension</v>
      </c>
      <c r="P1575" t="str">
        <v>use the drop down in "part" and select the part; "Type1" and select "capacity"</v>
      </c>
      <c r="Q1575" t="str">
        <v>CLS3000</v>
      </c>
      <c r="R1575" t="str">
        <v>370 mL</v>
      </c>
      <c r="S1575" t="str">
        <v>Y</v>
      </c>
      <c r="T1575" t="str">
        <v>Capacity(uom)</v>
      </c>
      <c r="U1575" t="str">
        <v>uom in mL or L</v>
      </c>
      <c r="V1575">
        <v>0</v>
      </c>
    </row>
    <row r="1576" spans="8:22" x14ac:dyDescent="0.25">
      <c r="H1576" s="38" t="str">
        <v>flasksculture</v>
      </c>
      <c r="I1576" s="271" t="str">
        <v>flasks</v>
      </c>
      <c r="J1576" t="str">
        <v>culture</v>
      </c>
      <c r="K1576" t="str">
        <v>joint</v>
      </c>
      <c r="L1576" t="str">
        <v>High priority attribute</v>
      </c>
      <c r="M1576" t="str">
        <v>Priority 2</v>
      </c>
      <c r="N1576" t="str">
        <v>ProductAttributes</v>
      </c>
      <c r="O1576" t="str">
        <v>ATTRIBUTE TYPE: Standard Joint, choose part</v>
      </c>
      <c r="P1576">
        <v>0</v>
      </c>
      <c r="Q1576">
        <v>0</v>
      </c>
      <c r="R1576">
        <v>0</v>
      </c>
      <c r="S1576">
        <v>0</v>
      </c>
      <c r="T1576">
        <v>0</v>
      </c>
      <c r="U1576">
        <v>0</v>
      </c>
      <c r="V1576">
        <v>0</v>
      </c>
    </row>
    <row r="1577" spans="8:22" x14ac:dyDescent="0.25">
      <c r="H1577" s="38" t="str">
        <v>flasksculture</v>
      </c>
      <c r="I1577" s="271" t="str">
        <v>flasks</v>
      </c>
      <c r="J1577" t="str">
        <v>culture</v>
      </c>
      <c r="K1577" t="str">
        <v>packaging</v>
      </c>
      <c r="L1577" t="str">
        <v>High priority attribute</v>
      </c>
      <c r="M1577" t="str">
        <v>Priority 2</v>
      </c>
      <c r="N1577" t="str">
        <v>ProductAttributes</v>
      </c>
      <c r="O1577" t="str">
        <v>ATTRIBUTE TYPE: Packaging quantity</v>
      </c>
      <c r="P1577" t="str">
        <v>facet only on pack_id (was NEVER used on the red site - utility is dubious)</v>
      </c>
      <c r="Q1577" t="str">
        <v>CLS3000</v>
      </c>
      <c r="R1577" t="str">
        <v>pack of 4</v>
      </c>
      <c r="S1577" t="str">
        <v>Y</v>
      </c>
      <c r="T1577" t="str">
        <v>packaging</v>
      </c>
      <c r="U1577" t="str">
        <v>pack_id</v>
      </c>
      <c r="V1577" t="str">
        <v>pack_id</v>
      </c>
    </row>
    <row r="1578" spans="8:22" x14ac:dyDescent="0.25">
      <c r="H1578" s="38" t="str">
        <v>flasksculture</v>
      </c>
      <c r="I1578" s="271" t="str">
        <v>flasks</v>
      </c>
      <c r="J1578" t="str">
        <v>culture</v>
      </c>
      <c r="K1578" t="str">
        <v>surface area</v>
      </c>
      <c r="L1578" t="str">
        <v>High priority attribute</v>
      </c>
      <c r="M1578" t="str">
        <v>Priority 2</v>
      </c>
      <c r="N1578" t="str">
        <v>ProductAttributes</v>
      </c>
      <c r="O1578" t="str">
        <v>ATTRIBUTE TYPE: Composite dimension</v>
      </c>
      <c r="P1578" t="str">
        <v xml:space="preserve">use the drop down in "TYPE" and select "surface area" </v>
      </c>
      <c r="Q1578" t="str">
        <v>CLS3000</v>
      </c>
      <c r="R1578" t="str">
        <v>225 cm2</v>
      </c>
      <c r="S1578" t="str">
        <v>Y</v>
      </c>
      <c r="T1578" t="str">
        <v>Surface Area (cm^2)</v>
      </c>
      <c r="U1578" t="str">
        <v>type=surface area, uom in cm^2</v>
      </c>
      <c r="V1578">
        <v>0</v>
      </c>
    </row>
    <row r="1579" spans="8:22" x14ac:dyDescent="0.25">
      <c r="H1579" s="38" t="str">
        <v>flasksculture</v>
      </c>
      <c r="I1579" s="271" t="str">
        <v>flasks</v>
      </c>
      <c r="J1579" t="str">
        <v>culture</v>
      </c>
      <c r="K1579" t="str">
        <v>Web_Product_Type_Dim</v>
      </c>
      <c r="L1579" t="str">
        <v>High priority attribute</v>
      </c>
      <c r="M1579" t="str">
        <v>Priority 2</v>
      </c>
      <c r="N1579" t="str">
        <v>ProductAttributes</v>
      </c>
      <c r="O1579" t="str">
        <v>ATTRIBUTE TYPE: Product type</v>
      </c>
      <c r="P1579" t="str">
        <v>choose "flasks"</v>
      </c>
      <c r="Q1579" t="str">
        <v>CLS3000</v>
      </c>
      <c r="R1579" t="str">
        <v>flasks</v>
      </c>
      <c r="S1579" t="str">
        <v>Y</v>
      </c>
      <c r="T1579" t="str">
        <v>Product Category</v>
      </c>
      <c r="U1579">
        <v>0</v>
      </c>
      <c r="V1579">
        <v>0</v>
      </c>
    </row>
    <row r="1580" spans="8:22" x14ac:dyDescent="0.25">
      <c r="H1580" s="38" t="str">
        <v>flasksculture</v>
      </c>
      <c r="I1580" s="271" t="str">
        <v>flasks</v>
      </c>
      <c r="J1580" t="str">
        <v>culture</v>
      </c>
      <c r="K1580" t="str">
        <v>working volume</v>
      </c>
      <c r="L1580" t="str">
        <v>High priority attribute</v>
      </c>
      <c r="M1580" t="str">
        <v>Priority 2</v>
      </c>
      <c r="N1580" t="str">
        <v>ProductAttributes</v>
      </c>
      <c r="O1580" t="str">
        <v>ATTRIBUTE TYPE: Composite dimension</v>
      </c>
      <c r="P1580" t="str">
        <v>use the drop down in "Type1" and select "working volume"</v>
      </c>
      <c r="Q1580" t="str">
        <v>CLS3000</v>
      </c>
      <c r="R1580" t="str">
        <v>45-67.5 mL</v>
      </c>
      <c r="S1580" t="str">
        <v>Y</v>
      </c>
      <c r="T1580" t="str">
        <v>Working Volume (mL)</v>
      </c>
      <c r="U1580" t="str">
        <v>type=working volume and uom in mL</v>
      </c>
      <c r="V1580">
        <v>0</v>
      </c>
    </row>
    <row r="1581" spans="8:22" x14ac:dyDescent="0.25">
      <c r="H1581" s="38" t="str">
        <v>flasksdewar</v>
      </c>
      <c r="I1581" s="271" t="str">
        <v>flasks</v>
      </c>
      <c r="J1581" t="str">
        <v>dewar</v>
      </c>
      <c r="K1581" t="str">
        <v>capacity</v>
      </c>
      <c r="L1581" t="str">
        <v>Facet driving attribute</v>
      </c>
      <c r="M1581" t="str">
        <v>Priority 1</v>
      </c>
      <c r="N1581" t="str">
        <v>ProductAttributes</v>
      </c>
      <c r="O1581" t="str">
        <v>ATTRIBUTE TYPE: composite dimension</v>
      </c>
      <c r="P1581" t="str">
        <v>use the drop down in "part" and select the part; "Type1" and select "capacity"</v>
      </c>
      <c r="Q1581" t="str">
        <v>SYNF111900L</v>
      </c>
      <c r="R1581" t="str">
        <v>3500 mL</v>
      </c>
      <c r="S1581" t="str">
        <v>Y</v>
      </c>
      <c r="T1581" t="str">
        <v>Capacity(uom)</v>
      </c>
      <c r="U1581" t="str">
        <v>uom in mL or L</v>
      </c>
      <c r="V1581">
        <v>0</v>
      </c>
    </row>
    <row r="1582" spans="8:22" x14ac:dyDescent="0.25">
      <c r="H1582" s="38" t="str">
        <v>flasksdewar</v>
      </c>
      <c r="I1582" s="271" t="str">
        <v>flasks</v>
      </c>
      <c r="J1582" t="str">
        <v>dewar</v>
      </c>
      <c r="K1582" t="str">
        <v>manufacturer/tradename</v>
      </c>
      <c r="L1582" t="str">
        <v>Facet driving attribute</v>
      </c>
      <c r="M1582" t="str">
        <v>Priority 1</v>
      </c>
      <c r="N1582" t="str">
        <v>ProductAttributes</v>
      </c>
      <c r="O1582" t="str">
        <v>ATTRIBUTE TYPE: Manufacturer designation</v>
      </c>
      <c r="P1582" t="str">
        <v>facets supplier co only (currently - Product line the attribute also facetable but not the PL element in Manuf des. Yet)</v>
      </c>
      <c r="Q1582" t="str">
        <v>SYNF111900L</v>
      </c>
      <c r="R1582" t="str">
        <v>Synthware F111900L</v>
      </c>
      <c r="S1582" t="str">
        <v>Y</v>
      </c>
      <c r="T1582" t="str">
        <v>Manufacturer</v>
      </c>
      <c r="U1582" t="str">
        <v>supplier co</v>
      </c>
      <c r="V1582" t="str">
        <v>supplier co</v>
      </c>
    </row>
    <row r="1583" spans="8:22" x14ac:dyDescent="0.25">
      <c r="H1583" s="38" t="str">
        <v>flasksdewar</v>
      </c>
      <c r="I1583" s="271" t="str">
        <v>flasks</v>
      </c>
      <c r="J1583" t="str">
        <v>dewar</v>
      </c>
      <c r="K1583" t="str">
        <v>material</v>
      </c>
      <c r="L1583" t="str">
        <v>Facet driving attribute</v>
      </c>
      <c r="M1583" t="str">
        <v>Priority 1</v>
      </c>
      <c r="N1583" t="str">
        <v>ProductAttributes</v>
      </c>
      <c r="O1583" t="str">
        <v>ATTRIBUTE TYPE: Material</v>
      </c>
      <c r="P1583" t="str">
        <v>use the drop down to select a "Part"</v>
      </c>
      <c r="Q1583" t="str">
        <v>SYNF111900L</v>
      </c>
      <c r="R1583" t="str">
        <v>aluminum flask</v>
      </c>
      <c r="S1583" t="str">
        <v>M</v>
      </c>
      <c r="T1583">
        <v>0</v>
      </c>
      <c r="U1583">
        <v>0</v>
      </c>
      <c r="V1583">
        <v>0</v>
      </c>
    </row>
    <row r="1584" spans="8:22" x14ac:dyDescent="0.25">
      <c r="H1584" s="38" t="str">
        <v>flasksdewar</v>
      </c>
      <c r="I1584" s="271" t="str">
        <v>flasks</v>
      </c>
      <c r="J1584" t="str">
        <v>dewar</v>
      </c>
      <c r="K1584" t="str">
        <v>Web_VesselStyle_Dim</v>
      </c>
      <c r="L1584" t="str">
        <v>Facet driving attribute</v>
      </c>
      <c r="M1584" t="str">
        <v>Priority 1</v>
      </c>
      <c r="N1584" t="str">
        <v>ProductAttributes</v>
      </c>
      <c r="O1584" t="str">
        <v>ATTRIBUTE TYPE: Vessel style; Configuration</v>
      </c>
      <c r="P1584">
        <v>0</v>
      </c>
      <c r="Q1584">
        <v>0</v>
      </c>
      <c r="R1584">
        <v>0</v>
      </c>
      <c r="S1584">
        <v>0</v>
      </c>
      <c r="T1584">
        <v>0</v>
      </c>
      <c r="U1584">
        <v>0</v>
      </c>
      <c r="V1584">
        <v>0</v>
      </c>
    </row>
    <row r="1585" spans="8:22" x14ac:dyDescent="0.25">
      <c r="H1585" s="38" t="str">
        <v>flasksdewar</v>
      </c>
      <c r="I1585" s="271" t="str">
        <v>flasks</v>
      </c>
      <c r="J1585" t="str">
        <v>dewar</v>
      </c>
      <c r="K1585" t="str">
        <v>joint</v>
      </c>
      <c r="L1585" t="str">
        <v>High priority attribute</v>
      </c>
      <c r="M1585" t="str">
        <v>Priority 2</v>
      </c>
      <c r="N1585" t="str">
        <v>ProductAttributes</v>
      </c>
      <c r="O1585" t="str">
        <v>ATTRIBUTE TYPE: Standard Joint, choose part</v>
      </c>
      <c r="P1585">
        <v>0</v>
      </c>
      <c r="Q1585">
        <v>0</v>
      </c>
      <c r="R1585">
        <v>0</v>
      </c>
      <c r="S1585">
        <v>0</v>
      </c>
      <c r="T1585">
        <v>0</v>
      </c>
      <c r="U1585">
        <v>0</v>
      </c>
      <c r="V1585">
        <v>0</v>
      </c>
    </row>
    <row r="1586" spans="8:22" x14ac:dyDescent="0.25">
      <c r="H1586" s="38" t="str">
        <v>flasksdewar</v>
      </c>
      <c r="I1586" s="271" t="str">
        <v>flasks</v>
      </c>
      <c r="J1586" t="str">
        <v>dewar</v>
      </c>
      <c r="K1586" t="str">
        <v>packaging</v>
      </c>
      <c r="L1586" t="str">
        <v>High priority attribute</v>
      </c>
      <c r="M1586" t="str">
        <v>Priority 2</v>
      </c>
      <c r="N1586" t="str">
        <v>ProductAttributes</v>
      </c>
      <c r="O1586" t="str">
        <v>ATTRIBUTE TYPE: Packaging quantity</v>
      </c>
      <c r="P1586" t="str">
        <v>facet only on pack_id (was NEVER used on the red site - utility is dubious)</v>
      </c>
      <c r="Q1586" t="str">
        <v>SYNF111900L</v>
      </c>
      <c r="R1586" t="str">
        <v>pkg of 1 ea</v>
      </c>
      <c r="S1586" t="str">
        <v>Y</v>
      </c>
      <c r="T1586" t="str">
        <v>packaging</v>
      </c>
      <c r="U1586" t="str">
        <v>pack_id</v>
      </c>
      <c r="V1586" t="str">
        <v>pack_id</v>
      </c>
    </row>
    <row r="1587" spans="8:22" x14ac:dyDescent="0.25">
      <c r="H1587" s="38" t="str">
        <v>flasksdewar</v>
      </c>
      <c r="I1587" s="271" t="str">
        <v>flasks</v>
      </c>
      <c r="J1587" t="str">
        <v>dewar</v>
      </c>
      <c r="K1587" t="str">
        <v>Web_Product_Type_Dim</v>
      </c>
      <c r="L1587" t="str">
        <v>High priority attribute</v>
      </c>
      <c r="M1587" t="str">
        <v>Priority 2</v>
      </c>
      <c r="N1587" t="str">
        <v>ProductAttributes</v>
      </c>
      <c r="O1587" t="str">
        <v>ATTRIBUTE TYPE: Product type</v>
      </c>
      <c r="P1587" t="str">
        <v>choose "flasks"</v>
      </c>
      <c r="Q1587" t="str">
        <v>SYNF111900L</v>
      </c>
      <c r="R1587" t="str">
        <v>flasks</v>
      </c>
      <c r="S1587" t="str">
        <v>Y</v>
      </c>
      <c r="T1587" t="str">
        <v>Product Category</v>
      </c>
      <c r="U1587">
        <v>0</v>
      </c>
      <c r="V1587">
        <v>0</v>
      </c>
    </row>
    <row r="1588" spans="8:22" x14ac:dyDescent="0.25">
      <c r="H1588" s="38" t="str">
        <v>flasksreaction boilling or storage or florence or kjeldahl</v>
      </c>
      <c r="I1588" s="271" t="str">
        <v>flasks</v>
      </c>
      <c r="J1588" t="str">
        <v>reaction boilling or storage or florence or kjeldahl</v>
      </c>
      <c r="K1588" t="str">
        <v>capacity</v>
      </c>
      <c r="L1588" t="str">
        <v>Facet driving attribute</v>
      </c>
      <c r="M1588" t="str">
        <v>Priority 1</v>
      </c>
      <c r="N1588" t="str">
        <v>ProductAttributes</v>
      </c>
      <c r="O1588" t="str">
        <v>ATTRIBUTE TYPE: composite dimension</v>
      </c>
      <c r="P1588" t="str">
        <v>use the drop down in "part" and select the part; "Type1" and select "capacity"</v>
      </c>
      <c r="Q1588" t="str">
        <v>CLS3740S</v>
      </c>
      <c r="R1588" t="str">
        <v>50 mL , to top of siphon</v>
      </c>
      <c r="S1588" t="str">
        <v>Y</v>
      </c>
      <c r="T1588" t="str">
        <v>Capacity(uom)</v>
      </c>
      <c r="U1588" t="str">
        <v>uom in mL or L</v>
      </c>
      <c r="V1588">
        <v>0</v>
      </c>
    </row>
    <row r="1589" spans="8:22" x14ac:dyDescent="0.25">
      <c r="H1589" s="38" t="str">
        <v>flasksreaction boilling or storage or florence or kjeldahl</v>
      </c>
      <c r="I1589" s="271" t="str">
        <v>flasks</v>
      </c>
      <c r="J1589" t="str">
        <v>reaction boilling or storage or florence or kjeldahl</v>
      </c>
      <c r="K1589" t="str">
        <v>manufacturer/tradename</v>
      </c>
      <c r="L1589" t="str">
        <v>Facet driving attribute</v>
      </c>
      <c r="M1589" t="str">
        <v>Priority 1</v>
      </c>
      <c r="N1589" t="str">
        <v>ProductAttributes</v>
      </c>
      <c r="O1589" t="str">
        <v>ATTRIBUTE TYPE: Manufacturer designation</v>
      </c>
      <c r="P1589" t="str">
        <v>facets supplier co only (currently - Product line the attribute also facetable but not the PL element in Manuf des. Yet)</v>
      </c>
      <c r="Q1589" t="str">
        <v>CLS3740S</v>
      </c>
      <c r="R1589" t="str">
        <v>Corning 3740-S</v>
      </c>
      <c r="S1589" t="str">
        <v>Y</v>
      </c>
      <c r="T1589" t="str">
        <v>Manufacturer</v>
      </c>
      <c r="U1589" t="str">
        <v>supplier co</v>
      </c>
      <c r="V1589" t="str">
        <v>supplier co</v>
      </c>
    </row>
    <row r="1590" spans="8:22" x14ac:dyDescent="0.25">
      <c r="H1590" s="38" t="str">
        <v>flasksreaction boilling or storage or florence or kjeldahl</v>
      </c>
      <c r="I1590" s="271" t="str">
        <v>flasks</v>
      </c>
      <c r="J1590" t="str">
        <v>reaction boilling or storage or florence or kjeldahl</v>
      </c>
      <c r="K1590" t="str">
        <v>material</v>
      </c>
      <c r="L1590" t="str">
        <v>Facet driving attribute</v>
      </c>
      <c r="M1590" t="str">
        <v>Priority 1</v>
      </c>
      <c r="N1590" t="str">
        <v>ProductAttributes</v>
      </c>
      <c r="O1590" t="str">
        <v>ATTRIBUTE TYPE: Material</v>
      </c>
      <c r="P1590" t="str">
        <v>use the drop down to select a "Part"</v>
      </c>
      <c r="Q1590" t="str">
        <v>CLS43212L</v>
      </c>
      <c r="R1590" t="str">
        <v>borosilicate glass</v>
      </c>
      <c r="S1590" t="str">
        <v>M</v>
      </c>
      <c r="T1590">
        <v>0</v>
      </c>
      <c r="U1590">
        <v>0</v>
      </c>
      <c r="V1590">
        <v>0</v>
      </c>
    </row>
    <row r="1591" spans="8:22" x14ac:dyDescent="0.25">
      <c r="H1591" s="38" t="str">
        <v>flasksreaction boilling or storage or florence or kjeldahl</v>
      </c>
      <c r="I1591" s="271" t="str">
        <v>flasks</v>
      </c>
      <c r="J1591" t="str">
        <v>reaction boilling or storage or florence or kjeldahl</v>
      </c>
      <c r="K1591" t="str">
        <v>neck diam.</v>
      </c>
      <c r="L1591" t="str">
        <v>Facet driving attribute</v>
      </c>
      <c r="M1591" t="str">
        <v>Priority 1</v>
      </c>
      <c r="N1591" t="str">
        <v>ProductAttributes</v>
      </c>
      <c r="O1591" t="str">
        <v>ATTRIBUTE TYPE: Composite dimension</v>
      </c>
      <c r="P1591" t="str">
        <v>use the drop down in "part" and select "neck"; "Type1" and select "diam"</v>
      </c>
      <c r="Q1591">
        <v>0</v>
      </c>
      <c r="R1591">
        <v>0</v>
      </c>
      <c r="S1591">
        <v>0</v>
      </c>
      <c r="T1591">
        <v>0</v>
      </c>
      <c r="U1591">
        <v>0</v>
      </c>
      <c r="V1591">
        <v>0</v>
      </c>
    </row>
    <row r="1592" spans="8:22" x14ac:dyDescent="0.25">
      <c r="H1592" s="38" t="str">
        <v>flasksreaction boilling or storage or florence or kjeldahl</v>
      </c>
      <c r="I1592" s="271" t="str">
        <v>flasks</v>
      </c>
      <c r="J1592" t="str">
        <v>reaction boilling or storage or florence or kjeldahl</v>
      </c>
      <c r="K1592" t="str">
        <v>Web_VesselStyle_Dim</v>
      </c>
      <c r="L1592" t="str">
        <v>Facet driving attribute</v>
      </c>
      <c r="M1592" t="str">
        <v>Priority 1</v>
      </c>
      <c r="N1592" t="str">
        <v>ProductAttributes</v>
      </c>
      <c r="O1592" t="str">
        <v>ATTRIBUTE TYPE: Vessel style; Configuration</v>
      </c>
      <c r="P1592">
        <v>0</v>
      </c>
      <c r="Q1592">
        <v>0</v>
      </c>
      <c r="R1592">
        <v>0</v>
      </c>
      <c r="S1592">
        <v>0</v>
      </c>
      <c r="T1592">
        <v>0</v>
      </c>
      <c r="U1592">
        <v>0</v>
      </c>
      <c r="V1592">
        <v>0</v>
      </c>
    </row>
    <row r="1593" spans="8:22" x14ac:dyDescent="0.25">
      <c r="H1593" s="38" t="str">
        <v>flasksreaction boilling or storage or florence or kjeldahl</v>
      </c>
      <c r="I1593" s="271" t="str">
        <v>flasks</v>
      </c>
      <c r="J1593" t="str">
        <v>reaction boilling or storage or florence or kjeldahl</v>
      </c>
      <c r="K1593" t="str">
        <v>joint</v>
      </c>
      <c r="L1593" t="str">
        <v>High priority attribute</v>
      </c>
      <c r="M1593" t="str">
        <v>Priority 2</v>
      </c>
      <c r="N1593" t="str">
        <v>ProductAttributes</v>
      </c>
      <c r="O1593" t="str">
        <v>ATTRIBUTE TYPE: Standard Joint, choose part</v>
      </c>
      <c r="P1593">
        <v>0</v>
      </c>
      <c r="Q1593">
        <v>0</v>
      </c>
      <c r="R1593">
        <v>0</v>
      </c>
      <c r="S1593">
        <v>0</v>
      </c>
      <c r="T1593">
        <v>0</v>
      </c>
      <c r="U1593">
        <v>0</v>
      </c>
      <c r="V1593">
        <v>0</v>
      </c>
    </row>
    <row r="1594" spans="8:22" x14ac:dyDescent="0.25">
      <c r="H1594" s="38" t="str">
        <v>flasksreaction boilling or storage or florence or kjeldahl</v>
      </c>
      <c r="I1594" s="271" t="str">
        <v>flasks</v>
      </c>
      <c r="J1594" t="str">
        <v>reaction boilling or storage or florence or kjeldahl</v>
      </c>
      <c r="K1594" t="str">
        <v>packaging</v>
      </c>
      <c r="L1594" t="str">
        <v>High priority attribute</v>
      </c>
      <c r="M1594" t="str">
        <v>Priority 2</v>
      </c>
      <c r="N1594" t="str">
        <v>ProductAttributes</v>
      </c>
      <c r="O1594" t="str">
        <v>ATTRIBUTE TYPE: Packaging quantity</v>
      </c>
      <c r="P1594" t="str">
        <v>facet only on pack_id (was NEVER used on the red site - utility is dubious)</v>
      </c>
      <c r="Q1594" t="str">
        <v>CLS43212L</v>
      </c>
      <c r="R1594" t="str">
        <v>case of 1</v>
      </c>
      <c r="S1594" t="str">
        <v>Y</v>
      </c>
      <c r="T1594" t="str">
        <v>packaging</v>
      </c>
      <c r="U1594" t="str">
        <v>pack_id</v>
      </c>
      <c r="V1594" t="str">
        <v>pack_id</v>
      </c>
    </row>
    <row r="1595" spans="8:22" x14ac:dyDescent="0.25">
      <c r="H1595" s="38" t="str">
        <v>flasksreaction boilling or storage or florence or kjeldahl</v>
      </c>
      <c r="I1595" s="271" t="str">
        <v>flasks</v>
      </c>
      <c r="J1595" t="str">
        <v>reaction boilling or storage or florence or kjeldahl</v>
      </c>
      <c r="K1595" t="str">
        <v>Web_Product_Type_Dim</v>
      </c>
      <c r="L1595" t="str">
        <v>High priority attribute</v>
      </c>
      <c r="M1595" t="str">
        <v>Priority 2</v>
      </c>
      <c r="N1595" t="str">
        <v>ProductAttributes</v>
      </c>
      <c r="O1595" t="str">
        <v>ATTRIBUTE TYPE: Product type</v>
      </c>
      <c r="P1595" t="str">
        <v>choose "flasks"</v>
      </c>
      <c r="Q1595" t="str">
        <v>CLS43212L</v>
      </c>
      <c r="R1595" t="str">
        <v>flasks</v>
      </c>
      <c r="S1595" t="str">
        <v>Y</v>
      </c>
      <c r="T1595" t="str">
        <v>Product Category</v>
      </c>
      <c r="U1595">
        <v>0</v>
      </c>
      <c r="V1595">
        <v>0</v>
      </c>
    </row>
    <row r="1596" spans="8:22" x14ac:dyDescent="0.25">
      <c r="H1596" s="38" t="str">
        <v>flasksspinner</v>
      </c>
      <c r="I1596" s="271" t="str">
        <v>flasks</v>
      </c>
      <c r="J1596" t="str">
        <v>spinner</v>
      </c>
      <c r="K1596" t="str">
        <v>binding type</v>
      </c>
      <c r="L1596" t="str">
        <v>Facet driving attribute</v>
      </c>
      <c r="M1596" t="str">
        <v>Priority 1</v>
      </c>
      <c r="N1596" t="str">
        <v>ProductAttributes</v>
      </c>
      <c r="O1596" t="str">
        <v>ATTRIBUTE TYPE: Binding Type</v>
      </c>
      <c r="P1596">
        <v>0</v>
      </c>
      <c r="Q1596" t="str">
        <v>BR36404</v>
      </c>
      <c r="R1596" t="str">
        <v>flasks</v>
      </c>
      <c r="S1596" t="str">
        <v>Y</v>
      </c>
      <c r="T1596" t="str">
        <v>binding type</v>
      </c>
      <c r="U1596">
        <v>0</v>
      </c>
      <c r="V1596">
        <v>0</v>
      </c>
    </row>
    <row r="1597" spans="8:22" x14ac:dyDescent="0.25">
      <c r="H1597" s="38" t="str">
        <v>flasksspinner</v>
      </c>
      <c r="I1597" s="271" t="str">
        <v>flasks</v>
      </c>
      <c r="J1597" t="str">
        <v>spinner</v>
      </c>
      <c r="K1597" t="str">
        <v>capacity</v>
      </c>
      <c r="L1597" t="str">
        <v>Facet driving attribute</v>
      </c>
      <c r="M1597" t="str">
        <v>Priority 1</v>
      </c>
      <c r="N1597" t="str">
        <v>ProductAttributes</v>
      </c>
      <c r="O1597" t="str">
        <v>ATTRIBUTE TYPE: composite dimension</v>
      </c>
      <c r="P1597" t="str">
        <v>use the drop down in "part" and select the part; "Type1" and select "capacity"</v>
      </c>
      <c r="Q1597" t="str">
        <v>Z529575</v>
      </c>
      <c r="R1597" t="str">
        <v>gloves</v>
      </c>
      <c r="S1597" t="str">
        <v>Y</v>
      </c>
      <c r="T1597" t="str">
        <v>Capacity(uom)</v>
      </c>
      <c r="U1597" t="str">
        <v>uom in mL or L</v>
      </c>
      <c r="V1597">
        <v>0</v>
      </c>
    </row>
    <row r="1598" spans="8:22" x14ac:dyDescent="0.25">
      <c r="H1598" s="38" t="str">
        <v>flasksspinner</v>
      </c>
      <c r="I1598" s="271" t="str">
        <v>flasks</v>
      </c>
      <c r="J1598" t="str">
        <v>spinner</v>
      </c>
      <c r="K1598" t="str">
        <v>feature</v>
      </c>
      <c r="L1598" t="str">
        <v>Facet driving attribute</v>
      </c>
      <c r="M1598" t="str">
        <v>Priority 1</v>
      </c>
      <c r="N1598" t="str">
        <v>ProductAttributes</v>
      </c>
      <c r="O1598" t="str">
        <v>ATTRIBUTE TYPE: Feature</v>
      </c>
      <c r="P1598" t="str">
        <v>use the drop down to select a "Name" (cap/closure type)</v>
      </c>
      <c r="Q1598" t="str">
        <v>PL800GB</v>
      </c>
      <c r="R1598" t="str">
        <v>gloves</v>
      </c>
      <c r="S1598" t="str">
        <v>Y</v>
      </c>
      <c r="T1598" t="str">
        <v>Cap, Closure Type</v>
      </c>
      <c r="U1598">
        <v>0</v>
      </c>
      <c r="V1598">
        <v>0</v>
      </c>
    </row>
    <row r="1599" spans="8:22" x14ac:dyDescent="0.25">
      <c r="H1599" s="38" t="str">
        <v>flasksspinner</v>
      </c>
      <c r="I1599" s="271" t="str">
        <v>flasks</v>
      </c>
      <c r="J1599" t="str">
        <v>spinner</v>
      </c>
      <c r="K1599" t="str">
        <v>manufacturer/tradename</v>
      </c>
      <c r="L1599" t="str">
        <v>Facet driving attribute</v>
      </c>
      <c r="M1599" t="str">
        <v>Priority 1</v>
      </c>
      <c r="N1599" t="str">
        <v>ProductAttributes</v>
      </c>
      <c r="O1599" t="str">
        <v>ATTRIBUTE TYPE: Manufacturer designation</v>
      </c>
      <c r="P1599" t="str">
        <v>facets supplier co only (currently - Product line the attribute also facetable but not the PL element in Manuf des. Yet)</v>
      </c>
      <c r="Q1599" t="str">
        <v>CLS450015L</v>
      </c>
      <c r="R1599" t="str">
        <v>Corning 4500-15L</v>
      </c>
      <c r="S1599" t="str">
        <v>Y</v>
      </c>
      <c r="T1599" t="str">
        <v>Manufacturer</v>
      </c>
      <c r="U1599" t="str">
        <v>supplier co</v>
      </c>
      <c r="V1599" t="str">
        <v>supplier co</v>
      </c>
    </row>
    <row r="1600" spans="8:22" x14ac:dyDescent="0.25">
      <c r="H1600" s="38" t="str">
        <v>flasksspinner</v>
      </c>
      <c r="I1600" s="271" t="str">
        <v>flasks</v>
      </c>
      <c r="J1600" t="str">
        <v>spinner</v>
      </c>
      <c r="K1600" t="str">
        <v>material</v>
      </c>
      <c r="L1600" t="str">
        <v>Facet driving attribute</v>
      </c>
      <c r="M1600" t="str">
        <v>Priority 1</v>
      </c>
      <c r="N1600" t="str">
        <v>ProductAttributes</v>
      </c>
      <c r="O1600" t="str">
        <v>ATTRIBUTE TYPE: Material</v>
      </c>
      <c r="P1600" t="str">
        <v>use the drop down to select a "Part"</v>
      </c>
      <c r="Q1600" t="str">
        <v>CLS450015L</v>
      </c>
      <c r="R1600" t="str">
        <v>borosilicate glass (borosilicate glass code 7740)_x000D_
polypropylene cap_x000D_
screw top cap_x000D_
three-neck</v>
      </c>
      <c r="S1600" t="str">
        <v>M</v>
      </c>
      <c r="T1600">
        <v>0</v>
      </c>
      <c r="U1600">
        <v>0</v>
      </c>
      <c r="V1600">
        <v>0</v>
      </c>
    </row>
    <row r="1601" spans="8:22" x14ac:dyDescent="0.25">
      <c r="H1601" s="38" t="str">
        <v>flasksspinner</v>
      </c>
      <c r="I1601" s="271" t="str">
        <v>flasks</v>
      </c>
      <c r="J1601" t="str">
        <v>spinner</v>
      </c>
      <c r="K1601" t="str">
        <v>sterility</v>
      </c>
      <c r="L1601" t="str">
        <v>Facet driving attribute</v>
      </c>
      <c r="M1601" t="str">
        <v>Priority 1</v>
      </c>
      <c r="N1601" t="str">
        <v>ProductAttributes</v>
      </c>
      <c r="O1601" t="str">
        <v>ATTRIBUTE TYPE: Sterilization</v>
      </c>
      <c r="P1601" t="str">
        <v>facet sterility y/n and second facet for sterilization method</v>
      </c>
      <c r="Q1601" t="str">
        <v>CLS450015L</v>
      </c>
      <c r="R1601" t="str">
        <v>non-sterile</v>
      </c>
      <c r="S1601" t="str">
        <v>Y</v>
      </c>
      <c r="T1601" t="str">
        <v>Sterility/Sterilization method</v>
      </c>
      <c r="U1601">
        <v>0</v>
      </c>
      <c r="V1601">
        <v>0</v>
      </c>
    </row>
    <row r="1602" spans="8:22" x14ac:dyDescent="0.25">
      <c r="H1602" s="38" t="str">
        <v>flasksspinner</v>
      </c>
      <c r="I1602" s="271" t="str">
        <v>flasks</v>
      </c>
      <c r="J1602" t="str">
        <v>spinner</v>
      </c>
      <c r="K1602" t="str">
        <v>Web_VesselStyle_Dim</v>
      </c>
      <c r="L1602" t="str">
        <v>Facet driving attribute</v>
      </c>
      <c r="M1602" t="str">
        <v>Priority 1</v>
      </c>
      <c r="N1602" t="str">
        <v>ProductAttributes</v>
      </c>
      <c r="O1602" t="str">
        <v>ATTRIBUTE TYPE: Vessel style; Configuration</v>
      </c>
      <c r="P1602">
        <v>0</v>
      </c>
      <c r="Q1602">
        <v>0</v>
      </c>
      <c r="R1602">
        <v>0</v>
      </c>
      <c r="S1602">
        <v>0</v>
      </c>
      <c r="T1602">
        <v>0</v>
      </c>
      <c r="U1602">
        <v>0</v>
      </c>
      <c r="V1602">
        <v>0</v>
      </c>
    </row>
    <row r="1603" spans="8:22" x14ac:dyDescent="0.25">
      <c r="H1603" s="38" t="str">
        <v>flasksspinner</v>
      </c>
      <c r="I1603" s="271" t="str">
        <v>flasks</v>
      </c>
      <c r="J1603" t="str">
        <v>spinner</v>
      </c>
      <c r="K1603" t="str">
        <v>joint</v>
      </c>
      <c r="L1603" t="str">
        <v>High priority attribute</v>
      </c>
      <c r="M1603" t="str">
        <v>Priority 2</v>
      </c>
      <c r="N1603" t="str">
        <v>ProductAttributes</v>
      </c>
      <c r="O1603" t="str">
        <v>ATTRIBUTE TYPE: Standard Joint, choose part</v>
      </c>
      <c r="P1603">
        <v>0</v>
      </c>
      <c r="Q1603">
        <v>0</v>
      </c>
      <c r="R1603">
        <v>0</v>
      </c>
      <c r="S1603">
        <v>0</v>
      </c>
      <c r="T1603">
        <v>0</v>
      </c>
      <c r="U1603">
        <v>0</v>
      </c>
      <c r="V1603">
        <v>0</v>
      </c>
    </row>
    <row r="1604" spans="8:22" x14ac:dyDescent="0.25">
      <c r="H1604" s="38" t="str">
        <v>flasksspinner</v>
      </c>
      <c r="I1604" s="271" t="str">
        <v>flasks</v>
      </c>
      <c r="J1604" t="str">
        <v>spinner</v>
      </c>
      <c r="K1604" t="str">
        <v>packaging</v>
      </c>
      <c r="L1604" t="str">
        <v>High priority attribute</v>
      </c>
      <c r="M1604" t="str">
        <v>Priority 2</v>
      </c>
      <c r="N1604" t="str">
        <v>ProductAttributes</v>
      </c>
      <c r="O1604" t="str">
        <v>ATTRIBUTE TYPE: Packaging quantity</v>
      </c>
      <c r="P1604" t="str">
        <v>facet only on pack_id (was NEVER used on the red site - utility is dubious)</v>
      </c>
      <c r="Q1604" t="str">
        <v>CLS450015L</v>
      </c>
      <c r="R1604" t="str">
        <v>pack of 1</v>
      </c>
      <c r="S1604" t="str">
        <v>Y</v>
      </c>
      <c r="T1604" t="str">
        <v>packaging</v>
      </c>
      <c r="U1604" t="str">
        <v>pack_id</v>
      </c>
      <c r="V1604" t="str">
        <v>pack_id</v>
      </c>
    </row>
    <row r="1605" spans="8:22" x14ac:dyDescent="0.25">
      <c r="H1605" s="38" t="str">
        <v>flasksspinner</v>
      </c>
      <c r="I1605" s="271" t="str">
        <v>flasks</v>
      </c>
      <c r="J1605" t="str">
        <v>spinner</v>
      </c>
      <c r="K1605" t="str">
        <v>Web_Product_Type_Dim</v>
      </c>
      <c r="L1605" t="str">
        <v>High priority attribute</v>
      </c>
      <c r="M1605" t="str">
        <v>Priority 2</v>
      </c>
      <c r="N1605" t="str">
        <v>ProductAttributes</v>
      </c>
      <c r="O1605" t="str">
        <v>ATTRIBUTE TYPE: Product type</v>
      </c>
      <c r="P1605" t="str">
        <v>choose "flasks"</v>
      </c>
      <c r="Q1605" t="str">
        <v>CLS450015L</v>
      </c>
      <c r="R1605" t="str">
        <v>flasks</v>
      </c>
      <c r="S1605" t="str">
        <v>Y</v>
      </c>
      <c r="T1605" t="str">
        <v>Product Category</v>
      </c>
      <c r="U1605">
        <v>0</v>
      </c>
      <c r="V1605">
        <v>0</v>
      </c>
    </row>
    <row r="1606" spans="8:22" x14ac:dyDescent="0.25">
      <c r="H1606" s="38" t="str">
        <v>flasksvacuum or filtration or distilling</v>
      </c>
      <c r="I1606" s="271" t="str">
        <v>flasks</v>
      </c>
      <c r="J1606" t="str">
        <v>vacuum or filtration or distilling</v>
      </c>
      <c r="K1606" t="str">
        <v>capacity</v>
      </c>
      <c r="L1606" t="str">
        <v>Facet driving attribute</v>
      </c>
      <c r="M1606" t="str">
        <v>Priority 1</v>
      </c>
      <c r="N1606" t="str">
        <v>ProductAttributes</v>
      </c>
      <c r="O1606" t="str">
        <v>ATTRIBUTE TYPE: composite dimension</v>
      </c>
      <c r="P1606" t="str">
        <v>use the drop down in "part" and select the part; "Type1" and select "capacity"</v>
      </c>
      <c r="Q1606" t="str">
        <v>BR73719</v>
      </c>
      <c r="R1606" t="str">
        <v>500 mL</v>
      </c>
      <c r="S1606" t="str">
        <v>Y</v>
      </c>
      <c r="T1606" t="str">
        <v>Capacity(uom)</v>
      </c>
      <c r="U1606" t="str">
        <v>uom in mL or L</v>
      </c>
      <c r="V1606">
        <v>0</v>
      </c>
    </row>
    <row r="1607" spans="8:22" x14ac:dyDescent="0.25">
      <c r="H1607" s="38" t="str">
        <v>flasksvacuum or filtration or distilling</v>
      </c>
      <c r="I1607" s="271" t="str">
        <v>flasks</v>
      </c>
      <c r="J1607" t="str">
        <v>vacuum or filtration or distilling</v>
      </c>
      <c r="K1607" t="str">
        <v>manufacturer/tradename</v>
      </c>
      <c r="L1607" t="str">
        <v>Facet driving attribute</v>
      </c>
      <c r="M1607" t="str">
        <v>Priority 1</v>
      </c>
      <c r="N1607" t="str">
        <v>ProductAttributes</v>
      </c>
      <c r="O1607" t="str">
        <v>ATTRIBUTE TYPE: Manufacturer designation</v>
      </c>
      <c r="P1607" t="str">
        <v>facets supplier co only (currently - Product line the attribute also facetable but not the PL element in Manuf des. Yet)</v>
      </c>
      <c r="Q1607" t="str">
        <v>BR73719</v>
      </c>
      <c r="R1607" t="str">
        <v>BRAND 73719</v>
      </c>
      <c r="S1607" t="str">
        <v>Y</v>
      </c>
      <c r="T1607" t="str">
        <v>Manufacturer</v>
      </c>
      <c r="U1607" t="str">
        <v>supplier co</v>
      </c>
      <c r="V1607" t="str">
        <v>supplier co</v>
      </c>
    </row>
    <row r="1608" spans="8:22" x14ac:dyDescent="0.25">
      <c r="H1608" s="38" t="str">
        <v>flasksvacuum or filtration or distilling</v>
      </c>
      <c r="I1608" s="271" t="str">
        <v>flasks</v>
      </c>
      <c r="J1608" t="str">
        <v>vacuum or filtration or distilling</v>
      </c>
      <c r="K1608" t="str">
        <v>material</v>
      </c>
      <c r="L1608" t="str">
        <v>Facet driving attribute</v>
      </c>
      <c r="M1608" t="str">
        <v>Priority 1</v>
      </c>
      <c r="N1608" t="str">
        <v>ProductAttributes</v>
      </c>
      <c r="O1608" t="str">
        <v>ATTRIBUTE TYPE: Material</v>
      </c>
      <c r="P1608" t="str">
        <v>use the drop down to select a "Part"</v>
      </c>
      <c r="Q1608" t="str">
        <v>BR73719</v>
      </c>
      <c r="R1608" t="str">
        <v>borosilicate glass</v>
      </c>
      <c r="S1608" t="str">
        <v>M</v>
      </c>
      <c r="T1608">
        <v>0</v>
      </c>
      <c r="U1608">
        <v>0</v>
      </c>
      <c r="V1608">
        <v>0</v>
      </c>
    </row>
    <row r="1609" spans="8:22" x14ac:dyDescent="0.25">
      <c r="H1609" s="38" t="str">
        <v>flasksvacuum or filtration or distilling</v>
      </c>
      <c r="I1609" s="271" t="str">
        <v>flasks</v>
      </c>
      <c r="J1609" t="str">
        <v>vacuum or filtration or distilling</v>
      </c>
      <c r="K1609" t="str">
        <v>Web_VesselStyle_Dim</v>
      </c>
      <c r="L1609" t="str">
        <v>Facet driving attribute</v>
      </c>
      <c r="M1609" t="str">
        <v>Priority 1</v>
      </c>
      <c r="N1609" t="str">
        <v>ProductAttributes</v>
      </c>
      <c r="O1609" t="str">
        <v>ATTRIBUTE TYPE: Vessel style; Configuration</v>
      </c>
      <c r="P1609">
        <v>0</v>
      </c>
      <c r="Q1609">
        <v>0</v>
      </c>
      <c r="R1609">
        <v>0</v>
      </c>
      <c r="S1609">
        <v>0</v>
      </c>
      <c r="T1609">
        <v>0</v>
      </c>
      <c r="U1609">
        <v>0</v>
      </c>
      <c r="V1609">
        <v>0</v>
      </c>
    </row>
    <row r="1610" spans="8:22" x14ac:dyDescent="0.25">
      <c r="H1610" s="38" t="str">
        <v>flasksvacuum or filtration or distilling</v>
      </c>
      <c r="I1610" s="271" t="str">
        <v>flasks</v>
      </c>
      <c r="J1610" t="str">
        <v>vacuum or filtration or distilling</v>
      </c>
      <c r="K1610" t="str">
        <v>joint</v>
      </c>
      <c r="L1610" t="str">
        <v>High priority attribute</v>
      </c>
      <c r="M1610" t="str">
        <v>Priority 2</v>
      </c>
      <c r="N1610" t="str">
        <v>ProductAttributes</v>
      </c>
      <c r="O1610" t="str">
        <v>ATTRIBUTE TYPE: Standard Joint, choose part</v>
      </c>
      <c r="P1610">
        <v>0</v>
      </c>
      <c r="Q1610">
        <v>0</v>
      </c>
      <c r="R1610">
        <v>0</v>
      </c>
      <c r="S1610">
        <v>0</v>
      </c>
      <c r="T1610">
        <v>0</v>
      </c>
      <c r="U1610">
        <v>0</v>
      </c>
      <c r="V1610">
        <v>0</v>
      </c>
    </row>
    <row r="1611" spans="8:22" x14ac:dyDescent="0.25">
      <c r="H1611" s="38" t="str">
        <v>flasksvacuum or filtration or distilling</v>
      </c>
      <c r="I1611" s="271" t="str">
        <v>flasks</v>
      </c>
      <c r="J1611" t="str">
        <v>vacuum or filtration or distilling</v>
      </c>
      <c r="K1611" t="str">
        <v>packaging</v>
      </c>
      <c r="L1611" t="str">
        <v>High priority attribute</v>
      </c>
      <c r="M1611" t="str">
        <v>Priority 2</v>
      </c>
      <c r="N1611" t="str">
        <v>ProductAttributes</v>
      </c>
      <c r="O1611" t="str">
        <v>ATTRIBUTE TYPE: Packaging quantity</v>
      </c>
      <c r="P1611" t="str">
        <v>facet only on pack_id (was NEVER used on the red site - utility is dubious)</v>
      </c>
      <c r="Q1611" t="str">
        <v>BR73719</v>
      </c>
      <c r="R1611" t="str">
        <v>pkg of 1 ea</v>
      </c>
      <c r="S1611" t="str">
        <v>Y</v>
      </c>
      <c r="T1611" t="str">
        <v>packaging</v>
      </c>
      <c r="U1611" t="str">
        <v>pack_id</v>
      </c>
      <c r="V1611" t="str">
        <v>pack_id</v>
      </c>
    </row>
    <row r="1612" spans="8:22" x14ac:dyDescent="0.25">
      <c r="H1612" s="38" t="str">
        <v>flasksvacuum or filtration or distilling</v>
      </c>
      <c r="I1612" s="271" t="str">
        <v>flasks</v>
      </c>
      <c r="J1612" t="str">
        <v>vacuum or filtration or distilling</v>
      </c>
      <c r="K1612" t="str">
        <v>Web_Product_Type_Dim</v>
      </c>
      <c r="L1612" t="str">
        <v>High priority attribute</v>
      </c>
      <c r="M1612" t="str">
        <v>Priority 2</v>
      </c>
      <c r="N1612" t="str">
        <v>ProductAttributes</v>
      </c>
      <c r="O1612" t="str">
        <v>ATTRIBUTE TYPE: Product type</v>
      </c>
      <c r="P1612" t="str">
        <v>choose "flasks"</v>
      </c>
      <c r="Q1612" t="str">
        <v>BR73719</v>
      </c>
      <c r="R1612" t="str">
        <v>flasks</v>
      </c>
      <c r="S1612" t="str">
        <v>Y</v>
      </c>
      <c r="T1612" t="str">
        <v>Product Category</v>
      </c>
      <c r="U1612">
        <v>0</v>
      </c>
      <c r="V1612">
        <v>0</v>
      </c>
    </row>
    <row r="1613" spans="8:22" x14ac:dyDescent="0.25">
      <c r="H1613" s="38" t="str">
        <v>flasksvolumetric</v>
      </c>
      <c r="I1613" s="271" t="str">
        <v>flasks</v>
      </c>
      <c r="J1613" t="str">
        <v>volumetric</v>
      </c>
      <c r="K1613" t="str">
        <v>capacity</v>
      </c>
      <c r="L1613" t="str">
        <v>Facet driving attribute</v>
      </c>
      <c r="M1613" t="str">
        <v>Priority 1</v>
      </c>
      <c r="N1613" t="str">
        <v>ProductAttributes</v>
      </c>
      <c r="O1613" t="str">
        <v>ATTRIBUTE TYPE: composite dimension</v>
      </c>
      <c r="P1613" t="str">
        <v>use the drop down in "part" and select the part; "Type1" and select "capacity"</v>
      </c>
      <c r="Q1613" t="str">
        <v>BR36404</v>
      </c>
      <c r="R1613" t="str">
        <v>10mL</v>
      </c>
      <c r="S1613" t="str">
        <v>Y</v>
      </c>
      <c r="T1613" t="str">
        <v>Capacity(uom)</v>
      </c>
      <c r="U1613" t="str">
        <v>uom in mL or L</v>
      </c>
      <c r="V1613">
        <v>0</v>
      </c>
    </row>
    <row r="1614" spans="8:22" x14ac:dyDescent="0.25">
      <c r="H1614" s="38" t="str">
        <v>flasksvolumetric</v>
      </c>
      <c r="I1614" s="271" t="str">
        <v>flasks</v>
      </c>
      <c r="J1614" t="str">
        <v>volumetric</v>
      </c>
      <c r="K1614" t="str">
        <v>feature</v>
      </c>
      <c r="L1614" t="str">
        <v>Facet driving attribute</v>
      </c>
      <c r="M1614" t="str">
        <v>Priority 1</v>
      </c>
      <c r="N1614" t="str">
        <v>ProductAttributes</v>
      </c>
      <c r="O1614" t="str">
        <v>ATTRIBUTE TYPE: Feature</v>
      </c>
      <c r="P1614" t="str">
        <v>use the drop down to select a "Name" (class A, B, AS/certificate/closure type/wide neck)</v>
      </c>
      <c r="Q1614" t="str">
        <v>BR36404</v>
      </c>
      <c r="R1614" t="str">
        <v>accuracy class A</v>
      </c>
      <c r="S1614" t="str">
        <v>Y</v>
      </c>
      <c r="T1614" t="str">
        <v>Accuracy, Closure Type</v>
      </c>
      <c r="U1614">
        <v>0</v>
      </c>
      <c r="V1614">
        <v>0</v>
      </c>
    </row>
    <row r="1615" spans="8:22" x14ac:dyDescent="0.25">
      <c r="H1615" s="38" t="str">
        <v>flasksvolumetric</v>
      </c>
      <c r="I1615" s="271" t="str">
        <v>flasks</v>
      </c>
      <c r="J1615" t="str">
        <v>volumetric</v>
      </c>
      <c r="K1615" t="str">
        <v>manufacturer/tradename</v>
      </c>
      <c r="L1615" t="str">
        <v>Facet driving attribute</v>
      </c>
      <c r="M1615" t="str">
        <v>Priority 1</v>
      </c>
      <c r="N1615" t="str">
        <v>ProductAttributes</v>
      </c>
      <c r="O1615" t="str">
        <v>ATTRIBUTE TYPE: Manufacturer designation</v>
      </c>
      <c r="P1615" t="str">
        <v>facets supplier co only (currently - Product line the attribute also facetable but not the PL element in Manuf des. Yet)</v>
      </c>
      <c r="Q1615" t="str">
        <v>BR36404</v>
      </c>
      <c r="R1615" t="str">
        <v>BRAND 36404</v>
      </c>
      <c r="S1615" t="str">
        <v>Y</v>
      </c>
      <c r="T1615" t="str">
        <v>Manufacturer</v>
      </c>
      <c r="U1615" t="str">
        <v>supplier co</v>
      </c>
      <c r="V1615" t="str">
        <v>supplier co</v>
      </c>
    </row>
    <row r="1616" spans="8:22" x14ac:dyDescent="0.25">
      <c r="H1616" s="38" t="str">
        <v>flasksvolumetric</v>
      </c>
      <c r="I1616" s="271" t="str">
        <v>flasks</v>
      </c>
      <c r="J1616" t="str">
        <v>volumetric</v>
      </c>
      <c r="K1616" t="str">
        <v>material</v>
      </c>
      <c r="L1616" t="str">
        <v>Facet driving attribute</v>
      </c>
      <c r="M1616" t="str">
        <v>Priority 1</v>
      </c>
      <c r="N1616" t="str">
        <v>ProductAttributes</v>
      </c>
      <c r="O1616" t="str">
        <v>ATTRIBUTE TYPE: Material</v>
      </c>
      <c r="P1616" t="str">
        <v>use the drop down to select a "Part"</v>
      </c>
      <c r="Q1616" t="str">
        <v>BR36404</v>
      </c>
      <c r="R1616" t="str">
        <v>polypropylene stopper_x000D_
transparent borosilicate glass 3.3 flask</v>
      </c>
      <c r="S1616" t="str">
        <v>M</v>
      </c>
      <c r="T1616">
        <v>0</v>
      </c>
      <c r="U1616">
        <v>0</v>
      </c>
      <c r="V1616">
        <v>0</v>
      </c>
    </row>
    <row r="1617" spans="8:22" x14ac:dyDescent="0.25">
      <c r="H1617" s="38" t="str">
        <v>flasksvolumetric</v>
      </c>
      <c r="I1617" s="271" t="str">
        <v>flasks</v>
      </c>
      <c r="J1617" t="str">
        <v>volumetric</v>
      </c>
      <c r="K1617" t="str">
        <v>Web_VesselStyle_Dim</v>
      </c>
      <c r="L1617" t="str">
        <v>Facet driving attribute</v>
      </c>
      <c r="M1617" t="str">
        <v>Priority 1</v>
      </c>
      <c r="N1617" t="str">
        <v>ProductAttributes</v>
      </c>
      <c r="O1617" t="str">
        <v>ATTRIBUTE TYPE: Vessel style; Configuration</v>
      </c>
      <c r="P1617">
        <v>0</v>
      </c>
      <c r="Q1617">
        <v>0</v>
      </c>
      <c r="R1617">
        <v>0</v>
      </c>
      <c r="S1617">
        <v>0</v>
      </c>
      <c r="T1617">
        <v>0</v>
      </c>
      <c r="U1617">
        <v>0</v>
      </c>
      <c r="V1617">
        <v>0</v>
      </c>
    </row>
    <row r="1618" spans="8:22" x14ac:dyDescent="0.25">
      <c r="H1618" s="38" t="str">
        <v>flasksvolumetric</v>
      </c>
      <c r="I1618" s="271" t="str">
        <v>flasks</v>
      </c>
      <c r="J1618" t="str">
        <v>volumetric</v>
      </c>
      <c r="K1618" t="str">
        <v>joint</v>
      </c>
      <c r="L1618" t="str">
        <v>High priority attribute</v>
      </c>
      <c r="M1618" t="str">
        <v>Priority 2</v>
      </c>
      <c r="N1618" t="str">
        <v>ProductAttributes</v>
      </c>
      <c r="O1618" t="str">
        <v>ATTRIBUTE TYPE: Standard Joint, choose part</v>
      </c>
      <c r="P1618">
        <v>0</v>
      </c>
      <c r="Q1618">
        <v>0</v>
      </c>
      <c r="R1618">
        <v>0</v>
      </c>
      <c r="S1618">
        <v>0</v>
      </c>
      <c r="T1618">
        <v>0</v>
      </c>
      <c r="U1618">
        <v>0</v>
      </c>
      <c r="V1618">
        <v>0</v>
      </c>
    </row>
    <row r="1619" spans="8:22" x14ac:dyDescent="0.25">
      <c r="H1619" s="38" t="str">
        <v>flasksvolumetric</v>
      </c>
      <c r="I1619" s="271" t="str">
        <v>flasks</v>
      </c>
      <c r="J1619" t="str">
        <v>volumetric</v>
      </c>
      <c r="K1619" t="str">
        <v>packaging</v>
      </c>
      <c r="L1619" t="str">
        <v>High priority attribute</v>
      </c>
      <c r="M1619" t="str">
        <v>Priority 2</v>
      </c>
      <c r="N1619" t="str">
        <v>ProductAttributes</v>
      </c>
      <c r="O1619" t="str">
        <v>ATTRIBUTE TYPE: Packaging quantity</v>
      </c>
      <c r="P1619" t="str">
        <v>facet only on pack_id (was NEVER used on the red site - utility is dubious)</v>
      </c>
      <c r="Q1619" t="str">
        <v>BR36404</v>
      </c>
      <c r="R1619" t="str">
        <v>pack of 2 ea</v>
      </c>
      <c r="S1619" t="str">
        <v>Y</v>
      </c>
      <c r="T1619" t="str">
        <v>packaging</v>
      </c>
      <c r="U1619" t="str">
        <v>pack_id</v>
      </c>
      <c r="V1619" t="str">
        <v>pack_id</v>
      </c>
    </row>
    <row r="1620" spans="8:22" x14ac:dyDescent="0.25">
      <c r="H1620" s="38" t="str">
        <v>flasksvolumetric</v>
      </c>
      <c r="I1620" s="271" t="str">
        <v>flasks</v>
      </c>
      <c r="J1620" t="str">
        <v>volumetric</v>
      </c>
      <c r="K1620" t="str">
        <v>Web_Product_Type_Dim</v>
      </c>
      <c r="L1620" t="str">
        <v>High priority attribute</v>
      </c>
      <c r="M1620" t="str">
        <v>Priority 2</v>
      </c>
      <c r="N1620" t="str">
        <v>ProductAttributes</v>
      </c>
      <c r="O1620" t="str">
        <v>ATTRIBUTE TYPE: Product type</v>
      </c>
      <c r="P1620" t="str">
        <v>choose "flasks"</v>
      </c>
      <c r="Q1620" t="str">
        <v>BR36404</v>
      </c>
      <c r="R1620" t="str">
        <v>flasks</v>
      </c>
      <c r="S1620" t="str">
        <v>Y</v>
      </c>
      <c r="T1620" t="str">
        <v>Product Category</v>
      </c>
      <c r="U1620">
        <v>0</v>
      </c>
      <c r="V1620">
        <v>0</v>
      </c>
    </row>
    <row r="1621" spans="8:22" x14ac:dyDescent="0.25">
      <c r="H1621" s="38" t="str">
        <v>flasks(no product type)</v>
      </c>
      <c r="I1621" s="271" t="str">
        <v>flasks</v>
      </c>
      <c r="J1621">
        <v>0</v>
      </c>
      <c r="K1621" t="str">
        <v>capacity</v>
      </c>
      <c r="L1621" t="str">
        <v>Facet driving attribute</v>
      </c>
      <c r="M1621" t="str">
        <v>Priority 1</v>
      </c>
      <c r="N1621" t="str">
        <v>ProductAttributes</v>
      </c>
      <c r="O1621" t="str">
        <v>ATTRIBUTE TYPE: composite dimension</v>
      </c>
      <c r="P1621" t="str">
        <v>use the drop down in "part" and select the part; "Type1" and select "capacity"</v>
      </c>
      <c r="Q1621" t="str">
        <v>CLS33601L</v>
      </c>
      <c r="R1621" t="str">
        <v>1 L</v>
      </c>
      <c r="S1621" t="str">
        <v>Y</v>
      </c>
      <c r="T1621" t="str">
        <v>Capacity(uom)</v>
      </c>
      <c r="U1621" t="str">
        <v>uom in mL or L</v>
      </c>
      <c r="V1621">
        <v>0</v>
      </c>
    </row>
    <row r="1622" spans="8:22" x14ac:dyDescent="0.25">
      <c r="H1622" s="38" t="str">
        <v>flasks(no product type)</v>
      </c>
      <c r="I1622" s="271" t="str">
        <v>flasks</v>
      </c>
      <c r="J1622">
        <v>0</v>
      </c>
      <c r="K1622" t="str">
        <v>feature</v>
      </c>
      <c r="L1622" t="str">
        <v>Facet driving attribute</v>
      </c>
      <c r="M1622" t="str">
        <v>Priority 1</v>
      </c>
      <c r="N1622" t="str">
        <v>ProductAttributes</v>
      </c>
      <c r="O1622" t="str">
        <v>ATTRIBUTE TYPE: Feature</v>
      </c>
      <c r="P1622" t="str">
        <v>use the drop down to select a "Name" (lid/RCF/to hold)</v>
      </c>
      <c r="Q1622" t="str">
        <v xml:space="preserve">DWK241701701 </v>
      </c>
      <c r="R1622" t="str">
        <v>lid</v>
      </c>
      <c r="S1622" t="str">
        <v>M</v>
      </c>
      <c r="T1622">
        <v>0</v>
      </c>
      <c r="U1622">
        <v>0</v>
      </c>
      <c r="V1622">
        <v>0</v>
      </c>
    </row>
    <row r="1623" spans="8:22" x14ac:dyDescent="0.25">
      <c r="H1623" s="38" t="str">
        <v>flasks(no product type)</v>
      </c>
      <c r="I1623" s="271" t="str">
        <v>flasks</v>
      </c>
      <c r="J1623">
        <v>0</v>
      </c>
      <c r="K1623" t="str">
        <v>material</v>
      </c>
      <c r="L1623" t="str">
        <v>Facet driving attribute</v>
      </c>
      <c r="M1623" t="str">
        <v>Priority 1</v>
      </c>
      <c r="N1623" t="str">
        <v>ProductAttributes</v>
      </c>
      <c r="O1623" t="str">
        <v>ATTRIBUTE TYPE: Material</v>
      </c>
      <c r="P1623" t="str">
        <v>use the drop down to select a "Part"</v>
      </c>
      <c r="Q1623" t="str">
        <v xml:space="preserve">DWK241701701 </v>
      </c>
      <c r="R1623" t="str">
        <v>round bottom</v>
      </c>
      <c r="S1623" t="str">
        <v>M</v>
      </c>
      <c r="T1623">
        <v>0</v>
      </c>
      <c r="U1623">
        <v>0</v>
      </c>
      <c r="V1623">
        <v>0</v>
      </c>
    </row>
    <row r="1624" spans="8:22" x14ac:dyDescent="0.25">
      <c r="H1624" s="38" t="str">
        <v>flasks(no product type)</v>
      </c>
      <c r="I1624" s="271" t="str">
        <v>flasks</v>
      </c>
      <c r="J1624">
        <v>0</v>
      </c>
      <c r="K1624" t="str">
        <v>Web_VesselStyle_Dim</v>
      </c>
      <c r="L1624" t="str">
        <v>Facet driving attribute</v>
      </c>
      <c r="M1624" t="str">
        <v>Priority 1</v>
      </c>
      <c r="N1624" t="str">
        <v>ProductAttributes</v>
      </c>
      <c r="O1624" t="str">
        <v>ATTRIBUTE TYPE: Vessel style; Configuration</v>
      </c>
      <c r="P1624">
        <v>0</v>
      </c>
      <c r="Q1624">
        <v>0</v>
      </c>
      <c r="R1624">
        <v>0</v>
      </c>
      <c r="S1624">
        <v>0</v>
      </c>
      <c r="T1624">
        <v>0</v>
      </c>
      <c r="U1624">
        <v>0</v>
      </c>
      <c r="V1624">
        <v>0</v>
      </c>
    </row>
    <row r="1625" spans="8:22" x14ac:dyDescent="0.25">
      <c r="H1625" s="38" t="str">
        <v>flasks(no product type)</v>
      </c>
      <c r="I1625" s="271" t="str">
        <v>flasks</v>
      </c>
      <c r="J1625">
        <v>0</v>
      </c>
      <c r="K1625" t="str">
        <v>Web_Product_Type_Dim</v>
      </c>
      <c r="L1625" t="str">
        <v>High priority attribute</v>
      </c>
      <c r="M1625" t="str">
        <v>Priority 2</v>
      </c>
      <c r="N1625" t="str">
        <v>ProductAttributes</v>
      </c>
      <c r="O1625" t="str">
        <v>ATTRIBUTE TYPE: Product type</v>
      </c>
      <c r="P1625" t="str">
        <v>choose "flasks"</v>
      </c>
      <c r="Q1625" t="str">
        <v>CLS33601L</v>
      </c>
      <c r="R1625" t="str">
        <v>flasks</v>
      </c>
      <c r="S1625" t="str">
        <v>Y</v>
      </c>
      <c r="T1625" t="str">
        <v>Product Category</v>
      </c>
      <c r="U1625">
        <v>0</v>
      </c>
      <c r="V1625">
        <v>0</v>
      </c>
    </row>
    <row r="1626" spans="8:22" x14ac:dyDescent="0.25">
      <c r="H1626" s="38" t="str">
        <v>flavors and fragrances(no product type)</v>
      </c>
      <c r="I1626" s="271" t="str">
        <v>flavors and fragrances</v>
      </c>
      <c r="J1626">
        <v>0</v>
      </c>
      <c r="K1626" t="str">
        <v>grade</v>
      </c>
      <c r="L1626" t="str">
        <v>Facet driving attribute</v>
      </c>
      <c r="M1626" t="str">
        <v>Priority 1</v>
      </c>
      <c r="N1626" t="str">
        <v>ProductAttributes</v>
      </c>
      <c r="O1626" t="str">
        <v>ATTRIBUTE TYPE: Special Grade and web special grade</v>
      </c>
      <c r="P1626" t="str">
        <v>web special grade is facetable; but web special grade does not show on the PDP; special grade is the opposite</v>
      </c>
      <c r="Q1626" t="str">
        <v>W211613</v>
      </c>
      <c r="R1626" t="str">
        <v>Kosher</v>
      </c>
      <c r="S1626" t="str">
        <v>Y</v>
      </c>
      <c r="T1626" t="str">
        <v>grade</v>
      </c>
      <c r="U1626">
        <v>0</v>
      </c>
      <c r="V1626">
        <v>0</v>
      </c>
    </row>
    <row r="1627" spans="8:22" x14ac:dyDescent="0.25">
      <c r="H1627" s="38" t="str">
        <v>flavors and fragrances(no product type)</v>
      </c>
      <c r="I1627" s="271" t="str">
        <v>flavors and fragrances</v>
      </c>
      <c r="J1627">
        <v>0</v>
      </c>
      <c r="K1627" t="str">
        <v>organoleptic</v>
      </c>
      <c r="L1627" t="str">
        <v>Facet driving attribute</v>
      </c>
      <c r="M1627" t="str">
        <v>Priority 1</v>
      </c>
      <c r="N1627" t="str">
        <v>ProductAttributes</v>
      </c>
      <c r="O1627" t="str">
        <v>ATTRIBUTE TYPE: Organoleptic property</v>
      </c>
      <c r="P1627">
        <v>0</v>
      </c>
      <c r="Q1627" t="str">
        <v>W211613</v>
      </c>
      <c r="R1627" t="str">
        <v>woody; balsamic; sweet; vanilla</v>
      </c>
      <c r="S1627" t="str">
        <v>Y</v>
      </c>
      <c r="T1627" t="str">
        <v>Organoleptic</v>
      </c>
      <c r="U1627">
        <v>0</v>
      </c>
      <c r="V1627">
        <v>0</v>
      </c>
    </row>
    <row r="1628" spans="8:22" x14ac:dyDescent="0.25">
      <c r="H1628" s="38" t="str">
        <v>flavors and fragrances(no product type)</v>
      </c>
      <c r="I1628" s="271" t="str">
        <v>flavors and fragrances</v>
      </c>
      <c r="J1628">
        <v>0</v>
      </c>
      <c r="K1628" t="str">
        <v>agency</v>
      </c>
      <c r="L1628" t="str">
        <v>High priority attribute</v>
      </c>
      <c r="M1628" t="str">
        <v>Priority 2</v>
      </c>
      <c r="N1628" t="str">
        <v>ProductAttributes</v>
      </c>
      <c r="O1628" t="str">
        <v>ATTRIBUTE TYPE: Agency/Method</v>
      </c>
      <c r="P1628" t="str">
        <v>create separate lines for different values</v>
      </c>
      <c r="Q1628" t="str">
        <v>W292907</v>
      </c>
      <c r="R1628" t="str">
        <v>follows IFRA guidelines; meets purity specifications of JECFA</v>
      </c>
      <c r="S1628" t="str">
        <v>Y</v>
      </c>
      <c r="T1628" t="str">
        <v>Agency</v>
      </c>
      <c r="U1628">
        <v>0</v>
      </c>
      <c r="V1628">
        <v>0</v>
      </c>
    </row>
    <row r="1629" spans="8:22" x14ac:dyDescent="0.25">
      <c r="H1629" s="38" t="str">
        <v>flavors and fragrances(no product type)</v>
      </c>
      <c r="I1629" s="271" t="str">
        <v>flavors and fragrances</v>
      </c>
      <c r="J1629">
        <v>0</v>
      </c>
      <c r="K1629" t="str">
        <v>assay</v>
      </c>
      <c r="L1629" t="str">
        <v>High priority attribute</v>
      </c>
      <c r="M1629" t="str">
        <v>Priority 2</v>
      </c>
      <c r="N1629" t="str">
        <v>ProductAttributes</v>
      </c>
      <c r="O1629" t="str">
        <v>ATTRIBUTE TYPE: Assay</v>
      </c>
      <c r="P1629">
        <v>0</v>
      </c>
      <c r="Q1629" t="str">
        <v>W292907</v>
      </c>
      <c r="R1629" t="str">
        <v>≥99.7%</v>
      </c>
      <c r="S1629" t="str">
        <v>Y</v>
      </c>
      <c r="T1629" t="str">
        <v>Purity</v>
      </c>
      <c r="U1629">
        <v>0</v>
      </c>
      <c r="V1629">
        <v>0</v>
      </c>
    </row>
    <row r="1630" spans="8:22" x14ac:dyDescent="0.25">
      <c r="H1630" s="38" t="str">
        <v>flavors and fragrances(no product type)</v>
      </c>
      <c r="I1630" s="271" t="str">
        <v>flavors and fragrances</v>
      </c>
      <c r="J1630">
        <v>0</v>
      </c>
      <c r="K1630" t="str">
        <v>biological source</v>
      </c>
      <c r="L1630" t="str">
        <v>High priority attribute</v>
      </c>
      <c r="M1630" t="str">
        <v>Priority 2</v>
      </c>
      <c r="N1630" t="str">
        <v>ProductAttributes</v>
      </c>
      <c r="O1630" t="str">
        <v>ATTRIBUTE TYPE: Biological Source</v>
      </c>
      <c r="P1630" t="str">
        <v>There is also a second facet that is for the tissue (part) that the product comes from if it is desired</v>
      </c>
      <c r="Q1630" t="str">
        <v>W292907</v>
      </c>
      <c r="R1630" t="str">
        <v>synthetic</v>
      </c>
      <c r="S1630" t="str">
        <v>Y</v>
      </c>
      <c r="T1630" t="str">
        <v>Biological source/Tissue</v>
      </c>
      <c r="U1630" t="str">
        <v>organism/part</v>
      </c>
      <c r="V1630">
        <v>0</v>
      </c>
    </row>
    <row r="1631" spans="8:22" x14ac:dyDescent="0.25">
      <c r="H1631" s="38" t="str">
        <v>flavors and fragrances(no product type)</v>
      </c>
      <c r="I1631" s="271" t="str">
        <v>flavors and fragrances</v>
      </c>
      <c r="J1631">
        <v>0</v>
      </c>
      <c r="K1631" t="str">
        <v>documentation</v>
      </c>
      <c r="L1631" t="str">
        <v>High priority attribute</v>
      </c>
      <c r="M1631" t="str">
        <v>Priority 2</v>
      </c>
      <c r="N1631" t="str">
        <v>ProductAttributes</v>
      </c>
      <c r="O1631" t="str">
        <v>ATTRIBUTES: Optical Activity</v>
      </c>
      <c r="P1631">
        <v>0</v>
      </c>
      <c r="Q1631">
        <v>0</v>
      </c>
      <c r="R1631">
        <v>0</v>
      </c>
      <c r="S1631">
        <v>0</v>
      </c>
      <c r="T1631">
        <v>0</v>
      </c>
      <c r="U1631">
        <v>0</v>
      </c>
      <c r="V1631">
        <v>0</v>
      </c>
    </row>
    <row r="1632" spans="8:22" x14ac:dyDescent="0.25">
      <c r="H1632" s="38" t="str">
        <v>flavors and fragrances(no product type)</v>
      </c>
      <c r="I1632" s="271" t="str">
        <v>flavors and fragrances</v>
      </c>
      <c r="J1632">
        <v>0</v>
      </c>
      <c r="K1632" t="str">
        <v>mol wt</v>
      </c>
      <c r="L1632" t="str">
        <v>High priority attribute</v>
      </c>
      <c r="M1632" t="str">
        <v>Priority 2</v>
      </c>
      <c r="N1632" t="str">
        <v>ProductAttributes</v>
      </c>
      <c r="O1632" t="str">
        <v>ATTRIBUTE TYPE: Molecular weight</v>
      </c>
      <c r="P1632" t="str">
        <v>typically molecular weight is entered on the substance level; or calculated given chemical formula</v>
      </c>
      <c r="Q1632" t="str">
        <v>W292907</v>
      </c>
      <c r="R1632">
        <v>60.1</v>
      </c>
      <c r="S1632" t="str">
        <v>N</v>
      </c>
      <c r="T1632">
        <v>0</v>
      </c>
      <c r="U1632">
        <v>0</v>
      </c>
      <c r="V1632">
        <v>0</v>
      </c>
    </row>
    <row r="1633" spans="8:22" x14ac:dyDescent="0.25">
      <c r="H1633" s="38" t="str">
        <v>flavors and fragrances(no product type)</v>
      </c>
      <c r="I1633" s="271" t="str">
        <v>flavors and fragrances</v>
      </c>
      <c r="J1633">
        <v>0</v>
      </c>
      <c r="K1633" t="str">
        <v>bp</v>
      </c>
      <c r="L1633" t="str">
        <v>Low priority attribute</v>
      </c>
      <c r="M1633" t="str">
        <v>Priority 3</v>
      </c>
      <c r="N1633" t="str">
        <v>ProductAttributes</v>
      </c>
      <c r="O1633" t="str">
        <v>ATTRIBUTE TYPE: Boiling Point</v>
      </c>
      <c r="P1633">
        <v>0</v>
      </c>
      <c r="Q1633" t="str">
        <v>W292907</v>
      </c>
      <c r="R1633" t="str">
        <v>82 °C (lit.)</v>
      </c>
      <c r="S1633" t="str">
        <v>Y</v>
      </c>
      <c r="T1633" t="str">
        <v>boiling point</v>
      </c>
      <c r="U1633">
        <v>0</v>
      </c>
      <c r="V1633">
        <v>0</v>
      </c>
    </row>
    <row r="1634" spans="8:22" x14ac:dyDescent="0.25">
      <c r="H1634" s="38" t="str">
        <v>flavors and fragrances(no product type)</v>
      </c>
      <c r="I1634" s="271" t="str">
        <v>flavors and fragrances</v>
      </c>
      <c r="J1634">
        <v>0</v>
      </c>
      <c r="K1634" t="str">
        <v>density</v>
      </c>
      <c r="L1634" t="str">
        <v>Low priority attribute</v>
      </c>
      <c r="M1634" t="str">
        <v>Priority 3</v>
      </c>
      <c r="N1634" t="str">
        <v>ProductAttributes</v>
      </c>
      <c r="O1634" t="str">
        <v>ATTRIBUTE TYPE: Density</v>
      </c>
      <c r="P1634">
        <v>0</v>
      </c>
      <c r="Q1634" t="str">
        <v>W211613</v>
      </c>
      <c r="R1634" t="str">
        <v>1.161 g/mL at 25 °C (lit.)</v>
      </c>
      <c r="S1634" t="str">
        <v>N</v>
      </c>
      <c r="T1634">
        <v>0</v>
      </c>
      <c r="U1634">
        <v>0</v>
      </c>
      <c r="V1634">
        <v>0</v>
      </c>
    </row>
    <row r="1635" spans="8:22" x14ac:dyDescent="0.25">
      <c r="H1635" s="38" t="str">
        <v>flavors and fragrances(no product type)</v>
      </c>
      <c r="I1635" s="271" t="str">
        <v>flavors and fragrances</v>
      </c>
      <c r="J1635">
        <v>0</v>
      </c>
      <c r="K1635" t="str">
        <v>food allergen</v>
      </c>
      <c r="L1635" t="str">
        <v>Low priority attribute</v>
      </c>
      <c r="M1635" t="str">
        <v>Priority 3</v>
      </c>
      <c r="N1635" t="str">
        <v>ProductAttributes</v>
      </c>
      <c r="O1635" t="str">
        <v>ATTRIBUTE TYPE: Allergen</v>
      </c>
      <c r="P1635" t="str">
        <v>DRIVES ALLERGEN DOCUMENTATION</v>
      </c>
      <c r="Q1635" t="str">
        <v>W211613</v>
      </c>
      <c r="R1635" t="str">
        <v>no known allergens</v>
      </c>
      <c r="S1635" t="str">
        <v>N</v>
      </c>
      <c r="T1635">
        <v>0</v>
      </c>
      <c r="U1635">
        <v>0</v>
      </c>
      <c r="V1635">
        <v>0</v>
      </c>
    </row>
    <row r="1636" spans="8:22" x14ac:dyDescent="0.25">
      <c r="H1636" s="38" t="str">
        <v>flavors and fragrances(no product type)</v>
      </c>
      <c r="I1636" s="271" t="str">
        <v>flavors and fragrances</v>
      </c>
      <c r="J1636">
        <v>0</v>
      </c>
      <c r="K1636" t="str">
        <v>fragrance allergen</v>
      </c>
      <c r="L1636" t="str">
        <v>Low priority attribute</v>
      </c>
      <c r="M1636" t="str">
        <v>Priority 3</v>
      </c>
      <c r="N1636" t="str">
        <v>ProductAttributes</v>
      </c>
      <c r="O1636" t="str">
        <v>ATTRIBUTE TYPE: fragrance allergen</v>
      </c>
      <c r="P1636">
        <v>0</v>
      </c>
      <c r="Q1636" t="str">
        <v>W292907</v>
      </c>
      <c r="R1636" t="str">
        <v>no known allergens</v>
      </c>
      <c r="S1636" t="str">
        <v>N</v>
      </c>
      <c r="T1636">
        <v>0</v>
      </c>
      <c r="U1636">
        <v>0</v>
      </c>
      <c r="V1636">
        <v>0</v>
      </c>
    </row>
    <row r="1637" spans="8:22" x14ac:dyDescent="0.25">
      <c r="H1637" s="38" t="str">
        <v>flavors and fragrances(no product type)</v>
      </c>
      <c r="I1637" s="271" t="str">
        <v>flavors and fragrances</v>
      </c>
      <c r="J1637">
        <v>0</v>
      </c>
      <c r="K1637" t="str">
        <v>mp</v>
      </c>
      <c r="L1637" t="str">
        <v>Low priority attribute</v>
      </c>
      <c r="M1637" t="str">
        <v>Priority 3</v>
      </c>
      <c r="N1637" t="str">
        <v>ProductAttributes</v>
      </c>
      <c r="O1637" t="str">
        <v>ATTRIBUTE TYPE: Melting Point</v>
      </c>
      <c r="P1637">
        <v>0</v>
      </c>
      <c r="Q1637" t="str">
        <v>W292907</v>
      </c>
      <c r="R1637" t="str">
        <v>−89.5 °C (lit.)</v>
      </c>
      <c r="S1637" t="str">
        <v>Y</v>
      </c>
      <c r="T1637" t="str">
        <v>mp</v>
      </c>
      <c r="U1637">
        <v>0</v>
      </c>
      <c r="V1637">
        <v>0</v>
      </c>
    </row>
    <row r="1638" spans="8:22" x14ac:dyDescent="0.25">
      <c r="H1638" s="38" t="str">
        <v>flavors and fragrances(no product type)</v>
      </c>
      <c r="I1638" s="271" t="str">
        <v>flavors and fragrances</v>
      </c>
      <c r="J1638">
        <v>0</v>
      </c>
      <c r="K1638" t="str">
        <v>optical activity</v>
      </c>
      <c r="L1638" t="str">
        <v>Low priority attribute</v>
      </c>
      <c r="M1638" t="str">
        <v>Priority 3</v>
      </c>
      <c r="N1638" t="str">
        <v>ProductAttributes</v>
      </c>
      <c r="O1638" t="str">
        <v>ATTRIBUTE TYPE: Optical Activity</v>
      </c>
      <c r="P1638">
        <v>0</v>
      </c>
      <c r="Q1638">
        <v>0</v>
      </c>
      <c r="R1638">
        <v>0</v>
      </c>
      <c r="S1638" t="str">
        <v>N</v>
      </c>
      <c r="T1638">
        <v>0</v>
      </c>
      <c r="U1638">
        <v>0</v>
      </c>
      <c r="V1638">
        <v>0</v>
      </c>
    </row>
    <row r="1639" spans="8:22" x14ac:dyDescent="0.25">
      <c r="H1639" s="38" t="str">
        <v>flavors and fragrances(no product type)</v>
      </c>
      <c r="I1639" s="271" t="str">
        <v>flavors and fragrances</v>
      </c>
      <c r="J1639">
        <v>0</v>
      </c>
      <c r="K1639" t="str">
        <v>refractive index</v>
      </c>
      <c r="L1639" t="str">
        <v>Low priority attribute</v>
      </c>
      <c r="M1639" t="str">
        <v>Priority 3</v>
      </c>
      <c r="N1639" t="str">
        <v>ProductAttributes</v>
      </c>
      <c r="O1639" t="str">
        <v>ATTRIBUTE TYPE: Refractive Index</v>
      </c>
      <c r="P1639">
        <v>0</v>
      </c>
      <c r="Q1639" t="str">
        <v>W211613</v>
      </c>
      <c r="R1639" t="str">
        <v>n20/D 1.5690 (lit.)</v>
      </c>
      <c r="S1639" t="str">
        <v>N</v>
      </c>
      <c r="T1639">
        <v>0</v>
      </c>
      <c r="U1639">
        <v>0</v>
      </c>
      <c r="V1639">
        <v>0</v>
      </c>
    </row>
    <row r="1640" spans="8:22" x14ac:dyDescent="0.25">
      <c r="H1640" s="38" t="str">
        <v>flavors and fragrances(no product type)</v>
      </c>
      <c r="I1640" s="271" t="str">
        <v>flavors and fragrances</v>
      </c>
      <c r="J1640">
        <v>0</v>
      </c>
      <c r="K1640" t="str">
        <v>vapor density</v>
      </c>
      <c r="L1640" t="str">
        <v>Low priority attribute</v>
      </c>
      <c r="M1640" t="str">
        <v>Priority 3</v>
      </c>
      <c r="N1640" t="str">
        <v>ProductAttributes</v>
      </c>
      <c r="O1640" t="str">
        <v>ATTRIBUTE TYPE: Vapor density vs air</v>
      </c>
      <c r="P1640">
        <v>0</v>
      </c>
      <c r="Q1640" t="str">
        <v>W292907</v>
      </c>
      <c r="R1640" t="str">
        <v>2.1 (vs air)</v>
      </c>
      <c r="S1640" t="str">
        <v>N</v>
      </c>
      <c r="T1640">
        <v>0</v>
      </c>
      <c r="U1640">
        <v>0</v>
      </c>
      <c r="V1640">
        <v>0</v>
      </c>
    </row>
    <row r="1641" spans="8:22" x14ac:dyDescent="0.25">
      <c r="H1641" s="38" t="str">
        <v>forceps(no product type)</v>
      </c>
      <c r="I1641" s="271" t="str">
        <v>forceps</v>
      </c>
      <c r="J1641">
        <v>0</v>
      </c>
      <c r="K1641" t="str">
        <v>manufacturer/tradename</v>
      </c>
      <c r="L1641" t="str">
        <v>Facet driving attribute</v>
      </c>
      <c r="M1641" t="str">
        <v>Priority 1</v>
      </c>
      <c r="N1641" t="str">
        <v>ProductAttributes</v>
      </c>
      <c r="O1641" t="str">
        <v>ATTRIBUTE TYPE: Manufacturer designation</v>
      </c>
      <c r="P1641" t="str">
        <v>facets supplier co only (currently - Product line the attribute also facetable but not the PL element in Manuf des. Yet)</v>
      </c>
      <c r="Q1641">
        <v>0</v>
      </c>
      <c r="R1641">
        <v>0</v>
      </c>
      <c r="S1641">
        <v>0</v>
      </c>
      <c r="T1641">
        <v>0</v>
      </c>
      <c r="U1641">
        <v>0</v>
      </c>
      <c r="V1641">
        <v>0</v>
      </c>
    </row>
    <row r="1642" spans="8:22" x14ac:dyDescent="0.25">
      <c r="H1642" s="38" t="str">
        <v>forceps(no product type)</v>
      </c>
      <c r="I1642" s="271" t="str">
        <v>forceps</v>
      </c>
      <c r="J1642">
        <v>0</v>
      </c>
      <c r="K1642" t="str">
        <v>material</v>
      </c>
      <c r="L1642" t="str">
        <v>Facet driving attribute</v>
      </c>
      <c r="M1642" t="str">
        <v>Priority 1</v>
      </c>
      <c r="N1642" t="str">
        <v>ProductAttributes</v>
      </c>
      <c r="O1642" t="str">
        <v>ATTRIBUTE TYPE: Material</v>
      </c>
      <c r="P1642" t="str">
        <v>use the drop down to select a "Part"</v>
      </c>
      <c r="Q1642">
        <v>0</v>
      </c>
      <c r="R1642">
        <v>0</v>
      </c>
      <c r="S1642">
        <v>0</v>
      </c>
      <c r="T1642">
        <v>0</v>
      </c>
      <c r="U1642">
        <v>0</v>
      </c>
      <c r="V1642">
        <v>0</v>
      </c>
    </row>
    <row r="1643" spans="8:22" x14ac:dyDescent="0.25">
      <c r="H1643" s="38" t="str">
        <v>forceps(no product type)</v>
      </c>
      <c r="I1643" s="271" t="str">
        <v>forceps</v>
      </c>
      <c r="J1643">
        <v>0</v>
      </c>
      <c r="K1643" t="str">
        <v>Overall L</v>
      </c>
      <c r="L1643" t="str">
        <v>Facet driving attribute</v>
      </c>
      <c r="M1643" t="str">
        <v>Priority 1</v>
      </c>
      <c r="N1643" t="str">
        <v>ProductAttributes</v>
      </c>
      <c r="O1643" t="str">
        <v>ATTRIBUTE TYPE: Composite dimension</v>
      </c>
      <c r="P1643" t="str">
        <v>use the drop down "Type1" and select "overall L"</v>
      </c>
      <c r="Q1643">
        <v>0</v>
      </c>
      <c r="R1643">
        <v>0</v>
      </c>
      <c r="S1643">
        <v>0</v>
      </c>
      <c r="T1643">
        <v>0</v>
      </c>
      <c r="U1643">
        <v>0</v>
      </c>
      <c r="V1643">
        <v>0</v>
      </c>
    </row>
    <row r="1644" spans="8:22" x14ac:dyDescent="0.25">
      <c r="H1644" s="38" t="str">
        <v>forceps(no product type)</v>
      </c>
      <c r="I1644" s="271" t="str">
        <v>forceps</v>
      </c>
      <c r="J1644">
        <v>0</v>
      </c>
      <c r="K1644" t="str">
        <v>material</v>
      </c>
      <c r="L1644" t="str">
        <v>High priority attribute</v>
      </c>
      <c r="M1644" t="str">
        <v>Priority 1</v>
      </c>
      <c r="N1644" t="str">
        <v>ProductAttributes</v>
      </c>
      <c r="O1644" t="str">
        <v>ATTRIBUTE TYPE: Material</v>
      </c>
      <c r="P1644" t="str">
        <v>use the drop down to select a "Part"</v>
      </c>
      <c r="Q1644">
        <v>0</v>
      </c>
      <c r="R1644">
        <v>0</v>
      </c>
      <c r="S1644">
        <v>0</v>
      </c>
      <c r="T1644">
        <v>0</v>
      </c>
      <c r="U1644">
        <v>0</v>
      </c>
      <c r="V1644">
        <v>0</v>
      </c>
    </row>
    <row r="1645" spans="8:22" x14ac:dyDescent="0.25">
      <c r="H1645" s="38" t="str">
        <v>forceps(no product type)</v>
      </c>
      <c r="I1645" s="271" t="str">
        <v>forceps</v>
      </c>
      <c r="J1645">
        <v>0</v>
      </c>
      <c r="K1645" t="str">
        <v>Web_Product_Type_Dim</v>
      </c>
      <c r="L1645" t="str">
        <v>High priority attribute</v>
      </c>
      <c r="M1645" t="str">
        <v>Priority 1</v>
      </c>
      <c r="N1645" t="str">
        <v>ProductAttributes</v>
      </c>
      <c r="O1645" t="str">
        <v>ATTRIBUTE TYPE: Product type</v>
      </c>
      <c r="P1645">
        <v>0</v>
      </c>
      <c r="Q1645">
        <v>0</v>
      </c>
      <c r="R1645">
        <v>0</v>
      </c>
      <c r="S1645">
        <v>0</v>
      </c>
      <c r="T1645">
        <v>0</v>
      </c>
      <c r="U1645">
        <v>0</v>
      </c>
      <c r="V1645">
        <v>0</v>
      </c>
    </row>
    <row r="1646" spans="8:22" x14ac:dyDescent="0.25">
      <c r="H1646" s="38" t="str">
        <v>forceps(no product type)</v>
      </c>
      <c r="I1646" s="271" t="str">
        <v>forceps</v>
      </c>
      <c r="J1646">
        <v>0</v>
      </c>
      <c r="K1646" t="str">
        <v>packaging</v>
      </c>
      <c r="L1646" t="str">
        <v>Low priority attribute</v>
      </c>
      <c r="M1646" t="str">
        <v>Priority 3</v>
      </c>
      <c r="N1646" t="str">
        <v>ProductAttributes</v>
      </c>
      <c r="O1646" t="str">
        <v>ATTRIBUTE TYPE: Packaging quantity</v>
      </c>
      <c r="P1646" t="str">
        <v>facet only on pack_id (was NEVER used on the red site - utility is dubious)</v>
      </c>
      <c r="Q1646">
        <v>0</v>
      </c>
      <c r="R1646">
        <v>0</v>
      </c>
      <c r="S1646">
        <v>0</v>
      </c>
      <c r="T1646">
        <v>0</v>
      </c>
      <c r="U1646">
        <v>0</v>
      </c>
      <c r="V1646">
        <v>0</v>
      </c>
    </row>
    <row r="1647" spans="8:22" x14ac:dyDescent="0.25">
      <c r="H1647" s="38" t="str">
        <v>freezers(no product type)</v>
      </c>
      <c r="I1647" s="271" t="str">
        <v>freezers</v>
      </c>
      <c r="J1647">
        <v>0</v>
      </c>
      <c r="K1647" t="str">
        <v>capacity</v>
      </c>
      <c r="L1647" t="str">
        <v>Facet driving attribute</v>
      </c>
      <c r="M1647" t="str">
        <v>Priority 1</v>
      </c>
      <c r="N1647" t="str">
        <v>ProductAttributes</v>
      </c>
      <c r="O1647" t="str">
        <v>ATTRIBUTE TYPE: composite dimension</v>
      </c>
      <c r="P1647" t="str">
        <v>use the drop down in "part" and select the part; "Type1" and select "capacity"</v>
      </c>
      <c r="Q1647">
        <v>0</v>
      </c>
      <c r="R1647">
        <v>0</v>
      </c>
      <c r="S1647">
        <v>0</v>
      </c>
      <c r="T1647">
        <v>0</v>
      </c>
      <c r="U1647">
        <v>0</v>
      </c>
      <c r="V1647">
        <v>0</v>
      </c>
    </row>
    <row r="1648" spans="8:22" x14ac:dyDescent="0.25">
      <c r="H1648" s="38" t="str">
        <v>freezers(no product type)</v>
      </c>
      <c r="I1648" s="271" t="str">
        <v>freezers</v>
      </c>
      <c r="J1648">
        <v>0</v>
      </c>
      <c r="K1648" t="str">
        <v>manufacturer/tradename</v>
      </c>
      <c r="L1648" t="str">
        <v>Facet driving attribute</v>
      </c>
      <c r="M1648" t="str">
        <v>Priority 1</v>
      </c>
      <c r="N1648" t="str">
        <v>ProductAttributes</v>
      </c>
      <c r="O1648" t="str">
        <v>ATTRIBUTE TYPE: Manufacturer designation</v>
      </c>
      <c r="P1648" t="str">
        <v>facets supplier co only (currently - Product line the attribute also facetable but not the PL element in Manuf des. Yet)</v>
      </c>
      <c r="Q1648">
        <v>0</v>
      </c>
      <c r="R1648">
        <v>0</v>
      </c>
      <c r="S1648">
        <v>0</v>
      </c>
      <c r="T1648">
        <v>0</v>
      </c>
      <c r="U1648">
        <v>0</v>
      </c>
      <c r="V1648">
        <v>0</v>
      </c>
    </row>
    <row r="1649" spans="8:22" x14ac:dyDescent="0.25">
      <c r="H1649" s="38" t="str">
        <v>freezers(no product type)</v>
      </c>
      <c r="I1649" s="271" t="str">
        <v>freezers</v>
      </c>
      <c r="J1649">
        <v>0</v>
      </c>
      <c r="K1649" t="str">
        <v>AC/DC input</v>
      </c>
      <c r="L1649" t="str">
        <v>High priority attribute</v>
      </c>
      <c r="M1649" t="str">
        <v>Priority 1</v>
      </c>
      <c r="N1649" t="str">
        <v>ProductAttributes</v>
      </c>
      <c r="O1649" t="str">
        <v>ATTRIBUTE TYPE: AC/DC input</v>
      </c>
      <c r="P1649">
        <v>0</v>
      </c>
      <c r="Q1649">
        <v>0</v>
      </c>
      <c r="R1649">
        <v>0</v>
      </c>
      <c r="S1649">
        <v>0</v>
      </c>
      <c r="T1649">
        <v>0</v>
      </c>
      <c r="U1649">
        <v>0</v>
      </c>
      <c r="V1649">
        <v>0</v>
      </c>
    </row>
    <row r="1650" spans="8:22" x14ac:dyDescent="0.25">
      <c r="H1650" s="38" t="str">
        <v>freezers(no product type)</v>
      </c>
      <c r="I1650" s="271" t="str">
        <v>freezers</v>
      </c>
      <c r="J1650">
        <v>0</v>
      </c>
      <c r="K1650" t="str">
        <v>parameter</v>
      </c>
      <c r="L1650" t="str">
        <v>High priority attribute</v>
      </c>
      <c r="M1650" t="str">
        <v>Priority 1</v>
      </c>
      <c r="N1650" t="str">
        <v>ProductAttributes</v>
      </c>
      <c r="O1650" t="str">
        <v>ATTRIBUTE TYPE: Operating parameter</v>
      </c>
      <c r="P1650">
        <v>0</v>
      </c>
      <c r="Q1650">
        <v>0</v>
      </c>
      <c r="R1650">
        <v>0</v>
      </c>
      <c r="S1650">
        <v>0</v>
      </c>
      <c r="T1650">
        <v>0</v>
      </c>
      <c r="U1650">
        <v>0</v>
      </c>
      <c r="V1650">
        <v>0</v>
      </c>
    </row>
    <row r="1651" spans="8:22" x14ac:dyDescent="0.25">
      <c r="H1651" s="38" t="str">
        <v>funnelsaddition</v>
      </c>
      <c r="I1651" s="271" t="str">
        <v>funnels</v>
      </c>
      <c r="J1651" t="str">
        <v>addition</v>
      </c>
      <c r="K1651" t="str">
        <v>Web_VesselStyle_Dim</v>
      </c>
      <c r="L1651" t="str">
        <v>Facet driving attribute</v>
      </c>
      <c r="M1651" t="str">
        <v>Priority 1</v>
      </c>
      <c r="N1651" t="str">
        <v>ProductAttributes</v>
      </c>
      <c r="O1651" t="str">
        <v>ATTRIBUTE TYPE: Vessel style; Configuration</v>
      </c>
      <c r="P1651">
        <v>0</v>
      </c>
      <c r="Q1651">
        <v>0</v>
      </c>
      <c r="R1651">
        <v>0</v>
      </c>
      <c r="S1651">
        <v>0</v>
      </c>
      <c r="T1651">
        <v>0</v>
      </c>
      <c r="U1651">
        <v>0</v>
      </c>
      <c r="V1651">
        <v>0</v>
      </c>
    </row>
    <row r="1652" spans="8:22" x14ac:dyDescent="0.25">
      <c r="H1652" s="38" t="str">
        <v>funnelsaddition</v>
      </c>
      <c r="I1652" s="271" t="str">
        <v>funnels</v>
      </c>
      <c r="J1652" t="str">
        <v>addition</v>
      </c>
      <c r="K1652" t="str">
        <v>auger size</v>
      </c>
      <c r="L1652" t="str">
        <v>High priority attribute</v>
      </c>
      <c r="M1652" t="str">
        <v>Priority 2</v>
      </c>
      <c r="N1652" t="str">
        <v>ProductAttributes</v>
      </c>
      <c r="O1652" t="str">
        <v>ATTRIBUTE TYPE: size designation</v>
      </c>
      <c r="P1652">
        <v>0</v>
      </c>
      <c r="Q1652" t="str">
        <v>Z418153</v>
      </c>
      <c r="R1652" t="str">
        <v>large</v>
      </c>
      <c r="S1652" t="str">
        <v>N</v>
      </c>
      <c r="T1652">
        <v>0</v>
      </c>
      <c r="U1652">
        <v>0</v>
      </c>
      <c r="V1652">
        <v>0</v>
      </c>
    </row>
    <row r="1653" spans="8:22" x14ac:dyDescent="0.25">
      <c r="H1653" s="38" t="str">
        <v>funnelsaddition</v>
      </c>
      <c r="I1653" s="271" t="str">
        <v>funnels</v>
      </c>
      <c r="J1653" t="str">
        <v>addition</v>
      </c>
      <c r="K1653" t="str">
        <v>bore size</v>
      </c>
      <c r="L1653" t="str">
        <v>High priority attribute</v>
      </c>
      <c r="M1653" t="str">
        <v>Priority 2</v>
      </c>
      <c r="N1653" t="str">
        <v>ProductAttributes</v>
      </c>
      <c r="O1653" t="str">
        <v>ATTRIBUTE TYPE: Composite dimension</v>
      </c>
      <c r="P1653" t="str">
        <v>use drop down "part" and select "bore"; "Type1" and select "size"</v>
      </c>
      <c r="Q1653" t="str">
        <v>SLW443540</v>
      </c>
      <c r="R1653" t="str">
        <v>1.5 mm</v>
      </c>
      <c r="S1653" t="str">
        <v>N</v>
      </c>
      <c r="T1653">
        <v>0</v>
      </c>
      <c r="U1653">
        <v>0</v>
      </c>
      <c r="V1653">
        <v>0</v>
      </c>
    </row>
    <row r="1654" spans="8:22" x14ac:dyDescent="0.25">
      <c r="H1654" s="38" t="str">
        <v>funnelsaddition</v>
      </c>
      <c r="I1654" s="271" t="str">
        <v>funnels</v>
      </c>
      <c r="J1654" t="str">
        <v>addition</v>
      </c>
      <c r="K1654" t="str">
        <v>capacity</v>
      </c>
      <c r="L1654" t="str">
        <v>High priority attribute</v>
      </c>
      <c r="M1654" t="str">
        <v>Priority 2</v>
      </c>
      <c r="N1654" t="str">
        <v>ProductAttributes</v>
      </c>
      <c r="O1654" t="str">
        <v>ATTRIBUTE TYPE: composite dimension</v>
      </c>
      <c r="P1654" t="str">
        <v>use the drop down in "part" and select the part; "Type1" and select "capacity"</v>
      </c>
      <c r="Q1654" t="str">
        <v>Z418153</v>
      </c>
      <c r="R1654" t="str">
        <v>500 mL</v>
      </c>
      <c r="S1654" t="str">
        <v>Y</v>
      </c>
      <c r="T1654" t="str">
        <v>Capacity(uom)</v>
      </c>
      <c r="U1654" t="str">
        <v>uom in mL or L</v>
      </c>
      <c r="V1654">
        <v>0</v>
      </c>
    </row>
    <row r="1655" spans="8:22" x14ac:dyDescent="0.25">
      <c r="H1655" s="38" t="str">
        <v>funnelsaddition</v>
      </c>
      <c r="I1655" s="271" t="str">
        <v>funnels</v>
      </c>
      <c r="J1655" t="str">
        <v>addition</v>
      </c>
      <c r="K1655" t="str">
        <v>feature</v>
      </c>
      <c r="L1655" t="str">
        <v>High priority attribute</v>
      </c>
      <c r="M1655" t="str">
        <v>Priority 2</v>
      </c>
      <c r="N1655" t="str">
        <v>ProductAttributes</v>
      </c>
      <c r="O1655" t="str">
        <v>ATTRIBUTE TYPE: Feature</v>
      </c>
      <c r="P1655" t="str">
        <v>use the drop down to select a "Name" (graduated/graduations)</v>
      </c>
      <c r="Q1655" t="str">
        <v>SLW443540</v>
      </c>
      <c r="R1655" t="str">
        <v>graduated</v>
      </c>
      <c r="S1655" t="str">
        <v>N</v>
      </c>
      <c r="T1655">
        <v>0</v>
      </c>
      <c r="U1655">
        <v>0</v>
      </c>
      <c r="V1655">
        <v>0</v>
      </c>
    </row>
    <row r="1656" spans="8:22" x14ac:dyDescent="0.25">
      <c r="H1656" s="38" t="str">
        <v>funnelsaddition</v>
      </c>
      <c r="I1656" s="271" t="str">
        <v>funnels</v>
      </c>
      <c r="J1656" t="str">
        <v>addition</v>
      </c>
      <c r="K1656" t="str">
        <v>H</v>
      </c>
      <c r="L1656" t="str">
        <v>High priority attribute</v>
      </c>
      <c r="M1656" t="str">
        <v>Priority 2</v>
      </c>
      <c r="N1656" t="str">
        <v>ProductAttributes</v>
      </c>
      <c r="O1656" t="str">
        <v>ATTRIBUTE TYPE: Composite dimension</v>
      </c>
      <c r="P1656" t="str">
        <v>use the drop down in "Type1" and select "H"</v>
      </c>
      <c r="Q1656" t="str">
        <v>Z517747</v>
      </c>
      <c r="R1656" t="str">
        <v>580 mm</v>
      </c>
      <c r="S1656" t="str">
        <v>Y</v>
      </c>
      <c r="T1656" t="str">
        <v>Height (uom)</v>
      </c>
      <c r="U1656" t="str">
        <v>type=H and uom in mm or in</v>
      </c>
      <c r="V1656">
        <v>0</v>
      </c>
    </row>
    <row r="1657" spans="8:22" x14ac:dyDescent="0.25">
      <c r="H1657" s="38" t="str">
        <v>funnelsaddition</v>
      </c>
      <c r="I1657" s="271" t="str">
        <v>funnels</v>
      </c>
      <c r="J1657" t="str">
        <v>addition</v>
      </c>
      <c r="K1657" t="str">
        <v>joint</v>
      </c>
      <c r="L1657" t="str">
        <v>High priority attribute</v>
      </c>
      <c r="M1657" t="str">
        <v>Priority 2</v>
      </c>
      <c r="N1657" t="str">
        <v>ProductAttributes</v>
      </c>
      <c r="O1657" t="str">
        <v>ATTRIBUTE TYPE: Standard Joint, choose part</v>
      </c>
      <c r="P1657">
        <v>0</v>
      </c>
      <c r="Q1657">
        <v>0</v>
      </c>
      <c r="R1657">
        <v>0</v>
      </c>
      <c r="S1657">
        <v>0</v>
      </c>
      <c r="T1657">
        <v>0</v>
      </c>
      <c r="U1657">
        <v>0</v>
      </c>
      <c r="V1657">
        <v>0</v>
      </c>
    </row>
    <row r="1658" spans="8:22" x14ac:dyDescent="0.25">
      <c r="H1658" s="38" t="str">
        <v>funnelsaddition</v>
      </c>
      <c r="I1658" s="271" t="str">
        <v>funnels</v>
      </c>
      <c r="J1658" t="str">
        <v>addition</v>
      </c>
      <c r="K1658" t="str">
        <v>manufacturer/tradename</v>
      </c>
      <c r="L1658" t="str">
        <v>High priority attribute</v>
      </c>
      <c r="M1658" t="str">
        <v>Priority 2</v>
      </c>
      <c r="N1658" t="str">
        <v>ProductAttributes</v>
      </c>
      <c r="O1658" t="str">
        <v>ATTRIBUTE TYPE: Manufacturer designation</v>
      </c>
      <c r="P1658" t="str">
        <v>facets supplier co only (currently - Product line the attribute also facetable but not the PL element in Manuf des. Yet)</v>
      </c>
      <c r="Q1658" t="str">
        <v>SLW443540</v>
      </c>
      <c r="R1658" t="str">
        <v>SciLabware 443540_x000D_
SciLabware</v>
      </c>
      <c r="S1658" t="str">
        <v>Y</v>
      </c>
      <c r="T1658" t="str">
        <v>Manufacturer</v>
      </c>
      <c r="U1658" t="str">
        <v>supplier co</v>
      </c>
      <c r="V1658" t="str">
        <v>supplier co</v>
      </c>
    </row>
    <row r="1659" spans="8:22" x14ac:dyDescent="0.25">
      <c r="H1659" s="38" t="str">
        <v>funnelsaddition</v>
      </c>
      <c r="I1659" s="271" t="str">
        <v>funnels</v>
      </c>
      <c r="J1659" t="str">
        <v>addition</v>
      </c>
      <c r="K1659" t="str">
        <v>material</v>
      </c>
      <c r="L1659" t="str">
        <v>High priority attribute</v>
      </c>
      <c r="M1659" t="str">
        <v>Priority 2</v>
      </c>
      <c r="N1659" t="str">
        <v>ProductAttributes</v>
      </c>
      <c r="O1659" t="str">
        <v>ATTRIBUTE TYPE: Material</v>
      </c>
      <c r="P1659" t="str">
        <v>use the drop down to select a "Part"</v>
      </c>
      <c r="Q1659" t="str">
        <v>SLW443540</v>
      </c>
      <c r="R1659" t="str">
        <v>PTFE key</v>
      </c>
      <c r="S1659" t="str">
        <v>M</v>
      </c>
      <c r="T1659">
        <v>0</v>
      </c>
      <c r="U1659">
        <v>0</v>
      </c>
      <c r="V1659">
        <v>0</v>
      </c>
    </row>
    <row r="1660" spans="8:22" x14ac:dyDescent="0.25">
      <c r="H1660" s="38" t="str">
        <v>funnelsaddition</v>
      </c>
      <c r="I1660" s="271" t="str">
        <v>funnels</v>
      </c>
      <c r="J1660" t="str">
        <v>addition</v>
      </c>
      <c r="K1660" t="str">
        <v>packaging</v>
      </c>
      <c r="L1660" t="str">
        <v>High priority attribute</v>
      </c>
      <c r="M1660" t="str">
        <v>Priority 2</v>
      </c>
      <c r="N1660" t="str">
        <v>ProductAttributes</v>
      </c>
      <c r="O1660" t="str">
        <v>ATTRIBUTE TYPE: Packaging quantity</v>
      </c>
      <c r="P1660" t="str">
        <v>facet only on pack_id (was NEVER used on the red site - utility is dubious)</v>
      </c>
      <c r="Q1660" t="str">
        <v>SYNF292810</v>
      </c>
      <c r="R1660" t="str">
        <v>pkg of 1 ea</v>
      </c>
      <c r="S1660" t="str">
        <v>Y</v>
      </c>
      <c r="T1660" t="str">
        <v>packaging</v>
      </c>
      <c r="U1660" t="str">
        <v>pack_id</v>
      </c>
      <c r="V1660" t="str">
        <v>pack_id</v>
      </c>
    </row>
    <row r="1661" spans="8:22" x14ac:dyDescent="0.25">
      <c r="H1661" s="38" t="str">
        <v>funnelsaddition</v>
      </c>
      <c r="I1661" s="271" t="str">
        <v>funnels</v>
      </c>
      <c r="J1661" t="str">
        <v>addition</v>
      </c>
      <c r="K1661" t="str">
        <v>stem L × O.D.</v>
      </c>
      <c r="L1661" t="str">
        <v>High priority attribute</v>
      </c>
      <c r="M1661" t="str">
        <v>Priority 2</v>
      </c>
      <c r="N1661" t="str">
        <v>ProductAttributes</v>
      </c>
      <c r="O1661" t="str">
        <v>ATTRIBUTE TYPE: Composite dimension</v>
      </c>
      <c r="P1661" t="str">
        <v>use the drop down in "Part" and select "stem"</v>
      </c>
      <c r="Q1661" t="str">
        <v>Z548820</v>
      </c>
      <c r="R1661" t="str">
        <v>100 mm × 22 mm</v>
      </c>
      <c r="S1661" t="str">
        <v>Y</v>
      </c>
      <c r="T1661" t="str">
        <v>Length(uom)/O.D.(uom)</v>
      </c>
      <c r="U1661" t="str">
        <v>type=length or L and uom in ft,mm,cm,in,m/type=OD and uom in mm or in.</v>
      </c>
      <c r="V1661">
        <v>0</v>
      </c>
    </row>
    <row r="1662" spans="8:22" x14ac:dyDescent="0.25">
      <c r="H1662" s="38" t="str">
        <v>funnelsaddition</v>
      </c>
      <c r="I1662" s="271" t="str">
        <v>funnels</v>
      </c>
      <c r="J1662" t="str">
        <v>addition</v>
      </c>
      <c r="K1662" t="str">
        <v>top diam.</v>
      </c>
      <c r="L1662" t="str">
        <v>High priority attribute</v>
      </c>
      <c r="M1662" t="str">
        <v>Priority 2</v>
      </c>
      <c r="N1662" t="str">
        <v>ProductAttributes</v>
      </c>
      <c r="O1662" t="str">
        <v>ATTRIBUTE TYPE: Composite dimension</v>
      </c>
      <c r="P1662" t="str">
        <v>use drop down "part" and select "top"; "Type1" and select "diam."</v>
      </c>
      <c r="Q1662" t="str">
        <v>SYNF292810</v>
      </c>
      <c r="R1662" t="str">
        <v>100 mm</v>
      </c>
      <c r="S1662" t="str">
        <v>Y</v>
      </c>
      <c r="T1662" t="str">
        <v>Diameter(mm)</v>
      </c>
      <c r="U1662" t="str">
        <v>type=diam. or D and uom in mm</v>
      </c>
      <c r="V1662">
        <v>0</v>
      </c>
    </row>
    <row r="1663" spans="8:22" x14ac:dyDescent="0.25">
      <c r="H1663" s="38" t="str">
        <v>funnelsbuchner</v>
      </c>
      <c r="I1663" s="271" t="str">
        <v>funnels</v>
      </c>
      <c r="J1663" t="str">
        <v>buchner</v>
      </c>
      <c r="K1663" t="str">
        <v>Web_VesselStyle_Dim</v>
      </c>
      <c r="L1663" t="str">
        <v>Facet driving attribute</v>
      </c>
      <c r="M1663" t="str">
        <v>Priority 1</v>
      </c>
      <c r="N1663" t="str">
        <v>ProductAttributes</v>
      </c>
      <c r="O1663" t="str">
        <v>ATTRIBUTE TYPE: Vessel style; Configuration</v>
      </c>
      <c r="P1663">
        <v>0</v>
      </c>
      <c r="Q1663">
        <v>0</v>
      </c>
      <c r="R1663">
        <v>0</v>
      </c>
      <c r="S1663">
        <v>0</v>
      </c>
      <c r="T1663">
        <v>0</v>
      </c>
      <c r="U1663">
        <v>0</v>
      </c>
      <c r="V1663">
        <v>0</v>
      </c>
    </row>
    <row r="1664" spans="8:22" x14ac:dyDescent="0.25">
      <c r="H1664" s="38" t="str">
        <v>funnelsbuchner</v>
      </c>
      <c r="I1664" s="271" t="str">
        <v>funnels</v>
      </c>
      <c r="J1664" t="str">
        <v>buchner</v>
      </c>
      <c r="K1664" t="str">
        <v>capacity</v>
      </c>
      <c r="L1664" t="str">
        <v>High priority attribute</v>
      </c>
      <c r="M1664" t="str">
        <v>Priority 2</v>
      </c>
      <c r="N1664" t="str">
        <v>ProductAttributes</v>
      </c>
      <c r="O1664" t="str">
        <v>ATTRIBUTE TYPE: composite dimension</v>
      </c>
      <c r="P1664" t="str">
        <v>use the drop down in "part" and select the part; "Type1" and select "capacity"</v>
      </c>
      <c r="Q1664" t="str">
        <v>CLS3606030F</v>
      </c>
      <c r="R1664" t="str">
        <v>30 mL</v>
      </c>
      <c r="S1664" t="str">
        <v>Y</v>
      </c>
      <c r="T1664" t="str">
        <v>Capacity(uom)</v>
      </c>
      <c r="U1664" t="str">
        <v>uom in mL or L</v>
      </c>
      <c r="V1664">
        <v>0</v>
      </c>
    </row>
    <row r="1665" spans="8:22" x14ac:dyDescent="0.25">
      <c r="H1665" s="38" t="str">
        <v>funnelsbuchner</v>
      </c>
      <c r="I1665" s="271" t="str">
        <v>funnels</v>
      </c>
      <c r="J1665" t="str">
        <v>buchner</v>
      </c>
      <c r="K1665" t="str">
        <v>disc diam.</v>
      </c>
      <c r="L1665" t="str">
        <v>High priority attribute</v>
      </c>
      <c r="M1665" t="str">
        <v>Priority 2</v>
      </c>
      <c r="N1665" t="str">
        <v>ProductAttributes</v>
      </c>
      <c r="O1665" t="str">
        <v>ATTRIBUTE TYPE: Composite dimension</v>
      </c>
      <c r="P1665" t="str">
        <v>use the drop down "part" and select "disc"; "Type1" and select "diam." --facet diam uom mm only</v>
      </c>
      <c r="Q1665" t="str">
        <v>CLS3606030F</v>
      </c>
      <c r="R1665" t="str">
        <v>30 mm</v>
      </c>
      <c r="S1665" t="str">
        <v>Y</v>
      </c>
      <c r="T1665" t="str">
        <v>Diameter(mm)</v>
      </c>
      <c r="U1665" t="str">
        <v>type=diam. or D and uom in mm</v>
      </c>
      <c r="V1665">
        <v>0</v>
      </c>
    </row>
    <row r="1666" spans="8:22" x14ac:dyDescent="0.25">
      <c r="H1666" s="38" t="str">
        <v>funnelsbuchner</v>
      </c>
      <c r="I1666" s="271" t="str">
        <v>funnels</v>
      </c>
      <c r="J1666" t="str">
        <v>buchner</v>
      </c>
      <c r="K1666" t="str">
        <v>frit O.D.</v>
      </c>
      <c r="L1666" t="str">
        <v>High priority attribute</v>
      </c>
      <c r="M1666" t="str">
        <v>Priority 2</v>
      </c>
      <c r="N1666" t="str">
        <v>ProductAttributes</v>
      </c>
      <c r="O1666" t="str">
        <v>ATTRIBUTE TYPE: Composite dimension</v>
      </c>
      <c r="P1666" t="str">
        <v>use the drop down in "part" and select "frit"; "Type1" and select "O.D."</v>
      </c>
      <c r="Q1666" t="str">
        <v>SYNF364014C</v>
      </c>
      <c r="R1666" t="str">
        <v>40 mm</v>
      </c>
      <c r="S1666" t="str">
        <v>Y</v>
      </c>
      <c r="T1666" t="str">
        <v>O.D.(in)/O.D.(mm)</v>
      </c>
      <c r="U1666" t="str">
        <v>type=OD and uom in mm or in.</v>
      </c>
      <c r="V1666">
        <v>0</v>
      </c>
    </row>
    <row r="1667" spans="8:22" x14ac:dyDescent="0.25">
      <c r="H1667" s="38" t="str">
        <v>funnelsbuchner</v>
      </c>
      <c r="I1667" s="271" t="str">
        <v>funnels</v>
      </c>
      <c r="J1667" t="str">
        <v>buchner</v>
      </c>
      <c r="K1667" t="str">
        <v>I.D.</v>
      </c>
      <c r="L1667" t="str">
        <v>High priority attribute</v>
      </c>
      <c r="M1667" t="str">
        <v>Priority 2</v>
      </c>
      <c r="N1667" t="str">
        <v>ProductAttributes</v>
      </c>
      <c r="O1667" t="str">
        <v>ATTRIBUTE TYPE: Composite dimension</v>
      </c>
      <c r="P1667" t="str">
        <v>use the drop down in "Type1" and select "I.D."</v>
      </c>
      <c r="Q1667" t="str">
        <v>Z420387</v>
      </c>
      <c r="R1667" t="str">
        <v>18 in.</v>
      </c>
      <c r="S1667" t="str">
        <v>Y</v>
      </c>
      <c r="T1667" t="str">
        <v>ID (mm)</v>
      </c>
      <c r="U1667" t="str">
        <v>choose type=I.D, uom must be in mm</v>
      </c>
      <c r="V1667" t="str">
        <v>value</v>
      </c>
    </row>
    <row r="1668" spans="8:22" x14ac:dyDescent="0.25">
      <c r="H1668" s="38" t="str">
        <v>funnelsbuchner</v>
      </c>
      <c r="I1668" s="271" t="str">
        <v>funnels</v>
      </c>
      <c r="J1668" t="str">
        <v>buchner</v>
      </c>
      <c r="K1668" t="str">
        <v>joint</v>
      </c>
      <c r="L1668" t="str">
        <v>High priority attribute</v>
      </c>
      <c r="M1668" t="str">
        <v>Priority 2</v>
      </c>
      <c r="N1668" t="str">
        <v>ProductAttributes</v>
      </c>
      <c r="O1668" t="str">
        <v>ATTRIBUTE TYPE: Standard Joint, choose part</v>
      </c>
      <c r="P1668">
        <v>0</v>
      </c>
      <c r="Q1668">
        <v>0</v>
      </c>
      <c r="R1668">
        <v>0</v>
      </c>
      <c r="S1668">
        <v>0</v>
      </c>
      <c r="T1668">
        <v>0</v>
      </c>
      <c r="U1668">
        <v>0</v>
      </c>
      <c r="V1668">
        <v>0</v>
      </c>
    </row>
    <row r="1669" spans="8:22" x14ac:dyDescent="0.25">
      <c r="H1669" s="38" t="str">
        <v>funnelsbuchner</v>
      </c>
      <c r="I1669" s="271" t="str">
        <v>funnels</v>
      </c>
      <c r="J1669" t="str">
        <v>buchner</v>
      </c>
      <c r="K1669" t="str">
        <v>manufacturer/tradename</v>
      </c>
      <c r="L1669" t="str">
        <v>High priority attribute</v>
      </c>
      <c r="M1669" t="str">
        <v>Priority 2</v>
      </c>
      <c r="N1669" t="str">
        <v>ProductAttributes</v>
      </c>
      <c r="O1669" t="str">
        <v>ATTRIBUTE TYPE: Manufacturer designation</v>
      </c>
      <c r="P1669" t="str">
        <v>facets supplier co only (currently - Product line the attribute also facetable but not the PL element in Manuf des. Yet)</v>
      </c>
      <c r="Q1669" t="str">
        <v>BR148510</v>
      </c>
      <c r="R1669" t="str">
        <v>BRAND 148510</v>
      </c>
      <c r="S1669" t="str">
        <v>Y</v>
      </c>
      <c r="T1669" t="str">
        <v>Manufacturer</v>
      </c>
      <c r="U1669" t="str">
        <v>supplier co</v>
      </c>
      <c r="V1669" t="str">
        <v>supplier co</v>
      </c>
    </row>
    <row r="1670" spans="8:22" x14ac:dyDescent="0.25">
      <c r="H1670" s="38" t="str">
        <v>funnelsbuchner</v>
      </c>
      <c r="I1670" s="271" t="str">
        <v>funnels</v>
      </c>
      <c r="J1670" t="str">
        <v>buchner</v>
      </c>
      <c r="K1670" t="str">
        <v>material</v>
      </c>
      <c r="L1670" t="str">
        <v>High priority attribute</v>
      </c>
      <c r="M1670" t="str">
        <v>Priority 2</v>
      </c>
      <c r="N1670" t="str">
        <v>ProductAttributes</v>
      </c>
      <c r="O1670" t="str">
        <v>ATTRIBUTE TYPE: Material</v>
      </c>
      <c r="P1670" t="str">
        <v>use the drop down to select a "Part"</v>
      </c>
      <c r="Q1670" t="str">
        <v>BR148510</v>
      </c>
      <c r="R1670" t="str">
        <v>polypropylene</v>
      </c>
      <c r="S1670" t="str">
        <v>M</v>
      </c>
      <c r="T1670">
        <v>0</v>
      </c>
      <c r="U1670">
        <v>0</v>
      </c>
      <c r="V1670">
        <v>0</v>
      </c>
    </row>
    <row r="1671" spans="8:22" x14ac:dyDescent="0.25">
      <c r="H1671" s="38" t="str">
        <v>funnelsbuchner</v>
      </c>
      <c r="I1671" s="271" t="str">
        <v>funnels</v>
      </c>
      <c r="J1671" t="str">
        <v>buchner</v>
      </c>
      <c r="K1671" t="str">
        <v>overall H</v>
      </c>
      <c r="L1671" t="str">
        <v>High priority attribute</v>
      </c>
      <c r="M1671" t="str">
        <v>Priority 2</v>
      </c>
      <c r="N1671" t="str">
        <v>ProductAttributes</v>
      </c>
      <c r="O1671" t="str">
        <v>ATTRIBUTE TYPE: Composite dimension</v>
      </c>
      <c r="P1671" t="str">
        <v>use the drop down in "Type1" and or "Part"</v>
      </c>
      <c r="Q1671" t="str">
        <v>Z420387</v>
      </c>
      <c r="R1671" t="str">
        <v>286 mm (11 1/4  in.)</v>
      </c>
      <c r="S1671" t="str">
        <v>Y</v>
      </c>
      <c r="T1671" t="str">
        <v>Height (uom)</v>
      </c>
      <c r="U1671" t="str">
        <v>type=H and uom in mm or in</v>
      </c>
      <c r="V1671">
        <v>0</v>
      </c>
    </row>
    <row r="1672" spans="8:22" x14ac:dyDescent="0.25">
      <c r="H1672" s="38" t="str">
        <v>funnelsbuchner</v>
      </c>
      <c r="I1672" s="271" t="str">
        <v>funnels</v>
      </c>
      <c r="J1672" t="str">
        <v>buchner</v>
      </c>
      <c r="K1672" t="str">
        <v>packaging</v>
      </c>
      <c r="L1672" t="str">
        <v>High priority attribute</v>
      </c>
      <c r="M1672" t="str">
        <v>Priority 2</v>
      </c>
      <c r="N1672" t="str">
        <v>ProductAttributes</v>
      </c>
      <c r="O1672" t="str">
        <v>ATTRIBUTE TYPE: Packaging quantity</v>
      </c>
      <c r="P1672" t="str">
        <v>facet only on pack_id (was NEVER used on the red site - utility is dubious)</v>
      </c>
      <c r="Q1672" t="str">
        <v>SYNF603030X</v>
      </c>
      <c r="R1672" t="str">
        <v>pkg of 1 ea</v>
      </c>
      <c r="S1672" t="str">
        <v>Y</v>
      </c>
      <c r="T1672" t="str">
        <v>packaging</v>
      </c>
      <c r="U1672" t="str">
        <v>pack_id</v>
      </c>
      <c r="V1672" t="str">
        <v>pack_id</v>
      </c>
    </row>
    <row r="1673" spans="8:22" x14ac:dyDescent="0.25">
      <c r="H1673" s="38" t="str">
        <v>funnelsbuchner</v>
      </c>
      <c r="I1673" s="271" t="str">
        <v>funnels</v>
      </c>
      <c r="J1673" t="str">
        <v>buchner</v>
      </c>
      <c r="K1673" t="str">
        <v>perforated area diam.</v>
      </c>
      <c r="L1673" t="str">
        <v>High priority attribute</v>
      </c>
      <c r="M1673" t="str">
        <v>Priority 2</v>
      </c>
      <c r="N1673" t="str">
        <v>ProductAttributes</v>
      </c>
      <c r="O1673" t="str">
        <v>ATTRIBUTE TYPE: Composite dimension</v>
      </c>
      <c r="P1673" t="str">
        <v>use the drop down "Part" and select "perforated area"</v>
      </c>
      <c r="Q1673" t="str">
        <v>Z247316</v>
      </c>
      <c r="R1673" t="str">
        <v>42 mm</v>
      </c>
      <c r="S1673" t="str">
        <v>Y</v>
      </c>
      <c r="T1673" t="str">
        <v>Diameter(mm)</v>
      </c>
      <c r="U1673" t="str">
        <v>type=diam. or D and uom in mm</v>
      </c>
      <c r="V1673">
        <v>0</v>
      </c>
    </row>
    <row r="1674" spans="8:22" x14ac:dyDescent="0.25">
      <c r="H1674" s="38" t="str">
        <v>funnelsbuchner</v>
      </c>
      <c r="I1674" s="271" t="str">
        <v>funnels</v>
      </c>
      <c r="J1674" t="str">
        <v>buchner</v>
      </c>
      <c r="K1674" t="str">
        <v>pore size</v>
      </c>
      <c r="L1674" t="str">
        <v>High priority attribute</v>
      </c>
      <c r="M1674" t="str">
        <v>Priority 2</v>
      </c>
      <c r="N1674" t="str">
        <v>ProductAttributes</v>
      </c>
      <c r="O1674" t="str">
        <v>ATTRIBUTE TYPE: Pore size</v>
      </c>
      <c r="P1674">
        <v>0</v>
      </c>
      <c r="Q1674" t="str">
        <v>CLS3606030F</v>
      </c>
      <c r="R1674" t="str">
        <v>4-5.5 μm porosity</v>
      </c>
      <c r="S1674" t="str">
        <v>Y</v>
      </c>
      <c r="T1674" t="str">
        <v>Pore size</v>
      </c>
      <c r="U1674" t="str">
        <v>uom in um, or A, or kDa</v>
      </c>
      <c r="V1674">
        <v>0</v>
      </c>
    </row>
    <row r="1675" spans="8:22" x14ac:dyDescent="0.25">
      <c r="H1675" s="38" t="str">
        <v>funnelsbuchner</v>
      </c>
      <c r="I1675" s="271" t="str">
        <v>funnels</v>
      </c>
      <c r="J1675" t="str">
        <v>buchner</v>
      </c>
      <c r="K1675" t="str">
        <v>rim to plate H</v>
      </c>
      <c r="L1675" t="str">
        <v>High priority attribute</v>
      </c>
      <c r="M1675" t="str">
        <v>Priority 2</v>
      </c>
      <c r="N1675" t="str">
        <v>ProductAttributes</v>
      </c>
      <c r="O1675" t="str">
        <v>ATTRIBUTE TYPE: Composite dimension</v>
      </c>
      <c r="P1675" t="str">
        <v>use the drop down in "part" and select "rim to plate"; "Type1" and select "H"</v>
      </c>
      <c r="Q1675" t="str">
        <v>Z420387</v>
      </c>
      <c r="R1675" t="str">
        <v>229 mm (9 in.)</v>
      </c>
      <c r="S1675" t="str">
        <v>Y</v>
      </c>
      <c r="T1675" t="str">
        <v>Height (uom)</v>
      </c>
      <c r="U1675" t="str">
        <v>type=H and uom in mm or in</v>
      </c>
      <c r="V1675">
        <v>0</v>
      </c>
    </row>
    <row r="1676" spans="8:22" x14ac:dyDescent="0.25">
      <c r="H1676" s="38" t="str">
        <v>funnelsbuchner</v>
      </c>
      <c r="I1676" s="271" t="str">
        <v>funnels</v>
      </c>
      <c r="J1676" t="str">
        <v>buchner</v>
      </c>
      <c r="K1676" t="str">
        <v>stem I.D. × O.D.</v>
      </c>
      <c r="L1676" t="str">
        <v>High priority attribute</v>
      </c>
      <c r="M1676" t="str">
        <v>Priority 2</v>
      </c>
      <c r="N1676" t="str">
        <v>ProductAttributes</v>
      </c>
      <c r="O1676" t="str">
        <v>ATTRIBUTE TYPE: Composite dimension</v>
      </c>
      <c r="P1676" t="str">
        <v>use the drop down in "Part" and select "stem"</v>
      </c>
      <c r="Q1676" t="str">
        <v>Z554367</v>
      </c>
      <c r="R1676" t="str">
        <v>8 mm × 12 mm</v>
      </c>
      <c r="S1676" t="str">
        <v>Y</v>
      </c>
      <c r="T1676" t="str">
        <v>O.D.(in)/O.D.(mm)/I.D.(mm)</v>
      </c>
      <c r="U1676" t="str">
        <v>type=OD and uom in mm or in. OR type=ID and uom in mm</v>
      </c>
      <c r="V1676">
        <v>0</v>
      </c>
    </row>
    <row r="1677" spans="8:22" x14ac:dyDescent="0.25">
      <c r="H1677" s="38" t="str">
        <v>funnelsdosing</v>
      </c>
      <c r="I1677" s="271" t="str">
        <v>funnels</v>
      </c>
      <c r="J1677" t="str">
        <v>dosing</v>
      </c>
      <c r="K1677" t="str">
        <v>Web_VesselStyle_Dim</v>
      </c>
      <c r="L1677" t="str">
        <v>Facet driving attribute</v>
      </c>
      <c r="M1677" t="str">
        <v>Priority 1</v>
      </c>
      <c r="N1677" t="str">
        <v>ProductAttributes</v>
      </c>
      <c r="O1677" t="str">
        <v>ATTRIBUTE TYPE: Vessel style; Configuration</v>
      </c>
      <c r="P1677">
        <v>0</v>
      </c>
      <c r="Q1677">
        <v>0</v>
      </c>
      <c r="R1677">
        <v>0</v>
      </c>
      <c r="S1677">
        <v>0</v>
      </c>
      <c r="T1677">
        <v>0</v>
      </c>
      <c r="U1677">
        <v>0</v>
      </c>
      <c r="V1677">
        <v>0</v>
      </c>
    </row>
    <row r="1678" spans="8:22" x14ac:dyDescent="0.25">
      <c r="H1678" s="38" t="str">
        <v>funnelsdosing</v>
      </c>
      <c r="I1678" s="271" t="str">
        <v>funnels</v>
      </c>
      <c r="J1678" t="str">
        <v>dosing</v>
      </c>
      <c r="K1678" t="str">
        <v>availability</v>
      </c>
      <c r="L1678" t="str">
        <v>High priority attribute</v>
      </c>
      <c r="M1678" t="str">
        <v>Priority 2</v>
      </c>
      <c r="N1678" t="str">
        <v>ProductAttributes</v>
      </c>
      <c r="O1678" t="str">
        <v>ATTRIBUTE TYPE: Restriction</v>
      </c>
      <c r="P1678" t="str">
        <v>use the drop down in "Availability restriction" and select a drop down in "RestrLoc"</v>
      </c>
      <c r="Q1678" t="str">
        <v>Z602655</v>
      </c>
      <c r="R1678" t="str">
        <v>not available in USA and Canada</v>
      </c>
      <c r="S1678" t="str">
        <v>N</v>
      </c>
      <c r="T1678">
        <v>0</v>
      </c>
      <c r="U1678">
        <v>0</v>
      </c>
      <c r="V1678">
        <v>0</v>
      </c>
    </row>
    <row r="1679" spans="8:22" x14ac:dyDescent="0.25">
      <c r="H1679" s="38" t="str">
        <v>funnelsdosing</v>
      </c>
      <c r="I1679" s="271" t="str">
        <v>funnels</v>
      </c>
      <c r="J1679" t="str">
        <v>dosing</v>
      </c>
      <c r="K1679" t="str">
        <v>capacity</v>
      </c>
      <c r="L1679" t="str">
        <v>High priority attribute</v>
      </c>
      <c r="M1679" t="str">
        <v>Priority 2</v>
      </c>
      <c r="N1679" t="str">
        <v>ProductAttributes</v>
      </c>
      <c r="O1679" t="str">
        <v>ATTRIBUTE TYPE: composite dimension</v>
      </c>
      <c r="P1679" t="str">
        <v>use the drop down in "part" and select the part; "Type1" and select "capacity"</v>
      </c>
      <c r="Q1679" t="str">
        <v>Z602655</v>
      </c>
      <c r="R1679" t="str">
        <v>50 mL</v>
      </c>
      <c r="S1679" t="str">
        <v>Y</v>
      </c>
      <c r="T1679" t="str">
        <v>Capacity(uom)</v>
      </c>
      <c r="U1679" t="str">
        <v>uom in mL or L</v>
      </c>
      <c r="V1679">
        <v>0</v>
      </c>
    </row>
    <row r="1680" spans="8:22" x14ac:dyDescent="0.25">
      <c r="H1680" s="38" t="str">
        <v>funnelsdosing</v>
      </c>
      <c r="I1680" s="271" t="str">
        <v>funnels</v>
      </c>
      <c r="J1680" t="str">
        <v>dosing</v>
      </c>
      <c r="K1680" t="str">
        <v>joint</v>
      </c>
      <c r="L1680" t="str">
        <v>High priority attribute</v>
      </c>
      <c r="M1680" t="str">
        <v>Priority 2</v>
      </c>
      <c r="N1680" t="str">
        <v>ProductAttributes</v>
      </c>
      <c r="O1680" t="str">
        <v>ATTRIBUTE TYPE: Standard Joint, choose part</v>
      </c>
      <c r="P1680">
        <v>0</v>
      </c>
      <c r="Q1680">
        <v>0</v>
      </c>
      <c r="R1680">
        <v>0</v>
      </c>
      <c r="S1680">
        <v>0</v>
      </c>
      <c r="T1680">
        <v>0</v>
      </c>
      <c r="U1680">
        <v>0</v>
      </c>
      <c r="V1680">
        <v>0</v>
      </c>
    </row>
    <row r="1681" spans="8:22" x14ac:dyDescent="0.25">
      <c r="H1681" s="38" t="str">
        <v>funnelsdosing</v>
      </c>
      <c r="I1681" s="271" t="str">
        <v>funnels</v>
      </c>
      <c r="J1681" t="str">
        <v>dosing</v>
      </c>
      <c r="K1681" t="str">
        <v>manufacturer/tradename</v>
      </c>
      <c r="L1681" t="str">
        <v>High priority attribute</v>
      </c>
      <c r="M1681" t="str">
        <v>Priority 2</v>
      </c>
      <c r="N1681" t="str">
        <v>ProductAttributes</v>
      </c>
      <c r="O1681" t="str">
        <v>ATTRIBUTE TYPE: Manufacturer designation</v>
      </c>
      <c r="P1681" t="str">
        <v>facets supplier co only (currently - Product line the attribute also facetable but not the PL element in Manuf des. Yet)</v>
      </c>
      <c r="Q1681" t="str">
        <v>Z602655</v>
      </c>
      <c r="R1681" t="str">
        <v>Normag</v>
      </c>
      <c r="S1681" t="str">
        <v>Y</v>
      </c>
      <c r="T1681" t="str">
        <v>Manufacturer</v>
      </c>
      <c r="U1681" t="str">
        <v>supplier co</v>
      </c>
      <c r="V1681" t="str">
        <v>supplier co</v>
      </c>
    </row>
    <row r="1682" spans="8:22" x14ac:dyDescent="0.25">
      <c r="H1682" s="38" t="str">
        <v>funnelsdosing</v>
      </c>
      <c r="I1682" s="271" t="str">
        <v>funnels</v>
      </c>
      <c r="J1682" t="str">
        <v>dosing</v>
      </c>
      <c r="K1682" t="str">
        <v>material</v>
      </c>
      <c r="L1682" t="str">
        <v>High priority attribute</v>
      </c>
      <c r="M1682" t="str">
        <v>Priority 2</v>
      </c>
      <c r="N1682" t="str">
        <v>ProductAttributes</v>
      </c>
      <c r="O1682" t="str">
        <v>ATTRIBUTE TYPE: Material</v>
      </c>
      <c r="P1682" t="str">
        <v>use the drop down to select a "Part"</v>
      </c>
      <c r="Q1682" t="str">
        <v>Z602655</v>
      </c>
      <c r="R1682" t="str">
        <v>borosilicate glass 3.3</v>
      </c>
      <c r="S1682" t="str">
        <v>M</v>
      </c>
      <c r="T1682">
        <v>0</v>
      </c>
      <c r="U1682">
        <v>0</v>
      </c>
      <c r="V1682">
        <v>0</v>
      </c>
    </row>
    <row r="1683" spans="8:22" x14ac:dyDescent="0.25">
      <c r="H1683" s="38" t="str">
        <v>funnelsdropping</v>
      </c>
      <c r="I1683" s="271" t="str">
        <v>funnels</v>
      </c>
      <c r="J1683" t="str">
        <v>dropping</v>
      </c>
      <c r="K1683" t="str">
        <v>Web_VesselStyle_Dim</v>
      </c>
      <c r="L1683" t="str">
        <v>Facet driving attribute</v>
      </c>
      <c r="M1683" t="str">
        <v>Priority 1</v>
      </c>
      <c r="N1683" t="str">
        <v>ProductAttributes</v>
      </c>
      <c r="O1683" t="str">
        <v>ATTRIBUTE TYPE: Vessel style; Configuration</v>
      </c>
      <c r="P1683">
        <v>0</v>
      </c>
      <c r="Q1683">
        <v>0</v>
      </c>
      <c r="R1683">
        <v>0</v>
      </c>
      <c r="S1683">
        <v>0</v>
      </c>
      <c r="T1683">
        <v>0</v>
      </c>
      <c r="U1683">
        <v>0</v>
      </c>
      <c r="V1683">
        <v>0</v>
      </c>
    </row>
    <row r="1684" spans="8:22" x14ac:dyDescent="0.25">
      <c r="H1684" s="38" t="str">
        <v>funnelsdropping</v>
      </c>
      <c r="I1684" s="271" t="str">
        <v>funnels</v>
      </c>
      <c r="J1684" t="str">
        <v>dropping</v>
      </c>
      <c r="K1684" t="str">
        <v>availability</v>
      </c>
      <c r="L1684" t="str">
        <v>High priority attribute</v>
      </c>
      <c r="M1684" t="str">
        <v>Priority 2</v>
      </c>
      <c r="N1684" t="str">
        <v>ProductAttributes</v>
      </c>
      <c r="O1684" t="str">
        <v>ATTRIBUTE TYPE: Restriction</v>
      </c>
      <c r="P1684" t="str">
        <v>use the drop down in "Availability restriction" and select a drop down in "RestrLoc"</v>
      </c>
      <c r="Q1684" t="str">
        <v>Z304484</v>
      </c>
      <c r="R1684" t="str">
        <v>not available in USA and Canada</v>
      </c>
      <c r="S1684" t="str">
        <v>N</v>
      </c>
      <c r="T1684">
        <v>0</v>
      </c>
      <c r="U1684">
        <v>0</v>
      </c>
      <c r="V1684">
        <v>0</v>
      </c>
    </row>
    <row r="1685" spans="8:22" x14ac:dyDescent="0.25">
      <c r="H1685" s="38" t="str">
        <v>funnelsdropping</v>
      </c>
      <c r="I1685" s="271" t="str">
        <v>funnels</v>
      </c>
      <c r="J1685" t="str">
        <v>dropping</v>
      </c>
      <c r="K1685" t="str">
        <v>capacity</v>
      </c>
      <c r="L1685" t="str">
        <v>High priority attribute</v>
      </c>
      <c r="M1685" t="str">
        <v>Priority 2</v>
      </c>
      <c r="N1685" t="str">
        <v>ProductAttributes</v>
      </c>
      <c r="O1685" t="str">
        <v>ATTRIBUTE TYPE: composite dimension</v>
      </c>
      <c r="P1685" t="str">
        <v>use the drop down in "part" and select the part; "Type1" and select "capacity"</v>
      </c>
      <c r="Q1685" t="str">
        <v>Z304484</v>
      </c>
      <c r="R1685" t="str">
        <v>100 mL</v>
      </c>
      <c r="S1685" t="str">
        <v>Y</v>
      </c>
      <c r="T1685" t="str">
        <v>Capacity(uom)</v>
      </c>
      <c r="U1685" t="str">
        <v>uom in mL or L</v>
      </c>
      <c r="V1685">
        <v>0</v>
      </c>
    </row>
    <row r="1686" spans="8:22" x14ac:dyDescent="0.25">
      <c r="H1686" s="38" t="str">
        <v>funnelsdropping</v>
      </c>
      <c r="I1686" s="271" t="str">
        <v>funnels</v>
      </c>
      <c r="J1686" t="str">
        <v>dropping</v>
      </c>
      <c r="K1686" t="str">
        <v>feature</v>
      </c>
      <c r="L1686" t="str">
        <v>High priority attribute</v>
      </c>
      <c r="M1686" t="str">
        <v>Priority 2</v>
      </c>
      <c r="N1686" t="str">
        <v>ProductAttributes</v>
      </c>
      <c r="O1686" t="str">
        <v>ATTRIBUTE TYPE: Feature</v>
      </c>
      <c r="P1686" t="str">
        <v>use the drop down to select a "Name" (graduated/graduations)</v>
      </c>
      <c r="Q1686" t="str">
        <v>Z304484</v>
      </c>
      <c r="R1686" t="str">
        <v>Pear-shaped</v>
      </c>
      <c r="S1686" t="str">
        <v>N</v>
      </c>
      <c r="T1686">
        <v>0</v>
      </c>
      <c r="U1686">
        <v>0</v>
      </c>
      <c r="V1686">
        <v>0</v>
      </c>
    </row>
    <row r="1687" spans="8:22" x14ac:dyDescent="0.25">
      <c r="H1687" s="38" t="str">
        <v>funnelsdropping</v>
      </c>
      <c r="I1687" s="271" t="str">
        <v>funnels</v>
      </c>
      <c r="J1687" t="str">
        <v>dropping</v>
      </c>
      <c r="K1687" t="str">
        <v>H</v>
      </c>
      <c r="L1687" t="str">
        <v>High priority attribute</v>
      </c>
      <c r="M1687" t="str">
        <v>Priority 2</v>
      </c>
      <c r="N1687" t="str">
        <v>ProductAttributes</v>
      </c>
      <c r="O1687" t="str">
        <v>ATTRIBUTE TYPE: Composite dimension</v>
      </c>
      <c r="P1687" t="str">
        <v>use the drop down in "Type1" and select "H"</v>
      </c>
      <c r="Q1687" t="str">
        <v>Z101540</v>
      </c>
      <c r="R1687" t="str">
        <v>580 mm</v>
      </c>
      <c r="S1687" t="str">
        <v>Y</v>
      </c>
      <c r="T1687" t="str">
        <v>Height (uom)</v>
      </c>
      <c r="U1687" t="str">
        <v>type=H and uom in mm or in</v>
      </c>
      <c r="V1687">
        <v>0</v>
      </c>
    </row>
    <row r="1688" spans="8:22" x14ac:dyDescent="0.25">
      <c r="H1688" s="38" t="str">
        <v>funnelsdropping</v>
      </c>
      <c r="I1688" s="271" t="str">
        <v>funnels</v>
      </c>
      <c r="J1688" t="str">
        <v>dropping</v>
      </c>
      <c r="K1688" t="str">
        <v>joint</v>
      </c>
      <c r="L1688" t="str">
        <v>High priority attribute</v>
      </c>
      <c r="M1688" t="str">
        <v>Priority 2</v>
      </c>
      <c r="N1688" t="str">
        <v>ProductAttributes</v>
      </c>
      <c r="O1688" t="str">
        <v>ATTRIBUTE TYPE: Standard Joint, choose part</v>
      </c>
      <c r="P1688">
        <v>0</v>
      </c>
      <c r="Q1688">
        <v>0</v>
      </c>
      <c r="R1688">
        <v>0</v>
      </c>
      <c r="S1688">
        <v>0</v>
      </c>
      <c r="T1688">
        <v>0</v>
      </c>
      <c r="U1688">
        <v>0</v>
      </c>
      <c r="V1688">
        <v>0</v>
      </c>
    </row>
    <row r="1689" spans="8:22" x14ac:dyDescent="0.25">
      <c r="H1689" s="38" t="str">
        <v>funnelsdropping</v>
      </c>
      <c r="I1689" s="271" t="str">
        <v>funnels</v>
      </c>
      <c r="J1689" t="str">
        <v>dropping</v>
      </c>
      <c r="K1689" t="str">
        <v>manufacturer/tradename</v>
      </c>
      <c r="L1689" t="str">
        <v>High priority attribute</v>
      </c>
      <c r="M1689" t="str">
        <v>Priority 2</v>
      </c>
      <c r="N1689" t="str">
        <v>ProductAttributes</v>
      </c>
      <c r="O1689" t="str">
        <v>ATTRIBUTE TYPE: Manufacturer designation</v>
      </c>
      <c r="P1689" t="str">
        <v>facets supplier co only (currently - Product line the attribute also facetable but not the PL element in Manuf des. Yet)</v>
      </c>
      <c r="Q1689" t="str">
        <v>Z304484</v>
      </c>
      <c r="R1689" t="str">
        <v>Quickfit DE 100/22</v>
      </c>
      <c r="S1689" t="str">
        <v>Y</v>
      </c>
      <c r="T1689" t="str">
        <v>Manufacturer</v>
      </c>
      <c r="U1689" t="str">
        <v>supplier co</v>
      </c>
      <c r="V1689" t="str">
        <v>supplier co</v>
      </c>
    </row>
    <row r="1690" spans="8:22" x14ac:dyDescent="0.25">
      <c r="H1690" s="38" t="str">
        <v>funnelsdropping</v>
      </c>
      <c r="I1690" s="271" t="str">
        <v>funnels</v>
      </c>
      <c r="J1690" t="str">
        <v>dropping</v>
      </c>
      <c r="K1690" t="str">
        <v>material</v>
      </c>
      <c r="L1690" t="str">
        <v>High priority attribute</v>
      </c>
      <c r="M1690" t="str">
        <v>Priority 2</v>
      </c>
      <c r="N1690" t="str">
        <v>ProductAttributes</v>
      </c>
      <c r="O1690" t="str">
        <v>ATTRIBUTE TYPE: Material</v>
      </c>
      <c r="P1690" t="str">
        <v>use the drop down to select a "Part"</v>
      </c>
      <c r="Q1690" t="str">
        <v>Z331139</v>
      </c>
      <c r="R1690" t="str">
        <v>glass key</v>
      </c>
      <c r="S1690" t="str">
        <v>M</v>
      </c>
      <c r="T1690">
        <v>0</v>
      </c>
      <c r="U1690">
        <v>0</v>
      </c>
      <c r="V1690">
        <v>0</v>
      </c>
    </row>
    <row r="1691" spans="8:22" x14ac:dyDescent="0.25">
      <c r="H1691" s="38" t="str">
        <v>funnelsdropping</v>
      </c>
      <c r="I1691" s="271" t="str">
        <v>funnels</v>
      </c>
      <c r="J1691" t="str">
        <v>dropping</v>
      </c>
      <c r="K1691" t="str">
        <v>O.D.</v>
      </c>
      <c r="L1691" t="str">
        <v>High priority attribute</v>
      </c>
      <c r="M1691" t="str">
        <v>Priority 2</v>
      </c>
      <c r="N1691" t="str">
        <v>ProductAttributes</v>
      </c>
      <c r="O1691" t="str">
        <v>ATTRIBUTE TYPE: Composite dimension</v>
      </c>
      <c r="P1691" t="str">
        <v>use the drop down in "Type1" and select "O.D."</v>
      </c>
      <c r="Q1691" t="str">
        <v>Z101540</v>
      </c>
      <c r="R1691" t="str">
        <v>100 mm</v>
      </c>
      <c r="S1691" t="str">
        <v>Y</v>
      </c>
      <c r="T1691" t="str">
        <v>O.D.(in)/O.D.(mm)</v>
      </c>
      <c r="U1691" t="str">
        <v>type=OD and uom in mm or in.</v>
      </c>
      <c r="V1691">
        <v>0</v>
      </c>
    </row>
    <row r="1692" spans="8:22" x14ac:dyDescent="0.25">
      <c r="H1692" s="38" t="str">
        <v>funnelsdropping</v>
      </c>
      <c r="I1692" s="271" t="str">
        <v>funnels</v>
      </c>
      <c r="J1692" t="str">
        <v>dropping</v>
      </c>
      <c r="K1692" t="str">
        <v>stopcock bore</v>
      </c>
      <c r="L1692" t="str">
        <v>High priority attribute</v>
      </c>
      <c r="M1692" t="str">
        <v>Priority 2</v>
      </c>
      <c r="N1692" t="str">
        <v>ProductAttributes</v>
      </c>
      <c r="O1692" t="str">
        <v xml:space="preserve">ATTRIBUTE TYPE: Composite dimension </v>
      </c>
      <c r="P1692" t="str">
        <v>use the drop down "Part" and select "stopcock"; "Type1" and select "bore"</v>
      </c>
      <c r="Q1692" t="str">
        <v>Z331155</v>
      </c>
      <c r="R1692" t="str">
        <v>2.5 mm</v>
      </c>
      <c r="S1692" t="str">
        <v>N</v>
      </c>
      <c r="T1692">
        <v>0</v>
      </c>
      <c r="U1692">
        <v>0</v>
      </c>
      <c r="V1692">
        <v>0</v>
      </c>
    </row>
    <row r="1693" spans="8:22" x14ac:dyDescent="0.25">
      <c r="H1693" s="38" t="str">
        <v>funnelsdropping</v>
      </c>
      <c r="I1693" s="271" t="str">
        <v>funnels</v>
      </c>
      <c r="J1693" t="str">
        <v>dropping</v>
      </c>
      <c r="K1693" t="str">
        <v>stopcock plug bore size</v>
      </c>
      <c r="L1693" t="str">
        <v>High priority attribute</v>
      </c>
      <c r="M1693" t="str">
        <v>Priority 2</v>
      </c>
      <c r="N1693" t="str">
        <v>ProductAttributes</v>
      </c>
      <c r="O1693" t="str">
        <v xml:space="preserve">ATTRIBUTE TYPE: Composite dimension </v>
      </c>
      <c r="P1693" t="str">
        <v>use drop down "part" and select "stopcock plug bore"; "Type1" and select "size"</v>
      </c>
      <c r="Q1693" t="str">
        <v>Z331155</v>
      </c>
      <c r="R1693" t="str">
        <v>2.5 mm</v>
      </c>
      <c r="S1693" t="str">
        <v>N</v>
      </c>
      <c r="T1693">
        <v>0</v>
      </c>
      <c r="U1693">
        <v>0</v>
      </c>
      <c r="V1693">
        <v>0</v>
      </c>
    </row>
    <row r="1694" spans="8:22" x14ac:dyDescent="0.25">
      <c r="H1694" s="38" t="str">
        <v>funnelsfilter</v>
      </c>
      <c r="I1694" s="271" t="str">
        <v>funnels</v>
      </c>
      <c r="J1694" t="str">
        <v>filter</v>
      </c>
      <c r="K1694" t="str">
        <v>Web_VesselStyle_Dim</v>
      </c>
      <c r="L1694" t="str">
        <v>Facet driving attribute</v>
      </c>
      <c r="M1694" t="str">
        <v>Priority 1</v>
      </c>
      <c r="N1694" t="str">
        <v>ProductAttributes</v>
      </c>
      <c r="O1694" t="str">
        <v>ATTRIBUTE TYPE: Vessel style; Configuration</v>
      </c>
      <c r="P1694">
        <v>0</v>
      </c>
      <c r="Q1694">
        <v>0</v>
      </c>
      <c r="R1694">
        <v>0</v>
      </c>
      <c r="S1694">
        <v>0</v>
      </c>
      <c r="T1694">
        <v>0</v>
      </c>
      <c r="U1694">
        <v>0</v>
      </c>
      <c r="V1694">
        <v>0</v>
      </c>
    </row>
    <row r="1695" spans="8:22" x14ac:dyDescent="0.25">
      <c r="H1695" s="38" t="str">
        <v>funnelsfilter</v>
      </c>
      <c r="I1695" s="271" t="str">
        <v>funnels</v>
      </c>
      <c r="J1695" t="str">
        <v>filter</v>
      </c>
      <c r="K1695" t="str">
        <v>availability</v>
      </c>
      <c r="L1695" t="str">
        <v>High priority attribute</v>
      </c>
      <c r="M1695" t="str">
        <v>Priority 2</v>
      </c>
      <c r="N1695" t="str">
        <v>ProductAttributes</v>
      </c>
      <c r="O1695" t="str">
        <v>ATTRIBUTE TYPE: Restriction</v>
      </c>
      <c r="P1695" t="str">
        <v>use the drop down in "Availability restriction" and select a drop down in "RestrLoc"</v>
      </c>
      <c r="Q1695" t="str">
        <v>Z653985</v>
      </c>
      <c r="R1695" t="str">
        <v>available only in EU</v>
      </c>
      <c r="S1695" t="str">
        <v>N</v>
      </c>
      <c r="T1695">
        <v>0</v>
      </c>
      <c r="U1695">
        <v>0</v>
      </c>
      <c r="V1695">
        <v>0</v>
      </c>
    </row>
    <row r="1696" spans="8:22" x14ac:dyDescent="0.25">
      <c r="H1696" s="38" t="str">
        <v>funnelsfilter</v>
      </c>
      <c r="I1696" s="271" t="str">
        <v>funnels</v>
      </c>
      <c r="J1696" t="str">
        <v>filter</v>
      </c>
      <c r="K1696" t="str">
        <v>capacity</v>
      </c>
      <c r="L1696" t="str">
        <v>High priority attribute</v>
      </c>
      <c r="M1696" t="str">
        <v>Priority 2</v>
      </c>
      <c r="N1696" t="str">
        <v>ProductAttributes</v>
      </c>
      <c r="O1696" t="str">
        <v>ATTRIBUTE TYPE: composite dimension</v>
      </c>
      <c r="P1696" t="str">
        <v>use the drop down in "part" and select the part; "Type1" and select "capacity"</v>
      </c>
      <c r="Q1696" t="str">
        <v>SLW3770/06</v>
      </c>
      <c r="R1696" t="str">
        <v>30 mL</v>
      </c>
      <c r="S1696" t="str">
        <v>Y</v>
      </c>
      <c r="T1696" t="str">
        <v>Capacity(uom)</v>
      </c>
      <c r="U1696" t="str">
        <v>uom in mL or L</v>
      </c>
      <c r="V1696">
        <v>0</v>
      </c>
    </row>
    <row r="1697" spans="8:22" x14ac:dyDescent="0.25">
      <c r="H1697" s="38" t="str">
        <v>funnelsfilter</v>
      </c>
      <c r="I1697" s="271" t="str">
        <v>funnels</v>
      </c>
      <c r="J1697" t="str">
        <v>filter</v>
      </c>
      <c r="K1697" t="str">
        <v>disc diam.</v>
      </c>
      <c r="L1697" t="str">
        <v>High priority attribute</v>
      </c>
      <c r="M1697" t="str">
        <v>Priority 2</v>
      </c>
      <c r="N1697" t="str">
        <v>ProductAttributes</v>
      </c>
      <c r="O1697" t="str">
        <v>ATTRIBUTE TYPE: Composite dimension</v>
      </c>
      <c r="P1697" t="str">
        <v>use the drop down "part" and select "disc"; "Type1" and select "diam." --facet diam uom mm only</v>
      </c>
      <c r="Q1697" t="str">
        <v>SLW3770/06</v>
      </c>
      <c r="R1697" t="str">
        <v>20 mm</v>
      </c>
      <c r="S1697" t="str">
        <v>Y</v>
      </c>
      <c r="T1697" t="str">
        <v>Diameter(mm)</v>
      </c>
      <c r="U1697" t="str">
        <v>type=diam. or D and uom in mm</v>
      </c>
      <c r="V1697">
        <v>0</v>
      </c>
    </row>
    <row r="1698" spans="8:22" x14ac:dyDescent="0.25">
      <c r="H1698" s="38" t="str">
        <v>funnelsfilter</v>
      </c>
      <c r="I1698" s="271" t="str">
        <v>funnels</v>
      </c>
      <c r="J1698" t="str">
        <v>filter</v>
      </c>
      <c r="K1698" t="str">
        <v>feature</v>
      </c>
      <c r="L1698" t="str">
        <v>High priority attribute</v>
      </c>
      <c r="M1698" t="str">
        <v>Priority 2</v>
      </c>
      <c r="N1698" t="str">
        <v>ProductAttributes</v>
      </c>
      <c r="O1698" t="str">
        <v>ATTRIBUTE TYPE: Feature</v>
      </c>
      <c r="P1698" t="str">
        <v>use the drop down to select a "Name" (graduated/graduations/hydrophilic/easily wetted with water)</v>
      </c>
      <c r="Q1698" t="str">
        <v>MZGSWG101</v>
      </c>
      <c r="R1698" t="str">
        <v>easily wetted with water</v>
      </c>
      <c r="S1698" t="str">
        <v>Y</v>
      </c>
      <c r="T1698" t="str">
        <v>Hydrophobicity</v>
      </c>
      <c r="U1698">
        <v>0</v>
      </c>
      <c r="V1698">
        <v>0</v>
      </c>
    </row>
    <row r="1699" spans="8:22" x14ac:dyDescent="0.25">
      <c r="H1699" s="38" t="str">
        <v>funnelsfilter</v>
      </c>
      <c r="I1699" s="271" t="str">
        <v>funnels</v>
      </c>
      <c r="J1699" t="str">
        <v>filter</v>
      </c>
      <c r="K1699" t="str">
        <v>filter diam.</v>
      </c>
      <c r="L1699" t="str">
        <v>High priority attribute</v>
      </c>
      <c r="M1699" t="str">
        <v>Priority 2</v>
      </c>
      <c r="N1699" t="str">
        <v>ProductAttributes</v>
      </c>
      <c r="O1699" t="str">
        <v>ATTRIBUTE TYPE: Composite dimension</v>
      </c>
      <c r="P1699">
        <v>0</v>
      </c>
      <c r="Q1699">
        <v>0</v>
      </c>
      <c r="R1699">
        <v>0</v>
      </c>
      <c r="S1699">
        <v>0</v>
      </c>
      <c r="T1699">
        <v>0</v>
      </c>
      <c r="U1699">
        <v>0</v>
      </c>
      <c r="V1699">
        <v>0</v>
      </c>
    </row>
    <row r="1700" spans="8:22" x14ac:dyDescent="0.25">
      <c r="H1700" s="38" t="str">
        <v>funnelsfilter</v>
      </c>
      <c r="I1700" s="271" t="str">
        <v>funnels</v>
      </c>
      <c r="J1700" t="str">
        <v>filter</v>
      </c>
      <c r="K1700" t="str">
        <v>joint</v>
      </c>
      <c r="L1700" t="str">
        <v>High priority attribute</v>
      </c>
      <c r="M1700" t="str">
        <v>Priority 2</v>
      </c>
      <c r="N1700" t="str">
        <v>ProductAttributes</v>
      </c>
      <c r="O1700" t="str">
        <v>ATTRIBUTE TYPE: Standard Joint, choose part</v>
      </c>
      <c r="P1700">
        <v>0</v>
      </c>
      <c r="Q1700">
        <v>0</v>
      </c>
      <c r="R1700">
        <v>0</v>
      </c>
      <c r="S1700">
        <v>0</v>
      </c>
      <c r="T1700">
        <v>0</v>
      </c>
      <c r="U1700">
        <v>0</v>
      </c>
      <c r="V1700">
        <v>0</v>
      </c>
    </row>
    <row r="1701" spans="8:22" x14ac:dyDescent="0.25">
      <c r="H1701" s="38" t="str">
        <v>funnelsfilter</v>
      </c>
      <c r="I1701" s="271" t="str">
        <v>funnels</v>
      </c>
      <c r="J1701" t="str">
        <v>filter</v>
      </c>
      <c r="K1701" t="str">
        <v>manufacturer/tradename</v>
      </c>
      <c r="L1701" t="str">
        <v>High priority attribute</v>
      </c>
      <c r="M1701" t="str">
        <v>Priority 2</v>
      </c>
      <c r="N1701" t="str">
        <v>ProductAttributes</v>
      </c>
      <c r="O1701" t="str">
        <v>ATTRIBUTE TYPE: Manufacturer designation</v>
      </c>
      <c r="P1701" t="str">
        <v>facets supplier co only (currently - Product line the attribute also facetable but not the PL element in Manuf des. Yet)</v>
      </c>
      <c r="Q1701" t="str">
        <v>SLW3770/06</v>
      </c>
      <c r="R1701" t="str">
        <v>SciLabware 3770/06</v>
      </c>
      <c r="S1701" t="str">
        <v>Y</v>
      </c>
      <c r="T1701" t="str">
        <v>Manufacturer</v>
      </c>
      <c r="U1701" t="str">
        <v>supplier co</v>
      </c>
      <c r="V1701" t="str">
        <v>supplier co</v>
      </c>
    </row>
    <row r="1702" spans="8:22" x14ac:dyDescent="0.25">
      <c r="H1702" s="38" t="str">
        <v>funnelsfilter</v>
      </c>
      <c r="I1702" s="271" t="str">
        <v>funnels</v>
      </c>
      <c r="J1702" t="str">
        <v>filter</v>
      </c>
      <c r="K1702" t="str">
        <v>material</v>
      </c>
      <c r="L1702" t="str">
        <v>High priority attribute</v>
      </c>
      <c r="M1702" t="str">
        <v>Priority 2</v>
      </c>
      <c r="N1702" t="str">
        <v>ProductAttributes</v>
      </c>
      <c r="O1702" t="str">
        <v>ATTRIBUTE TYPE: Material</v>
      </c>
      <c r="P1702" t="str">
        <v>use the drop down to select a "Part"</v>
      </c>
      <c r="Q1702" t="str">
        <v>SLW3770/06</v>
      </c>
      <c r="R1702" t="str">
        <v>borosilicate glass</v>
      </c>
      <c r="S1702" t="str">
        <v>M</v>
      </c>
      <c r="T1702">
        <v>0</v>
      </c>
      <c r="U1702">
        <v>0</v>
      </c>
      <c r="V1702">
        <v>0</v>
      </c>
    </row>
    <row r="1703" spans="8:22" x14ac:dyDescent="0.25">
      <c r="H1703" s="38" t="str">
        <v>funnelsfilter</v>
      </c>
      <c r="I1703" s="271" t="str">
        <v>funnels</v>
      </c>
      <c r="J1703" t="str">
        <v>filter</v>
      </c>
      <c r="K1703" t="str">
        <v>overall H</v>
      </c>
      <c r="L1703" t="str">
        <v>High priority attribute</v>
      </c>
      <c r="M1703" t="str">
        <v>Priority 2</v>
      </c>
      <c r="N1703" t="str">
        <v>ProductAttributes</v>
      </c>
      <c r="O1703" t="str">
        <v>ATTRIBUTE TYPE: Composite dimension</v>
      </c>
      <c r="P1703" t="str">
        <v>use the drop down in "Type1" and or "Part"</v>
      </c>
      <c r="Q1703" t="str">
        <v>SLW3770/06</v>
      </c>
      <c r="R1703" t="str">
        <v>160 mm</v>
      </c>
      <c r="S1703" t="str">
        <v>Y</v>
      </c>
      <c r="T1703" t="str">
        <v>Height (uom)</v>
      </c>
      <c r="U1703" t="str">
        <v>type=H and uom in mm or in</v>
      </c>
      <c r="V1703">
        <v>0</v>
      </c>
    </row>
    <row r="1704" spans="8:22" x14ac:dyDescent="0.25">
      <c r="H1704" s="38" t="str">
        <v>funnelsfilter</v>
      </c>
      <c r="I1704" s="271" t="str">
        <v>funnels</v>
      </c>
      <c r="J1704" t="str">
        <v>filter</v>
      </c>
      <c r="K1704" t="str">
        <v>packaging</v>
      </c>
      <c r="L1704" t="str">
        <v>High priority attribute</v>
      </c>
      <c r="M1704" t="str">
        <v>Priority 2</v>
      </c>
      <c r="N1704" t="str">
        <v>ProductAttributes</v>
      </c>
      <c r="O1704" t="str">
        <v>ATTRIBUTE TYPE: Packaging quantity</v>
      </c>
      <c r="P1704" t="str">
        <v>facet only on pack_id (was NEVER used on the red site - utility is dubious)</v>
      </c>
      <c r="Q1704" t="str">
        <v>SYNF752490C</v>
      </c>
      <c r="R1704" t="str">
        <v>pkg of 1 ea</v>
      </c>
      <c r="S1704" t="str">
        <v>Y</v>
      </c>
      <c r="T1704" t="str">
        <v>packaging</v>
      </c>
      <c r="U1704" t="str">
        <v>pack_id</v>
      </c>
      <c r="V1704" t="str">
        <v>pack_id</v>
      </c>
    </row>
    <row r="1705" spans="8:22" x14ac:dyDescent="0.25">
      <c r="H1705" s="38" t="str">
        <v>funnelsfilter</v>
      </c>
      <c r="I1705" s="271" t="str">
        <v>funnels</v>
      </c>
      <c r="J1705" t="str">
        <v>filter</v>
      </c>
      <c r="K1705" t="str">
        <v>pore size</v>
      </c>
      <c r="L1705" t="str">
        <v>High priority attribute</v>
      </c>
      <c r="M1705" t="str">
        <v>Priority 2</v>
      </c>
      <c r="N1705" t="str">
        <v>ProductAttributes</v>
      </c>
      <c r="O1705" t="str">
        <v>ATTRIBUTE TYPE: Pore size</v>
      </c>
      <c r="P1705">
        <v>0</v>
      </c>
      <c r="Q1705" t="str">
        <v>SYNF752490C</v>
      </c>
      <c r="R1705" t="str">
        <v>40-60 μm</v>
      </c>
      <c r="S1705" t="str">
        <v>Y</v>
      </c>
      <c r="T1705" t="str">
        <v>Pore size</v>
      </c>
      <c r="U1705" t="str">
        <v>uom in um, or A, or kDa</v>
      </c>
      <c r="V1705">
        <v>0</v>
      </c>
    </row>
    <row r="1706" spans="8:22" x14ac:dyDescent="0.25">
      <c r="H1706" s="38" t="str">
        <v>funnelsfilter</v>
      </c>
      <c r="I1706" s="271" t="str">
        <v>funnels</v>
      </c>
      <c r="J1706" t="str">
        <v>filter</v>
      </c>
      <c r="K1706" t="str">
        <v>stem O.D. × L</v>
      </c>
      <c r="L1706" t="str">
        <v>High priority attribute</v>
      </c>
      <c r="M1706" t="str">
        <v>Priority 2</v>
      </c>
      <c r="N1706" t="str">
        <v>ProductAttributes</v>
      </c>
      <c r="O1706" t="str">
        <v>ATTRIBUTE TYPE: Composite dimension</v>
      </c>
      <c r="P1706" t="str">
        <v>use the drop down in "Part" and select "stem"</v>
      </c>
      <c r="Q1706" t="str">
        <v>SLW3730/08</v>
      </c>
      <c r="R1706" t="str">
        <v>8 mm × 75 mm</v>
      </c>
      <c r="S1706" t="str">
        <v>Y</v>
      </c>
      <c r="T1706" t="str">
        <v>Length(uom)/O.D.(uom)</v>
      </c>
      <c r="U1706" t="str">
        <v>type=length or L and uom in ft,mm,cm,in,m/type=OD and uom in mm or in.</v>
      </c>
      <c r="V1706">
        <v>0</v>
      </c>
    </row>
    <row r="1707" spans="8:22" x14ac:dyDescent="0.25">
      <c r="H1707" s="38" t="str">
        <v>funnelsfilter</v>
      </c>
      <c r="I1707" s="271" t="str">
        <v>funnels</v>
      </c>
      <c r="J1707" t="str">
        <v>filter</v>
      </c>
      <c r="K1707" t="str">
        <v>top O.D.</v>
      </c>
      <c r="L1707" t="str">
        <v>High priority attribute</v>
      </c>
      <c r="M1707" t="str">
        <v>Priority 2</v>
      </c>
      <c r="N1707" t="str">
        <v>ProductAttributes</v>
      </c>
      <c r="O1707" t="str">
        <v>ATTRIBUTE TYPE: Composite dimension</v>
      </c>
      <c r="P1707" t="str">
        <v>use drop down "part" and select "top"; "Type1" and select "O.D."</v>
      </c>
      <c r="Q1707" t="str">
        <v>SLW2145/10M</v>
      </c>
      <c r="R1707" t="str">
        <v>105 mm</v>
      </c>
      <c r="S1707" t="str">
        <v>Y</v>
      </c>
      <c r="T1707" t="str">
        <v>O.D.(in)/O.D.(mm)</v>
      </c>
      <c r="U1707" t="str">
        <v>type=OD and uom in mm or in.</v>
      </c>
      <c r="V1707">
        <v>0</v>
      </c>
    </row>
    <row r="1708" spans="8:22" x14ac:dyDescent="0.25">
      <c r="H1708" s="38" t="str">
        <v>funnelsflutted</v>
      </c>
      <c r="I1708" s="271" t="str">
        <v>funnels</v>
      </c>
      <c r="J1708" t="str">
        <v>flutted</v>
      </c>
      <c r="K1708" t="str">
        <v>Web_VesselStyle_Dim</v>
      </c>
      <c r="L1708" t="str">
        <v>Facet driving attribute</v>
      </c>
      <c r="M1708" t="str">
        <v>Priority 1</v>
      </c>
      <c r="N1708" t="str">
        <v>ProductAttributes</v>
      </c>
      <c r="O1708" t="str">
        <v>ATTRIBUTE TYPE: Vessel style; Configuration</v>
      </c>
      <c r="P1708">
        <v>0</v>
      </c>
      <c r="Q1708">
        <v>0</v>
      </c>
      <c r="R1708">
        <v>0</v>
      </c>
      <c r="S1708">
        <v>0</v>
      </c>
      <c r="T1708">
        <v>0</v>
      </c>
      <c r="U1708">
        <v>0</v>
      </c>
      <c r="V1708">
        <v>0</v>
      </c>
    </row>
    <row r="1709" spans="8:22" x14ac:dyDescent="0.25">
      <c r="H1709" s="38" t="str">
        <v>funnelsflutted</v>
      </c>
      <c r="I1709" s="271" t="str">
        <v>funnels</v>
      </c>
      <c r="J1709" t="str">
        <v>flutted</v>
      </c>
      <c r="K1709" t="str">
        <v>manufacturer/tradename</v>
      </c>
      <c r="L1709" t="str">
        <v>High priority attribute</v>
      </c>
      <c r="M1709" t="str">
        <v>Priority 2</v>
      </c>
      <c r="N1709" t="str">
        <v>ProductAttributes</v>
      </c>
      <c r="O1709" t="str">
        <v>ATTRIBUTE TYPE: Manufacturer designation</v>
      </c>
      <c r="P1709" t="str">
        <v>facets supplier co only (currently - Product line the attribute also facetable but not the PL element in Manuf des. Yet)</v>
      </c>
      <c r="Q1709" t="str">
        <v>CLS618075</v>
      </c>
      <c r="R1709" t="str">
        <v>Corning 6180-75</v>
      </c>
      <c r="S1709" t="str">
        <v>Y</v>
      </c>
      <c r="T1709" t="str">
        <v>Manufacturer</v>
      </c>
      <c r="U1709" t="str">
        <v>supplier co</v>
      </c>
      <c r="V1709" t="str">
        <v>supplier co</v>
      </c>
    </row>
    <row r="1710" spans="8:22" x14ac:dyDescent="0.25">
      <c r="H1710" s="38" t="str">
        <v>funnelsflutted</v>
      </c>
      <c r="I1710" s="271" t="str">
        <v>funnels</v>
      </c>
      <c r="J1710" t="str">
        <v>flutted</v>
      </c>
      <c r="K1710" t="str">
        <v>stem L</v>
      </c>
      <c r="L1710" t="str">
        <v>High priority attribute</v>
      </c>
      <c r="M1710" t="str">
        <v>Priority 2</v>
      </c>
      <c r="N1710" t="str">
        <v>ProductAttributes</v>
      </c>
      <c r="O1710" t="str">
        <v>ATTRIBUTE TYPE: Composite dimension</v>
      </c>
      <c r="P1710" t="str">
        <v>use the drop down in "Part" and select "stem"</v>
      </c>
      <c r="Q1710" t="str">
        <v>CLS618075</v>
      </c>
      <c r="R1710" t="str">
        <v>75 mm</v>
      </c>
      <c r="S1710" t="str">
        <v>Y</v>
      </c>
      <c r="T1710" t="str">
        <v>Length(uom)</v>
      </c>
      <c r="U1710" t="str">
        <v>type=length or L and uom in ft, in, m, cm, mm</v>
      </c>
      <c r="V1710">
        <v>0</v>
      </c>
    </row>
    <row r="1711" spans="8:22" x14ac:dyDescent="0.25">
      <c r="H1711" s="38" t="str">
        <v>funnelsflutted</v>
      </c>
      <c r="I1711" s="271" t="str">
        <v>funnels</v>
      </c>
      <c r="J1711" t="str">
        <v>flutted</v>
      </c>
      <c r="K1711" t="str">
        <v>stem O.D.</v>
      </c>
      <c r="L1711" t="str">
        <v>High priority attribute</v>
      </c>
      <c r="M1711" t="str">
        <v>Priority 2</v>
      </c>
      <c r="N1711" t="str">
        <v>ProductAttributes</v>
      </c>
      <c r="O1711" t="str">
        <v>ATTRIBUTE TYPE: Composite dimension</v>
      </c>
      <c r="P1711" t="str">
        <v>use the drop down in "Part" and select "stem"</v>
      </c>
      <c r="Q1711" t="str">
        <v>CLS618075</v>
      </c>
      <c r="R1711" t="str">
        <v>8-9 mm</v>
      </c>
      <c r="S1711" t="str">
        <v>Y</v>
      </c>
      <c r="T1711" t="str">
        <v>O.D.(in)/O.D.(mm)</v>
      </c>
      <c r="U1711" t="str">
        <v>type=OD and uom in mm or in.</v>
      </c>
      <c r="V1711">
        <v>0</v>
      </c>
    </row>
    <row r="1712" spans="8:22" x14ac:dyDescent="0.25">
      <c r="H1712" s="38" t="str">
        <v>funnelsflutted</v>
      </c>
      <c r="I1712" s="271" t="str">
        <v>funnels</v>
      </c>
      <c r="J1712" t="str">
        <v>flutted</v>
      </c>
      <c r="K1712" t="str">
        <v>top I.D.</v>
      </c>
      <c r="L1712" t="str">
        <v>High priority attribute</v>
      </c>
      <c r="M1712" t="str">
        <v>Priority 2</v>
      </c>
      <c r="N1712" t="str">
        <v>ProductAttributes</v>
      </c>
      <c r="O1712" t="str">
        <v>ATTRIBUTE TYPE: Composite dimension</v>
      </c>
      <c r="P1712" t="str">
        <v>use drop down "part" and select "top"; "Type1" and select "I.D."</v>
      </c>
      <c r="Q1712" t="str">
        <v>CLS618075</v>
      </c>
      <c r="R1712" t="str">
        <v>75 mm</v>
      </c>
      <c r="S1712" t="str">
        <v>Y</v>
      </c>
      <c r="T1712" t="str">
        <v>I.D.(mm)</v>
      </c>
      <c r="U1712" t="str">
        <v>type=ID and uom in mm</v>
      </c>
      <c r="V1712">
        <v>0</v>
      </c>
    </row>
    <row r="1713" spans="8:22" x14ac:dyDescent="0.25">
      <c r="H1713" s="38" t="str">
        <v>funnelsplain</v>
      </c>
      <c r="I1713" s="271" t="str">
        <v>funnels</v>
      </c>
      <c r="J1713" t="str">
        <v>plain</v>
      </c>
      <c r="K1713" t="str">
        <v>capacity</v>
      </c>
      <c r="L1713" t="str">
        <v>High priority attribute</v>
      </c>
      <c r="M1713" t="str">
        <v>Priority 2</v>
      </c>
      <c r="N1713" t="str">
        <v>ProductAttributes</v>
      </c>
      <c r="O1713" t="str">
        <v>ATTRIBUTE TYPE: composite dimension</v>
      </c>
      <c r="P1713" t="str">
        <v>use the drop down in "part" and select the part; "Type1" and select "capacity"</v>
      </c>
      <c r="Q1713" t="str">
        <v>Z178209</v>
      </c>
      <c r="R1713" t="str">
        <v>180 mL</v>
      </c>
      <c r="S1713" t="str">
        <v>Y</v>
      </c>
      <c r="T1713" t="str">
        <v>Capacity(uom)</v>
      </c>
      <c r="U1713" t="str">
        <v>uom in mL or L</v>
      </c>
      <c r="V1713">
        <v>0</v>
      </c>
    </row>
    <row r="1714" spans="8:22" x14ac:dyDescent="0.25">
      <c r="H1714" s="38" t="str">
        <v>funnelsplain</v>
      </c>
      <c r="I1714" s="271" t="str">
        <v>funnels</v>
      </c>
      <c r="J1714" t="str">
        <v>plain</v>
      </c>
      <c r="K1714" t="str">
        <v>L</v>
      </c>
      <c r="L1714" t="str">
        <v>High priority attribute</v>
      </c>
      <c r="M1714" t="str">
        <v>Priority 2</v>
      </c>
      <c r="N1714" t="str">
        <v>ProductAttributes</v>
      </c>
      <c r="O1714" t="str">
        <v>ATTRIBUTE TYPE: Composite dimension</v>
      </c>
      <c r="P1714" t="str">
        <v>use the drop down in "Type1" and select "L"</v>
      </c>
      <c r="Q1714" t="str">
        <v>Z178209</v>
      </c>
      <c r="R1714" t="str">
        <v>104.8 mm</v>
      </c>
      <c r="S1714" t="str">
        <v>Y</v>
      </c>
      <c r="T1714" t="str">
        <v>Length(uom)</v>
      </c>
      <c r="U1714" t="str">
        <v>type=length or L and uom in ft, in, m, cm, mm</v>
      </c>
      <c r="V1714">
        <v>0</v>
      </c>
    </row>
    <row r="1715" spans="8:22" x14ac:dyDescent="0.25">
      <c r="H1715" s="38" t="str">
        <v>funnelsplain</v>
      </c>
      <c r="I1715" s="271" t="str">
        <v>funnels</v>
      </c>
      <c r="J1715" t="str">
        <v>plain</v>
      </c>
      <c r="K1715" t="str">
        <v>manufacturer/tradename</v>
      </c>
      <c r="L1715" t="str">
        <v>High priority attribute</v>
      </c>
      <c r="M1715" t="str">
        <v>Priority 2</v>
      </c>
      <c r="N1715" t="str">
        <v>ProductAttributes</v>
      </c>
      <c r="O1715" t="str">
        <v>ATTRIBUTE TYPE: Manufacturer designation</v>
      </c>
      <c r="P1715" t="str">
        <v>facets supplier co only (currently - Product line the attribute also facetable but not the PL element in Manuf des. Yet)</v>
      </c>
      <c r="Q1715" t="str">
        <v>BR145520</v>
      </c>
      <c r="R1715" t="str">
        <v>BRAND 145520</v>
      </c>
      <c r="S1715" t="str">
        <v>Y</v>
      </c>
      <c r="T1715" t="str">
        <v>Manufacturer</v>
      </c>
      <c r="U1715" t="str">
        <v>supplier co</v>
      </c>
      <c r="V1715" t="str">
        <v>supplier co</v>
      </c>
    </row>
    <row r="1716" spans="8:22" x14ac:dyDescent="0.25">
      <c r="H1716" s="38" t="str">
        <v>funnelsplain</v>
      </c>
      <c r="I1716" s="271" t="str">
        <v>funnels</v>
      </c>
      <c r="J1716" t="str">
        <v>plain</v>
      </c>
      <c r="K1716" t="str">
        <v>material</v>
      </c>
      <c r="L1716" t="str">
        <v>High priority attribute</v>
      </c>
      <c r="M1716" t="str">
        <v>Priority 2</v>
      </c>
      <c r="N1716" t="str">
        <v>ProductAttributes</v>
      </c>
      <c r="O1716" t="str">
        <v>ATTRIBUTE TYPE: Material</v>
      </c>
      <c r="P1716" t="str">
        <v>use the drop down to select a "Part"</v>
      </c>
      <c r="Q1716" t="str">
        <v>BR145520</v>
      </c>
      <c r="R1716" t="str">
        <v>borosilicate glass</v>
      </c>
      <c r="S1716" t="str">
        <v>M</v>
      </c>
      <c r="T1716">
        <v>0</v>
      </c>
      <c r="U1716">
        <v>0</v>
      </c>
      <c r="V1716">
        <v>0</v>
      </c>
    </row>
    <row r="1717" spans="8:22" x14ac:dyDescent="0.25">
      <c r="H1717" s="38" t="str">
        <v>funnelsplain</v>
      </c>
      <c r="I1717" s="271" t="str">
        <v>funnels</v>
      </c>
      <c r="J1717" t="str">
        <v>plain</v>
      </c>
      <c r="K1717" t="str">
        <v>packaging</v>
      </c>
      <c r="L1717" t="str">
        <v>High priority attribute</v>
      </c>
      <c r="M1717" t="str">
        <v>Priority 2</v>
      </c>
      <c r="N1717" t="str">
        <v>ProductAttributes</v>
      </c>
      <c r="O1717" t="str">
        <v>ATTRIBUTE TYPE: Packaging quantity</v>
      </c>
      <c r="P1717" t="str">
        <v>facet only on pack_id (was NEVER used on the red site - utility is dubious)</v>
      </c>
      <c r="Q1717" t="str">
        <v>Z189812</v>
      </c>
      <c r="R1717" t="str">
        <v>pkg of 1 ea</v>
      </c>
      <c r="S1717" t="str">
        <v>Y</v>
      </c>
      <c r="T1717" t="str">
        <v>packaging</v>
      </c>
      <c r="U1717" t="str">
        <v>pack_id</v>
      </c>
      <c r="V1717" t="str">
        <v>pack_id</v>
      </c>
    </row>
    <row r="1718" spans="8:22" x14ac:dyDescent="0.25">
      <c r="H1718" s="38" t="str">
        <v>funnelsplain</v>
      </c>
      <c r="I1718" s="271" t="str">
        <v>funnels</v>
      </c>
      <c r="J1718" t="str">
        <v>plain</v>
      </c>
      <c r="K1718" t="str">
        <v>stem L × H × O.D.</v>
      </c>
      <c r="L1718" t="str">
        <v>High priority attribute</v>
      </c>
      <c r="M1718" t="str">
        <v>Priority 2</v>
      </c>
      <c r="N1718" t="str">
        <v>ProductAttributes</v>
      </c>
      <c r="O1718" t="str">
        <v>ATTRIBUTE TYPE: Composite dimension</v>
      </c>
      <c r="P1718" t="str">
        <v>use the drop down in "Type1" and or "Part"</v>
      </c>
      <c r="Q1718" t="str">
        <v>CLS6120P75</v>
      </c>
      <c r="R1718" t="str">
        <v>25 mm × 45 mm × 1.5 mm</v>
      </c>
      <c r="S1718" t="str">
        <v>M</v>
      </c>
      <c r="T1718" t="str">
        <v>Length(uom)/O.D.(uom)/Height(uom)</v>
      </c>
      <c r="U1718" t="str">
        <v>type=length or L and uom in ft,mm,cm,in,m/type=OD and uom in mm or in./type=height or H uom in mm or in</v>
      </c>
      <c r="V1718">
        <v>0</v>
      </c>
    </row>
    <row r="1719" spans="8:22" x14ac:dyDescent="0.25">
      <c r="H1719" s="38" t="str">
        <v>funnelsplain</v>
      </c>
      <c r="I1719" s="271" t="str">
        <v>funnels</v>
      </c>
      <c r="J1719" t="str">
        <v>plain</v>
      </c>
      <c r="K1719" t="str">
        <v>top diam.</v>
      </c>
      <c r="L1719" t="str">
        <v>High priority attribute</v>
      </c>
      <c r="M1719" t="str">
        <v>Priority 2</v>
      </c>
      <c r="N1719" t="str">
        <v>ProductAttributes</v>
      </c>
      <c r="O1719" t="str">
        <v>ATTRIBUTE TYPE: Composite dimension</v>
      </c>
      <c r="P1719" t="str">
        <v>use drop down "part" and select "top"; "Type1" and select "diam."</v>
      </c>
      <c r="Q1719" t="str">
        <v>Z637548</v>
      </c>
      <c r="R1719" t="str">
        <v>50 mm</v>
      </c>
      <c r="S1719" t="str">
        <v>Y</v>
      </c>
      <c r="T1719" t="str">
        <v>Diameter(mm)</v>
      </c>
      <c r="U1719" t="str">
        <v>type=diam. or D and uom in mm</v>
      </c>
      <c r="V1719">
        <v>0</v>
      </c>
    </row>
    <row r="1720" spans="8:22" x14ac:dyDescent="0.25">
      <c r="H1720" s="38" t="str">
        <v>funnelsplain</v>
      </c>
      <c r="I1720" s="271" t="str">
        <v>funnels</v>
      </c>
      <c r="J1720" t="str">
        <v>plain</v>
      </c>
      <c r="K1720" t="str">
        <v>top I.D.</v>
      </c>
      <c r="L1720" t="str">
        <v>High priority attribute</v>
      </c>
      <c r="M1720" t="str">
        <v>Priority 2</v>
      </c>
      <c r="N1720" t="str">
        <v>ProductAttributes</v>
      </c>
      <c r="O1720" t="str">
        <v>ATTRIBUTE TYPE: Composite dimension</v>
      </c>
      <c r="P1720" t="str">
        <v>use drop down "part" and select "top"; "Type1" and select "I.D."</v>
      </c>
      <c r="Q1720" t="str">
        <v>CLS61005</v>
      </c>
      <c r="R1720" t="str">
        <v>122 mm</v>
      </c>
      <c r="S1720" t="str">
        <v>Y</v>
      </c>
      <c r="T1720" t="str">
        <v>I.D.(mm)</v>
      </c>
      <c r="U1720" t="str">
        <v>type=ID and uom in mm</v>
      </c>
      <c r="V1720">
        <v>0</v>
      </c>
    </row>
    <row r="1721" spans="8:22" x14ac:dyDescent="0.25">
      <c r="H1721" s="38" t="str">
        <v>funnelspowder</v>
      </c>
      <c r="I1721" s="271" t="str">
        <v>funnels</v>
      </c>
      <c r="J1721" t="str">
        <v>powder</v>
      </c>
      <c r="K1721" t="str">
        <v>Web_VesselStyle_Dim</v>
      </c>
      <c r="L1721" t="str">
        <v>Facet driving attribute</v>
      </c>
      <c r="M1721" t="str">
        <v>Priority 1</v>
      </c>
      <c r="N1721" t="str">
        <v>ProductAttributes</v>
      </c>
      <c r="O1721" t="str">
        <v>ATTRIBUTE TYPE: Vessel style; Configuration</v>
      </c>
      <c r="P1721">
        <v>0</v>
      </c>
      <c r="Q1721">
        <v>0</v>
      </c>
      <c r="R1721">
        <v>0</v>
      </c>
      <c r="S1721">
        <v>0</v>
      </c>
      <c r="T1721">
        <v>0</v>
      </c>
      <c r="U1721">
        <v>0</v>
      </c>
      <c r="V1721">
        <v>0</v>
      </c>
    </row>
    <row r="1722" spans="8:22" x14ac:dyDescent="0.25">
      <c r="H1722" s="38" t="str">
        <v>funnelspowder</v>
      </c>
      <c r="I1722" s="271" t="str">
        <v>funnels</v>
      </c>
      <c r="J1722" t="str">
        <v>powder</v>
      </c>
      <c r="K1722" t="str">
        <v>bottom diam.</v>
      </c>
      <c r="L1722" t="str">
        <v>High priority attribute</v>
      </c>
      <c r="M1722" t="str">
        <v>Priority 2</v>
      </c>
      <c r="N1722" t="str">
        <v>ProductAttributes</v>
      </c>
      <c r="O1722" t="str">
        <v>ATTRIBUTE TYPE: Composite dimension</v>
      </c>
      <c r="P1722" t="str">
        <v>use drop down "part" and select "bottom"; "Type1" and select "diam."  facet diam uom mm</v>
      </c>
      <c r="Q1722" t="str">
        <v>BR146523</v>
      </c>
      <c r="R1722" t="str">
        <v>30 mm</v>
      </c>
      <c r="S1722" t="str">
        <v>Y</v>
      </c>
      <c r="T1722" t="str">
        <v>Diameter(mm)</v>
      </c>
      <c r="U1722" t="str">
        <v>type=diam. or D and uom in mm</v>
      </c>
      <c r="V1722">
        <v>0</v>
      </c>
    </row>
    <row r="1723" spans="8:22" x14ac:dyDescent="0.25">
      <c r="H1723" s="38" t="str">
        <v>funnelspowder</v>
      </c>
      <c r="I1723" s="271" t="str">
        <v>funnels</v>
      </c>
      <c r="J1723" t="str">
        <v>powder</v>
      </c>
      <c r="K1723" t="str">
        <v>funnel O.D.</v>
      </c>
      <c r="L1723" t="str">
        <v>High priority attribute</v>
      </c>
      <c r="M1723" t="str">
        <v>Priority 2</v>
      </c>
      <c r="N1723" t="str">
        <v>ProductAttributes</v>
      </c>
      <c r="O1723" t="str">
        <v>ATTRIBUTE TYPE: Composite dimension</v>
      </c>
      <c r="P1723" t="str">
        <v>use drop down "part" and select "funnel"; "Type1" and select "O.D."</v>
      </c>
      <c r="Q1723" t="str">
        <v>BR94910</v>
      </c>
      <c r="R1723" t="str">
        <v>50 mm</v>
      </c>
      <c r="S1723" t="str">
        <v>Y</v>
      </c>
      <c r="T1723" t="str">
        <v>O.D.(in)/O.D.(mm)</v>
      </c>
      <c r="U1723" t="str">
        <v>type=OD and uom in mm or in.</v>
      </c>
      <c r="V1723">
        <v>0</v>
      </c>
    </row>
    <row r="1724" spans="8:22" x14ac:dyDescent="0.25">
      <c r="H1724" s="38" t="str">
        <v>funnelspowder</v>
      </c>
      <c r="I1724" s="271" t="str">
        <v>funnels</v>
      </c>
      <c r="J1724" t="str">
        <v>powder</v>
      </c>
      <c r="K1724" t="str">
        <v>joint</v>
      </c>
      <c r="L1724" t="str">
        <v>High priority attribute</v>
      </c>
      <c r="M1724" t="str">
        <v>Priority 2</v>
      </c>
      <c r="N1724" t="str">
        <v>ProductAttributes</v>
      </c>
      <c r="O1724" t="str">
        <v>ATTRIBUTE TYPE: Standard Joint, choose part</v>
      </c>
      <c r="P1724">
        <v>0</v>
      </c>
      <c r="Q1724">
        <v>0</v>
      </c>
      <c r="R1724">
        <v>0</v>
      </c>
      <c r="S1724">
        <v>0</v>
      </c>
      <c r="T1724">
        <v>0</v>
      </c>
      <c r="U1724">
        <v>0</v>
      </c>
      <c r="V1724">
        <v>0</v>
      </c>
    </row>
    <row r="1725" spans="8:22" x14ac:dyDescent="0.25">
      <c r="H1725" s="38" t="str">
        <v>funnelspowder</v>
      </c>
      <c r="I1725" s="271" t="str">
        <v>funnels</v>
      </c>
      <c r="J1725" t="str">
        <v>powder</v>
      </c>
      <c r="K1725" t="str">
        <v>manufacturer/tradename</v>
      </c>
      <c r="L1725" t="str">
        <v>High priority attribute</v>
      </c>
      <c r="M1725" t="str">
        <v>Priority 2</v>
      </c>
      <c r="N1725" t="str">
        <v>ProductAttributes</v>
      </c>
      <c r="O1725" t="str">
        <v>ATTRIBUTE TYPE: Manufacturer designation</v>
      </c>
      <c r="P1725" t="str">
        <v>facets supplier co only (currently - Product line the attribute also facetable but not the PL element in Manuf des. Yet)</v>
      </c>
      <c r="Q1725" t="str">
        <v>BR94910</v>
      </c>
      <c r="R1725" t="str">
        <v>BRAND 94910</v>
      </c>
      <c r="S1725" t="str">
        <v>Y</v>
      </c>
      <c r="T1725" t="str">
        <v>Manufacturer</v>
      </c>
      <c r="U1725" t="str">
        <v>supplier co</v>
      </c>
      <c r="V1725" t="str">
        <v>supplier co</v>
      </c>
    </row>
    <row r="1726" spans="8:22" x14ac:dyDescent="0.25">
      <c r="H1726" s="38" t="str">
        <v>funnelspowder</v>
      </c>
      <c r="I1726" s="271" t="str">
        <v>funnels</v>
      </c>
      <c r="J1726" t="str">
        <v>powder</v>
      </c>
      <c r="K1726" t="str">
        <v>material</v>
      </c>
      <c r="L1726" t="str">
        <v>High priority attribute</v>
      </c>
      <c r="M1726" t="str">
        <v>Priority 2</v>
      </c>
      <c r="N1726" t="str">
        <v>ProductAttributes</v>
      </c>
      <c r="O1726" t="str">
        <v>ATTRIBUTE TYPE: Material</v>
      </c>
      <c r="P1726" t="str">
        <v>use the drop down to select a "Part"</v>
      </c>
      <c r="Q1726" t="str">
        <v>BR94910</v>
      </c>
      <c r="R1726" t="str">
        <v>polypropylene</v>
      </c>
      <c r="S1726" t="str">
        <v>M</v>
      </c>
      <c r="T1726">
        <v>0</v>
      </c>
      <c r="U1726">
        <v>0</v>
      </c>
      <c r="V1726">
        <v>0</v>
      </c>
    </row>
    <row r="1727" spans="8:22" x14ac:dyDescent="0.25">
      <c r="H1727" s="38" t="str">
        <v>funnelspowder</v>
      </c>
      <c r="I1727" s="271" t="str">
        <v>funnels</v>
      </c>
      <c r="J1727" t="str">
        <v>powder</v>
      </c>
      <c r="K1727" t="str">
        <v>packaging</v>
      </c>
      <c r="L1727" t="str">
        <v>High priority attribute</v>
      </c>
      <c r="M1727" t="str">
        <v>Priority 2</v>
      </c>
      <c r="N1727" t="str">
        <v>ProductAttributes</v>
      </c>
      <c r="O1727" t="str">
        <v>ATTRIBUTE TYPE: Packaging quantity</v>
      </c>
      <c r="P1727" t="str">
        <v>facet only on pack_id (was NEVER used on the red site - utility is dubious)</v>
      </c>
      <c r="Q1727" t="str">
        <v>BR94910</v>
      </c>
      <c r="R1727" t="str">
        <v>pack of 10 ea</v>
      </c>
      <c r="S1727" t="str">
        <v>Y</v>
      </c>
      <c r="T1727" t="str">
        <v>packaging</v>
      </c>
      <c r="U1727" t="str">
        <v>pack_id</v>
      </c>
      <c r="V1727" t="str">
        <v>pack_id</v>
      </c>
    </row>
    <row r="1728" spans="8:22" x14ac:dyDescent="0.25">
      <c r="H1728" s="38" t="str">
        <v>funnelspowder</v>
      </c>
      <c r="I1728" s="271" t="str">
        <v>funnels</v>
      </c>
      <c r="J1728" t="str">
        <v>powder</v>
      </c>
      <c r="K1728" t="str">
        <v>stem L</v>
      </c>
      <c r="L1728" t="str">
        <v>High priority attribute</v>
      </c>
      <c r="M1728" t="str">
        <v>Priority 2</v>
      </c>
      <c r="N1728" t="str">
        <v>ProductAttributes</v>
      </c>
      <c r="O1728" t="str">
        <v>ATTRIBUTE TYPE: Composite dimension</v>
      </c>
      <c r="P1728" t="str">
        <v>use the drop down in "Part" and select "stem"</v>
      </c>
      <c r="Q1728" t="str">
        <v>Z118516</v>
      </c>
      <c r="R1728" t="str">
        <v>38 mm</v>
      </c>
      <c r="S1728" t="str">
        <v>Y</v>
      </c>
      <c r="T1728" t="str">
        <v>Length(uom)</v>
      </c>
      <c r="U1728" t="str">
        <v>type=length or L and uom in ft, in, m, cm, mm</v>
      </c>
      <c r="V1728">
        <v>0</v>
      </c>
    </row>
    <row r="1729" spans="8:22" x14ac:dyDescent="0.25">
      <c r="H1729" s="38" t="str">
        <v>funnelspowder</v>
      </c>
      <c r="I1729" s="271" t="str">
        <v>funnels</v>
      </c>
      <c r="J1729" t="str">
        <v>powder</v>
      </c>
      <c r="K1729" t="str">
        <v>stem O.D.</v>
      </c>
      <c r="L1729" t="str">
        <v>High priority attribute</v>
      </c>
      <c r="M1729" t="str">
        <v>Priority 2</v>
      </c>
      <c r="N1729" t="str">
        <v>ProductAttributes</v>
      </c>
      <c r="O1729" t="str">
        <v>ATTRIBUTE TYPE: Composite dimension</v>
      </c>
      <c r="P1729" t="str">
        <v>use the drop down in "Part" and select "stem"</v>
      </c>
      <c r="Q1729" t="str">
        <v>Z118516</v>
      </c>
      <c r="R1729" t="str">
        <v>152 mm</v>
      </c>
      <c r="S1729" t="str">
        <v>Y</v>
      </c>
      <c r="T1729" t="str">
        <v>O.D.(in)/O.D.(mm)</v>
      </c>
      <c r="U1729" t="str">
        <v>type=OD and uom in mm or in.</v>
      </c>
      <c r="V1729">
        <v>0</v>
      </c>
    </row>
    <row r="1730" spans="8:22" x14ac:dyDescent="0.25">
      <c r="H1730" s="38" t="str">
        <v>funnelspowder</v>
      </c>
      <c r="I1730" s="271" t="str">
        <v>funnels</v>
      </c>
      <c r="J1730" t="str">
        <v>powder</v>
      </c>
      <c r="K1730" t="str">
        <v>top diam.</v>
      </c>
      <c r="L1730" t="str">
        <v>High priority attribute</v>
      </c>
      <c r="M1730" t="str">
        <v>Priority 2</v>
      </c>
      <c r="N1730" t="str">
        <v>ProductAttributes</v>
      </c>
      <c r="O1730" t="str">
        <v>ATTRIBUTE TYPE: Composite dimension</v>
      </c>
      <c r="P1730" t="str">
        <v>use drop down "part" and select "top"; "Type1" and select "diam."</v>
      </c>
      <c r="Q1730" t="str">
        <v>Z189952</v>
      </c>
      <c r="R1730" t="str">
        <v>100 mm</v>
      </c>
      <c r="S1730" t="str">
        <v>Y</v>
      </c>
      <c r="T1730" t="str">
        <v>Diameter(mm)</v>
      </c>
      <c r="U1730" t="str">
        <v>type=diam. or D and uom in mm</v>
      </c>
      <c r="V1730">
        <v>0</v>
      </c>
    </row>
    <row r="1731" spans="8:22" x14ac:dyDescent="0.25">
      <c r="H1731" s="38" t="str">
        <v>funnelsseparatory</v>
      </c>
      <c r="I1731" s="271" t="str">
        <v>funnels</v>
      </c>
      <c r="J1731" t="str">
        <v>separatory</v>
      </c>
      <c r="K1731" t="str">
        <v>Web_VesselStyle_Dim</v>
      </c>
      <c r="L1731" t="str">
        <v>Facet driving attribute</v>
      </c>
      <c r="M1731" t="str">
        <v>Priority 1</v>
      </c>
      <c r="N1731" t="str">
        <v>ProductAttributes</v>
      </c>
      <c r="O1731" t="str">
        <v>ATTRIBUTE TYPE: Vessel style; Configuration</v>
      </c>
      <c r="P1731">
        <v>0</v>
      </c>
      <c r="Q1731">
        <v>0</v>
      </c>
      <c r="R1731">
        <v>0</v>
      </c>
      <c r="S1731">
        <v>0</v>
      </c>
      <c r="T1731">
        <v>0</v>
      </c>
      <c r="U1731">
        <v>0</v>
      </c>
      <c r="V1731">
        <v>0</v>
      </c>
    </row>
    <row r="1732" spans="8:22" x14ac:dyDescent="0.25">
      <c r="H1732" s="38" t="str">
        <v>funnelsseparatory</v>
      </c>
      <c r="I1732" s="271" t="str">
        <v>funnels</v>
      </c>
      <c r="J1732" t="str">
        <v>separatory</v>
      </c>
      <c r="K1732" t="str">
        <v>capacity</v>
      </c>
      <c r="L1732" t="str">
        <v>High priority attribute</v>
      </c>
      <c r="M1732" t="str">
        <v>Priority 2</v>
      </c>
      <c r="N1732" t="str">
        <v>ProductAttributes</v>
      </c>
      <c r="O1732" t="str">
        <v>ATTRIBUTE TYPE: composite dimension</v>
      </c>
      <c r="P1732" t="str">
        <v>use the drop down in "part" and select the part; "Type1" and select "capacity"</v>
      </c>
      <c r="Q1732" t="str">
        <v xml:space="preserve">Z330493 </v>
      </c>
      <c r="R1732" t="str">
        <v>100 mL</v>
      </c>
      <c r="S1732" t="str">
        <v>Y</v>
      </c>
      <c r="T1732" t="str">
        <v>Capacity(uom)</v>
      </c>
      <c r="U1732" t="str">
        <v>uom in mL or L</v>
      </c>
      <c r="V1732">
        <v>0</v>
      </c>
    </row>
    <row r="1733" spans="8:22" x14ac:dyDescent="0.25">
      <c r="H1733" s="38" t="str">
        <v>funnelsseparatory</v>
      </c>
      <c r="I1733" s="271" t="str">
        <v>funnels</v>
      </c>
      <c r="J1733" t="str">
        <v>separatory</v>
      </c>
      <c r="K1733" t="str">
        <v>feature</v>
      </c>
      <c r="L1733" t="str">
        <v>High priority attribute</v>
      </c>
      <c r="M1733" t="str">
        <v>Priority 2</v>
      </c>
      <c r="N1733" t="str">
        <v>ProductAttributes</v>
      </c>
      <c r="O1733" t="str">
        <v>ATTRIBUTE TYPE: Feature</v>
      </c>
      <c r="P1733" t="str">
        <v>use the drop down to select a "Name" (graduated/graduations)</v>
      </c>
      <c r="Q1733" t="str">
        <v xml:space="preserve">Z330493 </v>
      </c>
      <c r="R1733" t="str">
        <v>interchangable stopcock key with retainer</v>
      </c>
      <c r="S1733" t="str">
        <v>N</v>
      </c>
      <c r="T1733">
        <v>0</v>
      </c>
      <c r="U1733">
        <v>0</v>
      </c>
      <c r="V1733">
        <v>0</v>
      </c>
    </row>
    <row r="1734" spans="8:22" x14ac:dyDescent="0.25">
      <c r="H1734" s="38" t="str">
        <v>funnelsseparatory</v>
      </c>
      <c r="I1734" s="271" t="str">
        <v>funnels</v>
      </c>
      <c r="J1734" t="str">
        <v>separatory</v>
      </c>
      <c r="K1734" t="str">
        <v>joint</v>
      </c>
      <c r="L1734" t="str">
        <v>High priority attribute</v>
      </c>
      <c r="M1734" t="str">
        <v>Priority 2</v>
      </c>
      <c r="N1734" t="str">
        <v>ProductAttributes</v>
      </c>
      <c r="O1734" t="str">
        <v>ATTRIBUTE TYPE: Standard Joint, choose part</v>
      </c>
      <c r="P1734">
        <v>0</v>
      </c>
      <c r="Q1734">
        <v>0</v>
      </c>
      <c r="R1734">
        <v>0</v>
      </c>
      <c r="S1734">
        <v>0</v>
      </c>
      <c r="T1734">
        <v>0</v>
      </c>
      <c r="U1734">
        <v>0</v>
      </c>
      <c r="V1734">
        <v>0</v>
      </c>
    </row>
    <row r="1735" spans="8:22" x14ac:dyDescent="0.25">
      <c r="H1735" s="38" t="str">
        <v>funnelsseparatory</v>
      </c>
      <c r="I1735" s="271" t="str">
        <v>funnels</v>
      </c>
      <c r="J1735" t="str">
        <v>separatory</v>
      </c>
      <c r="K1735" t="str">
        <v>manufacturer/tradename</v>
      </c>
      <c r="L1735" t="str">
        <v>High priority attribute</v>
      </c>
      <c r="M1735" t="str">
        <v>Priority 2</v>
      </c>
      <c r="N1735" t="str">
        <v>ProductAttributes</v>
      </c>
      <c r="O1735" t="str">
        <v>ATTRIBUTE TYPE: Manufacturer designation</v>
      </c>
      <c r="P1735" t="str">
        <v>facets supplier co only (currently - Product line the attribute also facetable but not the PL element in Manuf des. Yet)</v>
      </c>
      <c r="Q1735" t="str">
        <v xml:space="preserve">Z330493 </v>
      </c>
      <c r="R1735" t="str">
        <v>Lenz 4.0061.37</v>
      </c>
      <c r="S1735" t="str">
        <v>Y</v>
      </c>
      <c r="T1735" t="str">
        <v>Manufacturer</v>
      </c>
      <c r="U1735" t="str">
        <v>supplier co</v>
      </c>
      <c r="V1735" t="str">
        <v>supplier co</v>
      </c>
    </row>
    <row r="1736" spans="8:22" x14ac:dyDescent="0.25">
      <c r="H1736" s="38" t="str">
        <v>funnelsseparatory</v>
      </c>
      <c r="I1736" s="271" t="str">
        <v>funnels</v>
      </c>
      <c r="J1736" t="str">
        <v>separatory</v>
      </c>
      <c r="K1736" t="str">
        <v>material</v>
      </c>
      <c r="L1736" t="str">
        <v>High priority attribute</v>
      </c>
      <c r="M1736" t="str">
        <v>Priority 2</v>
      </c>
      <c r="N1736" t="str">
        <v>ProductAttributes</v>
      </c>
      <c r="O1736" t="str">
        <v>ATTRIBUTE TYPE: Material</v>
      </c>
      <c r="P1736" t="str">
        <v>use the drop down to select a "Part"</v>
      </c>
      <c r="Q1736" t="str">
        <v xml:space="preserve">Z330493 </v>
      </c>
      <c r="R1736" t="str">
        <v>PTFE key</v>
      </c>
      <c r="S1736" t="str">
        <v>M</v>
      </c>
      <c r="T1736">
        <v>0</v>
      </c>
      <c r="U1736">
        <v>0</v>
      </c>
      <c r="V1736">
        <v>0</v>
      </c>
    </row>
    <row r="1737" spans="8:22" x14ac:dyDescent="0.25">
      <c r="H1737" s="38" t="str">
        <v>funnelsseparatory</v>
      </c>
      <c r="I1737" s="271" t="str">
        <v>funnels</v>
      </c>
      <c r="J1737" t="str">
        <v>separatory</v>
      </c>
      <c r="K1737" t="str">
        <v>packaging</v>
      </c>
      <c r="L1737" t="str">
        <v>High priority attribute</v>
      </c>
      <c r="M1737" t="str">
        <v>Priority 2</v>
      </c>
      <c r="N1737" t="str">
        <v>ProductAttributes</v>
      </c>
      <c r="O1737" t="str">
        <v>ATTRIBUTE TYPE: Packaging quantity</v>
      </c>
      <c r="P1737" t="str">
        <v>facet only on pack_id (was NEVER used on the red site - utility is dubious)</v>
      </c>
      <c r="Q1737" t="str">
        <v>CLS64061L</v>
      </c>
      <c r="R1737" t="str">
        <v>pkg of 1 ea</v>
      </c>
      <c r="S1737" t="str">
        <v>Y</v>
      </c>
      <c r="T1737" t="str">
        <v>packaging</v>
      </c>
      <c r="U1737" t="str">
        <v>pack_id</v>
      </c>
      <c r="V1737" t="str">
        <v>pack_id</v>
      </c>
    </row>
    <row r="1738" spans="8:22" x14ac:dyDescent="0.25">
      <c r="H1738" s="38" t="str">
        <v>funnelsseparatory</v>
      </c>
      <c r="I1738" s="271" t="str">
        <v>funnels</v>
      </c>
      <c r="J1738" t="str">
        <v>separatory</v>
      </c>
      <c r="K1738" t="str">
        <v>stem O.D. × L</v>
      </c>
      <c r="L1738" t="str">
        <v>High priority attribute</v>
      </c>
      <c r="M1738" t="str">
        <v>Priority 2</v>
      </c>
      <c r="N1738" t="str">
        <v>ProductAttributes</v>
      </c>
      <c r="O1738" t="str">
        <v>ATTRIBUTE TYPE: Composite dimension</v>
      </c>
      <c r="P1738" t="str">
        <v>use the drop down in "Part" and select "stem"</v>
      </c>
      <c r="Q1738" t="str">
        <v>CLS664022L</v>
      </c>
      <c r="R1738" t="str">
        <v>12 mm × 65 mm , below stopcock</v>
      </c>
      <c r="S1738" t="str">
        <v>Y</v>
      </c>
      <c r="T1738" t="str">
        <v>Length(uom)/O.D.(uom)</v>
      </c>
      <c r="U1738" t="str">
        <v>type=length or L and uom in ft,mm,cm,in,m/type=OD and uom in mm or in.</v>
      </c>
      <c r="V1738">
        <v>0</v>
      </c>
    </row>
    <row r="1739" spans="8:22" x14ac:dyDescent="0.25">
      <c r="H1739" s="38" t="str">
        <v>funnelsseparatory</v>
      </c>
      <c r="I1739" s="271" t="str">
        <v>funnels</v>
      </c>
      <c r="J1739" t="str">
        <v>separatory</v>
      </c>
      <c r="K1739" t="str">
        <v>stopcock bore</v>
      </c>
      <c r="L1739" t="str">
        <v>High priority attribute</v>
      </c>
      <c r="M1739" t="str">
        <v>Priority 2</v>
      </c>
      <c r="N1739" t="str">
        <v>ProductAttributes</v>
      </c>
      <c r="O1739" t="str">
        <v>ATTRIBUTE TYPE: Composite dimension</v>
      </c>
      <c r="P1739" t="str">
        <v>use the drop down "Part" and select "stopcock"; "Type1" and select "bore"</v>
      </c>
      <c r="Q1739" t="str">
        <v xml:space="preserve">Z330493 </v>
      </c>
      <c r="R1739" t="str">
        <v>2.5 mm</v>
      </c>
      <c r="S1739" t="str">
        <v>N</v>
      </c>
      <c r="T1739">
        <v>0</v>
      </c>
      <c r="U1739">
        <v>0</v>
      </c>
      <c r="V1739">
        <v>0</v>
      </c>
    </row>
    <row r="1740" spans="8:22" x14ac:dyDescent="0.25">
      <c r="H1740" s="38" t="str">
        <v>funnelsseparatory</v>
      </c>
      <c r="I1740" s="271" t="str">
        <v>funnels</v>
      </c>
      <c r="J1740" t="str">
        <v>separatory</v>
      </c>
      <c r="K1740" t="str">
        <v>volume</v>
      </c>
      <c r="L1740" t="str">
        <v>High priority attribute</v>
      </c>
      <c r="M1740" t="str">
        <v>Priority 2</v>
      </c>
      <c r="N1740" t="str">
        <v>ProductAttributes</v>
      </c>
      <c r="O1740" t="str">
        <v>ATTRIBUTE TYPE: Composite dimension</v>
      </c>
      <c r="P1740" t="str">
        <v>use the drop down in "Type1" and select "volume"</v>
      </c>
      <c r="Q1740" t="str">
        <v>CLS64061L</v>
      </c>
      <c r="R1740" t="str">
        <v>1 L</v>
      </c>
      <c r="S1740" t="str">
        <v>Y</v>
      </c>
      <c r="T1740" t="str">
        <v>Volume (uom)</v>
      </c>
      <c r="U1740" t="str">
        <v>type=Volume and uom in mL, L, or uL</v>
      </c>
      <c r="V1740">
        <v>0</v>
      </c>
    </row>
    <row r="1741" spans="8:22" x14ac:dyDescent="0.25">
      <c r="H1741" s="38" t="str">
        <v>funnelsseparatory</v>
      </c>
      <c r="I1741" s="271" t="str">
        <v>funnels</v>
      </c>
      <c r="J1741" t="str">
        <v>separatory</v>
      </c>
      <c r="K1741" t="str">
        <v>stopcock size</v>
      </c>
      <c r="L1741" t="str">
        <v>Low priority attribute</v>
      </c>
      <c r="M1741" t="str">
        <v>Priority 3</v>
      </c>
      <c r="N1741" t="str">
        <v>ProductAttributes</v>
      </c>
      <c r="O1741" t="str">
        <v xml:space="preserve">ATTRIBUTE TYPE: Composite dimension </v>
      </c>
      <c r="P1741" t="str">
        <v>use drop down "part" and select "stopcock"; "Type1" and select "size"</v>
      </c>
      <c r="Q1741" t="str">
        <v>CLS664022L</v>
      </c>
      <c r="R1741">
        <v>6</v>
      </c>
      <c r="S1741" t="str">
        <v>N</v>
      </c>
      <c r="T1741">
        <v>0</v>
      </c>
      <c r="U1741">
        <v>0</v>
      </c>
      <c r="V1741">
        <v>0</v>
      </c>
    </row>
    <row r="1742" spans="8:22" x14ac:dyDescent="0.25">
      <c r="H1742" s="38" t="str">
        <v>funnelsseparatory</v>
      </c>
      <c r="I1742" s="271" t="str">
        <v>funnels</v>
      </c>
      <c r="J1742" t="str">
        <v>separatory</v>
      </c>
      <c r="K1742" t="str">
        <v>stopper size</v>
      </c>
      <c r="L1742" t="str">
        <v>Low priority attribute</v>
      </c>
      <c r="M1742" t="str">
        <v>Priority 3</v>
      </c>
      <c r="N1742" t="str">
        <v>ProductAttributes</v>
      </c>
      <c r="O1742" t="str">
        <v xml:space="preserve">ATTRIBUTE TYPE: Composite dimension </v>
      </c>
      <c r="P1742" t="str">
        <v>use drop down "part" and select "stopper"; "Type1" and select "size"</v>
      </c>
      <c r="Q1742" t="str">
        <v>CLS664022L</v>
      </c>
      <c r="R1742" t="str">
        <v>38 mm</v>
      </c>
      <c r="S1742" t="str">
        <v>N</v>
      </c>
      <c r="T1742">
        <v>0</v>
      </c>
      <c r="U1742">
        <v>0</v>
      </c>
      <c r="V1742">
        <v>0</v>
      </c>
    </row>
    <row r="1743" spans="8:22" x14ac:dyDescent="0.25">
      <c r="H1743" s="38" t="str">
        <v>funnelsweighing</v>
      </c>
      <c r="I1743" s="271" t="str">
        <v>funnels</v>
      </c>
      <c r="J1743" t="str">
        <v>weighing</v>
      </c>
      <c r="K1743" t="str">
        <v>Web_VesselStyle_Dim</v>
      </c>
      <c r="L1743" t="str">
        <v>Facet driving attribute</v>
      </c>
      <c r="M1743" t="str">
        <v>Priority 1</v>
      </c>
      <c r="N1743" t="str">
        <v>ProductAttributes</v>
      </c>
      <c r="O1743" t="str">
        <v>ATTRIBUTE TYPE: Vessel style; Configuration</v>
      </c>
      <c r="P1743">
        <v>0</v>
      </c>
      <c r="Q1743">
        <v>0</v>
      </c>
      <c r="R1743">
        <v>0</v>
      </c>
      <c r="S1743">
        <v>0</v>
      </c>
      <c r="T1743">
        <v>0</v>
      </c>
      <c r="U1743">
        <v>0</v>
      </c>
      <c r="V1743">
        <v>0</v>
      </c>
    </row>
    <row r="1744" spans="8:22" x14ac:dyDescent="0.25">
      <c r="H1744" s="38" t="str">
        <v>funnelsweighing</v>
      </c>
      <c r="I1744" s="271" t="str">
        <v>funnels</v>
      </c>
      <c r="J1744" t="str">
        <v>weighing</v>
      </c>
      <c r="K1744" t="str">
        <v>feature</v>
      </c>
      <c r="L1744" t="str">
        <v>High priority attribute</v>
      </c>
      <c r="M1744" t="str">
        <v>Priority 2</v>
      </c>
      <c r="N1744" t="str">
        <v>ProductAttributes</v>
      </c>
      <c r="O1744" t="str">
        <v>ATTRIBUTE TYPE: Feature</v>
      </c>
      <c r="P1744" t="str">
        <v>use the drop down to select a "Name"</v>
      </c>
      <c r="Q1744" t="str">
        <v>Z409421</v>
      </c>
      <c r="R1744" t="str">
        <v>Length: 4.3 cm, Funnel I.D.: 2.4 cm and Pouring Neck O.D.: 0.7 cm</v>
      </c>
      <c r="S1744" t="str">
        <v>N</v>
      </c>
      <c r="T1744">
        <v>0</v>
      </c>
      <c r="U1744">
        <v>0</v>
      </c>
      <c r="V1744">
        <v>0</v>
      </c>
    </row>
    <row r="1745" spans="8:22" x14ac:dyDescent="0.25">
      <c r="H1745" s="38" t="str">
        <v>funnelsweighing</v>
      </c>
      <c r="I1745" s="271" t="str">
        <v>funnels</v>
      </c>
      <c r="J1745" t="str">
        <v>weighing</v>
      </c>
      <c r="K1745" t="str">
        <v>material</v>
      </c>
      <c r="L1745" t="str">
        <v>High priority attribute</v>
      </c>
      <c r="M1745" t="str">
        <v>Priority 2</v>
      </c>
      <c r="N1745" t="str">
        <v>ProductAttributes</v>
      </c>
      <c r="O1745" t="str">
        <v>ATTRIBUTE TYPE: Material</v>
      </c>
      <c r="P1745" t="str">
        <v>use the drop down to select a "Part"</v>
      </c>
      <c r="Q1745" t="str">
        <v>Z409421</v>
      </c>
      <c r="R1745" t="str">
        <v>borosilicate glass</v>
      </c>
      <c r="S1745" t="str">
        <v>M</v>
      </c>
      <c r="T1745">
        <v>0</v>
      </c>
      <c r="U1745">
        <v>0</v>
      </c>
      <c r="V1745">
        <v>0</v>
      </c>
    </row>
    <row r="1746" spans="8:22" x14ac:dyDescent="0.25">
      <c r="H1746" s="38" t="str">
        <v>funnelsweighing</v>
      </c>
      <c r="I1746" s="271" t="str">
        <v>funnels</v>
      </c>
      <c r="J1746" t="str">
        <v>weighing</v>
      </c>
      <c r="K1746" t="str">
        <v>packaging</v>
      </c>
      <c r="L1746" t="str">
        <v>High priority attribute</v>
      </c>
      <c r="M1746" t="str">
        <v>Priority 2</v>
      </c>
      <c r="N1746" t="str">
        <v>ProductAttributes</v>
      </c>
      <c r="O1746" t="str">
        <v>ATTRIBUTE TYPE: Packaging quantity</v>
      </c>
      <c r="P1746" t="str">
        <v>facet only on pack_id (was NEVER used on the red site - utility is dubious)</v>
      </c>
      <c r="Q1746" t="str">
        <v>Z409421</v>
      </c>
      <c r="R1746" t="str">
        <v>pkg of 6 ea</v>
      </c>
      <c r="S1746" t="str">
        <v>Y</v>
      </c>
      <c r="T1746" t="str">
        <v>packaging</v>
      </c>
      <c r="U1746" t="str">
        <v>pack_id</v>
      </c>
      <c r="V1746" t="str">
        <v>pack_id</v>
      </c>
    </row>
    <row r="1747" spans="8:22" x14ac:dyDescent="0.25">
      <c r="H1747" s="38" t="str">
        <v>funnelsweighing</v>
      </c>
      <c r="I1747" s="271" t="str">
        <v>funnels</v>
      </c>
      <c r="J1747" t="str">
        <v>weighing</v>
      </c>
      <c r="K1747" t="str">
        <v>size</v>
      </c>
      <c r="L1747" t="str">
        <v>High priority attribute</v>
      </c>
      <c r="M1747" t="str">
        <v>Priority 2</v>
      </c>
      <c r="N1747" t="str">
        <v>ProductAttributes</v>
      </c>
      <c r="O1747" t="str">
        <v xml:space="preserve">ATTRIBUTE TYPE: Composite dimension </v>
      </c>
      <c r="P1747" t="str">
        <v>use drop down "Type1" and select "size"</v>
      </c>
      <c r="Q1747" t="str">
        <v>Z409421</v>
      </c>
      <c r="R1747" t="str">
        <v>S</v>
      </c>
      <c r="S1747" t="str">
        <v>N</v>
      </c>
      <c r="T1747">
        <v>0</v>
      </c>
      <c r="U1747">
        <v>0</v>
      </c>
      <c r="V1747">
        <v>0</v>
      </c>
    </row>
    <row r="1748" spans="8:22" x14ac:dyDescent="0.25">
      <c r="H1748" s="38" t="str">
        <v>funnels(no product type)</v>
      </c>
      <c r="I1748" s="271" t="str">
        <v>funnels</v>
      </c>
      <c r="J1748">
        <v>0</v>
      </c>
      <c r="K1748" t="str">
        <v>capacity</v>
      </c>
      <c r="L1748" t="str">
        <v>High priority attribute</v>
      </c>
      <c r="M1748" t="str">
        <v>Priority 2</v>
      </c>
      <c r="N1748" t="str">
        <v>ProductAttributes</v>
      </c>
      <c r="O1748" t="str">
        <v>ATTRIBUTE TYPE: composite dimension</v>
      </c>
      <c r="P1748" t="str">
        <v>use the drop down in "part" and select the part; "Type1" and select "capacity"</v>
      </c>
      <c r="Q1748" t="str">
        <v>Z304549</v>
      </c>
      <c r="R1748" t="str">
        <v>250 ml</v>
      </c>
      <c r="S1748" t="str">
        <v>Y</v>
      </c>
      <c r="T1748" t="str">
        <v>Capacity(uom)</v>
      </c>
      <c r="U1748" t="str">
        <v>uom in mL or L</v>
      </c>
      <c r="V1748">
        <v>0</v>
      </c>
    </row>
    <row r="1749" spans="8:22" x14ac:dyDescent="0.25">
      <c r="H1749" s="38" t="str">
        <v>funnels(no product type)</v>
      </c>
      <c r="I1749" s="271" t="str">
        <v>funnels</v>
      </c>
      <c r="J1749">
        <v>0</v>
      </c>
      <c r="K1749" t="str">
        <v>L</v>
      </c>
      <c r="L1749" t="str">
        <v>High priority attribute</v>
      </c>
      <c r="M1749" t="str">
        <v>Priority 2</v>
      </c>
      <c r="N1749" t="str">
        <v>ProductAttributes</v>
      </c>
      <c r="O1749" t="str">
        <v>ATTRIBUTE TYPE: Composite dimension</v>
      </c>
      <c r="P1749" t="str">
        <v>use the drop down in "Type1" and select "L"</v>
      </c>
      <c r="Q1749">
        <v>0</v>
      </c>
      <c r="R1749">
        <v>0</v>
      </c>
      <c r="S1749">
        <v>0</v>
      </c>
      <c r="T1749">
        <v>0</v>
      </c>
      <c r="U1749">
        <v>0</v>
      </c>
      <c r="V1749">
        <v>0</v>
      </c>
    </row>
    <row r="1750" spans="8:22" x14ac:dyDescent="0.25">
      <c r="H1750" s="38" t="str">
        <v>funnels(no product type)</v>
      </c>
      <c r="I1750" s="271" t="str">
        <v>funnels</v>
      </c>
      <c r="J1750">
        <v>0</v>
      </c>
      <c r="K1750" t="str">
        <v>manufacturer/tradename</v>
      </c>
      <c r="L1750" t="str">
        <v>High priority attribute</v>
      </c>
      <c r="M1750" t="str">
        <v>Priority 2</v>
      </c>
      <c r="N1750" t="str">
        <v>ProductAttributes</v>
      </c>
      <c r="O1750" t="str">
        <v>ATTRIBUTE TYPE: Manufacturer designation</v>
      </c>
      <c r="P1750" t="str">
        <v>facets supplier co only (currently - Product line the attribute also facetable but not the PL element in Manuf des. Yet)</v>
      </c>
      <c r="Q1750" t="str">
        <v>Z304549</v>
      </c>
      <c r="R1750" t="str">
        <v>Quickfit DE 250/55</v>
      </c>
      <c r="S1750" t="str">
        <v>Y</v>
      </c>
      <c r="T1750" t="str">
        <v>Manufacturer</v>
      </c>
      <c r="U1750" t="str">
        <v>supplier co</v>
      </c>
      <c r="V1750" t="str">
        <v>supplier co</v>
      </c>
    </row>
    <row r="1751" spans="8:22" x14ac:dyDescent="0.25">
      <c r="H1751" s="38" t="str">
        <v>funnels(no product type)</v>
      </c>
      <c r="I1751" s="271" t="str">
        <v>funnels</v>
      </c>
      <c r="J1751">
        <v>0</v>
      </c>
      <c r="K1751" t="str">
        <v>material</v>
      </c>
      <c r="L1751" t="str">
        <v>High priority attribute</v>
      </c>
      <c r="M1751" t="str">
        <v>Priority 2</v>
      </c>
      <c r="N1751" t="str">
        <v>ProductAttributes</v>
      </c>
      <c r="O1751" t="str">
        <v>ATTRIBUTE TYPE: Material</v>
      </c>
      <c r="P1751" t="str">
        <v>use the drop down to select a "Part"</v>
      </c>
      <c r="Q1751" t="str">
        <v>Z400696</v>
      </c>
      <c r="R1751" t="str">
        <v>polypropylene (Unbreakable)</v>
      </c>
      <c r="S1751" t="str">
        <v>M</v>
      </c>
      <c r="T1751">
        <v>0</v>
      </c>
      <c r="U1751">
        <v>0</v>
      </c>
      <c r="V1751">
        <v>0</v>
      </c>
    </row>
    <row r="1752" spans="8:22" x14ac:dyDescent="0.25">
      <c r="H1752" s="38" t="str">
        <v>funnels(no product type)</v>
      </c>
      <c r="I1752" s="271" t="str">
        <v>funnels</v>
      </c>
      <c r="J1752">
        <v>0</v>
      </c>
      <c r="K1752" t="str">
        <v>packaging</v>
      </c>
      <c r="L1752" t="str">
        <v>High priority attribute</v>
      </c>
      <c r="M1752" t="str">
        <v>Priority 2</v>
      </c>
      <c r="N1752" t="str">
        <v>ProductAttributes</v>
      </c>
      <c r="O1752" t="str">
        <v>ATTRIBUTE TYPE: Packaging quantity</v>
      </c>
      <c r="P1752" t="str">
        <v>facet only on pack_id (was NEVER used on the red site - utility is dubious)</v>
      </c>
      <c r="Q1752">
        <v>0</v>
      </c>
      <c r="R1752">
        <v>0</v>
      </c>
      <c r="S1752">
        <v>0</v>
      </c>
      <c r="T1752">
        <v>0</v>
      </c>
      <c r="U1752">
        <v>0</v>
      </c>
      <c r="V1752">
        <v>0</v>
      </c>
    </row>
    <row r="1753" spans="8:22" x14ac:dyDescent="0.25">
      <c r="H1753" s="38" t="str">
        <v>funnels(no product type)</v>
      </c>
      <c r="I1753" s="271" t="str">
        <v>funnels</v>
      </c>
      <c r="J1753">
        <v>0</v>
      </c>
      <c r="K1753" t="str">
        <v>stem L × H × O.D.</v>
      </c>
      <c r="L1753" t="str">
        <v>High priority attribute</v>
      </c>
      <c r="M1753" t="str">
        <v>Priority 2</v>
      </c>
      <c r="N1753" t="str">
        <v>ProductAttributes</v>
      </c>
      <c r="O1753" t="str">
        <v>ATTRIBUTE TYPE: Composite dimension</v>
      </c>
      <c r="P1753" t="str">
        <v>use the drop down in "Type1" and or "Part"</v>
      </c>
      <c r="Q1753">
        <v>0</v>
      </c>
      <c r="R1753">
        <v>0</v>
      </c>
      <c r="S1753">
        <v>0</v>
      </c>
      <c r="T1753">
        <v>0</v>
      </c>
      <c r="U1753">
        <v>0</v>
      </c>
      <c r="V1753">
        <v>0</v>
      </c>
    </row>
    <row r="1754" spans="8:22" x14ac:dyDescent="0.25">
      <c r="H1754" s="38" t="str">
        <v>funnels(no product type)</v>
      </c>
      <c r="I1754" s="271" t="str">
        <v>funnels</v>
      </c>
      <c r="J1754">
        <v>0</v>
      </c>
      <c r="K1754" t="str">
        <v>top diam.</v>
      </c>
      <c r="L1754" t="str">
        <v>High priority attribute</v>
      </c>
      <c r="M1754" t="str">
        <v>Priority 2</v>
      </c>
      <c r="N1754" t="str">
        <v>ProductAttributes</v>
      </c>
      <c r="O1754" t="str">
        <v>ATTRIBUTE TYPE: Composite dimension</v>
      </c>
      <c r="P1754" t="str">
        <v>use drop down "part" and select "top"; "Type1" and select "diam."</v>
      </c>
      <c r="Q1754">
        <v>0</v>
      </c>
      <c r="R1754">
        <v>0</v>
      </c>
      <c r="S1754">
        <v>0</v>
      </c>
      <c r="T1754">
        <v>0</v>
      </c>
      <c r="U1754">
        <v>0</v>
      </c>
      <c r="V1754">
        <v>0</v>
      </c>
    </row>
    <row r="1755" spans="8:22" x14ac:dyDescent="0.25">
      <c r="H1755" s="38" t="str">
        <v>funnels(no product type)</v>
      </c>
      <c r="I1755" s="271" t="str">
        <v>funnels</v>
      </c>
      <c r="J1755">
        <v>0</v>
      </c>
      <c r="K1755" t="str">
        <v>top I.D.</v>
      </c>
      <c r="L1755" t="str">
        <v>High priority attribute</v>
      </c>
      <c r="M1755" t="str">
        <v>Priority 2</v>
      </c>
      <c r="N1755" t="str">
        <v>ProductAttributes</v>
      </c>
      <c r="O1755" t="str">
        <v>ATTRIBUTE TYPE: Composite dimension</v>
      </c>
      <c r="P1755" t="str">
        <v>use drop down "part" and select "top"; "Type1" and select "I.D."</v>
      </c>
      <c r="Q1755">
        <v>0</v>
      </c>
      <c r="R1755">
        <v>0</v>
      </c>
      <c r="S1755">
        <v>0</v>
      </c>
      <c r="T1755">
        <v>0</v>
      </c>
      <c r="U1755">
        <v>0</v>
      </c>
      <c r="V1755">
        <v>0</v>
      </c>
    </row>
    <row r="1756" spans="8:22" x14ac:dyDescent="0.25">
      <c r="H1756" s="38" t="str">
        <v>gc columnscapillary</v>
      </c>
      <c r="I1756" s="271" t="str">
        <v>gc columns</v>
      </c>
      <c r="J1756" t="str">
        <v>capillary</v>
      </c>
      <c r="K1756" t="str">
        <v>agency</v>
      </c>
      <c r="L1756" t="str">
        <v>Facet driving attribute</v>
      </c>
      <c r="M1756" t="str">
        <v>Priority 1</v>
      </c>
      <c r="N1756" t="str">
        <v>ProductAttributes</v>
      </c>
      <c r="O1756" t="str">
        <v>ATTRIBUTE TYPE: Agency/Method</v>
      </c>
      <c r="P1756" t="str">
        <v>create separate lines for different values</v>
      </c>
      <c r="Q1756" t="str">
        <v>23302-U</v>
      </c>
      <c r="R1756" t="str">
        <v>meets requirements for USP G1, G2, and G9</v>
      </c>
      <c r="S1756" t="str">
        <v>Y</v>
      </c>
      <c r="T1756" t="str">
        <v>Agency</v>
      </c>
      <c r="U1756">
        <v>0</v>
      </c>
      <c r="V1756">
        <v>0</v>
      </c>
    </row>
    <row r="1757" spans="8:22" x14ac:dyDescent="0.25">
      <c r="H1757" s="38" t="str">
        <v>gc columnscapillary</v>
      </c>
      <c r="I1757" s="271" t="str">
        <v>gc columns</v>
      </c>
      <c r="J1757" t="str">
        <v>capillary</v>
      </c>
      <c r="K1757" t="str">
        <v>application(s)</v>
      </c>
      <c r="L1757" t="str">
        <v>Facet driving attribute</v>
      </c>
      <c r="M1757" t="str">
        <v>Priority 1</v>
      </c>
      <c r="N1757" t="str">
        <v>ProductAttributes</v>
      </c>
      <c r="O1757" t="str">
        <v>ATTRIBUTE TYPE: Market Focus</v>
      </c>
      <c r="P1757">
        <v>0</v>
      </c>
      <c r="Q1757" t="str">
        <v>23813-U</v>
      </c>
      <c r="R1757" t="str">
        <v>chemicals and industrial polymers</v>
      </c>
      <c r="S1757" t="str">
        <v>Y</v>
      </c>
      <c r="T1757" t="str">
        <v>Application</v>
      </c>
      <c r="U1757">
        <v>0</v>
      </c>
      <c r="V1757">
        <v>0</v>
      </c>
    </row>
    <row r="1758" spans="8:22" x14ac:dyDescent="0.25">
      <c r="H1758" s="38" t="str">
        <v>gc columnscapillary</v>
      </c>
      <c r="I1758" s="271" t="str">
        <v>gc columns</v>
      </c>
      <c r="J1758" t="str">
        <v>capillary</v>
      </c>
      <c r="K1758" t="str">
        <v>column type</v>
      </c>
      <c r="L1758" t="str">
        <v>Facet driving attribute</v>
      </c>
      <c r="M1758" t="str">
        <v>Priority 1</v>
      </c>
      <c r="N1758" t="str">
        <v>ProductAttributes</v>
      </c>
      <c r="O1758" t="str">
        <v>ATTRIBUTE TYPE: Column Type</v>
      </c>
      <c r="P1758">
        <v>0</v>
      </c>
      <c r="Q1758" t="str">
        <v>23302-U</v>
      </c>
      <c r="R1758" t="str">
        <v>capillary non-polar</v>
      </c>
      <c r="S1758" t="str">
        <v>Y</v>
      </c>
      <c r="T1758" t="str">
        <v>column type</v>
      </c>
      <c r="U1758">
        <v>0</v>
      </c>
      <c r="V1758">
        <v>0</v>
      </c>
    </row>
    <row r="1759" spans="8:22" x14ac:dyDescent="0.25">
      <c r="H1759" s="38" t="str">
        <v>gc columnscapillary</v>
      </c>
      <c r="I1759" s="271" t="str">
        <v>gc columns</v>
      </c>
      <c r="J1759" t="str">
        <v>capillary</v>
      </c>
      <c r="K1759" t="str">
        <v>d&lt;SUB&gt;f&lt;/SUB&gt;</v>
      </c>
      <c r="L1759" t="str">
        <v>Facet driving attribute</v>
      </c>
      <c r="M1759" t="str">
        <v>Priority 1</v>
      </c>
      <c r="N1759" t="str">
        <v>ProductAttributes</v>
      </c>
      <c r="O1759" t="str">
        <v>ATTRIBUTE TYPE: Miscellaneous Specifications</v>
      </c>
      <c r="P1759" t="str">
        <v>use the drop down in "Type" and select "d&lt;SUB&gt;f&lt;/SUB&gt;"</v>
      </c>
      <c r="Q1759" t="str">
        <v>28372-U</v>
      </c>
      <c r="R1759" t="str">
        <v>0.25 um</v>
      </c>
      <c r="S1759">
        <v>0</v>
      </c>
      <c r="T1759">
        <v>0</v>
      </c>
      <c r="U1759">
        <v>0</v>
      </c>
      <c r="V1759">
        <v>0</v>
      </c>
    </row>
    <row r="1760" spans="8:22" x14ac:dyDescent="0.25">
      <c r="H1760" s="38" t="str">
        <v>gc columnscapillary</v>
      </c>
      <c r="I1760" s="271" t="str">
        <v>gc columns</v>
      </c>
      <c r="J1760" t="str">
        <v>capillary</v>
      </c>
      <c r="K1760" t="str">
        <v>I.D.</v>
      </c>
      <c r="L1760" t="str">
        <v>Facet driving attribute</v>
      </c>
      <c r="M1760" t="str">
        <v>Priority 1</v>
      </c>
      <c r="N1760" t="str">
        <v>ProductAttributes</v>
      </c>
      <c r="O1760" t="str">
        <v>ATTRIBUTE TYPE: Composite dimension</v>
      </c>
      <c r="P1760" t="str">
        <v>use the drop down in "Type1" and select "I.D."</v>
      </c>
      <c r="Q1760" t="str">
        <v>23302-U</v>
      </c>
      <c r="R1760" t="str">
        <v>60 m × 0.75 mm</v>
      </c>
      <c r="S1760" t="str">
        <v>Y</v>
      </c>
      <c r="T1760" t="str">
        <v>ID (mm)</v>
      </c>
      <c r="U1760" t="str">
        <v>choose type=I.D, uom must be in mm</v>
      </c>
      <c r="V1760" t="str">
        <v>value</v>
      </c>
    </row>
    <row r="1761" spans="8:22" x14ac:dyDescent="0.25">
      <c r="H1761" s="38" t="str">
        <v>gc columnscapillary</v>
      </c>
      <c r="I1761" s="271" t="str">
        <v>gc columns</v>
      </c>
      <c r="J1761" t="str">
        <v>capillary</v>
      </c>
      <c r="K1761" t="str">
        <v>L</v>
      </c>
      <c r="L1761" t="str">
        <v>Facet driving attribute</v>
      </c>
      <c r="M1761" t="str">
        <v>Priority 1</v>
      </c>
      <c r="N1761" t="str">
        <v>ProductAttributes</v>
      </c>
      <c r="O1761" t="str">
        <v>ATTRIBUTE TYPE: Composite dimension</v>
      </c>
      <c r="P1761" t="str">
        <v>use the drop down in "Type1" and select "L"</v>
      </c>
      <c r="Q1761" t="str">
        <v>23302-U</v>
      </c>
      <c r="R1761" t="str">
        <v>60 m × 0.75 mm</v>
      </c>
      <c r="S1761" t="str">
        <v>M</v>
      </c>
      <c r="T1761" t="str">
        <v>Length(uom)</v>
      </c>
      <c r="U1761" t="str">
        <v>type=length or L and uom in ft, in, m, cm, mm</v>
      </c>
      <c r="V1761">
        <v>0</v>
      </c>
    </row>
    <row r="1762" spans="8:22" x14ac:dyDescent="0.25">
      <c r="H1762" s="38" t="str">
        <v>gc columnscapillary</v>
      </c>
      <c r="I1762" s="271" t="str">
        <v>gc columns</v>
      </c>
      <c r="J1762" t="str">
        <v>capillary</v>
      </c>
      <c r="K1762" t="str">
        <v>material</v>
      </c>
      <c r="L1762" t="str">
        <v>Facet driving attribute</v>
      </c>
      <c r="M1762" t="str">
        <v>Priority 1</v>
      </c>
      <c r="N1762" t="str">
        <v>ProductAttributes</v>
      </c>
      <c r="O1762" t="str">
        <v>ATTRIBUTE TYPE: Material</v>
      </c>
      <c r="P1762" t="str">
        <v>use the drop down to select a "Part"</v>
      </c>
      <c r="Q1762" t="str">
        <v>23302-U</v>
      </c>
      <c r="R1762" t="str">
        <v>fused silica</v>
      </c>
      <c r="S1762" t="str">
        <v>M</v>
      </c>
      <c r="T1762">
        <v>0</v>
      </c>
      <c r="U1762">
        <v>0</v>
      </c>
      <c r="V1762">
        <v>0</v>
      </c>
    </row>
    <row r="1763" spans="8:22" x14ac:dyDescent="0.25">
      <c r="H1763" s="38" t="str">
        <v>gc columnscapillary</v>
      </c>
      <c r="I1763" s="271" t="str">
        <v>gc columns</v>
      </c>
      <c r="J1763" t="str">
        <v>capillary</v>
      </c>
      <c r="K1763" t="str">
        <v>matrix active group</v>
      </c>
      <c r="L1763" t="str">
        <v>Facet driving attribute</v>
      </c>
      <c r="M1763" t="str">
        <v>Priority 1</v>
      </c>
      <c r="N1763" t="str">
        <v>ProductAttributes</v>
      </c>
      <c r="O1763" t="str">
        <v>ATTRIBUTE TYPE: Matrix active group</v>
      </c>
      <c r="P1763">
        <v>0</v>
      </c>
      <c r="Q1763" t="str">
        <v>23302-U</v>
      </c>
      <c r="R1763" t="str">
        <v>Bonded; poly(dimethyl siloxane) phase</v>
      </c>
      <c r="S1763" t="str">
        <v>N</v>
      </c>
      <c r="T1763">
        <v>0</v>
      </c>
      <c r="U1763">
        <v>0</v>
      </c>
      <c r="V1763">
        <v>0</v>
      </c>
    </row>
    <row r="1764" spans="8:22" x14ac:dyDescent="0.25">
      <c r="H1764" s="38" t="str">
        <v>gc columnscapillary</v>
      </c>
      <c r="I1764" s="271" t="str">
        <v>gc columns</v>
      </c>
      <c r="J1764" t="str">
        <v>capillary</v>
      </c>
      <c r="K1764" t="str">
        <v>technique(s)</v>
      </c>
      <c r="L1764" t="str">
        <v>Facet driving attribute</v>
      </c>
      <c r="M1764" t="str">
        <v>Priority 1</v>
      </c>
      <c r="N1764" t="str">
        <v>ProductAttributes</v>
      </c>
      <c r="O1764" t="str">
        <v>ATTRIBUTE TYPE: Titertest</v>
      </c>
      <c r="P1764" t="str">
        <v xml:space="preserve">use the drop down in "METHOD" </v>
      </c>
      <c r="Q1764" t="str">
        <v>23302-U</v>
      </c>
      <c r="R1764" t="str">
        <v>gas chromatography (GC): suitable</v>
      </c>
      <c r="S1764" t="str">
        <v>Y</v>
      </c>
      <c r="T1764" t="str">
        <v>Technique</v>
      </c>
      <c r="U1764" t="str">
        <v>method</v>
      </c>
      <c r="V1764" t="str">
        <v>method</v>
      </c>
    </row>
    <row r="1765" spans="8:22" x14ac:dyDescent="0.25">
      <c r="H1765" s="38" t="str">
        <v>gc columnscapillary</v>
      </c>
      <c r="I1765" s="271" t="str">
        <v>gc columns</v>
      </c>
      <c r="J1765" t="str">
        <v>capillary</v>
      </c>
      <c r="K1765" t="str">
        <v>parameter</v>
      </c>
      <c r="L1765" t="str">
        <v>High priority attribute</v>
      </c>
      <c r="M1765" t="str">
        <v>Priority 2</v>
      </c>
      <c r="N1765" t="str">
        <v>ProductAttributes</v>
      </c>
      <c r="O1765" t="str">
        <v>ATTRIBUTE TYPE: Operating parameter</v>
      </c>
      <c r="P1765">
        <v>0</v>
      </c>
      <c r="Q1765" t="str">
        <v>23302-U</v>
      </c>
      <c r="R1765" t="str">
        <v>-60-300 °C temperature (isothermal)</v>
      </c>
      <c r="S1765" t="str">
        <v>N</v>
      </c>
      <c r="T1765">
        <v>0</v>
      </c>
      <c r="U1765">
        <v>0</v>
      </c>
      <c r="V1765">
        <v>0</v>
      </c>
    </row>
    <row r="1766" spans="8:22" x14ac:dyDescent="0.25">
      <c r="H1766" s="38" t="str">
        <v>gc columnscapillary</v>
      </c>
      <c r="I1766" s="271" t="str">
        <v>gc columns</v>
      </c>
      <c r="J1766" t="str">
        <v>capillary</v>
      </c>
      <c r="K1766" t="str">
        <v>compatibility</v>
      </c>
      <c r="L1766" t="str">
        <v>Low priority attribute</v>
      </c>
      <c r="M1766" t="str">
        <v>Priority 3</v>
      </c>
      <c r="N1766" t="str">
        <v>ProductAttributes</v>
      </c>
      <c r="O1766" t="str">
        <v>ATTRIBUTE TYPE: ZM_COMPAT</v>
      </c>
      <c r="P1766" t="str">
        <v>create separate lines for different values -- facet must use 1 or both of supplier and product line</v>
      </c>
      <c r="Q1766" t="str">
        <v>23323UINT</v>
      </c>
      <c r="R1766" t="str">
        <v>for use with Agilent Intuvo GC</v>
      </c>
      <c r="S1766" t="str">
        <v>Y</v>
      </c>
      <c r="T1766" t="str">
        <v>compatibility</v>
      </c>
      <c r="U1766">
        <v>0</v>
      </c>
      <c r="V1766">
        <v>0</v>
      </c>
    </row>
    <row r="1767" spans="8:22" x14ac:dyDescent="0.25">
      <c r="H1767" s="38" t="str">
        <v>gc columnspacked</v>
      </c>
      <c r="I1767" s="271" t="str">
        <v>gc columns</v>
      </c>
      <c r="J1767" t="str">
        <v>packed</v>
      </c>
      <c r="K1767" t="str">
        <v>agency</v>
      </c>
      <c r="L1767" t="str">
        <v>Facet driving attribute</v>
      </c>
      <c r="M1767" t="str">
        <v>Priority 1</v>
      </c>
      <c r="N1767" t="str">
        <v>ProductAttributes</v>
      </c>
      <c r="O1767" t="str">
        <v>ATTRIBUTE TYPE: Agency/Method</v>
      </c>
      <c r="P1767" t="str">
        <v>create separate lines for different values</v>
      </c>
      <c r="Q1767">
        <v>0</v>
      </c>
      <c r="R1767">
        <v>0</v>
      </c>
      <c r="S1767" t="str">
        <v>Y</v>
      </c>
      <c r="T1767" t="str">
        <v>Agency</v>
      </c>
      <c r="U1767">
        <v>0</v>
      </c>
      <c r="V1767">
        <v>0</v>
      </c>
    </row>
    <row r="1768" spans="8:22" x14ac:dyDescent="0.25">
      <c r="H1768" s="38" t="str">
        <v>gc columnspacked</v>
      </c>
      <c r="I1768" s="271" t="str">
        <v>gc columns</v>
      </c>
      <c r="J1768" t="str">
        <v>packed</v>
      </c>
      <c r="K1768" t="str">
        <v>application(s)</v>
      </c>
      <c r="L1768" t="str">
        <v>Facet driving attribute</v>
      </c>
      <c r="M1768" t="str">
        <v>Priority 1</v>
      </c>
      <c r="N1768" t="str">
        <v>ProductAttributes</v>
      </c>
      <c r="O1768" t="str">
        <v>ATTRIBUTE TYPE: Market Focus</v>
      </c>
      <c r="P1768">
        <v>0</v>
      </c>
      <c r="Q1768" t="str">
        <v>11501-U</v>
      </c>
      <c r="R1768" t="str">
        <v>pharmaceutical (small molecule)</v>
      </c>
      <c r="S1768" t="str">
        <v>Y</v>
      </c>
      <c r="T1768" t="str">
        <v>Application</v>
      </c>
      <c r="U1768">
        <v>0</v>
      </c>
      <c r="V1768">
        <v>0</v>
      </c>
    </row>
    <row r="1769" spans="8:22" x14ac:dyDescent="0.25">
      <c r="H1769" s="38" t="str">
        <v>gc columnspacked</v>
      </c>
      <c r="I1769" s="271" t="str">
        <v>gc columns</v>
      </c>
      <c r="J1769" t="str">
        <v>packed</v>
      </c>
      <c r="K1769" t="str">
        <v>column type</v>
      </c>
      <c r="L1769" t="str">
        <v>Facet driving attribute</v>
      </c>
      <c r="M1769" t="str">
        <v>Priority 1</v>
      </c>
      <c r="N1769" t="str">
        <v>ProductAttributes</v>
      </c>
      <c r="O1769" t="str">
        <v>ATTRIBUTE TYPE: Column Type</v>
      </c>
      <c r="P1769">
        <v>0</v>
      </c>
      <c r="Q1769" t="str">
        <v>11501-U</v>
      </c>
      <c r="R1769" t="str">
        <v>packed GC</v>
      </c>
      <c r="S1769" t="str">
        <v>Y</v>
      </c>
      <c r="T1769" t="str">
        <v>column type</v>
      </c>
      <c r="U1769">
        <v>0</v>
      </c>
      <c r="V1769">
        <v>0</v>
      </c>
    </row>
    <row r="1770" spans="8:22" x14ac:dyDescent="0.25">
      <c r="H1770" s="38" t="str">
        <v>gc columnspacked</v>
      </c>
      <c r="I1770" s="271" t="str">
        <v>gc columns</v>
      </c>
      <c r="J1770" t="str">
        <v>packed</v>
      </c>
      <c r="K1770" t="str">
        <v>I.D.</v>
      </c>
      <c r="L1770" t="str">
        <v>Facet driving attribute</v>
      </c>
      <c r="M1770" t="str">
        <v>Priority 1</v>
      </c>
      <c r="N1770" t="str">
        <v>ProductAttributes</v>
      </c>
      <c r="O1770" t="str">
        <v>ATTRIBUTE TYPE: Composite dimension</v>
      </c>
      <c r="P1770" t="str">
        <v>use the drop down in "Type1" and select "I.D."</v>
      </c>
      <c r="Q1770" t="str">
        <v>11501-U</v>
      </c>
      <c r="R1770" t="str">
        <v>8.0 ft (2.4 m) × 1/8 in. × 2.1 mm, Ends empty; middle 6 ft packed</v>
      </c>
      <c r="S1770" t="str">
        <v>Y</v>
      </c>
      <c r="T1770" t="str">
        <v>ID (mm)</v>
      </c>
      <c r="U1770" t="str">
        <v>choose type=I.D, uom must be in mm</v>
      </c>
      <c r="V1770" t="str">
        <v>value</v>
      </c>
    </row>
    <row r="1771" spans="8:22" x14ac:dyDescent="0.25">
      <c r="H1771" s="38" t="str">
        <v>gc columnspacked</v>
      </c>
      <c r="I1771" s="271" t="str">
        <v>gc columns</v>
      </c>
      <c r="J1771" t="str">
        <v>packed</v>
      </c>
      <c r="K1771" t="str">
        <v>L</v>
      </c>
      <c r="L1771" t="str">
        <v>Facet driving attribute</v>
      </c>
      <c r="M1771" t="str">
        <v>Priority 1</v>
      </c>
      <c r="N1771" t="str">
        <v>ProductAttributes</v>
      </c>
      <c r="O1771" t="str">
        <v>ATTRIBUTE TYPE: Composite dimension</v>
      </c>
      <c r="P1771" t="str">
        <v>use the drop down in "Type1" and select "L"</v>
      </c>
      <c r="Q1771" t="str">
        <v>11501-U</v>
      </c>
      <c r="R1771" t="str">
        <v>8.0 ft (2.4 m)</v>
      </c>
      <c r="S1771" t="str">
        <v>M</v>
      </c>
      <c r="T1771" t="str">
        <v>Length(uom)</v>
      </c>
      <c r="U1771" t="str">
        <v>type=length or L and uom in ft, in, m, cm, mm</v>
      </c>
      <c r="V1771">
        <v>0</v>
      </c>
    </row>
    <row r="1772" spans="8:22" x14ac:dyDescent="0.25">
      <c r="H1772" s="38" t="str">
        <v>gc columnspacked</v>
      </c>
      <c r="I1772" s="271" t="str">
        <v>gc columns</v>
      </c>
      <c r="J1772" t="str">
        <v>packed</v>
      </c>
      <c r="K1772" t="str">
        <v>matrix active group</v>
      </c>
      <c r="L1772" t="str">
        <v>Facet driving attribute</v>
      </c>
      <c r="M1772" t="str">
        <v>Priority 1</v>
      </c>
      <c r="N1772" t="str">
        <v>ProductAttributes</v>
      </c>
      <c r="O1772" t="str">
        <v>ATTRIBUTE TYPE: Matrix active group</v>
      </c>
      <c r="P1772">
        <v>0</v>
      </c>
      <c r="Q1772" t="str">
        <v>11501-U</v>
      </c>
      <c r="R1772" t="str">
        <v>none phase</v>
      </c>
      <c r="S1772" t="str">
        <v>N</v>
      </c>
      <c r="T1772">
        <v>0</v>
      </c>
      <c r="U1772">
        <v>0</v>
      </c>
      <c r="V1772">
        <v>0</v>
      </c>
    </row>
    <row r="1773" spans="8:22" x14ac:dyDescent="0.25">
      <c r="H1773" s="38" t="str">
        <v>gc columnspacked</v>
      </c>
      <c r="I1773" s="271" t="str">
        <v>gc columns</v>
      </c>
      <c r="J1773" t="str">
        <v>packed</v>
      </c>
      <c r="K1773" t="str">
        <v>O.D.</v>
      </c>
      <c r="L1773" t="str">
        <v>Facet driving attribute</v>
      </c>
      <c r="M1773" t="str">
        <v>Priority 1</v>
      </c>
      <c r="N1773" t="str">
        <v>ProductAttributes</v>
      </c>
      <c r="O1773" t="str">
        <v>ATTRIBUTE TYPE: Composite dimension</v>
      </c>
      <c r="P1773" t="str">
        <v>use the drop down in "Type1" and select "O.D."</v>
      </c>
      <c r="Q1773" t="str">
        <v>11501-U</v>
      </c>
      <c r="R1773" t="str">
        <v>1/8 in.</v>
      </c>
      <c r="S1773" t="str">
        <v>Y</v>
      </c>
      <c r="T1773" t="str">
        <v>O.D.(in)/O.D.(mm)</v>
      </c>
      <c r="U1773" t="str">
        <v>type=OD and uom in mm or in.</v>
      </c>
      <c r="V1773">
        <v>0</v>
      </c>
    </row>
    <row r="1774" spans="8:22" x14ac:dyDescent="0.25">
      <c r="H1774" s="38" t="str">
        <v>gc columnspacked</v>
      </c>
      <c r="I1774" s="271" t="str">
        <v>gc columns</v>
      </c>
      <c r="J1774" t="str">
        <v>packed</v>
      </c>
      <c r="K1774" t="str">
        <v>technique(s)</v>
      </c>
      <c r="L1774" t="str">
        <v>Facet driving attribute</v>
      </c>
      <c r="M1774" t="str">
        <v>Priority 1</v>
      </c>
      <c r="N1774" t="str">
        <v>ProductAttributes</v>
      </c>
      <c r="O1774" t="str">
        <v>ATTRIBUTE TYPE: Titertest</v>
      </c>
      <c r="P1774" t="str">
        <v xml:space="preserve">use the drop down in "METHOD" </v>
      </c>
      <c r="Q1774" t="str">
        <v>11501-U</v>
      </c>
      <c r="R1774" t="str">
        <v>gas chromatography (GC): suitable</v>
      </c>
      <c r="S1774" t="str">
        <v>Y</v>
      </c>
      <c r="T1774" t="str">
        <v>Technique</v>
      </c>
      <c r="U1774" t="str">
        <v>method</v>
      </c>
      <c r="V1774" t="str">
        <v>method</v>
      </c>
    </row>
    <row r="1775" spans="8:22" x14ac:dyDescent="0.25">
      <c r="H1775" s="38" t="str">
        <v>gc columnspacked</v>
      </c>
      <c r="I1775" s="271" t="str">
        <v>gc columns</v>
      </c>
      <c r="J1775" t="str">
        <v>packed</v>
      </c>
      <c r="K1775" t="str">
        <v>parameter</v>
      </c>
      <c r="L1775" t="str">
        <v>High priority attribute</v>
      </c>
      <c r="M1775" t="str">
        <v>Priority 2</v>
      </c>
      <c r="N1775" t="str">
        <v>ProductAttributes</v>
      </c>
      <c r="O1775" t="str">
        <v>ATTRIBUTE TYPE: Operating parameter</v>
      </c>
      <c r="P1775">
        <v>0</v>
      </c>
      <c r="Q1775" t="str">
        <v>11033-U</v>
      </c>
      <c r="R1775" t="str">
        <v>60-225 °C temp. range</v>
      </c>
      <c r="S1775" t="str">
        <v>N</v>
      </c>
      <c r="T1775">
        <v>0</v>
      </c>
      <c r="U1775">
        <v>0</v>
      </c>
      <c r="V1775">
        <v>0</v>
      </c>
    </row>
    <row r="1776" spans="8:22" x14ac:dyDescent="0.25">
      <c r="H1776" s="38" t="str">
        <v>gc columnspacked</v>
      </c>
      <c r="I1776" s="271" t="str">
        <v>gc columns</v>
      </c>
      <c r="J1776" t="str">
        <v>packed</v>
      </c>
      <c r="K1776" t="str">
        <v>compatibility</v>
      </c>
      <c r="L1776" t="str">
        <v>Low priority attribute</v>
      </c>
      <c r="M1776" t="str">
        <v>Priority 3</v>
      </c>
      <c r="N1776" t="str">
        <v>ProductAttributes</v>
      </c>
      <c r="O1776" t="str">
        <v>ATTRIBUTE TYPE: ZM_COMPAT</v>
      </c>
      <c r="P1776" t="str">
        <v>create separate lines for different values -- facet must use 1 or both of supplier and product line</v>
      </c>
      <c r="Q1776" t="str">
        <v>11501-U</v>
      </c>
      <c r="R1776" t="str">
        <v>configured for general coil use</v>
      </c>
      <c r="S1776" t="str">
        <v>Y</v>
      </c>
      <c r="T1776" t="str">
        <v>compatibility</v>
      </c>
      <c r="U1776">
        <v>0</v>
      </c>
      <c r="V1776">
        <v>0</v>
      </c>
    </row>
    <row r="1777" spans="8:22" x14ac:dyDescent="0.25">
      <c r="H1777" s="38" t="str">
        <v>gel casters(no product type)</v>
      </c>
      <c r="I1777" s="271" t="str">
        <v>gel casters</v>
      </c>
      <c r="J1777">
        <v>0</v>
      </c>
      <c r="K1777" t="str">
        <v>product line</v>
      </c>
      <c r="L1777" t="str">
        <v>Facet driving attribute</v>
      </c>
      <c r="M1777" t="str">
        <v>Priority 1</v>
      </c>
      <c r="N1777" t="str">
        <v>ProductAttributes</v>
      </c>
      <c r="O1777" t="str">
        <v>ATTRIBUTE TYPE: Product Line</v>
      </c>
      <c r="P1777">
        <v>0</v>
      </c>
      <c r="Q1777">
        <v>0</v>
      </c>
      <c r="R1777">
        <v>0</v>
      </c>
      <c r="S1777">
        <v>0</v>
      </c>
      <c r="T1777">
        <v>0</v>
      </c>
      <c r="U1777">
        <v>0</v>
      </c>
      <c r="V1777">
        <v>0</v>
      </c>
    </row>
    <row r="1778" spans="8:22" x14ac:dyDescent="0.25">
      <c r="H1778" s="38" t="str">
        <v>gel casters(no product type)</v>
      </c>
      <c r="I1778" s="271" t="str">
        <v>gel casters</v>
      </c>
      <c r="J1778">
        <v>0</v>
      </c>
      <c r="K1778" t="str">
        <v>technique(s)</v>
      </c>
      <c r="L1778" t="str">
        <v>Facet driving attribute</v>
      </c>
      <c r="M1778" t="str">
        <v>Priority 1</v>
      </c>
      <c r="N1778" t="str">
        <v>ProductAttributes</v>
      </c>
      <c r="O1778" t="str">
        <v>ATTRIBUTE TYPE: Titertest</v>
      </c>
      <c r="P1778" t="str">
        <v xml:space="preserve">use the drop down in "METHOD" </v>
      </c>
      <c r="Q1778">
        <v>0</v>
      </c>
      <c r="R1778">
        <v>0</v>
      </c>
      <c r="S1778">
        <v>0</v>
      </c>
      <c r="T1778">
        <v>0</v>
      </c>
      <c r="U1778">
        <v>0</v>
      </c>
      <c r="V1778">
        <v>0</v>
      </c>
    </row>
    <row r="1779" spans="8:22" x14ac:dyDescent="0.25">
      <c r="H1779" s="38" t="str">
        <v>gel casters(no product type)</v>
      </c>
      <c r="I1779" s="271" t="str">
        <v>gel casters</v>
      </c>
      <c r="J1779">
        <v>0</v>
      </c>
      <c r="K1779" t="str">
        <v>compatibility</v>
      </c>
      <c r="L1779" t="str">
        <v>High priority attribute</v>
      </c>
      <c r="M1779" t="str">
        <v>Priority 2</v>
      </c>
      <c r="N1779" t="str">
        <v>ProductAttributes</v>
      </c>
      <c r="O1779" t="str">
        <v>ATTRIBUTE TYPE: ZM_COMPAT</v>
      </c>
      <c r="P1779" t="str">
        <v>create separate lines for different values -- facet must use 1 or both of supplier and product line</v>
      </c>
      <c r="Q1779">
        <v>0</v>
      </c>
      <c r="R1779">
        <v>0</v>
      </c>
      <c r="S1779">
        <v>0</v>
      </c>
      <c r="T1779">
        <v>0</v>
      </c>
      <c r="U1779">
        <v>0</v>
      </c>
      <c r="V1779">
        <v>0</v>
      </c>
    </row>
    <row r="1780" spans="8:22" x14ac:dyDescent="0.25">
      <c r="H1780" s="38" t="str">
        <v>gel precursorsacrylamide</v>
      </c>
      <c r="I1780" s="271" t="str">
        <v>gel precursors</v>
      </c>
      <c r="J1780" t="str">
        <v>acrylamide</v>
      </c>
      <c r="K1780" t="str">
        <v>concentration</v>
      </c>
      <c r="L1780" t="str">
        <v>Facet driving attribute</v>
      </c>
      <c r="M1780" t="str">
        <v>Priority 1</v>
      </c>
      <c r="N1780" t="str">
        <v>ProductAttributes</v>
      </c>
      <c r="O1780" t="str">
        <v>ATTRIBUTE TYPE: Concentration</v>
      </c>
      <c r="P1780">
        <v>0</v>
      </c>
      <c r="Q1780">
        <v>0</v>
      </c>
      <c r="R1780">
        <v>0</v>
      </c>
      <c r="S1780">
        <v>0</v>
      </c>
      <c r="T1780">
        <v>0</v>
      </c>
      <c r="U1780">
        <v>0</v>
      </c>
      <c r="V1780">
        <v>0</v>
      </c>
    </row>
    <row r="1781" spans="8:22" x14ac:dyDescent="0.25">
      <c r="H1781" s="38" t="str">
        <v>gel precursorsacrylamide</v>
      </c>
      <c r="I1781" s="271" t="str">
        <v>gel precursors</v>
      </c>
      <c r="J1781" t="str">
        <v>acrylamide</v>
      </c>
      <c r="K1781" t="str">
        <v>form</v>
      </c>
      <c r="L1781" t="str">
        <v>Facet driving attribute</v>
      </c>
      <c r="M1781" t="str">
        <v>Priority 1</v>
      </c>
      <c r="N1781" t="str">
        <v>ProductAttributes</v>
      </c>
      <c r="O1781" t="str">
        <v>ATTRIBUTE TYPE: Physical Form</v>
      </c>
      <c r="P1781">
        <v>0</v>
      </c>
      <c r="Q1781">
        <v>0</v>
      </c>
      <c r="R1781">
        <v>0</v>
      </c>
      <c r="S1781">
        <v>0</v>
      </c>
      <c r="T1781">
        <v>0</v>
      </c>
      <c r="U1781">
        <v>0</v>
      </c>
      <c r="V1781">
        <v>0</v>
      </c>
    </row>
    <row r="1782" spans="8:22" x14ac:dyDescent="0.25">
      <c r="H1782" s="38" t="str">
        <v>gel precursorsacrylamide</v>
      </c>
      <c r="I1782" s="271" t="str">
        <v>gel precursors</v>
      </c>
      <c r="J1782" t="str">
        <v>acrylamide</v>
      </c>
      <c r="K1782" t="str">
        <v>suitability</v>
      </c>
      <c r="L1782" t="str">
        <v>Facet driving attribute</v>
      </c>
      <c r="M1782" t="str">
        <v>Priority 1</v>
      </c>
      <c r="N1782" t="str">
        <v>ProductAttributes</v>
      </c>
      <c r="O1782" t="str">
        <v xml:space="preserve">ATTRIBUTE TYPE: Suitability </v>
      </c>
      <c r="P1782">
        <v>0</v>
      </c>
      <c r="Q1782">
        <v>0</v>
      </c>
      <c r="R1782">
        <v>0</v>
      </c>
      <c r="S1782">
        <v>0</v>
      </c>
      <c r="T1782">
        <v>0</v>
      </c>
      <c r="U1782">
        <v>0</v>
      </c>
      <c r="V1782">
        <v>0</v>
      </c>
    </row>
    <row r="1783" spans="8:22" x14ac:dyDescent="0.25">
      <c r="H1783" s="38" t="str">
        <v>gel precursorsacrylamide</v>
      </c>
      <c r="I1783" s="271" t="str">
        <v>gel precursors</v>
      </c>
      <c r="J1783" t="str">
        <v>acrylamide</v>
      </c>
      <c r="K1783" t="str">
        <v>technique(s)</v>
      </c>
      <c r="L1783" t="str">
        <v>Facet driving attribute</v>
      </c>
      <c r="M1783" t="str">
        <v>Priority 1</v>
      </c>
      <c r="N1783" t="str">
        <v>ProductAttributes</v>
      </c>
      <c r="O1783" t="str">
        <v>ATTRIBUTE TYPE: Titertest</v>
      </c>
      <c r="P1783" t="str">
        <v xml:space="preserve">use the drop down in "METHOD" </v>
      </c>
      <c r="Q1783">
        <v>0</v>
      </c>
      <c r="R1783">
        <v>0</v>
      </c>
      <c r="S1783">
        <v>0</v>
      </c>
      <c r="T1783">
        <v>0</v>
      </c>
      <c r="U1783">
        <v>0</v>
      </c>
      <c r="V1783">
        <v>0</v>
      </c>
    </row>
    <row r="1784" spans="8:22" x14ac:dyDescent="0.25">
      <c r="H1784" s="38" t="str">
        <v>gel precursorsacrylamide</v>
      </c>
      <c r="I1784" s="271" t="str">
        <v>gel precursors</v>
      </c>
      <c r="J1784" t="str">
        <v>acrylamide</v>
      </c>
      <c r="K1784" t="str">
        <v>gel strength</v>
      </c>
      <c r="L1784" t="str">
        <v>High priority attribute</v>
      </c>
      <c r="M1784" t="str">
        <v>Priority 2</v>
      </c>
      <c r="N1784" t="str">
        <v>ProductAttributes</v>
      </c>
      <c r="O1784" t="str">
        <v>ATTRIBUTES: Composite Dimensions; Part: gel</v>
      </c>
      <c r="P1784">
        <v>0</v>
      </c>
      <c r="Q1784">
        <v>0</v>
      </c>
      <c r="R1784">
        <v>0</v>
      </c>
      <c r="S1784">
        <v>0</v>
      </c>
      <c r="T1784">
        <v>0</v>
      </c>
      <c r="U1784">
        <v>0</v>
      </c>
      <c r="V1784">
        <v>0</v>
      </c>
    </row>
    <row r="1785" spans="8:22" x14ac:dyDescent="0.25">
      <c r="H1785" s="38" t="str">
        <v>gel precursorsacrylamide</v>
      </c>
      <c r="I1785" s="271" t="str">
        <v>gel precursors</v>
      </c>
      <c r="J1785" t="str">
        <v>acrylamide</v>
      </c>
      <c r="K1785" t="str">
        <v>transition temp</v>
      </c>
      <c r="L1785" t="str">
        <v>High priority attribute</v>
      </c>
      <c r="M1785" t="str">
        <v>Priority 2</v>
      </c>
      <c r="N1785" t="str">
        <v>ProductAttributes</v>
      </c>
      <c r="O1785" t="str">
        <v>ATTRIBUTE TYPE: Transition temp</v>
      </c>
      <c r="P1785">
        <v>0</v>
      </c>
      <c r="Q1785">
        <v>0</v>
      </c>
      <c r="R1785">
        <v>0</v>
      </c>
      <c r="S1785">
        <v>0</v>
      </c>
      <c r="T1785">
        <v>0</v>
      </c>
      <c r="U1785">
        <v>0</v>
      </c>
      <c r="V1785">
        <v>0</v>
      </c>
    </row>
    <row r="1786" spans="8:22" x14ac:dyDescent="0.25">
      <c r="H1786" s="38" t="str">
        <v>gel precursorsacrylamide</v>
      </c>
      <c r="I1786" s="271" t="str">
        <v>gel precursors</v>
      </c>
      <c r="J1786" t="str">
        <v>acrylamide</v>
      </c>
      <c r="K1786" t="str">
        <v>biological source</v>
      </c>
      <c r="L1786" t="str">
        <v>Low priority attribute</v>
      </c>
      <c r="M1786" t="str">
        <v>Priority 3</v>
      </c>
      <c r="N1786" t="str">
        <v>ProductAttributes</v>
      </c>
      <c r="O1786" t="str">
        <v>ATTRIBUTE TYPE: Biological Source</v>
      </c>
      <c r="P1786" t="str">
        <v>There is also a second facet that is for the tissue (part) that the product comes from if it is desired</v>
      </c>
      <c r="Q1786">
        <v>0</v>
      </c>
      <c r="R1786">
        <v>0</v>
      </c>
      <c r="S1786">
        <v>0</v>
      </c>
      <c r="T1786">
        <v>0</v>
      </c>
      <c r="U1786">
        <v>0</v>
      </c>
      <c r="V1786">
        <v>0</v>
      </c>
    </row>
    <row r="1787" spans="8:22" x14ac:dyDescent="0.25">
      <c r="H1787" s="38" t="str">
        <v>gel precursorsacrylamide</v>
      </c>
      <c r="I1787" s="271" t="str">
        <v>gel precursors</v>
      </c>
      <c r="J1787" t="str">
        <v>acrylamide</v>
      </c>
      <c r="K1787" t="str">
        <v>foreign activity</v>
      </c>
      <c r="L1787" t="str">
        <v>Low priority attribute</v>
      </c>
      <c r="M1787" t="str">
        <v>Priority 3</v>
      </c>
      <c r="N1787" t="str">
        <v>ProductAttributes</v>
      </c>
      <c r="O1787" t="str">
        <v>ATTRIBUTE TYPE: Foreign Activities</v>
      </c>
      <c r="P1787">
        <v>0</v>
      </c>
      <c r="Q1787">
        <v>0</v>
      </c>
      <c r="R1787">
        <v>0</v>
      </c>
      <c r="S1787">
        <v>0</v>
      </c>
      <c r="T1787">
        <v>0</v>
      </c>
      <c r="U1787">
        <v>0</v>
      </c>
      <c r="V1787">
        <v>0</v>
      </c>
    </row>
    <row r="1788" spans="8:22" x14ac:dyDescent="0.25">
      <c r="H1788" s="38" t="str">
        <v>gel precursorsacrylamide</v>
      </c>
      <c r="I1788" s="271" t="str">
        <v>gel precursors</v>
      </c>
      <c r="J1788" t="str">
        <v>acrylamide</v>
      </c>
      <c r="K1788" t="str">
        <v>grade</v>
      </c>
      <c r="L1788" t="str">
        <v>Low priority attribute</v>
      </c>
      <c r="M1788" t="str">
        <v>Priority 3</v>
      </c>
      <c r="N1788" t="str">
        <v>ProductAttributes</v>
      </c>
      <c r="O1788" t="str">
        <v>ATTRIBUTE TYPE: Special Grade and web special grade</v>
      </c>
      <c r="P1788" t="str">
        <v>web special grade is facetable; but web special grade does not show on the PDP; special grade is the opposite</v>
      </c>
      <c r="Q1788">
        <v>0</v>
      </c>
      <c r="R1788">
        <v>0</v>
      </c>
      <c r="S1788">
        <v>0</v>
      </c>
      <c r="T1788">
        <v>0</v>
      </c>
      <c r="U1788">
        <v>0</v>
      </c>
      <c r="V1788">
        <v>0</v>
      </c>
    </row>
    <row r="1789" spans="8:22" x14ac:dyDescent="0.25">
      <c r="H1789" s="38" t="str">
        <v>gel precursorsacrylamide</v>
      </c>
      <c r="I1789" s="271" t="str">
        <v>gel precursors</v>
      </c>
      <c r="J1789" t="str">
        <v>acrylamide</v>
      </c>
      <c r="K1789" t="str">
        <v>impurities</v>
      </c>
      <c r="L1789" t="str">
        <v>Low priority attribute</v>
      </c>
      <c r="M1789" t="str">
        <v>Priority 3</v>
      </c>
      <c r="N1789" t="str">
        <v>ProductAttributes</v>
      </c>
      <c r="O1789" t="str">
        <v>ATTRIBUTE TYPE: Impurities</v>
      </c>
      <c r="P1789">
        <v>0</v>
      </c>
      <c r="Q1789">
        <v>0</v>
      </c>
      <c r="R1789">
        <v>0</v>
      </c>
      <c r="S1789">
        <v>0</v>
      </c>
      <c r="T1789">
        <v>0</v>
      </c>
      <c r="U1789">
        <v>0</v>
      </c>
      <c r="V1789">
        <v>0</v>
      </c>
    </row>
    <row r="1790" spans="8:22" x14ac:dyDescent="0.25">
      <c r="H1790" s="38" t="str">
        <v>gel precursorsagar</v>
      </c>
      <c r="I1790" s="271" t="str">
        <v>gel precursors</v>
      </c>
      <c r="J1790" t="str">
        <v>agar</v>
      </c>
      <c r="K1790" t="str">
        <v>EEO</v>
      </c>
      <c r="L1790" t="str">
        <v>Facet driving attribute</v>
      </c>
      <c r="M1790" t="str">
        <v>Priority 1</v>
      </c>
      <c r="N1790" t="str">
        <v>ProductAttributes</v>
      </c>
      <c r="O1790" t="str">
        <v>ATTRIBUTES: Electroendosmosis</v>
      </c>
      <c r="P1790">
        <v>0</v>
      </c>
      <c r="Q1790">
        <v>0</v>
      </c>
      <c r="R1790">
        <v>0</v>
      </c>
      <c r="S1790">
        <v>0</v>
      </c>
      <c r="T1790">
        <v>0</v>
      </c>
      <c r="U1790">
        <v>0</v>
      </c>
      <c r="V1790">
        <v>0</v>
      </c>
    </row>
    <row r="1791" spans="8:22" x14ac:dyDescent="0.25">
      <c r="H1791" s="38" t="str">
        <v>gel precursorsagar</v>
      </c>
      <c r="I1791" s="271" t="str">
        <v>gel precursors</v>
      </c>
      <c r="J1791" t="str">
        <v>agar</v>
      </c>
      <c r="K1791" t="str">
        <v>form</v>
      </c>
      <c r="L1791" t="str">
        <v>Facet driving attribute</v>
      </c>
      <c r="M1791" t="str">
        <v>Priority 1</v>
      </c>
      <c r="N1791" t="str">
        <v>ProductAttributes</v>
      </c>
      <c r="O1791" t="str">
        <v>ATTRIBUTE TYPE: Physical Form</v>
      </c>
      <c r="P1791">
        <v>0</v>
      </c>
      <c r="Q1791">
        <v>0</v>
      </c>
      <c r="R1791">
        <v>0</v>
      </c>
      <c r="S1791">
        <v>0</v>
      </c>
      <c r="T1791">
        <v>0</v>
      </c>
      <c r="U1791">
        <v>0</v>
      </c>
      <c r="V1791">
        <v>0</v>
      </c>
    </row>
    <row r="1792" spans="8:22" x14ac:dyDescent="0.25">
      <c r="H1792" s="38" t="str">
        <v>gel precursorsagar</v>
      </c>
      <c r="I1792" s="271" t="str">
        <v>gel precursors</v>
      </c>
      <c r="J1792" t="str">
        <v>agar</v>
      </c>
      <c r="K1792" t="str">
        <v>technique(s)</v>
      </c>
      <c r="L1792" t="str">
        <v>Facet driving attribute</v>
      </c>
      <c r="M1792" t="str">
        <v>Priority 1</v>
      </c>
      <c r="N1792" t="str">
        <v>ProductAttributes</v>
      </c>
      <c r="O1792" t="str">
        <v>ATTRIBUTE TYPE: Titertest</v>
      </c>
      <c r="P1792" t="str">
        <v xml:space="preserve">use the drop down in "METHOD" </v>
      </c>
      <c r="Q1792">
        <v>0</v>
      </c>
      <c r="R1792">
        <v>0</v>
      </c>
      <c r="S1792">
        <v>0</v>
      </c>
      <c r="T1792">
        <v>0</v>
      </c>
      <c r="U1792">
        <v>0</v>
      </c>
      <c r="V1792">
        <v>0</v>
      </c>
    </row>
    <row r="1793" spans="8:22" x14ac:dyDescent="0.25">
      <c r="H1793" s="38" t="str">
        <v>gel precursorsagar</v>
      </c>
      <c r="I1793" s="271" t="str">
        <v>gel precursors</v>
      </c>
      <c r="J1793" t="str">
        <v>agar</v>
      </c>
      <c r="K1793" t="str">
        <v>gel strength</v>
      </c>
      <c r="L1793" t="str">
        <v>Facet driving attribute</v>
      </c>
      <c r="M1793" t="str">
        <v>Priority 2</v>
      </c>
      <c r="N1793" t="str">
        <v>ProductAttributes</v>
      </c>
      <c r="O1793" t="str">
        <v>ATTRIBUTES: Composite Dimensions; Part: gel</v>
      </c>
      <c r="P1793">
        <v>0</v>
      </c>
      <c r="Q1793">
        <v>0</v>
      </c>
      <c r="R1793">
        <v>0</v>
      </c>
      <c r="S1793">
        <v>0</v>
      </c>
      <c r="T1793">
        <v>0</v>
      </c>
      <c r="U1793">
        <v>0</v>
      </c>
      <c r="V1793">
        <v>0</v>
      </c>
    </row>
    <row r="1794" spans="8:22" x14ac:dyDescent="0.25">
      <c r="H1794" s="38" t="str">
        <v>gel precursorsagar</v>
      </c>
      <c r="I1794" s="271" t="str">
        <v>gel precursors</v>
      </c>
      <c r="J1794" t="str">
        <v>agar</v>
      </c>
      <c r="K1794" t="str">
        <v>ash</v>
      </c>
      <c r="L1794" t="str">
        <v>High priority attribute</v>
      </c>
      <c r="M1794" t="str">
        <v>Priority 2</v>
      </c>
      <c r="N1794" t="str">
        <v>ProductAttributes</v>
      </c>
      <c r="O1794" t="str">
        <v>ATTRIBUTES: Residue</v>
      </c>
      <c r="P1794">
        <v>0</v>
      </c>
      <c r="Q1794">
        <v>0</v>
      </c>
      <c r="R1794">
        <v>0</v>
      </c>
      <c r="S1794">
        <v>0</v>
      </c>
      <c r="T1794">
        <v>0</v>
      </c>
      <c r="U1794">
        <v>0</v>
      </c>
      <c r="V1794">
        <v>0</v>
      </c>
    </row>
    <row r="1795" spans="8:22" x14ac:dyDescent="0.25">
      <c r="H1795" s="38" t="str">
        <v>gel precursorsagar</v>
      </c>
      <c r="I1795" s="271" t="str">
        <v>gel precursors</v>
      </c>
      <c r="J1795" t="str">
        <v>agar</v>
      </c>
      <c r="K1795" t="str">
        <v>transition temp</v>
      </c>
      <c r="L1795" t="str">
        <v>High priority attribute</v>
      </c>
      <c r="M1795" t="str">
        <v>Priority 2</v>
      </c>
      <c r="N1795" t="str">
        <v>ProductAttributes</v>
      </c>
      <c r="O1795" t="str">
        <v>ATTRIBUTE TYPE: Transition temp</v>
      </c>
      <c r="P1795">
        <v>0</v>
      </c>
      <c r="Q1795">
        <v>0</v>
      </c>
      <c r="R1795">
        <v>0</v>
      </c>
      <c r="S1795">
        <v>0</v>
      </c>
      <c r="T1795">
        <v>0</v>
      </c>
      <c r="U1795">
        <v>0</v>
      </c>
      <c r="V1795">
        <v>0</v>
      </c>
    </row>
    <row r="1796" spans="8:22" x14ac:dyDescent="0.25">
      <c r="H1796" s="38" t="str">
        <v>gel precursorsagar</v>
      </c>
      <c r="I1796" s="271" t="str">
        <v>gel precursors</v>
      </c>
      <c r="J1796" t="str">
        <v>agar</v>
      </c>
      <c r="K1796" t="str">
        <v>foreign activity</v>
      </c>
      <c r="L1796" t="str">
        <v>Low priority attribute</v>
      </c>
      <c r="M1796" t="str">
        <v>Priority 2</v>
      </c>
      <c r="N1796" t="str">
        <v>ProductAttributes</v>
      </c>
      <c r="O1796" t="str">
        <v>ATTRIBUTE TYPE: Foreign Activities</v>
      </c>
      <c r="P1796">
        <v>0</v>
      </c>
      <c r="Q1796">
        <v>0</v>
      </c>
      <c r="R1796">
        <v>0</v>
      </c>
      <c r="S1796">
        <v>0</v>
      </c>
      <c r="T1796">
        <v>0</v>
      </c>
      <c r="U1796">
        <v>0</v>
      </c>
      <c r="V1796">
        <v>0</v>
      </c>
    </row>
    <row r="1797" spans="8:22" x14ac:dyDescent="0.25">
      <c r="H1797" s="38" t="str">
        <v>gel precursorsagar</v>
      </c>
      <c r="I1797" s="271" t="str">
        <v>gel precursors</v>
      </c>
      <c r="J1797" t="str">
        <v>agar</v>
      </c>
      <c r="K1797" t="str">
        <v>biological source</v>
      </c>
      <c r="L1797" t="str">
        <v>Low priority attribute</v>
      </c>
      <c r="M1797" t="str">
        <v>Priority 3</v>
      </c>
      <c r="N1797" t="str">
        <v>ProductAttributes</v>
      </c>
      <c r="O1797" t="str">
        <v>ATTRIBUTE TYPE: Biological Source</v>
      </c>
      <c r="P1797" t="str">
        <v>There is also a second facet that is for the tissue (part) that the product comes from if it is desired</v>
      </c>
      <c r="Q1797">
        <v>0</v>
      </c>
      <c r="R1797">
        <v>0</v>
      </c>
      <c r="S1797">
        <v>0</v>
      </c>
      <c r="T1797">
        <v>0</v>
      </c>
      <c r="U1797">
        <v>0</v>
      </c>
      <c r="V1797">
        <v>0</v>
      </c>
    </row>
    <row r="1798" spans="8:22" x14ac:dyDescent="0.25">
      <c r="H1798" s="38" t="str">
        <v>gel precursorsagar</v>
      </c>
      <c r="I1798" s="271" t="str">
        <v>gel precursors</v>
      </c>
      <c r="J1798" t="str">
        <v>agar</v>
      </c>
      <c r="K1798" t="str">
        <v>grade</v>
      </c>
      <c r="L1798" t="str">
        <v>Low priority attribute</v>
      </c>
      <c r="M1798" t="str">
        <v>Priority 3</v>
      </c>
      <c r="N1798" t="str">
        <v>ProductAttributes</v>
      </c>
      <c r="O1798" t="str">
        <v>ATTRIBUTE TYPE: Special Grade and web special grade</v>
      </c>
      <c r="P1798" t="str">
        <v>web special grade is facetable; but web special grade does not show on the PDP; special grade is the opposite</v>
      </c>
      <c r="Q1798">
        <v>0</v>
      </c>
      <c r="R1798">
        <v>0</v>
      </c>
      <c r="S1798">
        <v>0</v>
      </c>
      <c r="T1798">
        <v>0</v>
      </c>
      <c r="U1798">
        <v>0</v>
      </c>
      <c r="V1798">
        <v>0</v>
      </c>
    </row>
    <row r="1799" spans="8:22" x14ac:dyDescent="0.25">
      <c r="H1799" s="38" t="str">
        <v>gel precursorsagar</v>
      </c>
      <c r="I1799" s="271" t="str">
        <v>gel precursors</v>
      </c>
      <c r="J1799" t="str">
        <v>agar</v>
      </c>
      <c r="K1799" t="str">
        <v>impurities</v>
      </c>
      <c r="L1799" t="str">
        <v>Low priority attribute</v>
      </c>
      <c r="M1799" t="str">
        <v>Priority 3</v>
      </c>
      <c r="N1799" t="str">
        <v>ProductAttributes</v>
      </c>
      <c r="O1799" t="str">
        <v>ATTRIBUTE TYPE: Impurities</v>
      </c>
      <c r="P1799">
        <v>0</v>
      </c>
      <c r="Q1799">
        <v>0</v>
      </c>
      <c r="R1799">
        <v>0</v>
      </c>
      <c r="S1799">
        <v>0</v>
      </c>
      <c r="T1799">
        <v>0</v>
      </c>
      <c r="U1799">
        <v>0</v>
      </c>
      <c r="V1799">
        <v>0</v>
      </c>
    </row>
    <row r="1800" spans="8:22" x14ac:dyDescent="0.25">
      <c r="H1800" s="38" t="str">
        <v>gel precursorsagarose</v>
      </c>
      <c r="I1800" s="271" t="str">
        <v>gel precursors</v>
      </c>
      <c r="J1800" t="str">
        <v>agarose</v>
      </c>
      <c r="K1800" t="str">
        <v>EEO</v>
      </c>
      <c r="L1800" t="str">
        <v>Facet driving attribute</v>
      </c>
      <c r="M1800" t="str">
        <v>Priority 1</v>
      </c>
      <c r="N1800" t="str">
        <v>ProductAttributes</v>
      </c>
      <c r="O1800" t="str">
        <v>ATTRIBUTES: Electroendosmosis</v>
      </c>
      <c r="P1800">
        <v>0</v>
      </c>
      <c r="Q1800">
        <v>0</v>
      </c>
      <c r="R1800">
        <v>0</v>
      </c>
      <c r="S1800">
        <v>0</v>
      </c>
      <c r="T1800">
        <v>0</v>
      </c>
      <c r="U1800">
        <v>0</v>
      </c>
      <c r="V1800">
        <v>0</v>
      </c>
    </row>
    <row r="1801" spans="8:22" x14ac:dyDescent="0.25">
      <c r="H1801" s="38" t="str">
        <v>gel precursorsagarose</v>
      </c>
      <c r="I1801" s="271" t="str">
        <v>gel precursors</v>
      </c>
      <c r="J1801" t="str">
        <v>agarose</v>
      </c>
      <c r="K1801" t="str">
        <v>form</v>
      </c>
      <c r="L1801" t="str">
        <v>Facet driving attribute</v>
      </c>
      <c r="M1801" t="str">
        <v>Priority 1</v>
      </c>
      <c r="N1801" t="str">
        <v>ProductAttributes</v>
      </c>
      <c r="O1801" t="str">
        <v>ATTRIBUTE TYPE: Physical Form</v>
      </c>
      <c r="P1801">
        <v>0</v>
      </c>
      <c r="Q1801">
        <v>0</v>
      </c>
      <c r="R1801">
        <v>0</v>
      </c>
      <c r="S1801">
        <v>0</v>
      </c>
      <c r="T1801">
        <v>0</v>
      </c>
      <c r="U1801">
        <v>0</v>
      </c>
      <c r="V1801">
        <v>0</v>
      </c>
    </row>
    <row r="1802" spans="8:22" x14ac:dyDescent="0.25">
      <c r="H1802" s="38" t="str">
        <v>gel precursorsagarose</v>
      </c>
      <c r="I1802" s="271" t="str">
        <v>gel precursors</v>
      </c>
      <c r="J1802" t="str">
        <v>agarose</v>
      </c>
      <c r="K1802" t="str">
        <v>gel strength</v>
      </c>
      <c r="L1802" t="str">
        <v>Facet driving attribute</v>
      </c>
      <c r="M1802" t="str">
        <v>Priority 1</v>
      </c>
      <c r="N1802" t="str">
        <v>ProductAttributes</v>
      </c>
      <c r="O1802" t="str">
        <v>ATTRIBUTES: Composite Dimensions; Part: gel</v>
      </c>
      <c r="P1802">
        <v>0</v>
      </c>
      <c r="Q1802">
        <v>0</v>
      </c>
      <c r="R1802">
        <v>0</v>
      </c>
      <c r="S1802">
        <v>0</v>
      </c>
      <c r="T1802">
        <v>0</v>
      </c>
      <c r="U1802">
        <v>0</v>
      </c>
      <c r="V1802">
        <v>0</v>
      </c>
    </row>
    <row r="1803" spans="8:22" x14ac:dyDescent="0.25">
      <c r="H1803" s="38" t="str">
        <v>gel precursorsagarose</v>
      </c>
      <c r="I1803" s="271" t="str">
        <v>gel precursors</v>
      </c>
      <c r="J1803" t="str">
        <v>agarose</v>
      </c>
      <c r="K1803" t="str">
        <v>transition temp</v>
      </c>
      <c r="L1803" t="str">
        <v>High priority attribute</v>
      </c>
      <c r="M1803" t="str">
        <v>Priority 1</v>
      </c>
      <c r="N1803" t="str">
        <v>ProductAttributes</v>
      </c>
      <c r="O1803" t="str">
        <v>ATTRIBUTE TYPE: Transition temp</v>
      </c>
      <c r="P1803">
        <v>0</v>
      </c>
      <c r="Q1803">
        <v>0</v>
      </c>
      <c r="R1803">
        <v>0</v>
      </c>
      <c r="S1803">
        <v>0</v>
      </c>
      <c r="T1803">
        <v>0</v>
      </c>
      <c r="U1803">
        <v>0</v>
      </c>
      <c r="V1803">
        <v>0</v>
      </c>
    </row>
    <row r="1804" spans="8:22" x14ac:dyDescent="0.25">
      <c r="H1804" s="38" t="str">
        <v>gel precursorsagarose</v>
      </c>
      <c r="I1804" s="271" t="str">
        <v>gel precursors</v>
      </c>
      <c r="J1804" t="str">
        <v>agarose</v>
      </c>
      <c r="K1804" t="str">
        <v>suitability</v>
      </c>
      <c r="L1804" t="str">
        <v>Facet driving attribute</v>
      </c>
      <c r="M1804" t="str">
        <v>Priority 2</v>
      </c>
      <c r="N1804" t="str">
        <v>ProductAttributes</v>
      </c>
      <c r="O1804" t="str">
        <v xml:space="preserve">ATTRIBUTE TYPE: Suitability </v>
      </c>
      <c r="P1804">
        <v>0</v>
      </c>
      <c r="Q1804">
        <v>0</v>
      </c>
      <c r="R1804">
        <v>0</v>
      </c>
      <c r="S1804">
        <v>0</v>
      </c>
      <c r="T1804">
        <v>0</v>
      </c>
      <c r="U1804">
        <v>0</v>
      </c>
      <c r="V1804">
        <v>0</v>
      </c>
    </row>
    <row r="1805" spans="8:22" x14ac:dyDescent="0.25">
      <c r="H1805" s="38" t="str">
        <v>gel precursorsagarose</v>
      </c>
      <c r="I1805" s="271" t="str">
        <v>gel precursors</v>
      </c>
      <c r="J1805" t="str">
        <v>agarose</v>
      </c>
      <c r="K1805" t="str">
        <v>technique(s)</v>
      </c>
      <c r="L1805" t="str">
        <v>Facet driving attribute</v>
      </c>
      <c r="M1805" t="str">
        <v>Priority 2</v>
      </c>
      <c r="N1805" t="str">
        <v>ProductAttributes</v>
      </c>
      <c r="O1805" t="str">
        <v>ATTRIBUTE TYPE: Titertest</v>
      </c>
      <c r="P1805" t="str">
        <v xml:space="preserve">use the drop down in "METHOD" </v>
      </c>
      <c r="Q1805">
        <v>0</v>
      </c>
      <c r="R1805">
        <v>0</v>
      </c>
      <c r="S1805">
        <v>0</v>
      </c>
      <c r="T1805">
        <v>0</v>
      </c>
      <c r="U1805">
        <v>0</v>
      </c>
      <c r="V1805">
        <v>0</v>
      </c>
    </row>
    <row r="1806" spans="8:22" x14ac:dyDescent="0.25">
      <c r="H1806" s="38" t="str">
        <v>gel precursorsagarose</v>
      </c>
      <c r="I1806" s="271" t="str">
        <v>gel precursors</v>
      </c>
      <c r="J1806" t="str">
        <v>agarose</v>
      </c>
      <c r="K1806" t="str">
        <v>foreign activity</v>
      </c>
      <c r="L1806" t="str">
        <v>Low priority attribute</v>
      </c>
      <c r="M1806" t="str">
        <v>Priority 2</v>
      </c>
      <c r="N1806" t="str">
        <v>ProductAttributes</v>
      </c>
      <c r="O1806" t="str">
        <v>ATTRIBUTE TYPE: Foreign Activities</v>
      </c>
      <c r="P1806">
        <v>0</v>
      </c>
      <c r="Q1806">
        <v>0</v>
      </c>
      <c r="R1806">
        <v>0</v>
      </c>
      <c r="S1806">
        <v>0</v>
      </c>
      <c r="T1806">
        <v>0</v>
      </c>
      <c r="U1806">
        <v>0</v>
      </c>
      <c r="V1806">
        <v>0</v>
      </c>
    </row>
    <row r="1807" spans="8:22" x14ac:dyDescent="0.25">
      <c r="H1807" s="38" t="str">
        <v>gel precursorsagarose</v>
      </c>
      <c r="I1807" s="271" t="str">
        <v>gel precursors</v>
      </c>
      <c r="J1807" t="str">
        <v>agarose</v>
      </c>
      <c r="K1807" t="str">
        <v>anion traces</v>
      </c>
      <c r="L1807" t="str">
        <v>Low priority attribute</v>
      </c>
      <c r="M1807" t="str">
        <v>Priority 3</v>
      </c>
      <c r="N1807" t="str">
        <v>ProductAttributes</v>
      </c>
      <c r="O1807" t="str">
        <v>ATTRIBUTE TYPE: Anion Traces</v>
      </c>
      <c r="P1807">
        <v>0</v>
      </c>
      <c r="Q1807">
        <v>0</v>
      </c>
      <c r="R1807">
        <v>0</v>
      </c>
      <c r="S1807">
        <v>0</v>
      </c>
      <c r="T1807">
        <v>0</v>
      </c>
      <c r="U1807">
        <v>0</v>
      </c>
      <c r="V1807">
        <v>0</v>
      </c>
    </row>
    <row r="1808" spans="8:22" x14ac:dyDescent="0.25">
      <c r="H1808" s="38" t="str">
        <v>gel precursorsagarose</v>
      </c>
      <c r="I1808" s="271" t="str">
        <v>gel precursors</v>
      </c>
      <c r="J1808" t="str">
        <v>agarose</v>
      </c>
      <c r="K1808" t="str">
        <v>biological source</v>
      </c>
      <c r="L1808" t="str">
        <v>Low priority attribute</v>
      </c>
      <c r="M1808" t="str">
        <v>Priority 3</v>
      </c>
      <c r="N1808" t="str">
        <v>ProductAttributes</v>
      </c>
      <c r="O1808" t="str">
        <v>ATTRIBUTE TYPE: Biological Source</v>
      </c>
      <c r="P1808" t="str">
        <v>There is also a second facet that is for the tissue (part) that the product comes from if it is desired</v>
      </c>
      <c r="Q1808">
        <v>0</v>
      </c>
      <c r="R1808">
        <v>0</v>
      </c>
      <c r="S1808">
        <v>0</v>
      </c>
      <c r="T1808">
        <v>0</v>
      </c>
      <c r="U1808">
        <v>0</v>
      </c>
      <c r="V1808">
        <v>0</v>
      </c>
    </row>
    <row r="1809" spans="8:22" x14ac:dyDescent="0.25">
      <c r="H1809" s="38" t="str">
        <v>gel precursorsagarose</v>
      </c>
      <c r="I1809" s="271" t="str">
        <v>gel precursors</v>
      </c>
      <c r="J1809" t="str">
        <v>agarose</v>
      </c>
      <c r="K1809" t="str">
        <v>cation traces</v>
      </c>
      <c r="L1809" t="str">
        <v>Low priority attribute</v>
      </c>
      <c r="M1809" t="str">
        <v>Priority 3</v>
      </c>
      <c r="N1809" t="str">
        <v>ProductAttributes</v>
      </c>
      <c r="O1809" t="str">
        <v>ATTRIBUTE TYPE: Cation Traces</v>
      </c>
      <c r="P1809">
        <v>0</v>
      </c>
      <c r="Q1809">
        <v>0</v>
      </c>
      <c r="R1809">
        <v>0</v>
      </c>
      <c r="S1809">
        <v>0</v>
      </c>
      <c r="T1809">
        <v>0</v>
      </c>
      <c r="U1809">
        <v>0</v>
      </c>
      <c r="V1809">
        <v>0</v>
      </c>
    </row>
    <row r="1810" spans="8:22" x14ac:dyDescent="0.25">
      <c r="H1810" s="38" t="str">
        <v>gel precursorsagarose</v>
      </c>
      <c r="I1810" s="271" t="str">
        <v>gel precursors</v>
      </c>
      <c r="J1810" t="str">
        <v>agarose</v>
      </c>
      <c r="K1810" t="str">
        <v>grade</v>
      </c>
      <c r="L1810" t="str">
        <v>Low priority attribute</v>
      </c>
      <c r="M1810" t="str">
        <v>Priority 3</v>
      </c>
      <c r="N1810" t="str">
        <v>ProductAttributes</v>
      </c>
      <c r="O1810" t="str">
        <v>ATTRIBUTE TYPE: Special Grade and web special grade</v>
      </c>
      <c r="P1810" t="str">
        <v>web special grade is facetable; but web special grade does not show on the PDP; special grade is the opposite</v>
      </c>
      <c r="Q1810">
        <v>0</v>
      </c>
      <c r="R1810">
        <v>0</v>
      </c>
      <c r="S1810">
        <v>0</v>
      </c>
      <c r="T1810">
        <v>0</v>
      </c>
      <c r="U1810">
        <v>0</v>
      </c>
      <c r="V1810">
        <v>0</v>
      </c>
    </row>
    <row r="1811" spans="8:22" x14ac:dyDescent="0.25">
      <c r="H1811" s="38" t="str">
        <v>gel precursorsagarose</v>
      </c>
      <c r="I1811" s="271" t="str">
        <v>gel precursors</v>
      </c>
      <c r="J1811" t="str">
        <v>agarose</v>
      </c>
      <c r="K1811" t="str">
        <v>impurities</v>
      </c>
      <c r="L1811" t="str">
        <v>Low priority attribute</v>
      </c>
      <c r="M1811" t="str">
        <v>Priority 3</v>
      </c>
      <c r="N1811" t="str">
        <v>ProductAttributes</v>
      </c>
      <c r="O1811" t="str">
        <v>ATTRIBUTE TYPE: Impurities</v>
      </c>
      <c r="P1811">
        <v>0</v>
      </c>
      <c r="Q1811">
        <v>0</v>
      </c>
      <c r="R1811">
        <v>0</v>
      </c>
      <c r="S1811">
        <v>0</v>
      </c>
      <c r="T1811">
        <v>0</v>
      </c>
      <c r="U1811">
        <v>0</v>
      </c>
      <c r="V1811">
        <v>0</v>
      </c>
    </row>
    <row r="1812" spans="8:22" x14ac:dyDescent="0.25">
      <c r="H1812" s="38" t="str">
        <v>gel precursorsagarose</v>
      </c>
      <c r="I1812" s="271" t="str">
        <v>gel precursors</v>
      </c>
      <c r="J1812" t="str">
        <v>agarose</v>
      </c>
      <c r="K1812" t="str">
        <v>product line</v>
      </c>
      <c r="L1812" t="str">
        <v>Low priority attribute</v>
      </c>
      <c r="M1812" t="str">
        <v>Priority 3</v>
      </c>
      <c r="N1812" t="str">
        <v>ProductAttributes</v>
      </c>
      <c r="O1812" t="str">
        <v>ATTRIBUTE TYPE: Product Line</v>
      </c>
      <c r="P1812">
        <v>0</v>
      </c>
      <c r="Q1812">
        <v>0</v>
      </c>
      <c r="R1812">
        <v>0</v>
      </c>
      <c r="S1812">
        <v>0</v>
      </c>
      <c r="T1812">
        <v>0</v>
      </c>
      <c r="U1812">
        <v>0</v>
      </c>
      <c r="V1812">
        <v>0</v>
      </c>
    </row>
    <row r="1813" spans="8:22" x14ac:dyDescent="0.25">
      <c r="H1813" s="38" t="str">
        <v>gene editing tools rnai(no product type)</v>
      </c>
      <c r="I1813" s="271" t="str">
        <v>gene editing tools rnai</v>
      </c>
      <c r="J1813">
        <v>0</v>
      </c>
      <c r="K1813" t="str">
        <v>concentration</v>
      </c>
      <c r="L1813" t="str">
        <v>High priority attribute</v>
      </c>
      <c r="M1813" t="str">
        <v>Priority 2</v>
      </c>
      <c r="N1813" t="str">
        <v>ProductAttributes</v>
      </c>
      <c r="O1813" t="str">
        <v>ATTRIBUTE TYPE: Concentration</v>
      </c>
      <c r="P1813">
        <v>0</v>
      </c>
      <c r="Q1813" t="str">
        <v>HLMIR0606</v>
      </c>
      <c r="R1813" t="str">
        <v>≥1x106 VP/ml (via p24 assay)</v>
      </c>
      <c r="S1813" t="str">
        <v>N</v>
      </c>
      <c r="T1813">
        <v>0</v>
      </c>
      <c r="U1813">
        <v>0</v>
      </c>
      <c r="V1813">
        <v>0</v>
      </c>
    </row>
    <row r="1814" spans="8:22" x14ac:dyDescent="0.25">
      <c r="H1814" s="38" t="str">
        <v>gene editing tools rnai(no product type)</v>
      </c>
      <c r="I1814" s="271" t="str">
        <v>gene editing tools rnai</v>
      </c>
      <c r="J1814">
        <v>0</v>
      </c>
      <c r="K1814" t="str">
        <v>Gene Information</v>
      </c>
      <c r="L1814" t="str">
        <v>High priority attribute</v>
      </c>
      <c r="M1814" t="str">
        <v>Priority 2</v>
      </c>
      <c r="N1814" t="str">
        <v>ProductAttributes</v>
      </c>
      <c r="O1814" t="str">
        <v>ATTRIBUTE TYPE: Gene alias</v>
      </c>
      <c r="P1814" t="str">
        <v>GeneID, Gene symbol, Species, Gene relationship must be filled</v>
      </c>
      <c r="Q1814" t="str">
        <v>SH3011</v>
      </c>
      <c r="R1814" t="str">
        <v>human ... CA1(759) , DNMT1(1786) , DNMT3A(1788) , DNMT3B(1789) , DNMT3L(29947) , MGMT(4255) , N6AMT1(29104) , N6AMT2(221143) , SPEM1(374768) , TRDMT1(1787)</v>
      </c>
      <c r="S1814" t="str">
        <v>Y</v>
      </c>
      <c r="T1814" t="str">
        <v>Gene Alias</v>
      </c>
      <c r="U1814">
        <v>0</v>
      </c>
      <c r="V1814">
        <v>0</v>
      </c>
    </row>
    <row r="1815" spans="8:22" x14ac:dyDescent="0.25">
      <c r="H1815" s="38" t="str">
        <v>gene editing tools rnai(no product type)</v>
      </c>
      <c r="I1815" s="271" t="str">
        <v>gene editing tools rnai</v>
      </c>
      <c r="J1815">
        <v>0</v>
      </c>
      <c r="K1815" t="str">
        <v>human 3&amp;#8242;UTR sequence</v>
      </c>
      <c r="L1815" t="str">
        <v>High priority attribute</v>
      </c>
      <c r="M1815" t="str">
        <v>Priority 2</v>
      </c>
      <c r="N1815" t="str">
        <v>ProductAttributes</v>
      </c>
      <c r="O1815" t="str">
        <v>ATTRIBUTE TYPE: Sequence note</v>
      </c>
      <c r="P1815" t="str">
        <v>use the drop down and select "human 3′UTR sequence"</v>
      </c>
      <c r="Q1815">
        <v>0</v>
      </c>
      <c r="R1815">
        <v>0</v>
      </c>
      <c r="S1815" t="str">
        <v>N</v>
      </c>
      <c r="T1815">
        <v>0</v>
      </c>
      <c r="U1815">
        <v>0</v>
      </c>
      <c r="V1815">
        <v>0</v>
      </c>
    </row>
    <row r="1816" spans="8:22" x14ac:dyDescent="0.25">
      <c r="H1816" s="38" t="str">
        <v>gene editing tools rnai(no product type)</v>
      </c>
      <c r="I1816" s="271" t="str">
        <v>gene editing tools rnai</v>
      </c>
      <c r="J1816">
        <v>0</v>
      </c>
      <c r="K1816" t="str">
        <v>mature sequence</v>
      </c>
      <c r="L1816" t="str">
        <v>High priority attribute</v>
      </c>
      <c r="M1816" t="str">
        <v>Priority 2</v>
      </c>
      <c r="N1816" t="str">
        <v>ProductAttributes</v>
      </c>
      <c r="O1816" t="str">
        <v>ATTRIBUTE TYPE: Sequence note</v>
      </c>
      <c r="P1816">
        <v>0</v>
      </c>
      <c r="Q1816" t="str">
        <v>HLMIR0606</v>
      </c>
      <c r="R1816" t="str">
        <v>CUUAUGCAAGAUUCCCUUCUAC</v>
      </c>
      <c r="S1816" t="str">
        <v>N</v>
      </c>
      <c r="T1816">
        <v>0</v>
      </c>
      <c r="U1816">
        <v>0</v>
      </c>
      <c r="V1816">
        <v>0</v>
      </c>
    </row>
    <row r="1817" spans="8:22" x14ac:dyDescent="0.25">
      <c r="H1817" s="38" t="str">
        <v>gene editing tools rnai(no product type)</v>
      </c>
      <c r="I1817" s="271" t="str">
        <v>gene editing tools rnai</v>
      </c>
      <c r="J1817">
        <v>0</v>
      </c>
      <c r="K1817" t="str">
        <v>NCBI accession no.</v>
      </c>
      <c r="L1817" t="str">
        <v>High priority attribute</v>
      </c>
      <c r="M1817" t="str">
        <v>Priority 2</v>
      </c>
      <c r="N1817" t="str">
        <v>ProductAttributes</v>
      </c>
      <c r="O1817" t="str">
        <v>ATTRIBUTE TYPE: Accession number</v>
      </c>
      <c r="P1817" t="str">
        <v>use the drop down in "Database name"</v>
      </c>
      <c r="Q1817" t="str">
        <v xml:space="preserve">HLMIR0606 </v>
      </c>
      <c r="R1817">
        <v>0</v>
      </c>
      <c r="S1817" t="str">
        <v>N</v>
      </c>
      <c r="T1817">
        <v>0</v>
      </c>
      <c r="U1817">
        <v>0</v>
      </c>
      <c r="V1817">
        <v>0</v>
      </c>
    </row>
    <row r="1818" spans="8:22" x14ac:dyDescent="0.25">
      <c r="H1818" s="38" t="str">
        <v>gene editing tools rnai(no product type)</v>
      </c>
      <c r="I1818" s="271" t="str">
        <v>gene editing tools rnai</v>
      </c>
      <c r="J1818">
        <v>0</v>
      </c>
      <c r="K1818" t="str">
        <v>product line</v>
      </c>
      <c r="L1818" t="str">
        <v>High priority attribute</v>
      </c>
      <c r="M1818" t="str">
        <v>Priority 2</v>
      </c>
      <c r="N1818" t="str">
        <v>ProductAttributes</v>
      </c>
      <c r="O1818" t="str">
        <v>ATTRIBUTE TYPE: Product Line</v>
      </c>
      <c r="P1818">
        <v>0</v>
      </c>
      <c r="Q1818" t="str">
        <v>HLMIR0606</v>
      </c>
      <c r="R1818" t="str">
        <v>MISSION®</v>
      </c>
      <c r="S1818" t="str">
        <v>Y</v>
      </c>
      <c r="T1818" t="str">
        <v>product line</v>
      </c>
      <c r="U1818">
        <v>0</v>
      </c>
      <c r="V1818">
        <v>0</v>
      </c>
    </row>
    <row r="1819" spans="8:22" x14ac:dyDescent="0.25">
      <c r="H1819" s="38" t="str">
        <v>gene editing tools rnai(no product type)</v>
      </c>
      <c r="I1819" s="271" t="str">
        <v>gene editing tools rnai</v>
      </c>
      <c r="J1819">
        <v>0</v>
      </c>
      <c r="K1819" t="str">
        <v>Sanger mature/minor accession no.</v>
      </c>
      <c r="L1819" t="str">
        <v>High priority attribute</v>
      </c>
      <c r="M1819" t="str">
        <v>Priority 2</v>
      </c>
      <c r="N1819" t="str">
        <v>ProductAttributes</v>
      </c>
      <c r="O1819" t="str">
        <v>ATTRIBUTE TYPE: Accession number</v>
      </c>
      <c r="P1819" t="str">
        <v>use the drop down in "Database name"</v>
      </c>
      <c r="Q1819" t="str">
        <v>HLMIR0606</v>
      </c>
      <c r="R1819" t="str">
        <v>MIMAT0004765</v>
      </c>
      <c r="S1819" t="str">
        <v>N</v>
      </c>
      <c r="T1819">
        <v>0</v>
      </c>
      <c r="U1819">
        <v>0</v>
      </c>
      <c r="V1819">
        <v>0</v>
      </c>
    </row>
    <row r="1820" spans="8:22" x14ac:dyDescent="0.25">
      <c r="H1820" s="38" t="str">
        <v>gene editing tools rnai(no product type)</v>
      </c>
      <c r="I1820" s="271" t="str">
        <v>gene editing tools rnai</v>
      </c>
      <c r="J1820">
        <v>0</v>
      </c>
      <c r="K1820" t="str">
        <v>Sanger microRNA accession no.</v>
      </c>
      <c r="L1820" t="str">
        <v>High priority attribute</v>
      </c>
      <c r="M1820" t="str">
        <v>Priority 2</v>
      </c>
      <c r="N1820" t="str">
        <v>ProductAttributes</v>
      </c>
      <c r="O1820" t="str">
        <v>ATTRIBUTE TYPE: Accession number</v>
      </c>
      <c r="P1820" t="str">
        <v>use the drop down in "Database name"</v>
      </c>
      <c r="Q1820" t="str">
        <v>HLMIR0606</v>
      </c>
      <c r="R1820" t="str">
        <v>MI0003126</v>
      </c>
      <c r="S1820" t="str">
        <v>N</v>
      </c>
      <c r="T1820">
        <v>0</v>
      </c>
      <c r="U1820">
        <v>0</v>
      </c>
      <c r="V1820">
        <v>0</v>
      </c>
    </row>
    <row r="1821" spans="8:22" x14ac:dyDescent="0.25">
      <c r="H1821" s="38" t="str">
        <v>gene editing tools rnai(no product type)</v>
      </c>
      <c r="I1821" s="271" t="str">
        <v>gene editing tools rnai</v>
      </c>
      <c r="J1821">
        <v>0</v>
      </c>
      <c r="K1821" t="str">
        <v>shipped in</v>
      </c>
      <c r="L1821" t="str">
        <v>High priority attribute</v>
      </c>
      <c r="M1821" t="str">
        <v>Priority 2</v>
      </c>
      <c r="N1821" t="str">
        <v>ProductAttributes</v>
      </c>
      <c r="O1821" t="str">
        <v>ATTRIBUTE TYPE: Ice Shipping</v>
      </c>
      <c r="P1821">
        <v>0</v>
      </c>
      <c r="Q1821" t="str">
        <v>HLMIR0606</v>
      </c>
      <c r="R1821" t="str">
        <v>dry ice</v>
      </c>
      <c r="S1821" t="str">
        <v>N</v>
      </c>
      <c r="T1821">
        <v>0</v>
      </c>
      <c r="U1821">
        <v>0</v>
      </c>
      <c r="V1821">
        <v>0</v>
      </c>
    </row>
    <row r="1822" spans="8:22" x14ac:dyDescent="0.25">
      <c r="H1822" s="38" t="str">
        <v>gene editing tools rnai(no product type)</v>
      </c>
      <c r="I1822" s="271" t="str">
        <v>gene editing tools rnai</v>
      </c>
      <c r="J1822">
        <v>0</v>
      </c>
      <c r="K1822" t="str">
        <v>storage temp.</v>
      </c>
      <c r="L1822" t="str">
        <v>High priority attribute</v>
      </c>
      <c r="M1822" t="str">
        <v>Priority 2</v>
      </c>
      <c r="N1822" t="str">
        <v>ProductAttributes</v>
      </c>
      <c r="O1822" t="str">
        <v>ATTRIBUTE TYPE: Storage Temp</v>
      </c>
      <c r="P1822">
        <v>0</v>
      </c>
      <c r="Q1822" t="str">
        <v>HLMIR0606</v>
      </c>
      <c r="R1822" t="str">
        <v>−70°C</v>
      </c>
      <c r="S1822" t="str">
        <v>N</v>
      </c>
      <c r="T1822">
        <v>0</v>
      </c>
      <c r="U1822">
        <v>0</v>
      </c>
      <c r="V1822">
        <v>0</v>
      </c>
    </row>
    <row r="1823" spans="8:22" x14ac:dyDescent="0.25">
      <c r="H1823" s="38" t="str">
        <v>gene editing tools rnai(no product type)</v>
      </c>
      <c r="I1823" s="271" t="str">
        <v>gene editing tools rnai</v>
      </c>
      <c r="J1823">
        <v>0</v>
      </c>
      <c r="K1823" t="str">
        <v>technique(s)</v>
      </c>
      <c r="L1823" t="str">
        <v>High priority attribute</v>
      </c>
      <c r="M1823" t="str">
        <v>Priority 2</v>
      </c>
      <c r="N1823" t="str">
        <v>ProductAttributes</v>
      </c>
      <c r="O1823" t="str">
        <v>ATTRIBUTE TYPE: Titertest</v>
      </c>
      <c r="P1823" t="str">
        <v xml:space="preserve">use the drop down in "METHOD" </v>
      </c>
      <c r="Q1823" t="str">
        <v>HLTUD2044</v>
      </c>
      <c r="R1823" t="str">
        <v>capture ELISA: 106 TU/mL using p24 (Volume 200 uL)</v>
      </c>
      <c r="S1823" t="str">
        <v>Y</v>
      </c>
      <c r="T1823" t="str">
        <v>Technique</v>
      </c>
      <c r="U1823" t="str">
        <v>method</v>
      </c>
      <c r="V1823" t="str">
        <v>method</v>
      </c>
    </row>
    <row r="1824" spans="8:22" x14ac:dyDescent="0.25">
      <c r="H1824" s="38" t="str">
        <v>gene editing tools rnai(no product type)</v>
      </c>
      <c r="I1824" s="271" t="str">
        <v>gene editing tools rnai</v>
      </c>
      <c r="J1824">
        <v>0</v>
      </c>
      <c r="K1824" t="str">
        <v>description</v>
      </c>
      <c r="L1824" t="str">
        <v>Low priority attribute</v>
      </c>
      <c r="M1824" t="str">
        <v>Priority 3</v>
      </c>
      <c r="N1824" t="str">
        <v>ProductAttributes</v>
      </c>
      <c r="O1824" t="str">
        <v>ATTRIBUTE TYPE: ID clarifier</v>
      </c>
      <c r="P1824" t="str">
        <v>for example: "targeting mouse Hmgcr"; "hsa-miR-6069"; "hsa-miR-5682"</v>
      </c>
      <c r="Q1824">
        <v>0</v>
      </c>
      <c r="R1824">
        <v>0</v>
      </c>
      <c r="S1824" t="str">
        <v>N</v>
      </c>
      <c r="T1824">
        <v>0</v>
      </c>
      <c r="U1824">
        <v>0</v>
      </c>
      <c r="V1824">
        <v>0</v>
      </c>
    </row>
    <row r="1825" spans="8:22" x14ac:dyDescent="0.25">
      <c r="H1825" s="38" t="str">
        <v>gene editing tools rnai(no product type)</v>
      </c>
      <c r="I1825" s="271" t="str">
        <v>gene editing tools rnai</v>
      </c>
      <c r="J1825">
        <v>0</v>
      </c>
      <c r="K1825" t="str">
        <v>microRNA accession no.</v>
      </c>
      <c r="L1825" t="str">
        <v>Low priority attribute</v>
      </c>
      <c r="M1825" t="str">
        <v>Priority 3</v>
      </c>
      <c r="N1825" t="str">
        <v>ProductAttributes</v>
      </c>
      <c r="O1825" t="str">
        <v>ATTRIBUTE TYPE: Accession number</v>
      </c>
      <c r="P1825" t="str">
        <v>use the drop down in "Database name"</v>
      </c>
      <c r="Q1825" t="str">
        <v>MLTUD0222</v>
      </c>
      <c r="R1825" t="str">
        <v>MI0000570</v>
      </c>
      <c r="S1825" t="str">
        <v>N</v>
      </c>
      <c r="T1825">
        <v>0</v>
      </c>
      <c r="U1825">
        <v>0</v>
      </c>
      <c r="V1825">
        <v>0</v>
      </c>
    </row>
    <row r="1826" spans="8:22" x14ac:dyDescent="0.25">
      <c r="H1826" s="38" t="str">
        <v>general reagents and consumablesswabs</v>
      </c>
      <c r="I1826" s="271" t="str">
        <v>general reagents and consumables</v>
      </c>
      <c r="J1826" t="str">
        <v>swabs</v>
      </c>
      <c r="K1826" t="str">
        <v>Web_Product_Type_Dim</v>
      </c>
      <c r="L1826" t="str">
        <v>High priority attribute</v>
      </c>
      <c r="M1826" t="str">
        <v>Priority 2</v>
      </c>
      <c r="N1826" t="str">
        <v>ProductAttributes</v>
      </c>
      <c r="O1826" t="str">
        <v>ATTRIBUTE TYPE: Product type</v>
      </c>
      <c r="P1826">
        <v>0</v>
      </c>
      <c r="Q1826">
        <v>0</v>
      </c>
      <c r="R1826">
        <v>0</v>
      </c>
      <c r="S1826">
        <v>0</v>
      </c>
      <c r="T1826">
        <v>0</v>
      </c>
      <c r="U1826">
        <v>0</v>
      </c>
      <c r="V1826">
        <v>0</v>
      </c>
    </row>
    <row r="1827" spans="8:22" x14ac:dyDescent="0.25">
      <c r="H1827" s="38" t="str">
        <v>general reagents and consumables(no product type)</v>
      </c>
      <c r="I1827" s="271" t="str">
        <v>general reagents and consumables</v>
      </c>
      <c r="J1827">
        <v>0</v>
      </c>
      <c r="K1827" t="str">
        <v>Web_Product_Type_Dim</v>
      </c>
      <c r="L1827" t="str">
        <v>High priority attribute</v>
      </c>
      <c r="M1827" t="str">
        <v>Priority 1</v>
      </c>
      <c r="N1827" t="str">
        <v>ProductAttributes</v>
      </c>
      <c r="O1827" t="str">
        <v>ATTRIBUTE TYPE: Product type</v>
      </c>
      <c r="P1827">
        <v>0</v>
      </c>
      <c r="Q1827">
        <v>0</v>
      </c>
      <c r="R1827">
        <v>0</v>
      </c>
      <c r="S1827">
        <v>0</v>
      </c>
      <c r="T1827">
        <v>0</v>
      </c>
      <c r="U1827">
        <v>0</v>
      </c>
      <c r="V1827">
        <v>0</v>
      </c>
    </row>
    <row r="1828" spans="8:22" x14ac:dyDescent="0.25">
      <c r="H1828" s="38" t="str">
        <v>glovesdisposable</v>
      </c>
      <c r="I1828" s="271" t="str">
        <v>gloves</v>
      </c>
      <c r="J1828" t="str">
        <v>disposable</v>
      </c>
      <c r="K1828" t="str">
        <v>manufacturer/tradename</v>
      </c>
      <c r="L1828" t="str">
        <v>Facet driving attribute</v>
      </c>
      <c r="M1828" t="str">
        <v>Priority 1</v>
      </c>
      <c r="N1828" t="str">
        <v>ProductAttributes</v>
      </c>
      <c r="O1828" t="str">
        <v>ATTRIBUTE TYPE: Manufacturer designation</v>
      </c>
      <c r="P1828" t="str">
        <v>facets supplier co only (currently - Product line the attribute also facetable but not the PL element in Manuf des. Yet)</v>
      </c>
      <c r="Q1828" t="str">
        <v>Z529575</v>
      </c>
      <c r="R1828" t="str">
        <v>North SSG-11</v>
      </c>
      <c r="S1828" t="str">
        <v>Y</v>
      </c>
      <c r="T1828" t="str">
        <v>Manufacturer</v>
      </c>
      <c r="U1828" t="str">
        <v>supplier co</v>
      </c>
      <c r="V1828" t="str">
        <v>supplier co</v>
      </c>
    </row>
    <row r="1829" spans="8:22" x14ac:dyDescent="0.25">
      <c r="H1829" s="38" t="str">
        <v>glovesdisposable</v>
      </c>
      <c r="I1829" s="271" t="str">
        <v>gloves</v>
      </c>
      <c r="J1829" t="str">
        <v>disposable</v>
      </c>
      <c r="K1829" t="str">
        <v>material</v>
      </c>
      <c r="L1829" t="str">
        <v>Facet driving attribute</v>
      </c>
      <c r="M1829" t="str">
        <v>Priority 1</v>
      </c>
      <c r="N1829" t="str">
        <v>ProductAttributes</v>
      </c>
      <c r="O1829" t="str">
        <v>ATTRIBUTE TYPE: Material</v>
      </c>
      <c r="P1829" t="str">
        <v>use the drop down to select a "Part"</v>
      </c>
      <c r="Q1829" t="str">
        <v>Z529575</v>
      </c>
      <c r="R1829" t="str">
        <v xml:space="preserve">PE and EVOH </v>
      </c>
      <c r="S1829" t="str">
        <v>M</v>
      </c>
      <c r="T1829">
        <v>0</v>
      </c>
      <c r="U1829">
        <v>0</v>
      </c>
      <c r="V1829">
        <v>0</v>
      </c>
    </row>
    <row r="1830" spans="8:22" x14ac:dyDescent="0.25">
      <c r="H1830" s="38" t="str">
        <v>glovesdisposable</v>
      </c>
      <c r="I1830" s="271" t="str">
        <v>gloves</v>
      </c>
      <c r="J1830" t="str">
        <v>disposable</v>
      </c>
      <c r="K1830" t="str">
        <v>sterility</v>
      </c>
      <c r="L1830" t="str">
        <v>Facet driving attribute</v>
      </c>
      <c r="M1830" t="str">
        <v>Priority 1</v>
      </c>
      <c r="N1830" t="str">
        <v>ProductAttributes</v>
      </c>
      <c r="O1830" t="str">
        <v>ATTRIBUTE TYPE: Sterilization</v>
      </c>
      <c r="P1830" t="str">
        <v>facet sterility y/n and second facet for sterilization method</v>
      </c>
      <c r="Q1830" t="str">
        <v>Z529575</v>
      </c>
      <c r="R1830" t="str">
        <v>non sterile</v>
      </c>
      <c r="S1830" t="str">
        <v>Y</v>
      </c>
      <c r="T1830" t="str">
        <v>Sterility/Sterilization method</v>
      </c>
      <c r="U1830">
        <v>0</v>
      </c>
      <c r="V1830">
        <v>0</v>
      </c>
    </row>
    <row r="1831" spans="8:22" x14ac:dyDescent="0.25">
      <c r="H1831" s="38" t="str">
        <v>glovesdisposable</v>
      </c>
      <c r="I1831" s="271" t="str">
        <v>gloves</v>
      </c>
      <c r="J1831" t="str">
        <v>disposable</v>
      </c>
      <c r="K1831" t="str">
        <v>feature</v>
      </c>
      <c r="L1831" t="str">
        <v>High priority attribute</v>
      </c>
      <c r="M1831" t="str">
        <v>Priority 2</v>
      </c>
      <c r="N1831" t="str">
        <v>ProductAttributes</v>
      </c>
      <c r="O1831" t="str">
        <v>ATTRIBUTE TYPE: Feature</v>
      </c>
      <c r="P1831" t="str">
        <v>use the drop down to select a "Name" (disposable/latex free/powder-free)</v>
      </c>
      <c r="Q1831" t="str">
        <v>Z529575</v>
      </c>
      <c r="R1831" t="str">
        <v>powder-free; latex free; disposable</v>
      </c>
      <c r="S1831" t="str">
        <v>N</v>
      </c>
      <c r="T1831">
        <v>0</v>
      </c>
      <c r="U1831">
        <v>0</v>
      </c>
      <c r="V1831">
        <v>0</v>
      </c>
    </row>
    <row r="1832" spans="8:22" x14ac:dyDescent="0.25">
      <c r="H1832" s="38" t="str">
        <v>glovesdisposable</v>
      </c>
      <c r="I1832" s="271" t="str">
        <v>gloves</v>
      </c>
      <c r="J1832" t="str">
        <v>disposable</v>
      </c>
      <c r="K1832" t="str">
        <v>size</v>
      </c>
      <c r="L1832" t="str">
        <v>High priority attribute</v>
      </c>
      <c r="M1832" t="str">
        <v>Priority 2</v>
      </c>
      <c r="N1832" t="str">
        <v>ProductAttributes</v>
      </c>
      <c r="O1832" t="str">
        <v>ATTRIBUTE TYPE: size designation</v>
      </c>
      <c r="P1832" t="str">
        <v>use drop down "letter"</v>
      </c>
      <c r="Q1832" t="str">
        <v>Z529575</v>
      </c>
      <c r="R1832" t="str">
        <v>size L</v>
      </c>
      <c r="S1832" t="str">
        <v>M</v>
      </c>
      <c r="T1832" t="str">
        <v>Size</v>
      </c>
      <c r="U1832" t="str">
        <v>part must be empty, outputs Letter element</v>
      </c>
      <c r="V1832">
        <v>0</v>
      </c>
    </row>
    <row r="1833" spans="8:22" x14ac:dyDescent="0.25">
      <c r="H1833" s="38" t="str">
        <v>glovesdisposable</v>
      </c>
      <c r="I1833" s="271" t="str">
        <v>gloves</v>
      </c>
      <c r="J1833" t="str">
        <v>disposable</v>
      </c>
      <c r="K1833" t="str">
        <v>Web_Product_Type_Dim</v>
      </c>
      <c r="L1833" t="str">
        <v>High priority attribute</v>
      </c>
      <c r="M1833" t="str">
        <v>Priority 2</v>
      </c>
      <c r="N1833" t="str">
        <v>ProductAttributes</v>
      </c>
      <c r="O1833" t="str">
        <v>ATTRIBUTE TYPE: Product type</v>
      </c>
      <c r="P1833" t="str">
        <v>choose "gloves"</v>
      </c>
      <c r="Q1833" t="str">
        <v>Z529575</v>
      </c>
      <c r="R1833" t="str">
        <v>gloves</v>
      </c>
      <c r="S1833" t="str">
        <v>Y</v>
      </c>
      <c r="T1833" t="str">
        <v>Product Category</v>
      </c>
      <c r="U1833">
        <v>0</v>
      </c>
      <c r="V1833">
        <v>0</v>
      </c>
    </row>
    <row r="1834" spans="8:22" x14ac:dyDescent="0.25">
      <c r="H1834" s="38" t="str">
        <v>glovesdisposable</v>
      </c>
      <c r="I1834" s="271" t="str">
        <v>gloves</v>
      </c>
      <c r="J1834" t="str">
        <v>disposable</v>
      </c>
      <c r="K1834" t="str">
        <v>packaging</v>
      </c>
      <c r="L1834" t="str">
        <v>Low priority attribute</v>
      </c>
      <c r="M1834" t="str">
        <v>Priority 3</v>
      </c>
      <c r="N1834" t="str">
        <v>ProductAttributes</v>
      </c>
      <c r="O1834" t="str">
        <v>ATTRIBUTE TYPE: Packaging quantity</v>
      </c>
      <c r="P1834" t="str">
        <v>facet only on pack_id (was NEVER used on the red site - utility is dubious)</v>
      </c>
      <c r="Q1834" t="str">
        <v>Z529575</v>
      </c>
      <c r="R1834" t="str">
        <v>pkg of 10 pair</v>
      </c>
      <c r="S1834" t="str">
        <v>Y</v>
      </c>
      <c r="T1834" t="str">
        <v>packaging</v>
      </c>
      <c r="U1834" t="str">
        <v>pack_id</v>
      </c>
      <c r="V1834" t="str">
        <v>pack_id</v>
      </c>
    </row>
    <row r="1835" spans="8:22" x14ac:dyDescent="0.25">
      <c r="H1835" s="38" t="str">
        <v>glovesreusable</v>
      </c>
      <c r="I1835" s="271" t="str">
        <v>gloves</v>
      </c>
      <c r="J1835" t="str">
        <v>reusable</v>
      </c>
      <c r="K1835" t="str">
        <v>feature</v>
      </c>
      <c r="L1835" t="str">
        <v>Facet driving attribute</v>
      </c>
      <c r="M1835" t="str">
        <v>Priority 1</v>
      </c>
      <c r="N1835" t="str">
        <v>ProductAttributes</v>
      </c>
      <c r="O1835" t="str">
        <v>ATTRIBUTE TYPE: Feature</v>
      </c>
      <c r="P1835" t="str">
        <v>use the drop down to select a "Name" (reusable/latex free/powder-free)</v>
      </c>
      <c r="Q1835" t="str">
        <v>PL800GB</v>
      </c>
      <c r="R1835" t="str">
        <v>reusable</v>
      </c>
      <c r="S1835" t="str">
        <v>N</v>
      </c>
      <c r="T1835">
        <v>0</v>
      </c>
      <c r="U1835">
        <v>0</v>
      </c>
      <c r="V1835">
        <v>0</v>
      </c>
    </row>
    <row r="1836" spans="8:22" x14ac:dyDescent="0.25">
      <c r="H1836" s="38" t="str">
        <v>glovesreusable</v>
      </c>
      <c r="I1836" s="271" t="str">
        <v>gloves</v>
      </c>
      <c r="J1836" t="str">
        <v>reusable</v>
      </c>
      <c r="K1836" t="str">
        <v>manufacturer/tradename</v>
      </c>
      <c r="L1836" t="str">
        <v>Facet driving attribute</v>
      </c>
      <c r="M1836" t="str">
        <v>Priority 1</v>
      </c>
      <c r="N1836" t="str">
        <v>ProductAttributes</v>
      </c>
      <c r="O1836" t="str">
        <v>ATTRIBUTE TYPE: Manufacturer designation</v>
      </c>
      <c r="P1836" t="str">
        <v>facets supplier co only (currently - Product line the attribute also facetable but not the PL element in Manuf des. Yet)</v>
      </c>
      <c r="Q1836" t="str">
        <v>PL800GB</v>
      </c>
      <c r="R1836" t="str">
        <v>Plas-Labs 800GB</v>
      </c>
      <c r="S1836" t="str">
        <v>Y</v>
      </c>
      <c r="T1836" t="str">
        <v>Manufacturer</v>
      </c>
      <c r="U1836" t="str">
        <v>supplier co</v>
      </c>
      <c r="V1836" t="str">
        <v>supplier co</v>
      </c>
    </row>
    <row r="1837" spans="8:22" x14ac:dyDescent="0.25">
      <c r="H1837" s="38" t="str">
        <v>glovesreusable</v>
      </c>
      <c r="I1837" s="271" t="str">
        <v>gloves</v>
      </c>
      <c r="J1837" t="str">
        <v>reusable</v>
      </c>
      <c r="K1837" t="str">
        <v>material</v>
      </c>
      <c r="L1837" t="str">
        <v>Facet driving attribute</v>
      </c>
      <c r="M1837" t="str">
        <v>Priority 1</v>
      </c>
      <c r="N1837" t="str">
        <v>ProductAttributes</v>
      </c>
      <c r="O1837" t="str">
        <v>ATTRIBUTE TYPE: Material</v>
      </c>
      <c r="P1837" t="str">
        <v>use the drop down to select a "Part"</v>
      </c>
      <c r="Q1837" t="str">
        <v>PL800GB</v>
      </c>
      <c r="R1837" t="str">
        <v>butyl rubber</v>
      </c>
      <c r="S1837" t="str">
        <v>M</v>
      </c>
      <c r="T1837">
        <v>0</v>
      </c>
      <c r="U1837">
        <v>0</v>
      </c>
      <c r="V1837">
        <v>0</v>
      </c>
    </row>
    <row r="1838" spans="8:22" x14ac:dyDescent="0.25">
      <c r="H1838" s="38" t="str">
        <v>glovesreusable</v>
      </c>
      <c r="I1838" s="271" t="str">
        <v>gloves</v>
      </c>
      <c r="J1838" t="str">
        <v>reusable</v>
      </c>
      <c r="K1838" t="str">
        <v>size</v>
      </c>
      <c r="L1838" t="str">
        <v>High priority attribute</v>
      </c>
      <c r="M1838" t="str">
        <v>Priority 2</v>
      </c>
      <c r="N1838" t="str">
        <v>ProductAttributes</v>
      </c>
      <c r="O1838" t="str">
        <v>ATTRIBUTE TYPE: size designation</v>
      </c>
      <c r="P1838" t="str">
        <v>use drop down "letter"</v>
      </c>
      <c r="Q1838" t="str">
        <v>PL800GB</v>
      </c>
      <c r="R1838" t="str">
        <v>9 (for 8 in. ports)</v>
      </c>
      <c r="S1838" t="str">
        <v>M</v>
      </c>
      <c r="T1838" t="str">
        <v>Size</v>
      </c>
      <c r="U1838" t="str">
        <v>part must be empty, outputs Letter element</v>
      </c>
      <c r="V1838">
        <v>0</v>
      </c>
    </row>
    <row r="1839" spans="8:22" x14ac:dyDescent="0.25">
      <c r="H1839" s="38" t="str">
        <v>glovesreusable</v>
      </c>
      <c r="I1839" s="271" t="str">
        <v>gloves</v>
      </c>
      <c r="J1839" t="str">
        <v>reusable</v>
      </c>
      <c r="K1839" t="str">
        <v>Web_Product_Type_Dim</v>
      </c>
      <c r="L1839" t="str">
        <v>High priority attribute</v>
      </c>
      <c r="M1839" t="str">
        <v>Priority 2</v>
      </c>
      <c r="N1839" t="str">
        <v>ProductAttributes</v>
      </c>
      <c r="O1839" t="str">
        <v>ATTRIBUTE TYPE: Product type</v>
      </c>
      <c r="P1839" t="str">
        <v>choose "gloves"</v>
      </c>
      <c r="Q1839" t="str">
        <v>PL800GB</v>
      </c>
      <c r="R1839" t="str">
        <v>gloves</v>
      </c>
      <c r="S1839" t="str">
        <v>Y</v>
      </c>
      <c r="T1839" t="str">
        <v>Product Category</v>
      </c>
      <c r="U1839">
        <v>0</v>
      </c>
      <c r="V1839">
        <v>0</v>
      </c>
    </row>
    <row r="1840" spans="8:22" x14ac:dyDescent="0.25">
      <c r="H1840" s="38" t="str">
        <v>glovesreusable</v>
      </c>
      <c r="I1840" s="271" t="str">
        <v>gloves</v>
      </c>
      <c r="J1840" t="str">
        <v>reusable</v>
      </c>
      <c r="K1840" t="str">
        <v>packaging</v>
      </c>
      <c r="L1840" t="str">
        <v>Low priority attribute</v>
      </c>
      <c r="M1840" t="str">
        <v>Priority 3</v>
      </c>
      <c r="N1840" t="str">
        <v>ProductAttributes</v>
      </c>
      <c r="O1840" t="str">
        <v>ATTRIBUTE TYPE: Packaging quantity</v>
      </c>
      <c r="P1840" t="str">
        <v>facet only on pack_id (was NEVER used on the red site - utility is dubious)</v>
      </c>
      <c r="Q1840" t="str">
        <v>PL800GB</v>
      </c>
      <c r="R1840" t="str">
        <v>pack of 1 pair</v>
      </c>
      <c r="S1840" t="str">
        <v>Y</v>
      </c>
      <c r="T1840" t="str">
        <v>packaging</v>
      </c>
      <c r="U1840" t="str">
        <v>pack_id</v>
      </c>
      <c r="V1840" t="str">
        <v>pack_id</v>
      </c>
    </row>
    <row r="1841" spans="8:22" x14ac:dyDescent="0.25">
      <c r="H1841" s="38" t="str">
        <v>graduated or measuring cylinder(no product type)</v>
      </c>
      <c r="I1841" s="271" t="str">
        <v>graduated or measuring cylinder</v>
      </c>
      <c r="J1841">
        <v>0</v>
      </c>
      <c r="K1841" t="str">
        <v>feature</v>
      </c>
      <c r="L1841" t="str">
        <v>Facet driving attribute</v>
      </c>
      <c r="M1841" t="str">
        <v>Priority 1</v>
      </c>
      <c r="N1841" t="str">
        <v>ProductAttributes</v>
      </c>
      <c r="O1841" t="str">
        <v>ATTRIBUTE TYPE: Feature</v>
      </c>
      <c r="P1841" t="str">
        <v>use the drop down to select a "Name"</v>
      </c>
      <c r="Q1841">
        <v>0</v>
      </c>
      <c r="R1841">
        <v>0</v>
      </c>
      <c r="S1841">
        <v>0</v>
      </c>
      <c r="T1841">
        <v>0</v>
      </c>
      <c r="U1841">
        <v>0</v>
      </c>
      <c r="V1841">
        <v>0</v>
      </c>
    </row>
    <row r="1842" spans="8:22" x14ac:dyDescent="0.25">
      <c r="H1842" s="38" t="str">
        <v>graduated or measuring cylinder(no product type)</v>
      </c>
      <c r="I1842" s="271" t="str">
        <v>graduated or measuring cylinder</v>
      </c>
      <c r="J1842">
        <v>0</v>
      </c>
      <c r="K1842" t="str">
        <v>manufacturer/tradename</v>
      </c>
      <c r="L1842" t="str">
        <v>Facet driving attribute</v>
      </c>
      <c r="M1842" t="str">
        <v>Priority 1</v>
      </c>
      <c r="N1842" t="str">
        <v>ProductAttributes</v>
      </c>
      <c r="O1842" t="str">
        <v>ATTRIBUTE TYPE: Manufacturer designation</v>
      </c>
      <c r="P1842" t="str">
        <v>facets supplier co only (currently - Product line the attribute also facetable but not the PL element in Manuf des. Yet)</v>
      </c>
      <c r="Q1842">
        <v>0</v>
      </c>
      <c r="R1842">
        <v>0</v>
      </c>
      <c r="S1842">
        <v>0</v>
      </c>
      <c r="T1842">
        <v>0</v>
      </c>
      <c r="U1842">
        <v>0</v>
      </c>
      <c r="V1842">
        <v>0</v>
      </c>
    </row>
    <row r="1843" spans="8:22" x14ac:dyDescent="0.25">
      <c r="H1843" s="38" t="str">
        <v>graduated or measuring cylinder(no product type)</v>
      </c>
      <c r="I1843" s="271" t="str">
        <v>graduated or measuring cylinder</v>
      </c>
      <c r="J1843">
        <v>0</v>
      </c>
      <c r="K1843" t="str">
        <v>material</v>
      </c>
      <c r="L1843" t="str">
        <v>Facet driving attribute</v>
      </c>
      <c r="M1843" t="str">
        <v>Priority 1</v>
      </c>
      <c r="N1843" t="str">
        <v>ProductAttributes</v>
      </c>
      <c r="O1843" t="str">
        <v>ATTRIBUTE TYPE: Material</v>
      </c>
      <c r="P1843" t="str">
        <v>use the drop down to select a "Part"</v>
      </c>
      <c r="Q1843">
        <v>0</v>
      </c>
      <c r="R1843">
        <v>0</v>
      </c>
      <c r="S1843">
        <v>0</v>
      </c>
      <c r="T1843">
        <v>0</v>
      </c>
      <c r="U1843">
        <v>0</v>
      </c>
      <c r="V1843">
        <v>0</v>
      </c>
    </row>
    <row r="1844" spans="8:22" x14ac:dyDescent="0.25">
      <c r="H1844" s="38" t="str">
        <v>graduated or measuring cylinder(no product type)</v>
      </c>
      <c r="I1844" s="271" t="str">
        <v>graduated or measuring cylinder</v>
      </c>
      <c r="J1844">
        <v>0</v>
      </c>
      <c r="K1844" t="str">
        <v>capacity</v>
      </c>
      <c r="L1844" t="str">
        <v>High priority attribute</v>
      </c>
      <c r="M1844" t="str">
        <v>Priority 1</v>
      </c>
      <c r="N1844" t="str">
        <v>ProductAttributes</v>
      </c>
      <c r="O1844" t="str">
        <v>ATTRIBUTE TYPE: composite dimension</v>
      </c>
      <c r="P1844" t="str">
        <v>use the drop down in "part" and select the part; "Type1" and select "capacity"</v>
      </c>
      <c r="Q1844">
        <v>0</v>
      </c>
      <c r="R1844">
        <v>0</v>
      </c>
      <c r="S1844">
        <v>0</v>
      </c>
      <c r="T1844">
        <v>0</v>
      </c>
      <c r="U1844">
        <v>0</v>
      </c>
      <c r="V1844">
        <v>0</v>
      </c>
    </row>
    <row r="1845" spans="8:22" x14ac:dyDescent="0.25">
      <c r="H1845" s="38" t="str">
        <v>graduated or measuring cylinder(no product type)</v>
      </c>
      <c r="I1845" s="271" t="str">
        <v>graduated or measuring cylinder</v>
      </c>
      <c r="J1845">
        <v>0</v>
      </c>
      <c r="K1845" t="str">
        <v>volume measuring range</v>
      </c>
      <c r="L1845" t="str">
        <v>High priority attribute</v>
      </c>
      <c r="M1845" t="str">
        <v>Priority 1</v>
      </c>
      <c r="N1845" t="str">
        <v>ProductAttributes</v>
      </c>
      <c r="O1845" t="str">
        <v>ATTRIBUTE TYPE: Measuring range</v>
      </c>
      <c r="P1845" t="str">
        <v>use the drop down in "Name" and select "volume"</v>
      </c>
      <c r="Q1845">
        <v>0</v>
      </c>
      <c r="R1845">
        <v>0</v>
      </c>
      <c r="S1845">
        <v>0</v>
      </c>
      <c r="T1845">
        <v>0</v>
      </c>
      <c r="U1845">
        <v>0</v>
      </c>
      <c r="V1845">
        <v>0</v>
      </c>
    </row>
    <row r="1846" spans="8:22" x14ac:dyDescent="0.25">
      <c r="H1846" s="38" t="str">
        <v>graduated or measuring cylinder(no product type)</v>
      </c>
      <c r="I1846" s="271" t="str">
        <v>graduated or measuring cylinder</v>
      </c>
      <c r="J1846">
        <v>0</v>
      </c>
      <c r="K1846" t="str">
        <v>H</v>
      </c>
      <c r="L1846" t="str">
        <v>Facet driving attribute</v>
      </c>
      <c r="M1846" t="str">
        <v>Priority 2</v>
      </c>
      <c r="N1846" t="str">
        <v>ProductAttributes</v>
      </c>
      <c r="O1846" t="str">
        <v>ATTRIBUTES: Composite Dimensions</v>
      </c>
      <c r="P1846">
        <v>0</v>
      </c>
      <c r="Q1846">
        <v>0</v>
      </c>
      <c r="R1846">
        <v>0</v>
      </c>
      <c r="S1846">
        <v>0</v>
      </c>
      <c r="T1846">
        <v>0</v>
      </c>
      <c r="U1846">
        <v>0</v>
      </c>
      <c r="V1846">
        <v>0</v>
      </c>
    </row>
    <row r="1847" spans="8:22" x14ac:dyDescent="0.25">
      <c r="H1847" s="38" t="str">
        <v>graduated or measuring cylinder(no product type)</v>
      </c>
      <c r="I1847" s="271" t="str">
        <v>graduated or measuring cylinder</v>
      </c>
      <c r="J1847">
        <v>0</v>
      </c>
      <c r="K1847" t="str">
        <v>packaging</v>
      </c>
      <c r="L1847" t="str">
        <v>Low priority attribute</v>
      </c>
      <c r="M1847" t="str">
        <v>Priority 3</v>
      </c>
      <c r="N1847" t="str">
        <v>ProductAttributes</v>
      </c>
      <c r="O1847" t="str">
        <v>ATTRIBUTE TYPE: Packaging quantity</v>
      </c>
      <c r="P1847" t="str">
        <v>facet only on pack_id (was NEVER used on the red site - utility is dubious)</v>
      </c>
      <c r="Q1847">
        <v>0</v>
      </c>
      <c r="R1847">
        <v>0</v>
      </c>
      <c r="S1847">
        <v>0</v>
      </c>
      <c r="T1847">
        <v>0</v>
      </c>
      <c r="U1847">
        <v>0</v>
      </c>
      <c r="V1847">
        <v>0</v>
      </c>
    </row>
    <row r="1848" spans="8:22" x14ac:dyDescent="0.25">
      <c r="H1848" s="38" t="str">
        <v>grinders and homogenizerscell or vessel</v>
      </c>
      <c r="I1848" s="271" t="str">
        <v>grinders and homogenizers</v>
      </c>
      <c r="J1848" t="str">
        <v>cell or vessel</v>
      </c>
      <c r="K1848" t="str">
        <v>manufacturer/tradename</v>
      </c>
      <c r="L1848" t="str">
        <v>Facet driving attribute</v>
      </c>
      <c r="M1848" t="str">
        <v>Priority 1</v>
      </c>
      <c r="N1848" t="str">
        <v>ProductAttributes</v>
      </c>
      <c r="O1848" t="str">
        <v>ATTRIBUTE TYPE: Manufacturer designation</v>
      </c>
      <c r="P1848" t="str">
        <v>facets supplier co only (currently - Product line the attribute also facetable but not the PL element in Manuf des. Yet)</v>
      </c>
      <c r="Q1848">
        <v>0</v>
      </c>
      <c r="R1848">
        <v>0</v>
      </c>
      <c r="S1848">
        <v>0</v>
      </c>
      <c r="T1848">
        <v>0</v>
      </c>
      <c r="U1848">
        <v>0</v>
      </c>
      <c r="V1848">
        <v>0</v>
      </c>
    </row>
    <row r="1849" spans="8:22" x14ac:dyDescent="0.25">
      <c r="H1849" s="38" t="str">
        <v>grinders and homogenizerscell or vessel</v>
      </c>
      <c r="I1849" s="271" t="str">
        <v>grinders and homogenizers</v>
      </c>
      <c r="J1849" t="str">
        <v>cell or vessel</v>
      </c>
      <c r="K1849" t="str">
        <v>compatibility</v>
      </c>
      <c r="L1849" t="str">
        <v>High priority attribute</v>
      </c>
      <c r="M1849" t="str">
        <v>Priority 1</v>
      </c>
      <c r="N1849" t="str">
        <v>ProductAttributes</v>
      </c>
      <c r="O1849" t="str">
        <v>ATTRIBUTE TYPE: ZM_COMPAT</v>
      </c>
      <c r="P1849" t="str">
        <v>create separate lines for different values -- facet must use 1 or both of supplier and product line</v>
      </c>
      <c r="Q1849">
        <v>0</v>
      </c>
      <c r="R1849">
        <v>0</v>
      </c>
      <c r="S1849">
        <v>0</v>
      </c>
      <c r="T1849">
        <v>0</v>
      </c>
      <c r="U1849">
        <v>0</v>
      </c>
      <c r="V1849">
        <v>0</v>
      </c>
    </row>
    <row r="1850" spans="8:22" x14ac:dyDescent="0.25">
      <c r="H1850" s="38" t="str">
        <v>grinders and homogenizerscell or vessel</v>
      </c>
      <c r="I1850" s="271" t="str">
        <v>grinders and homogenizers</v>
      </c>
      <c r="J1850" t="str">
        <v>cell or vessel</v>
      </c>
      <c r="K1850" t="str">
        <v>Web_Product_Type_Dim</v>
      </c>
      <c r="L1850" t="str">
        <v>High priority attribute</v>
      </c>
      <c r="M1850" t="str">
        <v>Priority 1</v>
      </c>
      <c r="N1850" t="str">
        <v>ProductAttributes</v>
      </c>
      <c r="O1850" t="str">
        <v>ATTRIBUTE TYPE: Product type</v>
      </c>
      <c r="P1850">
        <v>0</v>
      </c>
      <c r="Q1850">
        <v>0</v>
      </c>
      <c r="R1850">
        <v>0</v>
      </c>
      <c r="S1850">
        <v>0</v>
      </c>
      <c r="T1850">
        <v>0</v>
      </c>
      <c r="U1850">
        <v>0</v>
      </c>
      <c r="V1850">
        <v>0</v>
      </c>
    </row>
    <row r="1851" spans="8:22" x14ac:dyDescent="0.25">
      <c r="H1851" s="38" t="str">
        <v>grinders and homogenizerscell or vessel</v>
      </c>
      <c r="I1851" s="271" t="str">
        <v>grinders and homogenizers</v>
      </c>
      <c r="J1851" t="str">
        <v>cell or vessel</v>
      </c>
      <c r="K1851" t="str">
        <v>material</v>
      </c>
      <c r="L1851" t="str">
        <v>High priority attribute</v>
      </c>
      <c r="M1851" t="str">
        <v>Priority 2</v>
      </c>
      <c r="N1851" t="str">
        <v>ProductAttributes</v>
      </c>
      <c r="O1851" t="str">
        <v>ATTRIBUTE TYPE: Material</v>
      </c>
      <c r="P1851" t="str">
        <v>use the drop down to select a "Part"</v>
      </c>
      <c r="Q1851">
        <v>0</v>
      </c>
      <c r="R1851">
        <v>0</v>
      </c>
      <c r="S1851">
        <v>0</v>
      </c>
      <c r="T1851">
        <v>0</v>
      </c>
      <c r="U1851">
        <v>0</v>
      </c>
      <c r="V1851">
        <v>0</v>
      </c>
    </row>
    <row r="1852" spans="8:22" x14ac:dyDescent="0.25">
      <c r="H1852" s="38" t="str">
        <v>grinders and homogenizerscell or vessel</v>
      </c>
      <c r="I1852" s="271" t="str">
        <v>grinders and homogenizers</v>
      </c>
      <c r="J1852" t="str">
        <v>cell or vessel</v>
      </c>
      <c r="K1852" t="str">
        <v>packaging</v>
      </c>
      <c r="L1852" t="str">
        <v>Low priority attribute</v>
      </c>
      <c r="M1852" t="str">
        <v>Priority 3</v>
      </c>
      <c r="N1852" t="str">
        <v>ProductAttributes</v>
      </c>
      <c r="O1852" t="str">
        <v>ATTRIBUTE TYPE: Packaging quantity</v>
      </c>
      <c r="P1852" t="str">
        <v>facet only on pack_id (was NEVER used on the red site - utility is dubious)</v>
      </c>
      <c r="Q1852">
        <v>0</v>
      </c>
      <c r="R1852">
        <v>0</v>
      </c>
      <c r="S1852">
        <v>0</v>
      </c>
      <c r="T1852">
        <v>0</v>
      </c>
      <c r="U1852">
        <v>0</v>
      </c>
      <c r="V1852">
        <v>0</v>
      </c>
    </row>
    <row r="1853" spans="8:22" x14ac:dyDescent="0.25">
      <c r="H1853" s="38" t="str">
        <v>grinders and homogenizersgrinder or pestle or mortar</v>
      </c>
      <c r="I1853" s="271" t="str">
        <v>grinders and homogenizers</v>
      </c>
      <c r="J1853" t="str">
        <v>grinder or pestle or mortar</v>
      </c>
      <c r="K1853" t="str">
        <v>capacity</v>
      </c>
      <c r="L1853" t="str">
        <v>Facet driving attribute</v>
      </c>
      <c r="M1853" t="str">
        <v>Priority 1</v>
      </c>
      <c r="N1853" t="str">
        <v>ProductAttributes</v>
      </c>
      <c r="O1853" t="str">
        <v>ATTRIBUTE TYPE: composite dimension</v>
      </c>
      <c r="P1853" t="str">
        <v>use the drop down in "part" and select the part; "Type1" and select "capacity"</v>
      </c>
      <c r="Q1853">
        <v>0</v>
      </c>
      <c r="R1853">
        <v>0</v>
      </c>
      <c r="S1853">
        <v>0</v>
      </c>
      <c r="T1853">
        <v>0</v>
      </c>
      <c r="U1853">
        <v>0</v>
      </c>
      <c r="V1853">
        <v>0</v>
      </c>
    </row>
    <row r="1854" spans="8:22" x14ac:dyDescent="0.25">
      <c r="H1854" s="38" t="str">
        <v>grinders and homogenizersgrinder or pestle or mortar</v>
      </c>
      <c r="I1854" s="271" t="str">
        <v>grinders and homogenizers</v>
      </c>
      <c r="J1854" t="str">
        <v>grinder or pestle or mortar</v>
      </c>
      <c r="K1854" t="str">
        <v>manufacturer/tradename</v>
      </c>
      <c r="L1854" t="str">
        <v>Facet driving attribute</v>
      </c>
      <c r="M1854" t="str">
        <v>Priority 1</v>
      </c>
      <c r="N1854" t="str">
        <v>ProductAttributes</v>
      </c>
      <c r="O1854" t="str">
        <v>ATTRIBUTE TYPE: Manufacturer designation</v>
      </c>
      <c r="P1854" t="str">
        <v>facets supplier co only (currently - Product line the attribute also facetable but not the PL element in Manuf des. Yet)</v>
      </c>
      <c r="Q1854">
        <v>0</v>
      </c>
      <c r="R1854">
        <v>0</v>
      </c>
      <c r="S1854">
        <v>0</v>
      </c>
      <c r="T1854">
        <v>0</v>
      </c>
      <c r="U1854">
        <v>0</v>
      </c>
      <c r="V1854">
        <v>0</v>
      </c>
    </row>
    <row r="1855" spans="8:22" x14ac:dyDescent="0.25">
      <c r="H1855" s="38" t="str">
        <v>grinders and homogenizersgrinder or pestle or mortar</v>
      </c>
      <c r="I1855" s="271" t="str">
        <v>grinders and homogenizers</v>
      </c>
      <c r="J1855" t="str">
        <v>grinder or pestle or mortar</v>
      </c>
      <c r="K1855" t="str">
        <v>material</v>
      </c>
      <c r="L1855" t="str">
        <v>Facet driving attribute</v>
      </c>
      <c r="M1855" t="str">
        <v>Priority 1</v>
      </c>
      <c r="N1855" t="str">
        <v>ProductAttributes</v>
      </c>
      <c r="O1855" t="str">
        <v>ATTRIBUTE TYPE: Material</v>
      </c>
      <c r="P1855" t="str">
        <v>use the drop down to select a "Part"</v>
      </c>
      <c r="Q1855">
        <v>0</v>
      </c>
      <c r="R1855">
        <v>0</v>
      </c>
      <c r="S1855">
        <v>0</v>
      </c>
      <c r="T1855">
        <v>0</v>
      </c>
      <c r="U1855">
        <v>0</v>
      </c>
      <c r="V1855">
        <v>0</v>
      </c>
    </row>
    <row r="1856" spans="8:22" x14ac:dyDescent="0.25">
      <c r="H1856" s="38" t="str">
        <v>grinders and homogenizersgrinder or pestle or mortar</v>
      </c>
      <c r="I1856" s="271" t="str">
        <v>grinders and homogenizers</v>
      </c>
      <c r="J1856" t="str">
        <v>grinder or pestle or mortar</v>
      </c>
      <c r="K1856" t="str">
        <v>Web_Product_Type_Dim</v>
      </c>
      <c r="L1856" t="str">
        <v>High priority attribute</v>
      </c>
      <c r="M1856" t="str">
        <v>Priority 1</v>
      </c>
      <c r="N1856" t="str">
        <v>ProductAttributes</v>
      </c>
      <c r="O1856" t="str">
        <v>ATTRIBUTE TYPE: Product type</v>
      </c>
      <c r="P1856">
        <v>0</v>
      </c>
      <c r="Q1856">
        <v>0</v>
      </c>
      <c r="R1856">
        <v>0</v>
      </c>
      <c r="S1856">
        <v>0</v>
      </c>
      <c r="T1856">
        <v>0</v>
      </c>
      <c r="U1856">
        <v>0</v>
      </c>
      <c r="V1856">
        <v>0</v>
      </c>
    </row>
    <row r="1857" spans="8:22" x14ac:dyDescent="0.25">
      <c r="H1857" s="38" t="str">
        <v>grinders and homogenizersgrinder or pestle or mortar</v>
      </c>
      <c r="I1857" s="271" t="str">
        <v>grinders and homogenizers</v>
      </c>
      <c r="J1857" t="str">
        <v>grinder or pestle or mortar</v>
      </c>
      <c r="K1857" t="str">
        <v>O.D. × H</v>
      </c>
      <c r="L1857" t="str">
        <v>High priority attribute</v>
      </c>
      <c r="M1857" t="str">
        <v>Priority 2</v>
      </c>
      <c r="N1857" t="str">
        <v>ProductAttributes</v>
      </c>
      <c r="O1857" t="str">
        <v>ATTRIBUTE TYPE: composite dimension</v>
      </c>
      <c r="P1857">
        <v>0</v>
      </c>
      <c r="Q1857">
        <v>0</v>
      </c>
      <c r="R1857">
        <v>0</v>
      </c>
      <c r="S1857">
        <v>0</v>
      </c>
      <c r="T1857">
        <v>0</v>
      </c>
      <c r="U1857">
        <v>0</v>
      </c>
      <c r="V1857">
        <v>0</v>
      </c>
    </row>
    <row r="1858" spans="8:22" x14ac:dyDescent="0.25">
      <c r="H1858" s="38" t="str">
        <v>grinders and homogenizersgrinder or pestle or mortar</v>
      </c>
      <c r="I1858" s="271" t="str">
        <v>grinders and homogenizers</v>
      </c>
      <c r="J1858" t="str">
        <v>grinder or pestle or mortar</v>
      </c>
      <c r="K1858" t="str">
        <v>compatibility</v>
      </c>
      <c r="L1858" t="str">
        <v>Low priority attribute</v>
      </c>
      <c r="M1858" t="str">
        <v>Priority 3</v>
      </c>
      <c r="N1858" t="str">
        <v>ProductAttributes</v>
      </c>
      <c r="O1858" t="str">
        <v>ATTRIBUTE TYPE: ZM_COMPAT</v>
      </c>
      <c r="P1858" t="str">
        <v>create separate lines for different values -- facet must use 1 or both of supplier and product line</v>
      </c>
      <c r="Q1858">
        <v>0</v>
      </c>
      <c r="R1858">
        <v>0</v>
      </c>
      <c r="S1858">
        <v>0</v>
      </c>
      <c r="T1858">
        <v>0</v>
      </c>
      <c r="U1858">
        <v>0</v>
      </c>
      <c r="V1858">
        <v>0</v>
      </c>
    </row>
    <row r="1859" spans="8:22" x14ac:dyDescent="0.25">
      <c r="H1859" s="38" t="str">
        <v>grinders and homogenizersgrinder or pestle or mortar</v>
      </c>
      <c r="I1859" s="271" t="str">
        <v>grinders and homogenizers</v>
      </c>
      <c r="J1859" t="str">
        <v>grinder or pestle or mortar</v>
      </c>
      <c r="K1859" t="str">
        <v>material</v>
      </c>
      <c r="L1859" t="str">
        <v>Low priority attribute</v>
      </c>
      <c r="M1859" t="str">
        <v>Priority 3</v>
      </c>
      <c r="N1859" t="str">
        <v>ProductAttributes</v>
      </c>
      <c r="O1859" t="str">
        <v>ATTRIBUTE TYPE: Material</v>
      </c>
      <c r="P1859" t="str">
        <v>use the drop down to select a "Part"</v>
      </c>
      <c r="Q1859">
        <v>0</v>
      </c>
      <c r="R1859">
        <v>0</v>
      </c>
      <c r="S1859">
        <v>0</v>
      </c>
      <c r="T1859">
        <v>0</v>
      </c>
      <c r="U1859">
        <v>0</v>
      </c>
      <c r="V1859">
        <v>0</v>
      </c>
    </row>
    <row r="1860" spans="8:22" x14ac:dyDescent="0.25">
      <c r="H1860" s="38" t="str">
        <v>grinders and homogenizersgrinder or pestle or mortar</v>
      </c>
      <c r="I1860" s="271" t="str">
        <v>grinders and homogenizers</v>
      </c>
      <c r="J1860" t="str">
        <v>grinder or pestle or mortar</v>
      </c>
      <c r="K1860" t="str">
        <v>packaging</v>
      </c>
      <c r="L1860" t="str">
        <v>Low priority attribute</v>
      </c>
      <c r="M1860" t="str">
        <v>Priority 3</v>
      </c>
      <c r="N1860" t="str">
        <v>ProductAttributes</v>
      </c>
      <c r="O1860" t="str">
        <v>ATTRIBUTE TYPE: Packaging quantity</v>
      </c>
      <c r="P1860" t="str">
        <v>facet only on pack_id (was NEVER used on the red site - utility is dubious)</v>
      </c>
      <c r="Q1860">
        <v>0</v>
      </c>
      <c r="R1860">
        <v>0</v>
      </c>
      <c r="S1860">
        <v>0</v>
      </c>
      <c r="T1860">
        <v>0</v>
      </c>
      <c r="U1860">
        <v>0</v>
      </c>
      <c r="V1860">
        <v>0</v>
      </c>
    </row>
    <row r="1861" spans="8:22" x14ac:dyDescent="0.25">
      <c r="H1861" s="38" t="str">
        <v>grinders and homogenizersgrinder or pestle or mortar</v>
      </c>
      <c r="I1861" s="271" t="str">
        <v>grinders and homogenizers</v>
      </c>
      <c r="J1861" t="str">
        <v>grinder or pestle or mortar</v>
      </c>
      <c r="K1861" t="str">
        <v>working volume</v>
      </c>
      <c r="L1861" t="str">
        <v>Low priority attribute</v>
      </c>
      <c r="M1861" t="str">
        <v>Priority 3</v>
      </c>
      <c r="N1861" t="str">
        <v>ProductAttributes</v>
      </c>
      <c r="O1861" t="str">
        <v>ATTRIBUTE TYPE: Composite dimension</v>
      </c>
      <c r="P1861" t="str">
        <v>use the drop down in "Type1" and select "working volume"</v>
      </c>
      <c r="Q1861">
        <v>0</v>
      </c>
      <c r="R1861">
        <v>0</v>
      </c>
      <c r="S1861">
        <v>0</v>
      </c>
      <c r="T1861">
        <v>0</v>
      </c>
      <c r="U1861">
        <v>0</v>
      </c>
      <c r="V1861">
        <v>0</v>
      </c>
    </row>
    <row r="1862" spans="8:22" x14ac:dyDescent="0.25">
      <c r="H1862" s="38" t="str">
        <v>grinders and homogenizersgrinding medium</v>
      </c>
      <c r="I1862" s="271" t="str">
        <v>grinders and homogenizers</v>
      </c>
      <c r="J1862" t="str">
        <v>grinding medium</v>
      </c>
      <c r="K1862" t="str">
        <v>diameter</v>
      </c>
      <c r="L1862" t="str">
        <v>Facet driving attribute</v>
      </c>
      <c r="M1862" t="str">
        <v>Priority 1</v>
      </c>
      <c r="N1862" t="str">
        <v>ProductAttributes</v>
      </c>
      <c r="O1862" t="str">
        <v>ATTRIBUTE TYPE: Composite dimension</v>
      </c>
      <c r="P1862" t="str">
        <v>use the drop down in "Type1" and select "diam." -- facet diam uom mm only</v>
      </c>
      <c r="Q1862">
        <v>0</v>
      </c>
      <c r="R1862">
        <v>0</v>
      </c>
      <c r="S1862">
        <v>0</v>
      </c>
      <c r="T1862">
        <v>0</v>
      </c>
      <c r="U1862">
        <v>0</v>
      </c>
      <c r="V1862">
        <v>0</v>
      </c>
    </row>
    <row r="1863" spans="8:22" x14ac:dyDescent="0.25">
      <c r="H1863" s="38" t="str">
        <v>grinders and homogenizersgrinding medium</v>
      </c>
      <c r="I1863" s="271" t="str">
        <v>grinders and homogenizers</v>
      </c>
      <c r="J1863" t="str">
        <v>grinding medium</v>
      </c>
      <c r="K1863" t="str">
        <v>manufacturer/tradename</v>
      </c>
      <c r="L1863" t="str">
        <v>Facet driving attribute</v>
      </c>
      <c r="M1863" t="str">
        <v>Priority 1</v>
      </c>
      <c r="N1863" t="str">
        <v>ProductAttributes</v>
      </c>
      <c r="O1863" t="str">
        <v>ATTRIBUTE TYPE: Manufacturer designation</v>
      </c>
      <c r="P1863" t="str">
        <v>facets supplier co only (currently - Product line the attribute also facetable but not the PL element in Manuf des. Yet)</v>
      </c>
      <c r="Q1863">
        <v>0</v>
      </c>
      <c r="R1863">
        <v>0</v>
      </c>
      <c r="S1863">
        <v>0</v>
      </c>
      <c r="T1863">
        <v>0</v>
      </c>
      <c r="U1863">
        <v>0</v>
      </c>
      <c r="V1863">
        <v>0</v>
      </c>
    </row>
    <row r="1864" spans="8:22" x14ac:dyDescent="0.25">
      <c r="H1864" s="38" t="str">
        <v>grinders and homogenizersgrinding medium</v>
      </c>
      <c r="I1864" s="271" t="str">
        <v>grinders and homogenizers</v>
      </c>
      <c r="J1864" t="str">
        <v>grinding medium</v>
      </c>
      <c r="K1864" t="str">
        <v>material</v>
      </c>
      <c r="L1864" t="str">
        <v>Facet driving attribute</v>
      </c>
      <c r="M1864" t="str">
        <v>Priority 1</v>
      </c>
      <c r="N1864" t="str">
        <v>ProductAttributes</v>
      </c>
      <c r="O1864" t="str">
        <v>ATTRIBUTE TYPE: Material</v>
      </c>
      <c r="P1864" t="str">
        <v>use the drop down to select a "Part"</v>
      </c>
      <c r="Q1864">
        <v>0</v>
      </c>
      <c r="R1864">
        <v>0</v>
      </c>
      <c r="S1864">
        <v>0</v>
      </c>
      <c r="T1864">
        <v>0</v>
      </c>
      <c r="U1864">
        <v>0</v>
      </c>
      <c r="V1864">
        <v>0</v>
      </c>
    </row>
    <row r="1865" spans="8:22" x14ac:dyDescent="0.25">
      <c r="H1865" s="38" t="str">
        <v>grinders and homogenizersgrinding medium</v>
      </c>
      <c r="I1865" s="271" t="str">
        <v>grinders and homogenizers</v>
      </c>
      <c r="J1865" t="str">
        <v>grinding medium</v>
      </c>
      <c r="K1865" t="str">
        <v>Web_Product_Type_Dim</v>
      </c>
      <c r="L1865" t="str">
        <v>High priority attribute</v>
      </c>
      <c r="M1865" t="str">
        <v>Priority 1</v>
      </c>
      <c r="N1865" t="str">
        <v>ProductAttributes</v>
      </c>
      <c r="O1865" t="str">
        <v>ATTRIBUTE TYPE: Product type</v>
      </c>
      <c r="P1865">
        <v>0</v>
      </c>
      <c r="Q1865">
        <v>0</v>
      </c>
      <c r="R1865">
        <v>0</v>
      </c>
      <c r="S1865">
        <v>0</v>
      </c>
      <c r="T1865">
        <v>0</v>
      </c>
      <c r="U1865">
        <v>0</v>
      </c>
      <c r="V1865">
        <v>0</v>
      </c>
    </row>
    <row r="1866" spans="8:22" x14ac:dyDescent="0.25">
      <c r="H1866" s="38" t="str">
        <v>grinders and homogenizersgrinding medium</v>
      </c>
      <c r="I1866" s="271" t="str">
        <v>grinders and homogenizers</v>
      </c>
      <c r="J1866" t="str">
        <v>grinding medium</v>
      </c>
      <c r="K1866" t="str">
        <v>packaging</v>
      </c>
      <c r="L1866" t="str">
        <v>High priority attribute</v>
      </c>
      <c r="M1866" t="str">
        <v>Priority 2</v>
      </c>
      <c r="N1866" t="str">
        <v>ProductAttributes</v>
      </c>
      <c r="O1866" t="str">
        <v>ATTRIBUTE TYPE: Packaging quantity</v>
      </c>
      <c r="P1866" t="str">
        <v>facet only on pack_id (was NEVER used on the red site - utility is dubious)</v>
      </c>
      <c r="Q1866">
        <v>0</v>
      </c>
      <c r="R1866">
        <v>0</v>
      </c>
      <c r="S1866">
        <v>0</v>
      </c>
      <c r="T1866">
        <v>0</v>
      </c>
      <c r="U1866">
        <v>0</v>
      </c>
      <c r="V1866">
        <v>0</v>
      </c>
    </row>
    <row r="1867" spans="8:22" x14ac:dyDescent="0.25">
      <c r="H1867" s="38" t="str">
        <v>grinders and homogenizersgrinding medium</v>
      </c>
      <c r="I1867" s="271" t="str">
        <v>grinders and homogenizers</v>
      </c>
      <c r="J1867" t="str">
        <v>grinding medium</v>
      </c>
      <c r="K1867" t="str">
        <v>compatibility</v>
      </c>
      <c r="L1867" t="str">
        <v>Low priority attribute</v>
      </c>
      <c r="M1867" t="str">
        <v>Priority 3</v>
      </c>
      <c r="N1867" t="str">
        <v>ProductAttributes</v>
      </c>
      <c r="O1867" t="str">
        <v>ATTRIBUTE TYPE: ZM_COMPAT</v>
      </c>
      <c r="P1867" t="str">
        <v>create separate lines for different values -- facet must use 1 or both of supplier and product line</v>
      </c>
      <c r="Q1867">
        <v>0</v>
      </c>
      <c r="R1867">
        <v>0</v>
      </c>
      <c r="S1867">
        <v>0</v>
      </c>
      <c r="T1867">
        <v>0</v>
      </c>
      <c r="U1867">
        <v>0</v>
      </c>
      <c r="V1867">
        <v>0</v>
      </c>
    </row>
    <row r="1868" spans="8:22" x14ac:dyDescent="0.25">
      <c r="H1868" s="38" t="str">
        <v>grinders and homogenizershomogenizers</v>
      </c>
      <c r="I1868" s="271" t="str">
        <v>grinders and homogenizers</v>
      </c>
      <c r="J1868" t="str">
        <v>homogenizers</v>
      </c>
      <c r="K1868" t="str">
        <v>manufacturer/tradename</v>
      </c>
      <c r="L1868" t="str">
        <v>Facet driving attribute</v>
      </c>
      <c r="M1868" t="str">
        <v>Priority 1</v>
      </c>
      <c r="N1868" t="str">
        <v>ProductAttributes</v>
      </c>
      <c r="O1868" t="str">
        <v>ATTRIBUTE TYPE: Manufacturer designation</v>
      </c>
      <c r="P1868" t="str">
        <v>facets supplier co only (currently - Product line the attribute also facetable but not the PL element in Manuf des. Yet)</v>
      </c>
      <c r="Q1868">
        <v>0</v>
      </c>
      <c r="R1868">
        <v>0</v>
      </c>
      <c r="S1868">
        <v>0</v>
      </c>
      <c r="T1868">
        <v>0</v>
      </c>
      <c r="U1868">
        <v>0</v>
      </c>
      <c r="V1868">
        <v>0</v>
      </c>
    </row>
    <row r="1869" spans="8:22" x14ac:dyDescent="0.25">
      <c r="H1869" s="38" t="str">
        <v>grinders and homogenizershomogenizers</v>
      </c>
      <c r="I1869" s="271" t="str">
        <v>grinders and homogenizers</v>
      </c>
      <c r="J1869" t="str">
        <v>homogenizers</v>
      </c>
      <c r="K1869" t="str">
        <v>AC/DC input</v>
      </c>
      <c r="L1869" t="str">
        <v>High priority attribute</v>
      </c>
      <c r="M1869" t="str">
        <v>Priority 1</v>
      </c>
      <c r="N1869" t="str">
        <v>ProductAttributes</v>
      </c>
      <c r="O1869" t="str">
        <v>ATTRIBUTE TYPE: AC/DC input</v>
      </c>
      <c r="P1869">
        <v>0</v>
      </c>
      <c r="Q1869">
        <v>0</v>
      </c>
      <c r="R1869">
        <v>0</v>
      </c>
      <c r="S1869">
        <v>0</v>
      </c>
      <c r="T1869">
        <v>0</v>
      </c>
      <c r="U1869">
        <v>0</v>
      </c>
      <c r="V1869">
        <v>0</v>
      </c>
    </row>
    <row r="1870" spans="8:22" x14ac:dyDescent="0.25">
      <c r="H1870" s="38" t="str">
        <v>grinders and homogenizershomogenizers</v>
      </c>
      <c r="I1870" s="271" t="str">
        <v>grinders and homogenizers</v>
      </c>
      <c r="J1870" t="str">
        <v>homogenizers</v>
      </c>
      <c r="K1870" t="str">
        <v>Web_Product_Type_Dim</v>
      </c>
      <c r="L1870" t="str">
        <v>High priority attribute</v>
      </c>
      <c r="M1870" t="str">
        <v>Priority 1</v>
      </c>
      <c r="N1870" t="str">
        <v>ProductAttributes</v>
      </c>
      <c r="O1870" t="str">
        <v>ATTRIBUTE TYPE: Product type</v>
      </c>
      <c r="P1870">
        <v>0</v>
      </c>
      <c r="Q1870">
        <v>0</v>
      </c>
      <c r="R1870">
        <v>0</v>
      </c>
      <c r="S1870">
        <v>0</v>
      </c>
      <c r="T1870">
        <v>0</v>
      </c>
      <c r="U1870">
        <v>0</v>
      </c>
      <c r="V1870">
        <v>0</v>
      </c>
    </row>
    <row r="1871" spans="8:22" x14ac:dyDescent="0.25">
      <c r="H1871" s="38" t="str">
        <v>grinders and homogenizershomogenizers</v>
      </c>
      <c r="I1871" s="271" t="str">
        <v>grinders and homogenizers</v>
      </c>
      <c r="J1871" t="str">
        <v>homogenizers</v>
      </c>
      <c r="K1871" t="str">
        <v>feature</v>
      </c>
      <c r="L1871" t="str">
        <v>High priority attribute</v>
      </c>
      <c r="M1871" t="str">
        <v>Priority 2</v>
      </c>
      <c r="N1871" t="str">
        <v>ProductAttributes</v>
      </c>
      <c r="O1871" t="str">
        <v>ATTRIBUTE TYPE: Feature</v>
      </c>
      <c r="P1871" t="str">
        <v>use the drop down to select a "Name"</v>
      </c>
      <c r="Q1871">
        <v>0</v>
      </c>
      <c r="R1871">
        <v>0</v>
      </c>
      <c r="S1871">
        <v>0</v>
      </c>
      <c r="T1871">
        <v>0</v>
      </c>
      <c r="U1871">
        <v>0</v>
      </c>
      <c r="V1871">
        <v>0</v>
      </c>
    </row>
    <row r="1872" spans="8:22" x14ac:dyDescent="0.25">
      <c r="H1872" s="38" t="str">
        <v>grinders and homogenizershomogenizers</v>
      </c>
      <c r="I1872" s="271" t="str">
        <v>grinders and homogenizers</v>
      </c>
      <c r="J1872" t="str">
        <v>homogenizers</v>
      </c>
      <c r="K1872" t="str">
        <v>packaging</v>
      </c>
      <c r="L1872" t="str">
        <v>Low priority attribute</v>
      </c>
      <c r="M1872" t="str">
        <v>Priority 3</v>
      </c>
      <c r="N1872" t="str">
        <v>ProductAttributes</v>
      </c>
      <c r="O1872" t="str">
        <v>ATTRIBUTE TYPE: Packaging quantity</v>
      </c>
      <c r="P1872" t="str">
        <v>facet only on pack_id (was NEVER used on the red site - utility is dubious)</v>
      </c>
      <c r="Q1872">
        <v>0</v>
      </c>
      <c r="R1872">
        <v>0</v>
      </c>
      <c r="S1872">
        <v>0</v>
      </c>
      <c r="T1872">
        <v>0</v>
      </c>
      <c r="U1872">
        <v>0</v>
      </c>
      <c r="V1872">
        <v>0</v>
      </c>
    </row>
    <row r="1873" spans="8:22" x14ac:dyDescent="0.25">
      <c r="H1873" s="38" t="str">
        <v>grinders and homogenizersmill blade</v>
      </c>
      <c r="I1873" s="271" t="str">
        <v>grinders and homogenizers</v>
      </c>
      <c r="J1873" t="str">
        <v>mill blade</v>
      </c>
      <c r="K1873" t="str">
        <v>manufacturer/tradename</v>
      </c>
      <c r="L1873" t="str">
        <v>Facet driving attribute</v>
      </c>
      <c r="M1873" t="str">
        <v>Priority 1</v>
      </c>
      <c r="N1873" t="str">
        <v>ProductAttributes</v>
      </c>
      <c r="O1873" t="str">
        <v>ATTRIBUTE TYPE: Manufacturer designation</v>
      </c>
      <c r="P1873" t="str">
        <v>facets supplier co only (currently - Product line the attribute also facetable but not the PL element in Manuf des. Yet)</v>
      </c>
      <c r="Q1873">
        <v>0</v>
      </c>
      <c r="R1873">
        <v>0</v>
      </c>
      <c r="S1873">
        <v>0</v>
      </c>
      <c r="T1873">
        <v>0</v>
      </c>
      <c r="U1873">
        <v>0</v>
      </c>
      <c r="V1873">
        <v>0</v>
      </c>
    </row>
    <row r="1874" spans="8:22" x14ac:dyDescent="0.25">
      <c r="H1874" s="38" t="str">
        <v>grinders and homogenizersmill blade</v>
      </c>
      <c r="I1874" s="271" t="str">
        <v>grinders and homogenizers</v>
      </c>
      <c r="J1874" t="str">
        <v>mill blade</v>
      </c>
      <c r="K1874" t="str">
        <v>material</v>
      </c>
      <c r="L1874" t="str">
        <v>High priority attribute</v>
      </c>
      <c r="M1874" t="str">
        <v>Priority 1</v>
      </c>
      <c r="N1874" t="str">
        <v>ProductAttributes</v>
      </c>
      <c r="O1874" t="str">
        <v>ATTRIBUTE TYPE: Material</v>
      </c>
      <c r="P1874" t="str">
        <v>use the drop down to select a "Part"</v>
      </c>
      <c r="Q1874">
        <v>0</v>
      </c>
      <c r="R1874">
        <v>0</v>
      </c>
      <c r="S1874">
        <v>0</v>
      </c>
      <c r="T1874">
        <v>0</v>
      </c>
      <c r="U1874">
        <v>0</v>
      </c>
      <c r="V1874">
        <v>0</v>
      </c>
    </row>
    <row r="1875" spans="8:22" x14ac:dyDescent="0.25">
      <c r="H1875" s="38" t="str">
        <v>grinders and homogenizersmill blade</v>
      </c>
      <c r="I1875" s="271" t="str">
        <v>grinders and homogenizers</v>
      </c>
      <c r="J1875" t="str">
        <v>mill blade</v>
      </c>
      <c r="K1875" t="str">
        <v>Web_Product_Type_Dim</v>
      </c>
      <c r="L1875" t="str">
        <v>High priority attribute</v>
      </c>
      <c r="M1875" t="str">
        <v>Priority 1</v>
      </c>
      <c r="N1875" t="str">
        <v>ProductAttributes</v>
      </c>
      <c r="O1875" t="str">
        <v>ATTRIBUTE TYPE: Product type</v>
      </c>
      <c r="P1875">
        <v>0</v>
      </c>
      <c r="Q1875">
        <v>0</v>
      </c>
      <c r="R1875">
        <v>0</v>
      </c>
      <c r="S1875">
        <v>0</v>
      </c>
      <c r="T1875">
        <v>0</v>
      </c>
      <c r="U1875">
        <v>0</v>
      </c>
      <c r="V1875">
        <v>0</v>
      </c>
    </row>
    <row r="1876" spans="8:22" x14ac:dyDescent="0.25">
      <c r="H1876" s="38" t="str">
        <v>grinders and homogenizersmill blade</v>
      </c>
      <c r="I1876" s="271" t="str">
        <v>grinders and homogenizers</v>
      </c>
      <c r="J1876" t="str">
        <v>mill blade</v>
      </c>
      <c r="K1876" t="str">
        <v>compatibility</v>
      </c>
      <c r="L1876" t="str">
        <v>Low priority attribute</v>
      </c>
      <c r="M1876" t="str">
        <v>Priority 3</v>
      </c>
      <c r="N1876" t="str">
        <v>ProductAttributes</v>
      </c>
      <c r="O1876" t="str">
        <v>ATTRIBUTE TYPE: ZM_COMPAT</v>
      </c>
      <c r="P1876" t="str">
        <v>create separate lines for different values -- facet must use 1 or both of supplier and product line</v>
      </c>
      <c r="Q1876">
        <v>0</v>
      </c>
      <c r="R1876">
        <v>0</v>
      </c>
      <c r="S1876">
        <v>0</v>
      </c>
      <c r="T1876">
        <v>0</v>
      </c>
      <c r="U1876">
        <v>0</v>
      </c>
      <c r="V1876">
        <v>0</v>
      </c>
    </row>
    <row r="1877" spans="8:22" x14ac:dyDescent="0.25">
      <c r="H1877" s="38" t="str">
        <v>grinders and homogenizersmill blade</v>
      </c>
      <c r="I1877" s="271" t="str">
        <v>grinders and homogenizers</v>
      </c>
      <c r="J1877" t="str">
        <v>mill blade</v>
      </c>
      <c r="K1877" t="str">
        <v>packaging</v>
      </c>
      <c r="L1877" t="str">
        <v>Low priority attribute</v>
      </c>
      <c r="M1877" t="str">
        <v>Priority 3</v>
      </c>
      <c r="N1877" t="str">
        <v>ProductAttributes</v>
      </c>
      <c r="O1877" t="str">
        <v>ATTRIBUTE TYPE: Packaging quantity</v>
      </c>
      <c r="P1877" t="str">
        <v>facet only on pack_id (was NEVER used on the red site - utility is dubious)</v>
      </c>
      <c r="Q1877">
        <v>0</v>
      </c>
      <c r="R1877">
        <v>0</v>
      </c>
      <c r="S1877">
        <v>0</v>
      </c>
      <c r="T1877">
        <v>0</v>
      </c>
      <c r="U1877">
        <v>0</v>
      </c>
      <c r="V1877">
        <v>0</v>
      </c>
    </row>
    <row r="1878" spans="8:22" x14ac:dyDescent="0.25">
      <c r="H1878" s="38" t="str">
        <v>grinders and homogenizersmills</v>
      </c>
      <c r="I1878" s="271" t="str">
        <v>grinders and homogenizers</v>
      </c>
      <c r="J1878" t="str">
        <v>mills</v>
      </c>
      <c r="K1878" t="str">
        <v>manufacturer/tradename</v>
      </c>
      <c r="L1878" t="str">
        <v>Facet driving attribute</v>
      </c>
      <c r="M1878" t="str">
        <v>Priority 1</v>
      </c>
      <c r="N1878" t="str">
        <v>ProductAttributes</v>
      </c>
      <c r="O1878" t="str">
        <v>ATTRIBUTE TYPE: Manufacturer designation</v>
      </c>
      <c r="P1878" t="str">
        <v>facets supplier co only (currently - Product line the attribute also facetable but not the PL element in Manuf des. Yet)</v>
      </c>
      <c r="Q1878">
        <v>0</v>
      </c>
      <c r="R1878">
        <v>0</v>
      </c>
      <c r="S1878">
        <v>0</v>
      </c>
      <c r="T1878">
        <v>0</v>
      </c>
      <c r="U1878">
        <v>0</v>
      </c>
      <c r="V1878">
        <v>0</v>
      </c>
    </row>
    <row r="1879" spans="8:22" x14ac:dyDescent="0.25">
      <c r="H1879" s="38" t="str">
        <v>grinders and homogenizersmills</v>
      </c>
      <c r="I1879" s="271" t="str">
        <v>grinders and homogenizers</v>
      </c>
      <c r="J1879" t="str">
        <v>mills</v>
      </c>
      <c r="K1879" t="str">
        <v>AC/DC input</v>
      </c>
      <c r="L1879" t="str">
        <v>High priority attribute</v>
      </c>
      <c r="M1879" t="str">
        <v>Priority 1</v>
      </c>
      <c r="N1879" t="str">
        <v>ProductAttributes</v>
      </c>
      <c r="O1879" t="str">
        <v>ATTRIBUTE TYPE: AC/DC input</v>
      </c>
      <c r="P1879">
        <v>0</v>
      </c>
      <c r="Q1879">
        <v>0</v>
      </c>
      <c r="R1879">
        <v>0</v>
      </c>
      <c r="S1879">
        <v>0</v>
      </c>
      <c r="T1879">
        <v>0</v>
      </c>
      <c r="U1879">
        <v>0</v>
      </c>
      <c r="V1879">
        <v>0</v>
      </c>
    </row>
    <row r="1880" spans="8:22" x14ac:dyDescent="0.25">
      <c r="H1880" s="38" t="str">
        <v>grinders and homogenizersmills</v>
      </c>
      <c r="I1880" s="271" t="str">
        <v>grinders and homogenizers</v>
      </c>
      <c r="J1880" t="str">
        <v>mills</v>
      </c>
      <c r="K1880" t="str">
        <v>Web_Product_Type_Dim</v>
      </c>
      <c r="L1880" t="str">
        <v>High priority attribute</v>
      </c>
      <c r="M1880" t="str">
        <v>Priority 1</v>
      </c>
      <c r="N1880" t="str">
        <v>ProductAttributes</v>
      </c>
      <c r="O1880" t="str">
        <v>ATTRIBUTE TYPE: Product type</v>
      </c>
      <c r="P1880">
        <v>0</v>
      </c>
      <c r="Q1880">
        <v>0</v>
      </c>
      <c r="R1880">
        <v>0</v>
      </c>
      <c r="S1880">
        <v>0</v>
      </c>
      <c r="T1880">
        <v>0</v>
      </c>
      <c r="U1880">
        <v>0</v>
      </c>
      <c r="V1880">
        <v>0</v>
      </c>
    </row>
    <row r="1881" spans="8:22" x14ac:dyDescent="0.25">
      <c r="H1881" s="38" t="str">
        <v>grinders and homogenizersmills</v>
      </c>
      <c r="I1881" s="271" t="str">
        <v>grinders and homogenizers</v>
      </c>
      <c r="J1881" t="str">
        <v>mills</v>
      </c>
      <c r="K1881" t="str">
        <v>feature</v>
      </c>
      <c r="L1881" t="str">
        <v>High priority attribute</v>
      </c>
      <c r="M1881" t="str">
        <v>Priority 2</v>
      </c>
      <c r="N1881" t="str">
        <v>ProductAttributes</v>
      </c>
      <c r="O1881" t="str">
        <v>ATTRIBUTE TYPE: Feature</v>
      </c>
      <c r="P1881" t="str">
        <v>use the drop down to select a "Name"</v>
      </c>
      <c r="Q1881">
        <v>0</v>
      </c>
      <c r="R1881">
        <v>0</v>
      </c>
      <c r="S1881">
        <v>0</v>
      </c>
      <c r="T1881">
        <v>0</v>
      </c>
      <c r="U1881">
        <v>0</v>
      </c>
      <c r="V1881">
        <v>0</v>
      </c>
    </row>
    <row r="1882" spans="8:22" x14ac:dyDescent="0.25">
      <c r="H1882" s="38" t="str">
        <v>grinders and homogenizersmills</v>
      </c>
      <c r="I1882" s="271" t="str">
        <v>grinders and homogenizers</v>
      </c>
      <c r="J1882" t="str">
        <v>mills</v>
      </c>
      <c r="K1882" t="str">
        <v>packaging</v>
      </c>
      <c r="L1882" t="str">
        <v>Low priority attribute</v>
      </c>
      <c r="M1882" t="str">
        <v>Priority 3</v>
      </c>
      <c r="N1882" t="str">
        <v>ProductAttributes</v>
      </c>
      <c r="O1882" t="str">
        <v>ATTRIBUTE TYPE: Packaging quantity</v>
      </c>
      <c r="P1882" t="str">
        <v>facet only on pack_id (was NEVER used on the red site - utility is dubious)</v>
      </c>
      <c r="Q1882">
        <v>0</v>
      </c>
      <c r="R1882">
        <v>0</v>
      </c>
      <c r="S1882">
        <v>0</v>
      </c>
      <c r="T1882">
        <v>0</v>
      </c>
      <c r="U1882">
        <v>0</v>
      </c>
      <c r="V1882">
        <v>0</v>
      </c>
    </row>
    <row r="1883" spans="8:22" x14ac:dyDescent="0.25">
      <c r="H1883" s="38" t="str">
        <v>grinders and homogenizersprobe or horn</v>
      </c>
      <c r="I1883" s="271" t="str">
        <v>grinders and homogenizers</v>
      </c>
      <c r="J1883" t="str">
        <v>probe or horn</v>
      </c>
      <c r="K1883" t="str">
        <v>diam. X L</v>
      </c>
      <c r="L1883" t="str">
        <v>Facet driving attribute</v>
      </c>
      <c r="M1883" t="str">
        <v>Priority 1</v>
      </c>
      <c r="N1883" t="str">
        <v>ProductAttributes</v>
      </c>
      <c r="O1883" t="str">
        <v>ATTRIBUTES: Composite Dimensions</v>
      </c>
      <c r="P1883">
        <v>0</v>
      </c>
      <c r="Q1883">
        <v>0</v>
      </c>
      <c r="R1883">
        <v>0</v>
      </c>
      <c r="S1883">
        <v>0</v>
      </c>
      <c r="T1883">
        <v>0</v>
      </c>
      <c r="U1883">
        <v>0</v>
      </c>
      <c r="V1883">
        <v>0</v>
      </c>
    </row>
    <row r="1884" spans="8:22" x14ac:dyDescent="0.25">
      <c r="H1884" s="38" t="str">
        <v>grinders and homogenizersprobe or horn</v>
      </c>
      <c r="I1884" s="271" t="str">
        <v>grinders and homogenizers</v>
      </c>
      <c r="J1884" t="str">
        <v>probe or horn</v>
      </c>
      <c r="K1884" t="str">
        <v>manufacturer/tradename</v>
      </c>
      <c r="L1884" t="str">
        <v>Facet driving attribute</v>
      </c>
      <c r="M1884" t="str">
        <v>Priority 1</v>
      </c>
      <c r="N1884" t="str">
        <v>ProductAttributes</v>
      </c>
      <c r="O1884" t="str">
        <v>ATTRIBUTE TYPE: Manufacturer designation</v>
      </c>
      <c r="P1884" t="str">
        <v>facets supplier co only (currently - Product line the attribute also facetable but not the PL element in Manuf des. Yet)</v>
      </c>
      <c r="Q1884">
        <v>0</v>
      </c>
      <c r="R1884">
        <v>0</v>
      </c>
      <c r="S1884">
        <v>0</v>
      </c>
      <c r="T1884">
        <v>0</v>
      </c>
      <c r="U1884">
        <v>0</v>
      </c>
      <c r="V1884">
        <v>0</v>
      </c>
    </row>
    <row r="1885" spans="8:22" x14ac:dyDescent="0.25">
      <c r="H1885" s="38" t="str">
        <v>grinders and homogenizersprobe or horn</v>
      </c>
      <c r="I1885" s="271" t="str">
        <v>grinders and homogenizers</v>
      </c>
      <c r="J1885" t="str">
        <v>probe or horn</v>
      </c>
      <c r="K1885" t="str">
        <v>compatibility</v>
      </c>
      <c r="L1885" t="str">
        <v>High priority attribute</v>
      </c>
      <c r="M1885" t="str">
        <v>Priority 1</v>
      </c>
      <c r="N1885" t="str">
        <v>ProductAttributes</v>
      </c>
      <c r="O1885" t="str">
        <v>ATTRIBUTE TYPE: ZM_COMPAT</v>
      </c>
      <c r="P1885" t="str">
        <v>create separate lines for different values -- facet must use 1 or both of supplier and product line</v>
      </c>
      <c r="Q1885">
        <v>0</v>
      </c>
      <c r="R1885">
        <v>0</v>
      </c>
      <c r="S1885">
        <v>0</v>
      </c>
      <c r="T1885">
        <v>0</v>
      </c>
      <c r="U1885">
        <v>0</v>
      </c>
      <c r="V1885">
        <v>0</v>
      </c>
    </row>
    <row r="1886" spans="8:22" x14ac:dyDescent="0.25">
      <c r="H1886" s="38" t="str">
        <v>grinders and homogenizersprobe or horn</v>
      </c>
      <c r="I1886" s="271" t="str">
        <v>grinders and homogenizers</v>
      </c>
      <c r="J1886" t="str">
        <v>probe or horn</v>
      </c>
      <c r="K1886" t="str">
        <v>Web_Product_Type_Dim</v>
      </c>
      <c r="L1886" t="str">
        <v>High priority attribute</v>
      </c>
      <c r="M1886" t="str">
        <v>Priority 1</v>
      </c>
      <c r="N1886" t="str">
        <v>ProductAttributes</v>
      </c>
      <c r="O1886" t="str">
        <v>ATTRIBUTE TYPE: Product type</v>
      </c>
      <c r="P1886">
        <v>0</v>
      </c>
      <c r="Q1886">
        <v>0</v>
      </c>
      <c r="R1886">
        <v>0</v>
      </c>
      <c r="S1886">
        <v>0</v>
      </c>
      <c r="T1886">
        <v>0</v>
      </c>
      <c r="U1886">
        <v>0</v>
      </c>
      <c r="V1886">
        <v>0</v>
      </c>
    </row>
    <row r="1887" spans="8:22" x14ac:dyDescent="0.25">
      <c r="H1887" s="38" t="str">
        <v>grinders and homogenizersprobe or horn</v>
      </c>
      <c r="I1887" s="271" t="str">
        <v>grinders and homogenizers</v>
      </c>
      <c r="J1887" t="str">
        <v>probe or horn</v>
      </c>
      <c r="K1887" t="str">
        <v>material</v>
      </c>
      <c r="L1887" t="str">
        <v>Low priority attribute</v>
      </c>
      <c r="M1887" t="str">
        <v>Priority 3</v>
      </c>
      <c r="N1887" t="str">
        <v>ProductAttributes</v>
      </c>
      <c r="O1887" t="str">
        <v>ATTRIBUTE TYPE: Material</v>
      </c>
      <c r="P1887" t="str">
        <v>use the drop down to select a "Part"</v>
      </c>
      <c r="Q1887">
        <v>0</v>
      </c>
      <c r="R1887">
        <v>0</v>
      </c>
      <c r="S1887">
        <v>0</v>
      </c>
      <c r="T1887">
        <v>0</v>
      </c>
      <c r="U1887">
        <v>0</v>
      </c>
      <c r="V1887">
        <v>0</v>
      </c>
    </row>
    <row r="1888" spans="8:22" x14ac:dyDescent="0.25">
      <c r="H1888" s="38" t="str">
        <v>grinders and homogenizersprobe or horn</v>
      </c>
      <c r="I1888" s="271" t="str">
        <v>grinders and homogenizers</v>
      </c>
      <c r="J1888" t="str">
        <v>probe or horn</v>
      </c>
      <c r="K1888" t="str">
        <v>packaging</v>
      </c>
      <c r="L1888" t="str">
        <v>Low priority attribute</v>
      </c>
      <c r="M1888" t="str">
        <v>Priority 3</v>
      </c>
      <c r="N1888" t="str">
        <v>ProductAttributes</v>
      </c>
      <c r="O1888" t="str">
        <v>ATTRIBUTE TYPE: Packaging quantity</v>
      </c>
      <c r="P1888" t="str">
        <v>facet only on pack_id (was NEVER used on the red site - utility is dubious)</v>
      </c>
      <c r="Q1888">
        <v>0</v>
      </c>
      <c r="R1888">
        <v>0</v>
      </c>
      <c r="S1888">
        <v>0</v>
      </c>
      <c r="T1888">
        <v>0</v>
      </c>
      <c r="U1888">
        <v>0</v>
      </c>
      <c r="V1888">
        <v>0</v>
      </c>
    </row>
    <row r="1889" spans="8:22" x14ac:dyDescent="0.25">
      <c r="H1889" s="38" t="str">
        <v>grinders and homogenizerssieve</v>
      </c>
      <c r="I1889" s="271" t="str">
        <v>grinders and homogenizers</v>
      </c>
      <c r="J1889" t="str">
        <v>sieve</v>
      </c>
      <c r="K1889" t="str">
        <v>manufacturer/tradename</v>
      </c>
      <c r="L1889" t="str">
        <v>Facet driving attribute</v>
      </c>
      <c r="M1889" t="str">
        <v>Priority 1</v>
      </c>
      <c r="N1889" t="str">
        <v>ProductAttributes</v>
      </c>
      <c r="O1889" t="str">
        <v>ATTRIBUTE TYPE: Manufacturer designation</v>
      </c>
      <c r="P1889" t="str">
        <v>facets supplier co only (currently - Product line the attribute also facetable but not the PL element in Manuf des. Yet)</v>
      </c>
      <c r="Q1889">
        <v>0</v>
      </c>
      <c r="R1889">
        <v>0</v>
      </c>
      <c r="S1889">
        <v>0</v>
      </c>
      <c r="T1889">
        <v>0</v>
      </c>
      <c r="U1889">
        <v>0</v>
      </c>
      <c r="V1889">
        <v>0</v>
      </c>
    </row>
    <row r="1890" spans="8:22" x14ac:dyDescent="0.25">
      <c r="H1890" s="38" t="str">
        <v>grinders and homogenizerssieve</v>
      </c>
      <c r="I1890" s="271" t="str">
        <v>grinders and homogenizers</v>
      </c>
      <c r="J1890" t="str">
        <v>sieve</v>
      </c>
      <c r="K1890" t="str">
        <v>diam.</v>
      </c>
      <c r="L1890" t="str">
        <v>High priority attribute</v>
      </c>
      <c r="M1890" t="str">
        <v>Priority 1</v>
      </c>
      <c r="N1890" t="str">
        <v>ProductAttributes</v>
      </c>
      <c r="O1890" t="str">
        <v>ATTRIBUTE TYPE: Composite dimension</v>
      </c>
      <c r="P1890" t="str">
        <v>use the drop down in "Type1" and select "diam." -- facet diam uom mm only</v>
      </c>
      <c r="Q1890">
        <v>0</v>
      </c>
      <c r="R1890">
        <v>0</v>
      </c>
      <c r="S1890" t="str">
        <v>Y</v>
      </c>
      <c r="T1890">
        <v>0</v>
      </c>
      <c r="U1890">
        <v>0</v>
      </c>
      <c r="V1890">
        <v>0</v>
      </c>
    </row>
    <row r="1891" spans="8:22" x14ac:dyDescent="0.25">
      <c r="H1891" s="38" t="str">
        <v>grinders and homogenizerssieve</v>
      </c>
      <c r="I1891" s="271" t="str">
        <v>grinders and homogenizers</v>
      </c>
      <c r="J1891" t="str">
        <v>sieve</v>
      </c>
      <c r="K1891" t="str">
        <v>Web_Product_Type_Dim</v>
      </c>
      <c r="L1891" t="str">
        <v>High priority attribute</v>
      </c>
      <c r="M1891" t="str">
        <v>Priority 1</v>
      </c>
      <c r="N1891" t="str">
        <v>ProductAttributes</v>
      </c>
      <c r="O1891" t="str">
        <v>ATTRIBUTE TYPE: Product type</v>
      </c>
      <c r="P1891">
        <v>0</v>
      </c>
      <c r="Q1891">
        <v>0</v>
      </c>
      <c r="R1891">
        <v>0</v>
      </c>
      <c r="S1891">
        <v>0</v>
      </c>
      <c r="T1891">
        <v>0</v>
      </c>
      <c r="U1891">
        <v>0</v>
      </c>
      <c r="V1891">
        <v>0</v>
      </c>
    </row>
    <row r="1892" spans="8:22" x14ac:dyDescent="0.25">
      <c r="H1892" s="38" t="str">
        <v>grinders and homogenizerssieve</v>
      </c>
      <c r="I1892" s="271" t="str">
        <v>grinders and homogenizers</v>
      </c>
      <c r="J1892" t="str">
        <v>sieve</v>
      </c>
      <c r="K1892" t="str">
        <v>packaging</v>
      </c>
      <c r="L1892" t="str">
        <v>Low priority attribute</v>
      </c>
      <c r="M1892" t="str">
        <v>Priority 3</v>
      </c>
      <c r="N1892" t="str">
        <v>ProductAttributes</v>
      </c>
      <c r="O1892" t="str">
        <v>ATTRIBUTE TYPE: Packaging quantity</v>
      </c>
      <c r="P1892" t="str">
        <v>facet only on pack_id (was NEVER used on the red site - utility is dubious)</v>
      </c>
      <c r="Q1892">
        <v>0</v>
      </c>
      <c r="R1892">
        <v>0</v>
      </c>
      <c r="S1892">
        <v>0</v>
      </c>
      <c r="T1892">
        <v>0</v>
      </c>
      <c r="U1892">
        <v>0</v>
      </c>
      <c r="V1892">
        <v>0</v>
      </c>
    </row>
    <row r="1893" spans="8:22" x14ac:dyDescent="0.25">
      <c r="H1893" s="38" t="str">
        <v>grinders and homogenizerssonicator</v>
      </c>
      <c r="I1893" s="271" t="str">
        <v>grinders and homogenizers</v>
      </c>
      <c r="J1893" t="str">
        <v>sonicator</v>
      </c>
      <c r="K1893" t="str">
        <v>diam. X L</v>
      </c>
      <c r="L1893" t="str">
        <v>Facet driving attribute</v>
      </c>
      <c r="M1893" t="str">
        <v>Priority 1</v>
      </c>
      <c r="N1893" t="str">
        <v>ProductAttributes</v>
      </c>
      <c r="O1893" t="str">
        <v>ATTRIBUTES: Composite Dimensions</v>
      </c>
      <c r="P1893">
        <v>0</v>
      </c>
      <c r="Q1893">
        <v>0</v>
      </c>
      <c r="R1893">
        <v>0</v>
      </c>
      <c r="S1893">
        <v>0</v>
      </c>
      <c r="T1893">
        <v>0</v>
      </c>
      <c r="U1893">
        <v>0</v>
      </c>
      <c r="V1893">
        <v>0</v>
      </c>
    </row>
    <row r="1894" spans="8:22" x14ac:dyDescent="0.25">
      <c r="H1894" s="38" t="str">
        <v>grinders and homogenizerssonicator</v>
      </c>
      <c r="I1894" s="271" t="str">
        <v>grinders and homogenizers</v>
      </c>
      <c r="J1894" t="str">
        <v>sonicator</v>
      </c>
      <c r="K1894" t="str">
        <v>manufacturer/tradename</v>
      </c>
      <c r="L1894" t="str">
        <v>Facet driving attribute</v>
      </c>
      <c r="M1894" t="str">
        <v>Priority 1</v>
      </c>
      <c r="N1894" t="str">
        <v>ProductAttributes</v>
      </c>
      <c r="O1894" t="str">
        <v>ATTRIBUTE TYPE: Manufacturer designation</v>
      </c>
      <c r="P1894" t="str">
        <v>facets supplier co only (currently - Product line the attribute also facetable but not the PL element in Manuf des. Yet)</v>
      </c>
      <c r="Q1894">
        <v>0</v>
      </c>
      <c r="R1894">
        <v>0</v>
      </c>
      <c r="S1894">
        <v>0</v>
      </c>
      <c r="T1894">
        <v>0</v>
      </c>
      <c r="U1894">
        <v>0</v>
      </c>
      <c r="V1894">
        <v>0</v>
      </c>
    </row>
    <row r="1895" spans="8:22" x14ac:dyDescent="0.25">
      <c r="H1895" s="38" t="str">
        <v>grinders and homogenizerssonicator</v>
      </c>
      <c r="I1895" s="271" t="str">
        <v>grinders and homogenizers</v>
      </c>
      <c r="J1895" t="str">
        <v>sonicator</v>
      </c>
      <c r="K1895" t="str">
        <v>AC/DC input</v>
      </c>
      <c r="L1895" t="str">
        <v>High priority attribute</v>
      </c>
      <c r="M1895" t="str">
        <v>Priority 1</v>
      </c>
      <c r="N1895" t="str">
        <v>ProductAttributes</v>
      </c>
      <c r="O1895" t="str">
        <v>ATTRIBUTE TYPE: AC/DC input</v>
      </c>
      <c r="P1895">
        <v>0</v>
      </c>
      <c r="Q1895">
        <v>0</v>
      </c>
      <c r="R1895">
        <v>0</v>
      </c>
      <c r="S1895">
        <v>0</v>
      </c>
      <c r="T1895">
        <v>0</v>
      </c>
      <c r="U1895">
        <v>0</v>
      </c>
      <c r="V1895">
        <v>0</v>
      </c>
    </row>
    <row r="1896" spans="8:22" x14ac:dyDescent="0.25">
      <c r="H1896" s="38" t="str">
        <v>grinders and homogenizerssonicator</v>
      </c>
      <c r="I1896" s="271" t="str">
        <v>grinders and homogenizers</v>
      </c>
      <c r="J1896" t="str">
        <v>sonicator</v>
      </c>
      <c r="K1896" t="str">
        <v>Web_Product_Type_Dim</v>
      </c>
      <c r="L1896" t="str">
        <v>High priority attribute</v>
      </c>
      <c r="M1896" t="str">
        <v>Priority 1</v>
      </c>
      <c r="N1896" t="str">
        <v>ProductAttributes</v>
      </c>
      <c r="O1896" t="str">
        <v>ATTRIBUTE TYPE: Product type</v>
      </c>
      <c r="P1896">
        <v>0</v>
      </c>
      <c r="Q1896">
        <v>0</v>
      </c>
      <c r="R1896">
        <v>0</v>
      </c>
      <c r="S1896">
        <v>0</v>
      </c>
      <c r="T1896">
        <v>0</v>
      </c>
      <c r="U1896">
        <v>0</v>
      </c>
      <c r="V1896">
        <v>0</v>
      </c>
    </row>
    <row r="1897" spans="8:22" x14ac:dyDescent="0.25">
      <c r="H1897" s="38" t="str">
        <v>grinders and homogenizerssonicator</v>
      </c>
      <c r="I1897" s="271" t="str">
        <v>grinders and homogenizers</v>
      </c>
      <c r="J1897" t="str">
        <v>sonicator</v>
      </c>
      <c r="K1897" t="str">
        <v>feature</v>
      </c>
      <c r="L1897" t="str">
        <v>High priority attribute</v>
      </c>
      <c r="M1897" t="str">
        <v>Priority 2</v>
      </c>
      <c r="N1897" t="str">
        <v>ProductAttributes</v>
      </c>
      <c r="O1897" t="str">
        <v>ATTRIBUTE TYPE: Feature</v>
      </c>
      <c r="P1897" t="str">
        <v>use the drop down to select a "Name"</v>
      </c>
      <c r="Q1897">
        <v>0</v>
      </c>
      <c r="R1897">
        <v>0</v>
      </c>
      <c r="S1897">
        <v>0</v>
      </c>
      <c r="T1897">
        <v>0</v>
      </c>
      <c r="U1897">
        <v>0</v>
      </c>
      <c r="V1897">
        <v>0</v>
      </c>
    </row>
    <row r="1898" spans="8:22" x14ac:dyDescent="0.25">
      <c r="H1898" s="38" t="str">
        <v>grinders and homogenizerssonicator</v>
      </c>
      <c r="I1898" s="271" t="str">
        <v>grinders and homogenizers</v>
      </c>
      <c r="J1898" t="str">
        <v>sonicator</v>
      </c>
      <c r="K1898" t="str">
        <v>packaging</v>
      </c>
      <c r="L1898" t="str">
        <v>Low priority attribute</v>
      </c>
      <c r="M1898" t="str">
        <v>Priority 3</v>
      </c>
      <c r="N1898" t="str">
        <v>ProductAttributes</v>
      </c>
      <c r="O1898" t="str">
        <v>ATTRIBUTE TYPE: Packaging quantity</v>
      </c>
      <c r="P1898" t="str">
        <v>facet only on pack_id (was NEVER used on the red site - utility is dubious)</v>
      </c>
      <c r="Q1898">
        <v>0</v>
      </c>
      <c r="R1898">
        <v>0</v>
      </c>
      <c r="S1898">
        <v>0</v>
      </c>
      <c r="T1898">
        <v>0</v>
      </c>
      <c r="U1898">
        <v>0</v>
      </c>
      <c r="V1898">
        <v>0</v>
      </c>
    </row>
    <row r="1899" spans="8:22" x14ac:dyDescent="0.25">
      <c r="H1899" s="38" t="str">
        <v>hand tools(no product type)</v>
      </c>
      <c r="I1899" s="271" t="str">
        <v>hand tools</v>
      </c>
      <c r="J1899">
        <v>0</v>
      </c>
      <c r="K1899" t="str">
        <v>compatibility</v>
      </c>
      <c r="L1899" t="str">
        <v>High priority attribute</v>
      </c>
      <c r="M1899" t="str">
        <v>Priority 2</v>
      </c>
      <c r="N1899" t="str">
        <v>ProductAttributes</v>
      </c>
      <c r="O1899" t="str">
        <v>ATTRIBUTE TYPE: ZM_COMPAT</v>
      </c>
      <c r="P1899" t="str">
        <v>create separate lines for different values -- facet must use 1 or both of supplier and product line</v>
      </c>
      <c r="Q1899">
        <v>0</v>
      </c>
      <c r="R1899">
        <v>0</v>
      </c>
      <c r="S1899" t="str">
        <v>Y</v>
      </c>
      <c r="T1899" t="str">
        <v>compatibility</v>
      </c>
      <c r="U1899">
        <v>0</v>
      </c>
      <c r="V1899">
        <v>0</v>
      </c>
    </row>
    <row r="1900" spans="8:22" x14ac:dyDescent="0.25">
      <c r="H1900" s="38" t="str">
        <v>hand tools(no product type)</v>
      </c>
      <c r="I1900" s="271" t="str">
        <v>hand tools</v>
      </c>
      <c r="J1900">
        <v>0</v>
      </c>
      <c r="K1900" t="str">
        <v>L</v>
      </c>
      <c r="L1900" t="str">
        <v>High priority attribute</v>
      </c>
      <c r="M1900" t="str">
        <v>Priority 2</v>
      </c>
      <c r="N1900" t="str">
        <v>ProductAttributes</v>
      </c>
      <c r="O1900" t="str">
        <v>ATTRIBUTE TYPE: Composite dimension</v>
      </c>
      <c r="P1900" t="str">
        <v>use the drop down in "Type1" and select "L"</v>
      </c>
      <c r="Q1900" t="str">
        <v>BR113020</v>
      </c>
      <c r="R1900" t="str">
        <v>250 mm</v>
      </c>
      <c r="S1900" t="str">
        <v>Y</v>
      </c>
      <c r="T1900" t="str">
        <v>Length(uom)</v>
      </c>
      <c r="U1900" t="str">
        <v>type=length or L and uom in ft, in, m, cm, mm</v>
      </c>
      <c r="V1900">
        <v>0</v>
      </c>
    </row>
    <row r="1901" spans="8:22" x14ac:dyDescent="0.25">
      <c r="H1901" s="38" t="str">
        <v>heatersbath</v>
      </c>
      <c r="I1901" s="271" t="str">
        <v>heaters</v>
      </c>
      <c r="J1901" t="str">
        <v>bath</v>
      </c>
      <c r="K1901" t="str">
        <v>bath opening W × L × D</v>
      </c>
      <c r="L1901" t="str">
        <v>Facet driving attribute</v>
      </c>
      <c r="M1901" t="str">
        <v>Priority 1</v>
      </c>
      <c r="N1901" t="str">
        <v>ProductAttributes</v>
      </c>
      <c r="O1901" t="str">
        <v>ATTRIBUTE TYPE: Composite dimension</v>
      </c>
      <c r="P1901" t="str">
        <v xml:space="preserve">D is diameter, not depth… should be LxWxH?  </v>
      </c>
      <c r="Q1901">
        <v>0</v>
      </c>
      <c r="R1901">
        <v>0</v>
      </c>
      <c r="S1901">
        <v>0</v>
      </c>
      <c r="T1901">
        <v>0</v>
      </c>
      <c r="U1901">
        <v>0</v>
      </c>
      <c r="V1901">
        <v>0</v>
      </c>
    </row>
    <row r="1902" spans="8:22" x14ac:dyDescent="0.25">
      <c r="H1902" s="38" t="str">
        <v>heatersbath</v>
      </c>
      <c r="I1902" s="271" t="str">
        <v>heaters</v>
      </c>
      <c r="J1902" t="str">
        <v>bath</v>
      </c>
      <c r="K1902" t="str">
        <v>capacity</v>
      </c>
      <c r="L1902" t="str">
        <v>Facet driving attribute</v>
      </c>
      <c r="M1902" t="str">
        <v>Priority 1</v>
      </c>
      <c r="N1902" t="str">
        <v>ProductAttributes</v>
      </c>
      <c r="O1902" t="str">
        <v>ATTRIBUTE TYPE: composite dimension</v>
      </c>
      <c r="P1902" t="str">
        <v>use the drop down in "part" and select the part; "Type1" and select "capacity"</v>
      </c>
      <c r="Q1902" t="str">
        <v>Z259365</v>
      </c>
      <c r="R1902" t="str">
        <v>2600 mL</v>
      </c>
      <c r="S1902" t="str">
        <v>Y</v>
      </c>
      <c r="T1902" t="str">
        <v>Capacity(uom)</v>
      </c>
      <c r="U1902" t="str">
        <v>uom in mL or L</v>
      </c>
      <c r="V1902">
        <v>0</v>
      </c>
    </row>
    <row r="1903" spans="8:22" x14ac:dyDescent="0.25">
      <c r="H1903" s="38" t="str">
        <v>heatersbath</v>
      </c>
      <c r="I1903" s="271" t="str">
        <v>heaters</v>
      </c>
      <c r="J1903" t="str">
        <v>bath</v>
      </c>
      <c r="K1903" t="str">
        <v>cooling capacity</v>
      </c>
      <c r="L1903" t="str">
        <v>Facet driving attribute</v>
      </c>
      <c r="M1903" t="str">
        <v>Priority 1</v>
      </c>
      <c r="N1903" t="str">
        <v>ProductAttributes</v>
      </c>
      <c r="O1903" t="str">
        <v>ATTRIBUTE TYPE: Miscellaneous Specifications</v>
      </c>
      <c r="P1903" t="str">
        <v>use the drop down "Type"</v>
      </c>
      <c r="Q1903" t="str">
        <v>Z557366</v>
      </c>
      <c r="R1903" t="str">
        <v>250 W, at 0°C_x000D_
350 W, at 20°C_x000D_
60 W, at -20°C</v>
      </c>
      <c r="S1903" t="str">
        <v>N</v>
      </c>
      <c r="T1903">
        <v>0</v>
      </c>
      <c r="U1903">
        <v>0</v>
      </c>
      <c r="V1903">
        <v>0</v>
      </c>
    </row>
    <row r="1904" spans="8:22" x14ac:dyDescent="0.25">
      <c r="H1904" s="38" t="str">
        <v>heatersbath</v>
      </c>
      <c r="I1904" s="271" t="str">
        <v>heaters</v>
      </c>
      <c r="J1904" t="str">
        <v>bath</v>
      </c>
      <c r="K1904" t="str">
        <v>external W × L × H</v>
      </c>
      <c r="L1904" t="str">
        <v>Facet driving attribute</v>
      </c>
      <c r="M1904" t="str">
        <v>Priority 1</v>
      </c>
      <c r="N1904" t="str">
        <v>ProductAttributes</v>
      </c>
      <c r="O1904" t="str">
        <v>ATTRIBUTE TYPE: Composite dimension</v>
      </c>
      <c r="P1904" t="str">
        <v>use the drop down "Part" and select "external"</v>
      </c>
      <c r="Q1904" t="str">
        <v>Z557218</v>
      </c>
      <c r="R1904" t="str">
        <v>39 cm × 33 cm × 37 cm</v>
      </c>
      <c r="S1904" t="str">
        <v>M</v>
      </c>
      <c r="T1904" t="str">
        <v>Width (uom)/Length(uom)/Height(uom)</v>
      </c>
      <c r="U1904" t="str">
        <v>type=width or W and uom is in mm or in/type=length or L and uom in ft, in, m, cm, mm/type=height or H uom in mm or in</v>
      </c>
      <c r="V1904">
        <v>0</v>
      </c>
    </row>
    <row r="1905" spans="8:22" x14ac:dyDescent="0.25">
      <c r="H1905" s="38" t="str">
        <v>heatersbath</v>
      </c>
      <c r="I1905" s="271" t="str">
        <v>heaters</v>
      </c>
      <c r="J1905" t="str">
        <v>bath</v>
      </c>
      <c r="K1905" t="str">
        <v>feature</v>
      </c>
      <c r="L1905" t="str">
        <v>Facet driving attribute</v>
      </c>
      <c r="M1905" t="str">
        <v>Priority 1</v>
      </c>
      <c r="N1905" t="str">
        <v>ProductAttributes</v>
      </c>
      <c r="O1905" t="str">
        <v>ATTRIBUTE TYPE: Feature</v>
      </c>
      <c r="P1905" t="str">
        <v>use the drop down to select a "Name" (CE compliant/CSA approved/fits flask OR for flask size)</v>
      </c>
      <c r="Q1905" t="str">
        <v>Z557218</v>
      </c>
      <c r="R1905" t="str">
        <v>optional cooling coil &amp; bath cover</v>
      </c>
      <c r="S1905" t="str">
        <v>N</v>
      </c>
      <c r="T1905">
        <v>0</v>
      </c>
      <c r="U1905">
        <v>0</v>
      </c>
      <c r="V1905">
        <v>0</v>
      </c>
    </row>
    <row r="1906" spans="8:22" x14ac:dyDescent="0.25">
      <c r="H1906" s="38" t="str">
        <v>heatersbath</v>
      </c>
      <c r="I1906" s="271" t="str">
        <v>heaters</v>
      </c>
      <c r="J1906" t="str">
        <v>bath</v>
      </c>
      <c r="K1906" t="str">
        <v>heater capacity</v>
      </c>
      <c r="L1906" t="str">
        <v>Facet driving attribute</v>
      </c>
      <c r="M1906" t="str">
        <v>Priority 1</v>
      </c>
      <c r="N1906" t="str">
        <v>ProductAttributes</v>
      </c>
      <c r="O1906" t="str">
        <v>ATTRIBUTE TYPE: Miscellaneous Specifications</v>
      </c>
      <c r="P1906" t="str">
        <v>use the drop down "Type"</v>
      </c>
      <c r="Q1906" t="str">
        <v>Z557218</v>
      </c>
      <c r="R1906" t="str">
        <v>1 kw</v>
      </c>
      <c r="S1906" t="str">
        <v>N</v>
      </c>
      <c r="T1906">
        <v>0</v>
      </c>
      <c r="U1906">
        <v>0</v>
      </c>
      <c r="V1906">
        <v>0</v>
      </c>
    </row>
    <row r="1907" spans="8:22" x14ac:dyDescent="0.25">
      <c r="H1907" s="38" t="str">
        <v>heatersbath</v>
      </c>
      <c r="I1907" s="271" t="str">
        <v>heaters</v>
      </c>
      <c r="J1907" t="str">
        <v>bath</v>
      </c>
      <c r="K1907" t="str">
        <v>material</v>
      </c>
      <c r="L1907" t="str">
        <v>Facet driving attribute</v>
      </c>
      <c r="M1907" t="str">
        <v>Priority 1</v>
      </c>
      <c r="N1907" t="str">
        <v>ProductAttributes</v>
      </c>
      <c r="O1907" t="str">
        <v>ATTRIBUTE TYPE: Material</v>
      </c>
      <c r="P1907" t="str">
        <v>use the drop down to select a "Part"</v>
      </c>
      <c r="Q1907" t="str">
        <v>Z557218</v>
      </c>
      <c r="R1907" t="str">
        <v>stainless steel plate</v>
      </c>
      <c r="S1907" t="str">
        <v>M</v>
      </c>
      <c r="T1907">
        <v>0</v>
      </c>
      <c r="U1907">
        <v>0</v>
      </c>
      <c r="V1907">
        <v>0</v>
      </c>
    </row>
    <row r="1908" spans="8:22" x14ac:dyDescent="0.25">
      <c r="H1908" s="38" t="str">
        <v>heatersbath</v>
      </c>
      <c r="I1908" s="271" t="str">
        <v>heaters</v>
      </c>
      <c r="J1908" t="str">
        <v>bath</v>
      </c>
      <c r="K1908" t="str">
        <v>parameter</v>
      </c>
      <c r="L1908" t="str">
        <v>Facet driving attribute</v>
      </c>
      <c r="M1908" t="str">
        <v>Priority 1</v>
      </c>
      <c r="N1908" t="str">
        <v>ProductAttributes</v>
      </c>
      <c r="O1908" t="str">
        <v>ATTRIBUTE TYPE: Operating parameter</v>
      </c>
      <c r="P1908">
        <v>0</v>
      </c>
      <c r="Q1908" t="str">
        <v>Z557218</v>
      </c>
      <c r="R1908" t="str">
        <v>10 L/min pump flow_x000D_
20-100 °C temp. range_x000D_
20-100 °C temp. range_x000D_
±0.02 °C temp. stability</v>
      </c>
      <c r="S1908" t="str">
        <v>N</v>
      </c>
      <c r="T1908">
        <v>0</v>
      </c>
      <c r="U1908">
        <v>0</v>
      </c>
      <c r="V1908">
        <v>0</v>
      </c>
    </row>
    <row r="1909" spans="8:22" x14ac:dyDescent="0.25">
      <c r="H1909" s="38" t="str">
        <v>heatersbath</v>
      </c>
      <c r="I1909" s="271" t="str">
        <v>heaters</v>
      </c>
      <c r="J1909" t="str">
        <v>bath</v>
      </c>
      <c r="K1909" t="str">
        <v>temperature measuring range</v>
      </c>
      <c r="L1909" t="str">
        <v>Facet driving attribute</v>
      </c>
      <c r="M1909" t="str">
        <v>Priority 1</v>
      </c>
      <c r="N1909" t="str">
        <v>ProductAttributes</v>
      </c>
      <c r="O1909" t="str">
        <v>ATTRIBUTE TYPE: Measuring range</v>
      </c>
      <c r="P1909" t="str">
        <v>use the drop down and select "temperature"</v>
      </c>
      <c r="Q1909" t="str">
        <v>Z259365</v>
      </c>
      <c r="R1909" t="str">
        <v>~250 °C</v>
      </c>
      <c r="S1909" t="str">
        <v>M</v>
      </c>
      <c r="T1909">
        <v>0</v>
      </c>
      <c r="U1909" t="str">
        <v>name=Temperature</v>
      </c>
      <c r="V1909" t="str">
        <v>V1-V2</v>
      </c>
    </row>
    <row r="1910" spans="8:22" x14ac:dyDescent="0.25">
      <c r="H1910" s="38" t="str">
        <v>heatersbath</v>
      </c>
      <c r="I1910" s="271" t="str">
        <v>heaters</v>
      </c>
      <c r="J1910" t="str">
        <v>bath</v>
      </c>
      <c r="K1910" t="str">
        <v>volume</v>
      </c>
      <c r="L1910" t="str">
        <v>Facet driving attribute</v>
      </c>
      <c r="M1910" t="str">
        <v>Priority 1</v>
      </c>
      <c r="N1910" t="str">
        <v>ProductAttributes</v>
      </c>
      <c r="O1910" t="str">
        <v>ATTRIBUTE TYPE: Composite dimension</v>
      </c>
      <c r="P1910" t="str">
        <v>use the drop down in "Type1" and select "volume"</v>
      </c>
      <c r="Q1910" t="str">
        <v>Z557218</v>
      </c>
      <c r="R1910" t="str">
        <v>13 L</v>
      </c>
      <c r="S1910" t="str">
        <v>Y</v>
      </c>
      <c r="T1910" t="str">
        <v>Volume (uom)</v>
      </c>
      <c r="U1910" t="str">
        <v>type=Volume and uom in mL, L, or uL</v>
      </c>
      <c r="V1910">
        <v>0</v>
      </c>
    </row>
    <row r="1911" spans="8:22" x14ac:dyDescent="0.25">
      <c r="H1911" s="38" t="str">
        <v>heatersbath</v>
      </c>
      <c r="I1911" s="271" t="str">
        <v>heaters</v>
      </c>
      <c r="J1911" t="str">
        <v>bath</v>
      </c>
      <c r="K1911" t="str">
        <v>bath useable volume</v>
      </c>
      <c r="L1911" t="str">
        <v>High priority attribute</v>
      </c>
      <c r="M1911" t="str">
        <v>Priority 2</v>
      </c>
      <c r="N1911" t="str">
        <v>ProductAttributes</v>
      </c>
      <c r="O1911" t="str">
        <v>ATTRIBUTE TYPE: Composite dimension</v>
      </c>
      <c r="P1911" t="str">
        <v xml:space="preserve">use the drop down in "Part" and select "bath"; "Type1" and select "useable volume" </v>
      </c>
      <c r="Q1911" t="str">
        <v>Z557323</v>
      </c>
      <c r="R1911" t="str">
        <v>4.5 L</v>
      </c>
      <c r="S1911" t="str">
        <v>Y</v>
      </c>
      <c r="T1911" t="str">
        <v>Volume (uom)</v>
      </c>
      <c r="U1911" t="str">
        <v>type=Volume and uom in mL, L, or uL</v>
      </c>
      <c r="V1911">
        <v>0</v>
      </c>
    </row>
    <row r="1912" spans="8:22" x14ac:dyDescent="0.25">
      <c r="H1912" s="38" t="str">
        <v>heatersbath</v>
      </c>
      <c r="I1912" s="271" t="str">
        <v>heaters</v>
      </c>
      <c r="J1912" t="str">
        <v>bath</v>
      </c>
      <c r="K1912" t="str">
        <v>manufacturer/tradename</v>
      </c>
      <c r="L1912" t="str">
        <v>High priority attribute</v>
      </c>
      <c r="M1912" t="str">
        <v>Priority 2</v>
      </c>
      <c r="N1912" t="str">
        <v>ProductAttributes</v>
      </c>
      <c r="O1912" t="str">
        <v>ATTRIBUTE TYPE: Manufacturer designation</v>
      </c>
      <c r="P1912" t="str">
        <v>facets supplier co only (currently - Product line the attribute also facetable but not the PL element in Manuf des. Yet)</v>
      </c>
      <c r="Q1912" t="str">
        <v>Z557218</v>
      </c>
      <c r="R1912" t="str">
        <v>Julabo 9142413</v>
      </c>
      <c r="S1912" t="str">
        <v>Y</v>
      </c>
      <c r="T1912" t="str">
        <v>Manufacturer</v>
      </c>
      <c r="U1912" t="str">
        <v>supplier co</v>
      </c>
      <c r="V1912" t="str">
        <v>supplier co</v>
      </c>
    </row>
    <row r="1913" spans="8:22" x14ac:dyDescent="0.25">
      <c r="H1913" s="38" t="str">
        <v>heatersbath</v>
      </c>
      <c r="I1913" s="271" t="str">
        <v>heaters</v>
      </c>
      <c r="J1913" t="str">
        <v>bath</v>
      </c>
      <c r="K1913" t="str">
        <v>packaging</v>
      </c>
      <c r="L1913" t="str">
        <v>Low priority attribute</v>
      </c>
      <c r="M1913" t="str">
        <v>Priority 3</v>
      </c>
      <c r="N1913" t="str">
        <v>ProductAttributes</v>
      </c>
      <c r="O1913" t="str">
        <v>ATTRIBUTE TYPE: Packaging quantity</v>
      </c>
      <c r="P1913" t="str">
        <v>facet only on pack_id (was NEVER used on the red site - utility is dubious)</v>
      </c>
      <c r="Q1913" t="str">
        <v>Z557366</v>
      </c>
      <c r="R1913" t="str">
        <v>1 EA</v>
      </c>
      <c r="S1913" t="str">
        <v>Y</v>
      </c>
      <c r="T1913" t="str">
        <v>packaging</v>
      </c>
      <c r="U1913" t="str">
        <v>pack_id</v>
      </c>
      <c r="V1913" t="str">
        <v>pack_id</v>
      </c>
    </row>
    <row r="1914" spans="8:22" x14ac:dyDescent="0.25">
      <c r="H1914" s="38" t="str">
        <v>heatersblock</v>
      </c>
      <c r="I1914" s="271" t="str">
        <v>heaters</v>
      </c>
      <c r="J1914" t="str">
        <v>block</v>
      </c>
      <c r="K1914" t="str">
        <v>AC/DC input</v>
      </c>
      <c r="L1914" t="str">
        <v>Facet driving attribute</v>
      </c>
      <c r="M1914" t="str">
        <v>Priority 1</v>
      </c>
      <c r="N1914" t="str">
        <v>ProductAttributes</v>
      </c>
      <c r="O1914" t="str">
        <v>ATTRIBUTE TYPE: AC/DC input</v>
      </c>
      <c r="P1914">
        <v>0</v>
      </c>
      <c r="Q1914" t="str">
        <v>EP5386000028</v>
      </c>
      <c r="R1914" t="str">
        <v>120 V, US 3-pin plug</v>
      </c>
      <c r="S1914" t="str">
        <v>Y</v>
      </c>
      <c r="T1914" t="str">
        <v>AC Input (v)</v>
      </c>
      <c r="U1914">
        <v>0</v>
      </c>
      <c r="V1914">
        <v>0</v>
      </c>
    </row>
    <row r="1915" spans="8:22" x14ac:dyDescent="0.25">
      <c r="H1915" s="38" t="str">
        <v>heatersblock</v>
      </c>
      <c r="I1915" s="271" t="str">
        <v>heaters</v>
      </c>
      <c r="J1915" t="str">
        <v>block</v>
      </c>
      <c r="K1915" t="str">
        <v>capacity</v>
      </c>
      <c r="L1915" t="str">
        <v>Facet driving attribute</v>
      </c>
      <c r="M1915" t="str">
        <v>Priority 1</v>
      </c>
      <c r="N1915" t="str">
        <v>ProductAttributes</v>
      </c>
      <c r="O1915" t="str">
        <v>ATTRIBUTE TYPE: composite dimension</v>
      </c>
      <c r="P1915" t="str">
        <v>use the drop down in "part" and select the part; "Type1" and select "capacity"</v>
      </c>
      <c r="Q1915" t="str">
        <v>EP5386000028</v>
      </c>
      <c r="R1915" t="str">
        <v>holds 1 block</v>
      </c>
      <c r="S1915" t="str">
        <v>N</v>
      </c>
      <c r="T1915">
        <v>0</v>
      </c>
      <c r="U1915">
        <v>0</v>
      </c>
      <c r="V1915">
        <v>0</v>
      </c>
    </row>
    <row r="1916" spans="8:22" x14ac:dyDescent="0.25">
      <c r="H1916" s="38" t="str">
        <v>heatersblock</v>
      </c>
      <c r="I1916" s="271" t="str">
        <v>heaters</v>
      </c>
      <c r="J1916" t="str">
        <v>block</v>
      </c>
      <c r="K1916" t="str">
        <v>feature</v>
      </c>
      <c r="L1916" t="str">
        <v>Facet driving attribute</v>
      </c>
      <c r="M1916" t="str">
        <v>Priority 1</v>
      </c>
      <c r="N1916" t="str">
        <v>ProductAttributes</v>
      </c>
      <c r="O1916" t="str">
        <v>ATTRIBUTE TYPE: Feature</v>
      </c>
      <c r="P1916" t="str">
        <v>use the drop down to select a "Name" (CE compliant/CSA approved/accuracy/incremental/temperature uniformity/timer)</v>
      </c>
      <c r="Q1916" t="str">
        <v>EP5386000028</v>
      </c>
      <c r="R1916" t="str">
        <v>CE compliant_x000D_
CSA approved_x000D_
USB Interface</v>
      </c>
      <c r="S1916" t="str">
        <v>N</v>
      </c>
      <c r="T1916">
        <v>0</v>
      </c>
      <c r="U1916">
        <v>0</v>
      </c>
      <c r="V1916">
        <v>0</v>
      </c>
    </row>
    <row r="1917" spans="8:22" x14ac:dyDescent="0.25">
      <c r="H1917" s="38" t="str">
        <v>heatersblock</v>
      </c>
      <c r="I1917" s="271" t="str">
        <v>heaters</v>
      </c>
      <c r="J1917" t="str">
        <v>block</v>
      </c>
      <c r="K1917" t="str">
        <v>parameter</v>
      </c>
      <c r="L1917" t="str">
        <v>Facet driving attribute</v>
      </c>
      <c r="M1917" t="str">
        <v>Priority 1</v>
      </c>
      <c r="N1917" t="str">
        <v>ProductAttributes</v>
      </c>
      <c r="O1917" t="str">
        <v>ATTRIBUTE TYPE: Operating parameter</v>
      </c>
      <c r="P1917">
        <v>0</v>
      </c>
      <c r="Q1917" t="str">
        <v>EP5386000028</v>
      </c>
      <c r="R1917" t="str">
        <v>100 °C max. temp._x000D_
24 °C min. temp._x000D_
300–2,000 rpm speed (mixing)</v>
      </c>
      <c r="S1917" t="str">
        <v>N</v>
      </c>
      <c r="T1917">
        <v>0</v>
      </c>
      <c r="U1917">
        <v>0</v>
      </c>
      <c r="V1917">
        <v>0</v>
      </c>
    </row>
    <row r="1918" spans="8:22" x14ac:dyDescent="0.25">
      <c r="H1918" s="38" t="str">
        <v>heatersblock</v>
      </c>
      <c r="I1918" s="271" t="str">
        <v>heaters</v>
      </c>
      <c r="J1918" t="str">
        <v>block</v>
      </c>
      <c r="K1918" t="str">
        <v>temperature measuring range</v>
      </c>
      <c r="L1918" t="str">
        <v>Facet driving attribute</v>
      </c>
      <c r="M1918" t="str">
        <v>Priority 1</v>
      </c>
      <c r="N1918" t="str">
        <v>ProductAttributes</v>
      </c>
      <c r="O1918" t="str">
        <v>ATTRIBUTE TYPE: Measuring range</v>
      </c>
      <c r="P1918" t="str">
        <v>use the drop down and select "temperature"</v>
      </c>
      <c r="Q1918" t="str">
        <v>EP5386000028</v>
      </c>
      <c r="R1918" t="str">
        <v>accuracy: ±0.5 °C (at 20-45 °C)</v>
      </c>
      <c r="S1918" t="str">
        <v>M</v>
      </c>
      <c r="T1918">
        <v>0</v>
      </c>
      <c r="U1918" t="str">
        <v>name=Temperature</v>
      </c>
      <c r="V1918" t="str">
        <v>V1-V2</v>
      </c>
    </row>
    <row r="1919" spans="8:22" x14ac:dyDescent="0.25">
      <c r="H1919" s="38" t="str">
        <v>heatersblock</v>
      </c>
      <c r="I1919" s="271" t="str">
        <v>heaters</v>
      </c>
      <c r="J1919" t="str">
        <v>block</v>
      </c>
      <c r="K1919" t="str">
        <v>W × D × H</v>
      </c>
      <c r="L1919" t="str">
        <v>Facet driving attribute</v>
      </c>
      <c r="M1919" t="str">
        <v>Priority 1</v>
      </c>
      <c r="N1919" t="str">
        <v>ProductAttributes</v>
      </c>
      <c r="O1919" t="str">
        <v>ATTRIBUTE TYPE: Composite dimension</v>
      </c>
      <c r="P1919" t="str">
        <v>D is diameter, not depth… should be LxWxH?   use the drop down in "Type1" and or "Part"</v>
      </c>
      <c r="Q1919" t="str">
        <v>EP5386000028</v>
      </c>
      <c r="R1919" t="str">
        <v>20.6 cm × 30.4 cm × 16.3 cm</v>
      </c>
      <c r="S1919" t="str">
        <v>Y</v>
      </c>
      <c r="T1919" t="str">
        <v>Width (uom)</v>
      </c>
      <c r="U1919" t="str">
        <v>type=W and uom is in mm or in</v>
      </c>
      <c r="V1919">
        <v>0</v>
      </c>
    </row>
    <row r="1920" spans="8:22" x14ac:dyDescent="0.25">
      <c r="H1920" s="38" t="str">
        <v>heatersblock</v>
      </c>
      <c r="I1920" s="271" t="str">
        <v>heaters</v>
      </c>
      <c r="J1920" t="str">
        <v>block</v>
      </c>
      <c r="K1920" t="str">
        <v>manufacturer/tradename</v>
      </c>
      <c r="L1920" t="str">
        <v>High priority attribute</v>
      </c>
      <c r="M1920" t="str">
        <v>Priority 2</v>
      </c>
      <c r="N1920" t="str">
        <v>ProductAttributes</v>
      </c>
      <c r="O1920" t="str">
        <v>ATTRIBUTE TYPE: Manufacturer designation</v>
      </c>
      <c r="P1920" t="str">
        <v>facets supplier co only (currently - Product line the attribute also facetable but not the PL element in Manuf des. Yet)</v>
      </c>
      <c r="Q1920" t="str">
        <v>EP5386000028</v>
      </c>
      <c r="R1920" t="str">
        <v>Eppendorf® 5386000028</v>
      </c>
      <c r="S1920" t="str">
        <v>Y</v>
      </c>
      <c r="T1920" t="str">
        <v>Manufacturer</v>
      </c>
      <c r="U1920" t="str">
        <v>supplier co</v>
      </c>
      <c r="V1920" t="str">
        <v>supplier co</v>
      </c>
    </row>
    <row r="1921" spans="8:22" x14ac:dyDescent="0.25">
      <c r="H1921" s="38" t="str">
        <v>heatersblock</v>
      </c>
      <c r="I1921" s="271" t="str">
        <v>heaters</v>
      </c>
      <c r="J1921" t="str">
        <v>block</v>
      </c>
      <c r="K1921" t="str">
        <v>material</v>
      </c>
      <c r="L1921" t="str">
        <v>High priority attribute</v>
      </c>
      <c r="M1921" t="str">
        <v>Priority 2</v>
      </c>
      <c r="N1921" t="str">
        <v>ProductAttributes</v>
      </c>
      <c r="O1921" t="str">
        <v>ATTRIBUTE TYPE: Material</v>
      </c>
      <c r="P1921" t="str">
        <v>use the drop down to select a "Part"</v>
      </c>
      <c r="Q1921" t="str">
        <v>Z741328</v>
      </c>
      <c r="R1921" t="str">
        <v>aluminum plate</v>
      </c>
      <c r="S1921" t="str">
        <v>M</v>
      </c>
      <c r="T1921">
        <v>0</v>
      </c>
      <c r="U1921">
        <v>0</v>
      </c>
      <c r="V1921">
        <v>0</v>
      </c>
    </row>
    <row r="1922" spans="8:22" x14ac:dyDescent="0.25">
      <c r="H1922" s="38" t="str">
        <v>heatersblock</v>
      </c>
      <c r="I1922" s="271" t="str">
        <v>heaters</v>
      </c>
      <c r="J1922" t="str">
        <v>block</v>
      </c>
      <c r="K1922" t="str">
        <v>packaging</v>
      </c>
      <c r="L1922" t="str">
        <v>High priority attribute</v>
      </c>
      <c r="M1922" t="str">
        <v>Priority 2</v>
      </c>
      <c r="N1922" t="str">
        <v>ProductAttributes</v>
      </c>
      <c r="O1922" t="str">
        <v>ATTRIBUTE TYPE: Packaging quantity</v>
      </c>
      <c r="P1922" t="str">
        <v>facet only on pack_id (was NEVER used on the red site - utility is dubious)</v>
      </c>
      <c r="Q1922" t="str">
        <v>CLS6875SB</v>
      </c>
      <c r="R1922" t="str">
        <v>case of 1</v>
      </c>
      <c r="S1922" t="str">
        <v>Y</v>
      </c>
      <c r="T1922" t="str">
        <v>packaging</v>
      </c>
      <c r="U1922" t="str">
        <v>pack_id</v>
      </c>
      <c r="V1922" t="str">
        <v>pack_id</v>
      </c>
    </row>
    <row r="1923" spans="8:22" x14ac:dyDescent="0.25">
      <c r="H1923" s="38" t="str">
        <v>heatersblock</v>
      </c>
      <c r="I1923" s="271" t="str">
        <v>heaters</v>
      </c>
      <c r="J1923" t="str">
        <v>block</v>
      </c>
      <c r="K1923" t="str">
        <v>suitability</v>
      </c>
      <c r="L1923" t="str">
        <v>High priority attribute</v>
      </c>
      <c r="M1923" t="str">
        <v>Priority 2</v>
      </c>
      <c r="N1923" t="str">
        <v>ProductAttributes</v>
      </c>
      <c r="O1923" t="str">
        <v xml:space="preserve">ATTRIBUTE TYPE: Suitability </v>
      </c>
      <c r="P1923">
        <v>0</v>
      </c>
      <c r="Q1923">
        <v>0</v>
      </c>
      <c r="R1923">
        <v>0</v>
      </c>
      <c r="S1923" t="str">
        <v>N</v>
      </c>
      <c r="T1923">
        <v>0</v>
      </c>
      <c r="U1923">
        <v>0</v>
      </c>
      <c r="V1923">
        <v>0</v>
      </c>
    </row>
    <row r="1924" spans="8:22" x14ac:dyDescent="0.25">
      <c r="H1924" s="38" t="str">
        <v>heatersfurnace</v>
      </c>
      <c r="I1924" s="271" t="str">
        <v>heaters</v>
      </c>
      <c r="J1924" t="str">
        <v>furnace</v>
      </c>
      <c r="K1924" t="str">
        <v>feature</v>
      </c>
      <c r="L1924" t="str">
        <v>Facet driving attribute</v>
      </c>
      <c r="M1924" t="str">
        <v>Priority 1</v>
      </c>
      <c r="N1924" t="str">
        <v>ProductAttributes</v>
      </c>
      <c r="O1924" t="str">
        <v>ATTRIBUTE TYPE: Feature</v>
      </c>
      <c r="P1924" t="str">
        <v>use the drop down to select a "Name" (CE compliant/CSA approved)</v>
      </c>
      <c r="Q1924" t="str">
        <v>Z654930</v>
      </c>
      <c r="R1924" t="str">
        <v>CE compliant</v>
      </c>
      <c r="S1924" t="str">
        <v>N</v>
      </c>
      <c r="T1924">
        <v>0</v>
      </c>
      <c r="U1924">
        <v>0</v>
      </c>
      <c r="V1924">
        <v>0</v>
      </c>
    </row>
    <row r="1925" spans="8:22" x14ac:dyDescent="0.25">
      <c r="H1925" s="38" t="str">
        <v>heatersfurnace</v>
      </c>
      <c r="I1925" s="271" t="str">
        <v>heaters</v>
      </c>
      <c r="J1925" t="str">
        <v>furnace</v>
      </c>
      <c r="K1925" t="str">
        <v>parameter</v>
      </c>
      <c r="L1925" t="str">
        <v>Facet driving attribute</v>
      </c>
      <c r="M1925" t="str">
        <v>Priority 1</v>
      </c>
      <c r="N1925" t="str">
        <v>ProductAttributes</v>
      </c>
      <c r="O1925" t="str">
        <v>ATTRIBUTE TYPE: Operating parameter</v>
      </c>
      <c r="P1925">
        <v>0</v>
      </c>
      <c r="Q1925" t="str">
        <v>Z654930</v>
      </c>
      <c r="R1925" t="str">
        <v>1200 °C max. temp.</v>
      </c>
      <c r="S1925" t="str">
        <v>N</v>
      </c>
      <c r="T1925">
        <v>0</v>
      </c>
      <c r="U1925">
        <v>0</v>
      </c>
      <c r="V1925">
        <v>0</v>
      </c>
    </row>
    <row r="1926" spans="8:22" x14ac:dyDescent="0.25">
      <c r="H1926" s="38" t="str">
        <v>heatersfurnace</v>
      </c>
      <c r="I1926" s="271" t="str">
        <v>heaters</v>
      </c>
      <c r="J1926" t="str">
        <v>furnace</v>
      </c>
      <c r="K1926" t="str">
        <v>AC/DC input</v>
      </c>
      <c r="L1926" t="str">
        <v>High priority attribute</v>
      </c>
      <c r="M1926" t="str">
        <v>Priority 2</v>
      </c>
      <c r="N1926" t="str">
        <v>ProductAttributes</v>
      </c>
      <c r="O1926" t="str">
        <v>ATTRIBUTE TYPE: AC/DC input</v>
      </c>
      <c r="P1926">
        <v>0</v>
      </c>
      <c r="Q1926" t="str">
        <v>Z654930</v>
      </c>
      <c r="R1926" t="str">
        <v>230 V (AC)</v>
      </c>
      <c r="S1926" t="str">
        <v>Y</v>
      </c>
      <c r="T1926" t="str">
        <v>AC Input (v)</v>
      </c>
      <c r="U1926">
        <v>0</v>
      </c>
      <c r="V1926">
        <v>0</v>
      </c>
    </row>
    <row r="1927" spans="8:22" x14ac:dyDescent="0.25">
      <c r="H1927" s="38" t="str">
        <v>heatersfurnace</v>
      </c>
      <c r="I1927" s="271" t="str">
        <v>heaters</v>
      </c>
      <c r="J1927" t="str">
        <v>furnace</v>
      </c>
      <c r="K1927" t="str">
        <v>chamber H × W × D</v>
      </c>
      <c r="L1927" t="str">
        <v>High priority attribute</v>
      </c>
      <c r="M1927" t="str">
        <v>Priority 2</v>
      </c>
      <c r="N1927" t="str">
        <v>ProductAttributes</v>
      </c>
      <c r="O1927" t="str">
        <v>ATTRIBUTE TYPE: Composite dimension</v>
      </c>
      <c r="P1927" t="str">
        <v>D is diameter, not depth… should be LxWxH?   use the drop down in "Type1" and or "Part" -- facet H uom  mm or in , W uom mm or in, Diam uom mm only</v>
      </c>
      <c r="Q1927" t="str">
        <v>Z654965</v>
      </c>
      <c r="R1927" t="str">
        <v>165 mm (6.5 in.) × 180 mm (7 in.) × 210 mm (8.3 in.)</v>
      </c>
      <c r="S1927" t="str">
        <v>Y</v>
      </c>
      <c r="T1927" t="str">
        <v>Width (uom)/Height(uom)/Diameter(mm)</v>
      </c>
      <c r="U1927" t="str">
        <v>type=W and uom is in mm or in/type=H and uom is in mm or in/type=diam. or D and uom in mm</v>
      </c>
      <c r="V1927">
        <v>0</v>
      </c>
    </row>
    <row r="1928" spans="8:22" x14ac:dyDescent="0.25">
      <c r="H1928" s="38" t="str">
        <v>heatersfurnace</v>
      </c>
      <c r="I1928" s="271" t="str">
        <v>heaters</v>
      </c>
      <c r="J1928" t="str">
        <v>furnace</v>
      </c>
      <c r="K1928" t="str">
        <v>internal volume</v>
      </c>
      <c r="L1928" t="str">
        <v>High priority attribute</v>
      </c>
      <c r="M1928" t="str">
        <v>Priority 2</v>
      </c>
      <c r="N1928" t="str">
        <v>ProductAttributes</v>
      </c>
      <c r="O1928" t="str">
        <v>ATTRIBUTE TYPE: Composite dimension</v>
      </c>
      <c r="P1928" t="str">
        <v>use the drop down in "Type1" and select "internal volume"</v>
      </c>
      <c r="Q1928" t="str">
        <v>Z654965</v>
      </c>
      <c r="R1928" t="str">
        <v>6L</v>
      </c>
      <c r="S1928" t="str">
        <v>Y</v>
      </c>
      <c r="T1928" t="str">
        <v>Volume (uom)</v>
      </c>
      <c r="U1928" t="str">
        <v>type=Volume and uom in mL, L, or uL</v>
      </c>
      <c r="V1928">
        <v>0</v>
      </c>
    </row>
    <row r="1929" spans="8:22" x14ac:dyDescent="0.25">
      <c r="H1929" s="38" t="str">
        <v>heatersfurnace</v>
      </c>
      <c r="I1929" s="271" t="str">
        <v>heaters</v>
      </c>
      <c r="J1929" t="str">
        <v>furnace</v>
      </c>
      <c r="K1929" t="str">
        <v>manufacturer/tradename</v>
      </c>
      <c r="L1929" t="str">
        <v>High priority attribute</v>
      </c>
      <c r="M1929" t="str">
        <v>Priority 2</v>
      </c>
      <c r="N1929" t="str">
        <v>ProductAttributes</v>
      </c>
      <c r="O1929" t="str">
        <v>ATTRIBUTE TYPE: Manufacturer designation</v>
      </c>
      <c r="P1929" t="str">
        <v>facets supplier co only (currently - Product line the attribute also facetable but not the PL element in Manuf des. Yet)</v>
      </c>
      <c r="Q1929" t="str">
        <v>Z654930</v>
      </c>
      <c r="R1929" t="str">
        <v>Carbolite M1238-250-230SN</v>
      </c>
      <c r="S1929" t="str">
        <v>Y</v>
      </c>
      <c r="T1929" t="str">
        <v>Manufacturer</v>
      </c>
      <c r="U1929" t="str">
        <v>supplier co</v>
      </c>
      <c r="V1929" t="str">
        <v>supplier co</v>
      </c>
    </row>
    <row r="1930" spans="8:22" x14ac:dyDescent="0.25">
      <c r="H1930" s="38" t="str">
        <v>heatersfurnace</v>
      </c>
      <c r="I1930" s="271" t="str">
        <v>heaters</v>
      </c>
      <c r="J1930" t="str">
        <v>furnace</v>
      </c>
      <c r="K1930" t="str">
        <v>Overall L</v>
      </c>
      <c r="L1930" t="str">
        <v>High priority attribute</v>
      </c>
      <c r="M1930" t="str">
        <v>Priority 2</v>
      </c>
      <c r="N1930" t="str">
        <v>ProductAttributes</v>
      </c>
      <c r="O1930" t="str">
        <v>ATTRIBUTE TYPE: Composite dimension</v>
      </c>
      <c r="P1930" t="str">
        <v>use the drop down "Type1" and select "overall L"</v>
      </c>
      <c r="Q1930" t="str">
        <v>Z654930</v>
      </c>
      <c r="R1930" t="str">
        <v>300 mm</v>
      </c>
      <c r="S1930" t="str">
        <v>N</v>
      </c>
      <c r="T1930">
        <v>0</v>
      </c>
      <c r="U1930">
        <v>0</v>
      </c>
      <c r="V1930">
        <v>0</v>
      </c>
    </row>
    <row r="1931" spans="8:22" x14ac:dyDescent="0.25">
      <c r="H1931" s="38" t="str">
        <v>heatersfurnace</v>
      </c>
      <c r="I1931" s="271" t="str">
        <v>heaters</v>
      </c>
      <c r="J1931" t="str">
        <v>furnace</v>
      </c>
      <c r="K1931" t="str">
        <v>tube I.D.</v>
      </c>
      <c r="L1931" t="str">
        <v>High priority attribute</v>
      </c>
      <c r="M1931" t="str">
        <v>Priority 2</v>
      </c>
      <c r="N1931" t="str">
        <v>ProductAttributes</v>
      </c>
      <c r="O1931" t="str">
        <v>ATTRIBUTE TYPE: Composite dimension</v>
      </c>
      <c r="P1931" t="str">
        <v>use drop down "part" and select "tube"; "Type1" and select "I.D."</v>
      </c>
      <c r="Q1931" t="str">
        <v>Z654930</v>
      </c>
      <c r="R1931" t="str">
        <v>38 mm (1.5 in.)</v>
      </c>
      <c r="S1931" t="str">
        <v>Y</v>
      </c>
      <c r="T1931" t="str">
        <v>I.D.(mm)</v>
      </c>
      <c r="U1931" t="str">
        <v>type=ID and uom in mm</v>
      </c>
      <c r="V1931">
        <v>0</v>
      </c>
    </row>
    <row r="1932" spans="8:22" x14ac:dyDescent="0.25">
      <c r="H1932" s="38" t="str">
        <v>heatersfurnace</v>
      </c>
      <c r="I1932" s="271" t="str">
        <v>heaters</v>
      </c>
      <c r="J1932" t="str">
        <v>furnace</v>
      </c>
      <c r="K1932" t="str">
        <v>weight</v>
      </c>
      <c r="L1932" t="str">
        <v>High priority attribute</v>
      </c>
      <c r="M1932" t="str">
        <v>Priority 2</v>
      </c>
      <c r="N1932" t="str">
        <v>ProductAttributes</v>
      </c>
      <c r="O1932" t="str">
        <v>ATTRIBUTE TYPE: Weight</v>
      </c>
      <c r="P1932">
        <v>0</v>
      </c>
      <c r="Q1932" t="str">
        <v>Z654930</v>
      </c>
      <c r="R1932" t="str">
        <v>15 kg</v>
      </c>
      <c r="S1932" t="str">
        <v>N</v>
      </c>
      <c r="T1932">
        <v>0</v>
      </c>
      <c r="U1932">
        <v>0</v>
      </c>
      <c r="V1932">
        <v>0</v>
      </c>
    </row>
    <row r="1933" spans="8:22" x14ac:dyDescent="0.25">
      <c r="H1933" s="38" t="str">
        <v>heatersgun</v>
      </c>
      <c r="I1933" s="271" t="str">
        <v>heaters</v>
      </c>
      <c r="J1933" t="str">
        <v>gun</v>
      </c>
      <c r="K1933" t="str">
        <v>AC/DC input</v>
      </c>
      <c r="L1933" t="str">
        <v>Facet driving attribute</v>
      </c>
      <c r="M1933" t="str">
        <v>Priority 1</v>
      </c>
      <c r="N1933" t="str">
        <v>ProductAttributes</v>
      </c>
      <c r="O1933" t="str">
        <v>ATTRIBUTE TYPE: AC/DC input</v>
      </c>
      <c r="P1933">
        <v>0</v>
      </c>
      <c r="Q1933" t="str">
        <v>Z257567</v>
      </c>
      <c r="R1933" t="str">
        <v>120 V (AC)</v>
      </c>
      <c r="S1933" t="str">
        <v>Y</v>
      </c>
      <c r="T1933" t="str">
        <v>AC Input (v)</v>
      </c>
      <c r="U1933">
        <v>0</v>
      </c>
      <c r="V1933">
        <v>0</v>
      </c>
    </row>
    <row r="1934" spans="8:22" x14ac:dyDescent="0.25">
      <c r="H1934" s="38" t="str">
        <v>heatersgun</v>
      </c>
      <c r="I1934" s="271" t="str">
        <v>heaters</v>
      </c>
      <c r="J1934" t="str">
        <v>gun</v>
      </c>
      <c r="K1934" t="str">
        <v>feature</v>
      </c>
      <c r="L1934" t="str">
        <v>Facet driving attribute</v>
      </c>
      <c r="M1934" t="str">
        <v>Priority 1</v>
      </c>
      <c r="N1934" t="str">
        <v>ProductAttributes</v>
      </c>
      <c r="O1934" t="str">
        <v>ATTRIBUTE TYPE: Feature</v>
      </c>
      <c r="P1934" t="str">
        <v>use the drop down to select a "Name" (CE compliant/CSA approved)</v>
      </c>
      <c r="Q1934" t="str">
        <v>Z257567</v>
      </c>
      <c r="R1934" t="str">
        <v>CSA approved</v>
      </c>
      <c r="S1934" t="str">
        <v>N</v>
      </c>
      <c r="T1934">
        <v>0</v>
      </c>
      <c r="U1934">
        <v>0</v>
      </c>
      <c r="V1934">
        <v>0</v>
      </c>
    </row>
    <row r="1935" spans="8:22" x14ac:dyDescent="0.25">
      <c r="H1935" s="38" t="str">
        <v>heatersgun</v>
      </c>
      <c r="I1935" s="271" t="str">
        <v>heaters</v>
      </c>
      <c r="J1935" t="str">
        <v>gun</v>
      </c>
      <c r="K1935" t="str">
        <v>material</v>
      </c>
      <c r="L1935" t="str">
        <v>Facet driving attribute</v>
      </c>
      <c r="M1935" t="str">
        <v>Priority 1</v>
      </c>
      <c r="N1935" t="str">
        <v>ProductAttributes</v>
      </c>
      <c r="O1935" t="str">
        <v>ATTRIBUTE TYPE: Material</v>
      </c>
      <c r="P1935" t="str">
        <v>use the drop down to select a "Part"</v>
      </c>
      <c r="Q1935" t="str">
        <v>Z257575</v>
      </c>
      <c r="R1935" t="str">
        <v xml:space="preserve">plastic </v>
      </c>
      <c r="S1935" t="str">
        <v>M</v>
      </c>
      <c r="T1935">
        <v>0</v>
      </c>
      <c r="U1935">
        <v>0</v>
      </c>
      <c r="V1935">
        <v>0</v>
      </c>
    </row>
    <row r="1936" spans="8:22" x14ac:dyDescent="0.25">
      <c r="H1936" s="38" t="str">
        <v>heatersgun</v>
      </c>
      <c r="I1936" s="271" t="str">
        <v>heaters</v>
      </c>
      <c r="J1936" t="str">
        <v>gun</v>
      </c>
      <c r="K1936" t="str">
        <v>output</v>
      </c>
      <c r="L1936" t="str">
        <v>Facet driving attribute</v>
      </c>
      <c r="M1936" t="str">
        <v>Priority 1</v>
      </c>
      <c r="N1936" t="str">
        <v>ProductAttributes</v>
      </c>
      <c r="O1936" t="str">
        <v>ATTRIBUTE TYPE: power output</v>
      </c>
      <c r="P1936">
        <v>0</v>
      </c>
      <c r="Q1936" t="str">
        <v>Z257575</v>
      </c>
      <c r="R1936" t="str">
        <v>750-1300 W</v>
      </c>
      <c r="S1936" t="str">
        <v>N</v>
      </c>
      <c r="T1936">
        <v>0</v>
      </c>
      <c r="U1936">
        <v>0</v>
      </c>
      <c r="V1936">
        <v>0</v>
      </c>
    </row>
    <row r="1937" spans="8:22" x14ac:dyDescent="0.25">
      <c r="H1937" s="38" t="str">
        <v>heatersgun</v>
      </c>
      <c r="I1937" s="271" t="str">
        <v>heaters</v>
      </c>
      <c r="J1937" t="str">
        <v>gun</v>
      </c>
      <c r="K1937" t="str">
        <v>parameter</v>
      </c>
      <c r="L1937" t="str">
        <v>Facet driving attribute</v>
      </c>
      <c r="M1937" t="str">
        <v>Priority 1</v>
      </c>
      <c r="N1937" t="str">
        <v>ProductAttributes</v>
      </c>
      <c r="O1937" t="str">
        <v>ATTRIBUTE TYPE: Operating parameter</v>
      </c>
      <c r="P1937">
        <v>0</v>
      </c>
      <c r="Q1937" t="str">
        <v>Z257567</v>
      </c>
      <c r="R1937" t="str">
        <v>540 °C temp. range</v>
      </c>
      <c r="S1937" t="str">
        <v>N</v>
      </c>
      <c r="T1937">
        <v>0</v>
      </c>
      <c r="U1937">
        <v>0</v>
      </c>
      <c r="V1937">
        <v>0</v>
      </c>
    </row>
    <row r="1938" spans="8:22" x14ac:dyDescent="0.25">
      <c r="H1938" s="38" t="str">
        <v>heatersgun</v>
      </c>
      <c r="I1938" s="271" t="str">
        <v>heaters</v>
      </c>
      <c r="J1938" t="str">
        <v>gun</v>
      </c>
      <c r="K1938" t="str">
        <v>manufacturer/tradename</v>
      </c>
      <c r="L1938" t="str">
        <v>High priority attribute</v>
      </c>
      <c r="M1938" t="str">
        <v>Priority 2</v>
      </c>
      <c r="N1938" t="str">
        <v>ProductAttributes</v>
      </c>
      <c r="O1938" t="str">
        <v>ATTRIBUTE TYPE: Manufacturer designation</v>
      </c>
      <c r="P1938" t="str">
        <v>facets supplier co only (currently - Product line the attribute also facetable but not the PL element in Manuf des. Yet)</v>
      </c>
      <c r="Q1938" t="str">
        <v>Z154806</v>
      </c>
      <c r="R1938" t="str">
        <v xml:space="preserve"> VT-752C</v>
      </c>
      <c r="S1938" t="str">
        <v>Y</v>
      </c>
      <c r="T1938" t="str">
        <v>Manufacturer</v>
      </c>
      <c r="U1938" t="str">
        <v>supplier co</v>
      </c>
      <c r="V1938" t="str">
        <v>supplier co</v>
      </c>
    </row>
    <row r="1939" spans="8:22" x14ac:dyDescent="0.25">
      <c r="H1939" s="38" t="str">
        <v>heatersgun</v>
      </c>
      <c r="I1939" s="271" t="str">
        <v>heaters</v>
      </c>
      <c r="J1939" t="str">
        <v>gun</v>
      </c>
      <c r="K1939" t="str">
        <v>availability</v>
      </c>
      <c r="L1939" t="str">
        <v>Low priority attribute</v>
      </c>
      <c r="M1939" t="str">
        <v>Priority 3</v>
      </c>
      <c r="N1939" t="str">
        <v>ProductAttributes</v>
      </c>
      <c r="O1939" t="str">
        <v>ATTRIBUTE TYPE: Restriction</v>
      </c>
      <c r="P1939" t="str">
        <v>use the drop down in "Availability restriction" and select a drop down in "RestrLoc"</v>
      </c>
      <c r="Q1939" t="str">
        <v>Z257567</v>
      </c>
      <c r="R1939" t="str">
        <v>not available in EU</v>
      </c>
      <c r="S1939" t="str">
        <v>N</v>
      </c>
      <c r="T1939">
        <v>0</v>
      </c>
      <c r="U1939">
        <v>0</v>
      </c>
      <c r="V1939">
        <v>0</v>
      </c>
    </row>
    <row r="1940" spans="8:22" x14ac:dyDescent="0.25">
      <c r="H1940" s="38" t="str">
        <v>heatersgun</v>
      </c>
      <c r="I1940" s="271" t="str">
        <v>heaters</v>
      </c>
      <c r="J1940" t="str">
        <v>gun</v>
      </c>
      <c r="K1940" t="str">
        <v>packaging</v>
      </c>
      <c r="L1940" t="str">
        <v>Low priority attribute</v>
      </c>
      <c r="M1940" t="str">
        <v>Priority 3</v>
      </c>
      <c r="N1940" t="str">
        <v>ProductAttributes</v>
      </c>
      <c r="O1940" t="str">
        <v>ATTRIBUTE TYPE: Packaging quantity</v>
      </c>
      <c r="P1940" t="str">
        <v>facet only on pack_id (was NEVER used on the red site - utility is dubious)</v>
      </c>
      <c r="Q1940" t="str">
        <v>Z103233</v>
      </c>
      <c r="R1940" t="str">
        <v>pack of 2 ea</v>
      </c>
      <c r="S1940" t="str">
        <v>Y</v>
      </c>
      <c r="T1940" t="str">
        <v>packaging</v>
      </c>
      <c r="U1940" t="str">
        <v>pack_id</v>
      </c>
      <c r="V1940" t="str">
        <v>pack_id</v>
      </c>
    </row>
    <row r="1941" spans="8:22" x14ac:dyDescent="0.25">
      <c r="H1941" s="38" t="str">
        <v>heatershotplate</v>
      </c>
      <c r="I1941" s="271" t="str">
        <v>heaters</v>
      </c>
      <c r="J1941" t="str">
        <v>hotplate</v>
      </c>
      <c r="K1941" t="str">
        <v>AC/DC input</v>
      </c>
      <c r="L1941" t="str">
        <v>Facet driving attribute</v>
      </c>
      <c r="M1941" t="str">
        <v>Priority 1</v>
      </c>
      <c r="N1941" t="str">
        <v>ProductAttributes</v>
      </c>
      <c r="O1941" t="str">
        <v>ATTRIBUTE TYPE: AC/DC input</v>
      </c>
      <c r="P1941">
        <v>0</v>
      </c>
      <c r="Q1941" t="str">
        <v>Z761273</v>
      </c>
      <c r="R1941" t="str">
        <v>230 V (AC)</v>
      </c>
      <c r="S1941" t="str">
        <v>Y</v>
      </c>
      <c r="T1941" t="str">
        <v>AC Input (v)</v>
      </c>
      <c r="U1941">
        <v>0</v>
      </c>
      <c r="V1941">
        <v>0</v>
      </c>
    </row>
    <row r="1942" spans="8:22" x14ac:dyDescent="0.25">
      <c r="H1942" s="38" t="str">
        <v>heatershotplate</v>
      </c>
      <c r="I1942" s="271" t="str">
        <v>heaters</v>
      </c>
      <c r="J1942" t="str">
        <v>hotplate</v>
      </c>
      <c r="K1942" t="str">
        <v>material</v>
      </c>
      <c r="L1942" t="str">
        <v>Facet driving attribute</v>
      </c>
      <c r="M1942" t="str">
        <v>Priority 1</v>
      </c>
      <c r="N1942" t="str">
        <v>ProductAttributes</v>
      </c>
      <c r="O1942" t="str">
        <v>ATTRIBUTE TYPE: Material</v>
      </c>
      <c r="P1942" t="str">
        <v>use the drop down to select a "Part"</v>
      </c>
      <c r="Q1942" t="str">
        <v>Z761273</v>
      </c>
      <c r="R1942" t="str">
        <v>metal plate</v>
      </c>
      <c r="S1942" t="str">
        <v>M</v>
      </c>
      <c r="T1942">
        <v>0</v>
      </c>
      <c r="U1942">
        <v>0</v>
      </c>
      <c r="V1942">
        <v>0</v>
      </c>
    </row>
    <row r="1943" spans="8:22" x14ac:dyDescent="0.25">
      <c r="H1943" s="38" t="str">
        <v>heatershotplate</v>
      </c>
      <c r="I1943" s="271" t="str">
        <v>heaters</v>
      </c>
      <c r="J1943" t="str">
        <v>hotplate</v>
      </c>
      <c r="K1943" t="str">
        <v>parameter</v>
      </c>
      <c r="L1943" t="str">
        <v>Facet driving attribute</v>
      </c>
      <c r="M1943" t="str">
        <v>Priority 1</v>
      </c>
      <c r="N1943" t="str">
        <v>ProductAttributes</v>
      </c>
      <c r="O1943" t="str">
        <v>ATTRIBUTE TYPE: Operating parameter</v>
      </c>
      <c r="P1943">
        <v>0</v>
      </c>
      <c r="Q1943" t="str">
        <v>Z511600</v>
      </c>
      <c r="R1943" t="str">
        <v>50-350 °C temp. range</v>
      </c>
      <c r="S1943" t="str">
        <v>N</v>
      </c>
      <c r="T1943">
        <v>0</v>
      </c>
      <c r="U1943">
        <v>0</v>
      </c>
      <c r="V1943">
        <v>0</v>
      </c>
    </row>
    <row r="1944" spans="8:22" x14ac:dyDescent="0.25">
      <c r="H1944" s="38" t="str">
        <v>heatershotplate</v>
      </c>
      <c r="I1944" s="271" t="str">
        <v>heaters</v>
      </c>
      <c r="J1944" t="str">
        <v>hotplate</v>
      </c>
      <c r="K1944" t="str">
        <v>plate L × W</v>
      </c>
      <c r="L1944" t="str">
        <v>Facet driving attribute</v>
      </c>
      <c r="M1944" t="str">
        <v>Priority 1</v>
      </c>
      <c r="N1944" t="str">
        <v>ProductAttributes</v>
      </c>
      <c r="O1944" t="str">
        <v>ATTRIBUTE TYPE: Composite dimension</v>
      </c>
      <c r="P1944" t="str">
        <v>use drop down "part" and select "plate"; "Type1" and select "L"; "Type2" and select "W"</v>
      </c>
      <c r="Q1944" t="str">
        <v>Z761273</v>
      </c>
      <c r="R1944" t="str">
        <v>150 x 150 mm</v>
      </c>
      <c r="S1944" t="str">
        <v>Y</v>
      </c>
      <c r="T1944" t="str">
        <v>Width (uom)/Length(uom)</v>
      </c>
      <c r="U1944" t="str">
        <v>type=W and uom is in mm or in/type=length or L and uom in ft, in, m, cm, mm</v>
      </c>
      <c r="V1944">
        <v>0</v>
      </c>
    </row>
    <row r="1945" spans="8:22" x14ac:dyDescent="0.25">
      <c r="H1945" s="38" t="str">
        <v>heatershotplate</v>
      </c>
      <c r="I1945" s="271" t="str">
        <v>heaters</v>
      </c>
      <c r="J1945" t="str">
        <v>hotplate</v>
      </c>
      <c r="K1945" t="str">
        <v>sterility</v>
      </c>
      <c r="L1945" t="str">
        <v>Facet driving attribute</v>
      </c>
      <c r="M1945" t="str">
        <v>Priority 1</v>
      </c>
      <c r="N1945" t="str">
        <v>ProductAttributes</v>
      </c>
      <c r="O1945" t="str">
        <v>ATTRIBUTE TYPE: Sterilization</v>
      </c>
      <c r="P1945" t="str">
        <v>facet sterility y/n and second facet for sterilization method</v>
      </c>
      <c r="Q1945" t="str">
        <v>Z511600</v>
      </c>
      <c r="R1945" t="str">
        <v>non-sterile</v>
      </c>
      <c r="S1945" t="str">
        <v>Y</v>
      </c>
      <c r="T1945" t="str">
        <v>Sterility/Sterilization method</v>
      </c>
      <c r="U1945">
        <v>0</v>
      </c>
      <c r="V1945">
        <v>0</v>
      </c>
    </row>
    <row r="1946" spans="8:22" x14ac:dyDescent="0.25">
      <c r="H1946" s="38" t="str">
        <v>heatershotplate</v>
      </c>
      <c r="I1946" s="271" t="str">
        <v>heaters</v>
      </c>
      <c r="J1946" t="str">
        <v>hotplate</v>
      </c>
      <c r="K1946" t="str">
        <v>W × D × H</v>
      </c>
      <c r="L1946" t="str">
        <v>Facet driving attribute</v>
      </c>
      <c r="M1946" t="str">
        <v>Priority 1</v>
      </c>
      <c r="N1946" t="str">
        <v>ProductAttributes</v>
      </c>
      <c r="O1946" t="str">
        <v>ATTRIBUTE TYPE: Composite dimension</v>
      </c>
      <c r="P1946" t="str">
        <v>D is diameter, not depth… should be LxWxH?  use the drop down in "Type1" and or "Part"</v>
      </c>
      <c r="Q1946" t="str">
        <v>Z742545</v>
      </c>
      <c r="R1946" t="str">
        <v>8.5 in. (20 cm) × 10 in. (23 cm) × 4.5 in. (11.5 cm)</v>
      </c>
      <c r="S1946" t="str">
        <v>Y</v>
      </c>
      <c r="T1946" t="str">
        <v>Width (uom)</v>
      </c>
      <c r="U1946" t="str">
        <v>type=W and uom is in mm or in</v>
      </c>
      <c r="V1946">
        <v>0</v>
      </c>
    </row>
    <row r="1947" spans="8:22" x14ac:dyDescent="0.25">
      <c r="H1947" s="38" t="str">
        <v>heatershotplate</v>
      </c>
      <c r="I1947" s="271" t="str">
        <v>heaters</v>
      </c>
      <c r="J1947" t="str">
        <v>hotplate</v>
      </c>
      <c r="K1947" t="str">
        <v>color</v>
      </c>
      <c r="L1947" t="str">
        <v>High priority attribute</v>
      </c>
      <c r="M1947" t="str">
        <v>Priority 2</v>
      </c>
      <c r="N1947" t="str">
        <v>ProductAttributes</v>
      </c>
      <c r="O1947" t="str">
        <v>ATTRIBUTE TYPE: Material</v>
      </c>
      <c r="P1947" t="str">
        <v>Material color for non-chemicals</v>
      </c>
      <c r="Q1947" t="str">
        <v>CLS6795170</v>
      </c>
      <c r="R1947" t="str">
        <v>none</v>
      </c>
      <c r="S1947" t="str">
        <v>N</v>
      </c>
      <c r="T1947">
        <v>0</v>
      </c>
      <c r="U1947">
        <v>0</v>
      </c>
      <c r="V1947">
        <v>0</v>
      </c>
    </row>
    <row r="1948" spans="8:22" x14ac:dyDescent="0.25">
      <c r="H1948" s="38" t="str">
        <v>heatershotplate</v>
      </c>
      <c r="I1948" s="271" t="str">
        <v>heaters</v>
      </c>
      <c r="J1948" t="str">
        <v>hotplate</v>
      </c>
      <c r="K1948" t="str">
        <v>feature</v>
      </c>
      <c r="L1948" t="str">
        <v>High priority attribute</v>
      </c>
      <c r="M1948" t="str">
        <v>Priority 2</v>
      </c>
      <c r="N1948" t="str">
        <v>ProductAttributes</v>
      </c>
      <c r="O1948" t="str">
        <v>ATTRIBUTE TYPE: Feature</v>
      </c>
      <c r="P1948" t="str">
        <v>use the drop down to select a "Name" (CE compliant/CSA approved)</v>
      </c>
      <c r="Q1948" t="str">
        <v>CLS6796400D</v>
      </c>
      <c r="R1948" t="str">
        <v>CE compliant</v>
      </c>
      <c r="S1948" t="str">
        <v>N</v>
      </c>
      <c r="T1948">
        <v>0</v>
      </c>
      <c r="U1948">
        <v>0</v>
      </c>
      <c r="V1948">
        <v>0</v>
      </c>
    </row>
    <row r="1949" spans="8:22" x14ac:dyDescent="0.25">
      <c r="H1949" s="38" t="str">
        <v>heatershotplate</v>
      </c>
      <c r="I1949" s="271" t="str">
        <v>heaters</v>
      </c>
      <c r="J1949" t="str">
        <v>hotplate</v>
      </c>
      <c r="K1949" t="str">
        <v>manufacturer/tradename</v>
      </c>
      <c r="L1949" t="str">
        <v>High priority attribute</v>
      </c>
      <c r="M1949" t="str">
        <v>Priority 2</v>
      </c>
      <c r="N1949" t="str">
        <v>ProductAttributes</v>
      </c>
      <c r="O1949" t="str">
        <v>ATTRIBUTE TYPE: Manufacturer designation</v>
      </c>
      <c r="P1949" t="str">
        <v>facets supplier co only (currently - Product line the attribute also facetable but not the PL element in Manuf des. Yet)</v>
      </c>
      <c r="Q1949" t="str">
        <v>Z761273</v>
      </c>
      <c r="R1949" t="str">
        <v>Stuart US150</v>
      </c>
      <c r="S1949" t="str">
        <v>Y</v>
      </c>
      <c r="T1949" t="str">
        <v>Manufacturer</v>
      </c>
      <c r="U1949" t="str">
        <v>supplier co</v>
      </c>
      <c r="V1949" t="str">
        <v>supplier co</v>
      </c>
    </row>
    <row r="1950" spans="8:22" x14ac:dyDescent="0.25">
      <c r="H1950" s="38" t="str">
        <v>heatershotplate</v>
      </c>
      <c r="I1950" s="271" t="str">
        <v>heaters</v>
      </c>
      <c r="J1950" t="str">
        <v>hotplate</v>
      </c>
      <c r="K1950" t="str">
        <v>output</v>
      </c>
      <c r="L1950" t="str">
        <v>High priority attribute</v>
      </c>
      <c r="M1950" t="str">
        <v>Priority 2</v>
      </c>
      <c r="N1950" t="str">
        <v>ProductAttributes</v>
      </c>
      <c r="O1950" t="str">
        <v>ATTRIBUTE TYPE: Power output</v>
      </c>
      <c r="P1950">
        <v>0</v>
      </c>
      <c r="Q1950" t="str">
        <v>Z761273</v>
      </c>
      <c r="R1950" t="str">
        <v>700 watts</v>
      </c>
      <c r="S1950" t="str">
        <v>N</v>
      </c>
      <c r="T1950">
        <v>0</v>
      </c>
      <c r="U1950">
        <v>0</v>
      </c>
      <c r="V1950">
        <v>0</v>
      </c>
    </row>
    <row r="1951" spans="8:22" x14ac:dyDescent="0.25">
      <c r="H1951" s="38" t="str">
        <v>heatershotplate</v>
      </c>
      <c r="I1951" s="271" t="str">
        <v>heaters</v>
      </c>
      <c r="J1951" t="str">
        <v>hotplate</v>
      </c>
      <c r="K1951" t="str">
        <v>packaging</v>
      </c>
      <c r="L1951" t="str">
        <v>High priority attribute</v>
      </c>
      <c r="M1951" t="str">
        <v>Priority 2</v>
      </c>
      <c r="N1951" t="str">
        <v>ProductAttributes</v>
      </c>
      <c r="O1951" t="str">
        <v>ATTRIBUTE TYPE: Packaging quantity</v>
      </c>
      <c r="P1951" t="str">
        <v>facet only on pack_id (was NEVER used on the red site - utility is dubious)</v>
      </c>
      <c r="Q1951" t="str">
        <v>Z742545</v>
      </c>
      <c r="R1951" t="str">
        <v>pkg of 1</v>
      </c>
      <c r="S1951" t="str">
        <v>Y</v>
      </c>
      <c r="T1951" t="str">
        <v>packaging</v>
      </c>
      <c r="U1951" t="str">
        <v>pack_id</v>
      </c>
      <c r="V1951" t="str">
        <v>pack_id</v>
      </c>
    </row>
    <row r="1952" spans="8:22" x14ac:dyDescent="0.25">
      <c r="H1952" s="38" t="str">
        <v>heatersincubator or oven</v>
      </c>
      <c r="I1952" s="271" t="str">
        <v>heaters</v>
      </c>
      <c r="J1952" t="str">
        <v>incubator or oven</v>
      </c>
      <c r="K1952" t="str">
        <v>AC/DC input</v>
      </c>
      <c r="L1952" t="str">
        <v>Facet driving attribute</v>
      </c>
      <c r="M1952" t="str">
        <v>Priority 1</v>
      </c>
      <c r="N1952" t="str">
        <v>ProductAttributes</v>
      </c>
      <c r="O1952" t="str">
        <v>ATTRIBUTE TYPE: AC/DC input</v>
      </c>
      <c r="P1952">
        <v>0</v>
      </c>
      <c r="Q1952" t="str">
        <v>CLS6790</v>
      </c>
      <c r="R1952" t="str">
        <v>120 V, US/Japan plug (AC)</v>
      </c>
      <c r="S1952" t="str">
        <v>Y</v>
      </c>
      <c r="T1952" t="str">
        <v>AC Input (v)</v>
      </c>
      <c r="U1952">
        <v>0</v>
      </c>
      <c r="V1952">
        <v>0</v>
      </c>
    </row>
    <row r="1953" spans="8:22" x14ac:dyDescent="0.25">
      <c r="H1953" s="38" t="str">
        <v>heatersincubator or oven</v>
      </c>
      <c r="I1953" s="271" t="str">
        <v>heaters</v>
      </c>
      <c r="J1953" t="str">
        <v>incubator or oven</v>
      </c>
      <c r="K1953" t="str">
        <v>feature</v>
      </c>
      <c r="L1953" t="str">
        <v>Facet driving attribute</v>
      </c>
      <c r="M1953" t="str">
        <v>Priority 1</v>
      </c>
      <c r="N1953" t="str">
        <v>ProductAttributes</v>
      </c>
      <c r="O1953" t="str">
        <v>ATTRIBUTE TYPE: Feature</v>
      </c>
      <c r="P1953" t="str">
        <v>use the drop down to select a "Name" (CE compliant/CSA approved)</v>
      </c>
      <c r="Q1953" t="str">
        <v>CLS6753</v>
      </c>
      <c r="R1953" t="str">
        <v>fits flask 4 x 1L, 5 x 500 mL, 9 x 250 mL, 16 x 125 mL</v>
      </c>
      <c r="S1953" t="str">
        <v>N</v>
      </c>
      <c r="T1953">
        <v>0</v>
      </c>
      <c r="U1953">
        <v>0</v>
      </c>
      <c r="V1953">
        <v>0</v>
      </c>
    </row>
    <row r="1954" spans="8:22" x14ac:dyDescent="0.25">
      <c r="H1954" s="38" t="str">
        <v>heatersincubator or oven</v>
      </c>
      <c r="I1954" s="271" t="str">
        <v>heaters</v>
      </c>
      <c r="J1954" t="str">
        <v>incubator or oven</v>
      </c>
      <c r="K1954" t="str">
        <v>material</v>
      </c>
      <c r="L1954" t="str">
        <v>Facet driving attribute</v>
      </c>
      <c r="M1954" t="str">
        <v>Priority 1</v>
      </c>
      <c r="N1954" t="str">
        <v>ProductAttributes</v>
      </c>
      <c r="O1954" t="str">
        <v>ATTRIBUTE TYPE: Material</v>
      </c>
      <c r="P1954" t="str">
        <v>use the drop down to select a "Part"</v>
      </c>
      <c r="Q1954" t="str">
        <v>CLS6753</v>
      </c>
      <c r="R1954" t="str">
        <v>cold-rolled stainless steel housing</v>
      </c>
      <c r="S1954" t="str">
        <v>M</v>
      </c>
      <c r="T1954">
        <v>0</v>
      </c>
      <c r="U1954">
        <v>0</v>
      </c>
      <c r="V1954">
        <v>0</v>
      </c>
    </row>
    <row r="1955" spans="8:22" x14ac:dyDescent="0.25">
      <c r="H1955" s="38" t="str">
        <v>heatersincubator or oven</v>
      </c>
      <c r="I1955" s="271" t="str">
        <v>heaters</v>
      </c>
      <c r="J1955" t="str">
        <v>incubator or oven</v>
      </c>
      <c r="K1955" t="str">
        <v>parameter</v>
      </c>
      <c r="L1955" t="str">
        <v>Facet driving attribute</v>
      </c>
      <c r="M1955" t="str">
        <v>Priority 1</v>
      </c>
      <c r="N1955" t="str">
        <v>ProductAttributes</v>
      </c>
      <c r="O1955" t="str">
        <v>ATTRIBUTE TYPE: Operating parameter</v>
      </c>
      <c r="P1955">
        <v>0</v>
      </c>
      <c r="Q1955" t="str">
        <v>CLS6753</v>
      </c>
      <c r="R1955" t="str">
        <v>20-300 rpm shaking frequency</v>
      </c>
      <c r="S1955" t="str">
        <v>N</v>
      </c>
      <c r="T1955">
        <v>0</v>
      </c>
      <c r="U1955">
        <v>0</v>
      </c>
      <c r="V1955">
        <v>0</v>
      </c>
    </row>
    <row r="1956" spans="8:22" x14ac:dyDescent="0.25">
      <c r="H1956" s="38" t="str">
        <v>heatersincubator or oven</v>
      </c>
      <c r="I1956" s="271" t="str">
        <v>heaters</v>
      </c>
      <c r="J1956" t="str">
        <v>incubator or oven</v>
      </c>
      <c r="K1956" t="str">
        <v>inner chamber volume</v>
      </c>
      <c r="L1956" t="str">
        <v>High priority attribute</v>
      </c>
      <c r="M1956" t="str">
        <v>Priority 2</v>
      </c>
      <c r="N1956" t="str">
        <v>ProductAttributes</v>
      </c>
      <c r="O1956" t="str">
        <v>ATTRIBUTE TYPE: Composite dimension</v>
      </c>
      <c r="P1956" t="str">
        <v>use drop down "part" and select "innnet chamber"; "Type1" and select "volume"</v>
      </c>
      <c r="Q1956">
        <v>0</v>
      </c>
      <c r="R1956">
        <v>0</v>
      </c>
      <c r="S1956" t="str">
        <v>Y</v>
      </c>
      <c r="T1956" t="str">
        <v>Volume (uom)</v>
      </c>
      <c r="U1956" t="str">
        <v>type=Volume and uom in mL, L, or uL</v>
      </c>
      <c r="V1956">
        <v>0</v>
      </c>
    </row>
    <row r="1957" spans="8:22" x14ac:dyDescent="0.25">
      <c r="H1957" s="38" t="str">
        <v>heatersincubator or oven</v>
      </c>
      <c r="I1957" s="271" t="str">
        <v>heaters</v>
      </c>
      <c r="J1957" t="str">
        <v>incubator or oven</v>
      </c>
      <c r="K1957" t="str">
        <v>inside dimensions W × D × H</v>
      </c>
      <c r="L1957" t="str">
        <v>High priority attribute</v>
      </c>
      <c r="M1957" t="str">
        <v>Priority 2</v>
      </c>
      <c r="N1957" t="str">
        <v>ProductAttributes</v>
      </c>
      <c r="O1957" t="str">
        <v>ATTRIBUTE TYPE: Composite dimension</v>
      </c>
      <c r="P1957" t="str">
        <v>D is diameter, not depth… should be LxWxH?   use the drop down in "Type1" and or "Part"</v>
      </c>
      <c r="Q1957" t="str">
        <v>CLS6753</v>
      </c>
      <c r="R1957" t="str">
        <v>44.2 cm × 39.6 cm × 40.6 cm</v>
      </c>
      <c r="S1957" t="str">
        <v>Y</v>
      </c>
      <c r="T1957" t="str">
        <v>Width (uom)/Height(uom)</v>
      </c>
      <c r="U1957" t="str">
        <v>type=W and uom is in mm or in/type=H and uom is in mm or in/type=diam. or D and uom in mm</v>
      </c>
      <c r="V1957">
        <v>0</v>
      </c>
    </row>
    <row r="1958" spans="8:22" x14ac:dyDescent="0.25">
      <c r="H1958" s="38" t="str">
        <v>heatersincubator or oven</v>
      </c>
      <c r="I1958" s="271" t="str">
        <v>heaters</v>
      </c>
      <c r="J1958" t="str">
        <v>incubator or oven</v>
      </c>
      <c r="K1958" t="str">
        <v>L × W × H</v>
      </c>
      <c r="L1958" t="str">
        <v>High priority attribute</v>
      </c>
      <c r="M1958" t="str">
        <v>Priority 2</v>
      </c>
      <c r="N1958" t="str">
        <v>ProductAttributes</v>
      </c>
      <c r="O1958" t="str">
        <v>ATTRIBUTE TYPE: Composite dimension</v>
      </c>
      <c r="P1958" t="str">
        <v>use the drop down in "Type1" and or "Part"</v>
      </c>
      <c r="Q1958" t="str">
        <v>CLS6753</v>
      </c>
      <c r="R1958" t="str">
        <v>57.4 cm × 54.4 cm × 63.5 cm</v>
      </c>
      <c r="S1958" t="str">
        <v>N</v>
      </c>
      <c r="T1958" t="str">
        <v>Width (uom)/Length(uom)/Height(uom)</v>
      </c>
      <c r="U1958" t="str">
        <v>type=width or W and uom is in mm or in/type=length or L and uom in ft, in, m, cm, mm/type=height or H uom in mm or in</v>
      </c>
      <c r="V1958">
        <v>0</v>
      </c>
    </row>
    <row r="1959" spans="8:22" x14ac:dyDescent="0.25">
      <c r="H1959" s="38" t="str">
        <v>heatersincubator or oven</v>
      </c>
      <c r="I1959" s="271" t="str">
        <v>heaters</v>
      </c>
      <c r="J1959" t="str">
        <v>incubator or oven</v>
      </c>
      <c r="K1959" t="str">
        <v>manufacturer/tradename</v>
      </c>
      <c r="L1959" t="str">
        <v>High priority attribute</v>
      </c>
      <c r="M1959" t="str">
        <v>Priority 2</v>
      </c>
      <c r="N1959" t="str">
        <v>ProductAttributes</v>
      </c>
      <c r="O1959" t="str">
        <v>ATTRIBUTE TYPE: Manufacturer designation</v>
      </c>
      <c r="P1959" t="str">
        <v>facets supplier co only (currently - Product line the attribute also facetable but not the PL element in Manuf des. Yet)</v>
      </c>
      <c r="Q1959">
        <v>0</v>
      </c>
      <c r="R1959">
        <v>0</v>
      </c>
      <c r="S1959" t="str">
        <v>Y</v>
      </c>
      <c r="T1959" t="str">
        <v>Manufacturer</v>
      </c>
      <c r="U1959" t="str">
        <v>supplier co</v>
      </c>
      <c r="V1959" t="str">
        <v>supplier co</v>
      </c>
    </row>
    <row r="1960" spans="8:22" x14ac:dyDescent="0.25">
      <c r="H1960" s="38" t="str">
        <v>heatersincubator or oven</v>
      </c>
      <c r="I1960" s="271" t="str">
        <v>heaters</v>
      </c>
      <c r="J1960" t="str">
        <v>incubator or oven</v>
      </c>
      <c r="K1960" t="str">
        <v>platform size</v>
      </c>
      <c r="L1960" t="str">
        <v>High priority attribute</v>
      </c>
      <c r="M1960" t="str">
        <v>Priority 2</v>
      </c>
      <c r="N1960" t="str">
        <v>ProductAttributes</v>
      </c>
      <c r="O1960" t="str">
        <v>ATTRIBUTE TYPE: Composite dimension</v>
      </c>
      <c r="P1960" t="str">
        <v>use drop down "part" and select "platform"; "Type1" and select "size"</v>
      </c>
      <c r="Q1960" t="str">
        <v>CLS6790</v>
      </c>
      <c r="R1960" t="str">
        <v>30 cm × 30 cm</v>
      </c>
      <c r="S1960" t="str">
        <v>N</v>
      </c>
      <c r="T1960">
        <v>0</v>
      </c>
      <c r="U1960">
        <v>0</v>
      </c>
      <c r="V1960">
        <v>0</v>
      </c>
    </row>
    <row r="1961" spans="8:22" x14ac:dyDescent="0.25">
      <c r="H1961" s="38" t="str">
        <v>heatersincubator or oven</v>
      </c>
      <c r="I1961" s="271" t="str">
        <v>heaters</v>
      </c>
      <c r="J1961" t="str">
        <v>incubator or oven</v>
      </c>
      <c r="K1961" t="str">
        <v>volume</v>
      </c>
      <c r="L1961" t="str">
        <v>High priority attribute</v>
      </c>
      <c r="M1961" t="str">
        <v>Priority 2</v>
      </c>
      <c r="N1961" t="str">
        <v>ProductAttributes</v>
      </c>
      <c r="O1961" t="str">
        <v>ATTRIBUTE TYPE: Composite dimension</v>
      </c>
      <c r="P1961" t="str">
        <v>use the drop down in "Type1" and select "volume"</v>
      </c>
      <c r="Q1961" t="str">
        <v>CLS6753</v>
      </c>
      <c r="R1961" t="str">
        <v>71 L</v>
      </c>
      <c r="S1961" t="str">
        <v>Y</v>
      </c>
      <c r="T1961" t="str">
        <v>Volume (uom)</v>
      </c>
      <c r="U1961" t="str">
        <v>type=Volume and uom in mL, L, or uL</v>
      </c>
      <c r="V1961">
        <v>0</v>
      </c>
    </row>
    <row r="1962" spans="8:22" x14ac:dyDescent="0.25">
      <c r="H1962" s="38" t="str">
        <v>heatersincubator or oven</v>
      </c>
      <c r="I1962" s="271" t="str">
        <v>heaters</v>
      </c>
      <c r="J1962" t="str">
        <v>incubator or oven</v>
      </c>
      <c r="K1962" t="str">
        <v>weight</v>
      </c>
      <c r="L1962" t="str">
        <v>High priority attribute</v>
      </c>
      <c r="M1962" t="str">
        <v>Priority 2</v>
      </c>
      <c r="N1962" t="str">
        <v>ProductAttributes</v>
      </c>
      <c r="O1962" t="str">
        <v>ATTRIBUTE TYPE: Weight</v>
      </c>
      <c r="P1962">
        <v>0</v>
      </c>
      <c r="Q1962" t="str">
        <v>EPCO48R-120-1000</v>
      </c>
      <c r="R1962" t="str">
        <v>31.8 kg</v>
      </c>
      <c r="S1962" t="str">
        <v>N</v>
      </c>
      <c r="T1962">
        <v>0</v>
      </c>
      <c r="U1962">
        <v>0</v>
      </c>
      <c r="V1962">
        <v>0</v>
      </c>
    </row>
    <row r="1963" spans="8:22" x14ac:dyDescent="0.25">
      <c r="H1963" s="38" t="str">
        <v>heatersincubator or oven</v>
      </c>
      <c r="I1963" s="271" t="str">
        <v>heaters</v>
      </c>
      <c r="J1963" t="str">
        <v>incubator or oven</v>
      </c>
      <c r="K1963" t="str">
        <v>color</v>
      </c>
      <c r="L1963" t="str">
        <v>Low priority attribute</v>
      </c>
      <c r="M1963" t="str">
        <v>Priority 3</v>
      </c>
      <c r="N1963" t="str">
        <v>ProductAttributes</v>
      </c>
      <c r="O1963" t="str">
        <v>ATTRIBUTE TYPE: Material</v>
      </c>
      <c r="P1963" t="str">
        <v>Material color for non-chemicals</v>
      </c>
      <c r="Q1963">
        <v>0</v>
      </c>
      <c r="R1963">
        <v>0</v>
      </c>
      <c r="S1963" t="str">
        <v>N</v>
      </c>
      <c r="T1963">
        <v>0</v>
      </c>
      <c r="U1963">
        <v>0</v>
      </c>
      <c r="V1963">
        <v>0</v>
      </c>
    </row>
    <row r="1964" spans="8:22" x14ac:dyDescent="0.25">
      <c r="H1964" s="38" t="str">
        <v>heatersincubator or oven</v>
      </c>
      <c r="I1964" s="271" t="str">
        <v>heaters</v>
      </c>
      <c r="J1964" t="str">
        <v>incubator or oven</v>
      </c>
      <c r="K1964" t="str">
        <v>power consumption</v>
      </c>
      <c r="L1964" t="str">
        <v>Low priority attribute</v>
      </c>
      <c r="M1964" t="str">
        <v>Priority 3</v>
      </c>
      <c r="N1964" t="str">
        <v>ProductAttributes</v>
      </c>
      <c r="O1964" t="str">
        <v>ATTRIBUTE TYPE: Power consumption</v>
      </c>
      <c r="P1964">
        <v>0</v>
      </c>
      <c r="Q1964" t="str">
        <v>Z509795</v>
      </c>
      <c r="R1964" t="str">
        <v>1050 W</v>
      </c>
      <c r="S1964" t="str">
        <v>N</v>
      </c>
      <c r="T1964">
        <v>0</v>
      </c>
      <c r="U1964">
        <v>0</v>
      </c>
      <c r="V1964">
        <v>0</v>
      </c>
    </row>
    <row r="1965" spans="8:22" x14ac:dyDescent="0.25">
      <c r="H1965" s="38" t="str">
        <v>heatersmantle</v>
      </c>
      <c r="I1965" s="271" t="str">
        <v>heaters</v>
      </c>
      <c r="J1965" t="str">
        <v>mantle</v>
      </c>
      <c r="K1965" t="str">
        <v>AC/DC input</v>
      </c>
      <c r="L1965" t="str">
        <v>Facet driving attribute</v>
      </c>
      <c r="M1965" t="str">
        <v>Priority 1</v>
      </c>
      <c r="N1965" t="str">
        <v>ProductAttributes</v>
      </c>
      <c r="O1965" t="str">
        <v>ATTRIBUTE TYPE: AC/DC input</v>
      </c>
      <c r="P1965">
        <v>0</v>
      </c>
      <c r="Q1965" t="str">
        <v>Z243655</v>
      </c>
      <c r="R1965" t="str">
        <v>110-120 V, US 3-pin plug (AC)</v>
      </c>
      <c r="S1965" t="str">
        <v>Y</v>
      </c>
      <c r="T1965" t="str">
        <v>AC Input (v)</v>
      </c>
      <c r="U1965">
        <v>0</v>
      </c>
      <c r="V1965">
        <v>0</v>
      </c>
    </row>
    <row r="1966" spans="8:22" x14ac:dyDescent="0.25">
      <c r="H1966" s="38" t="str">
        <v>heatersmantle</v>
      </c>
      <c r="I1966" s="271" t="str">
        <v>heaters</v>
      </c>
      <c r="J1966" t="str">
        <v>mantle</v>
      </c>
      <c r="K1966" t="str">
        <v>feature</v>
      </c>
      <c r="L1966" t="str">
        <v>Facet driving attribute</v>
      </c>
      <c r="M1966" t="str">
        <v>Priority 1</v>
      </c>
      <c r="N1966" t="str">
        <v>ProductAttributes</v>
      </c>
      <c r="O1966" t="str">
        <v>ATTRIBUTE TYPE: Feature</v>
      </c>
      <c r="P1966" t="str">
        <v>use the drop down to select a "Name" (CE compliant/CSA approved/fits flask OR for flask size OR for funnel size OR fits-for beaker size)</v>
      </c>
      <c r="Q1966" t="str">
        <v>Z243655</v>
      </c>
      <c r="R1966" t="str">
        <v>CE compliant</v>
      </c>
      <c r="S1966" t="str">
        <v>N</v>
      </c>
      <c r="T1966">
        <v>0</v>
      </c>
      <c r="U1966">
        <v>0</v>
      </c>
      <c r="V1966">
        <v>0</v>
      </c>
    </row>
    <row r="1967" spans="8:22" x14ac:dyDescent="0.25">
      <c r="H1967" s="38" t="str">
        <v>heatersmantle</v>
      </c>
      <c r="I1967" s="271" t="str">
        <v>heaters</v>
      </c>
      <c r="J1967" t="str">
        <v>mantle</v>
      </c>
      <c r="K1967" t="str">
        <v>material</v>
      </c>
      <c r="L1967" t="str">
        <v>Facet driving attribute</v>
      </c>
      <c r="M1967" t="str">
        <v>Priority 1</v>
      </c>
      <c r="N1967" t="str">
        <v>ProductAttributes</v>
      </c>
      <c r="O1967" t="str">
        <v>ATTRIBUTE TYPE: Material</v>
      </c>
      <c r="P1967" t="str">
        <v>use the drop down to select a "Part"</v>
      </c>
      <c r="Q1967" t="str">
        <v>Z243655</v>
      </c>
      <c r="R1967" t="str">
        <v>steel</v>
      </c>
      <c r="S1967" t="str">
        <v>M</v>
      </c>
      <c r="T1967">
        <v>0</v>
      </c>
      <c r="U1967">
        <v>0</v>
      </c>
      <c r="V1967">
        <v>0</v>
      </c>
    </row>
    <row r="1968" spans="8:22" x14ac:dyDescent="0.25">
      <c r="H1968" s="38" t="str">
        <v>heatersmantle</v>
      </c>
      <c r="I1968" s="271" t="str">
        <v>heaters</v>
      </c>
      <c r="J1968" t="str">
        <v>mantle</v>
      </c>
      <c r="K1968" t="str">
        <v>output</v>
      </c>
      <c r="L1968" t="str">
        <v>Facet driving attribute</v>
      </c>
      <c r="M1968" t="str">
        <v>Priority 1</v>
      </c>
      <c r="N1968" t="str">
        <v>ProductAttributes</v>
      </c>
      <c r="O1968" t="str">
        <v>ATTRIBUTE TYPE: power output</v>
      </c>
      <c r="P1968">
        <v>0</v>
      </c>
      <c r="Q1968" t="str">
        <v>Z284785</v>
      </c>
      <c r="R1968" t="str">
        <v>60 W</v>
      </c>
      <c r="S1968" t="str">
        <v>N</v>
      </c>
      <c r="T1968">
        <v>0</v>
      </c>
      <c r="U1968">
        <v>0</v>
      </c>
      <c r="V1968">
        <v>0</v>
      </c>
    </row>
    <row r="1969" spans="8:22" x14ac:dyDescent="0.25">
      <c r="H1969" s="38" t="str">
        <v>heatersmantle</v>
      </c>
      <c r="I1969" s="271" t="str">
        <v>heaters</v>
      </c>
      <c r="J1969" t="str">
        <v>mantle</v>
      </c>
      <c r="K1969" t="str">
        <v>parameter</v>
      </c>
      <c r="L1969" t="str">
        <v>Facet driving attribute</v>
      </c>
      <c r="M1969" t="str">
        <v>Priority 1</v>
      </c>
      <c r="N1969" t="str">
        <v>ProductAttributes</v>
      </c>
      <c r="O1969" t="str">
        <v>ATTRIBUTE TYPE: Operating parameter</v>
      </c>
      <c r="P1969">
        <v>0</v>
      </c>
      <c r="Q1969" t="str">
        <v>Z243655</v>
      </c>
      <c r="R1969" t="str">
        <v>0-550 °C temp. range</v>
      </c>
      <c r="S1969" t="str">
        <v>N</v>
      </c>
      <c r="T1969">
        <v>0</v>
      </c>
      <c r="U1969">
        <v>0</v>
      </c>
      <c r="V1969">
        <v>0</v>
      </c>
    </row>
    <row r="1970" spans="8:22" x14ac:dyDescent="0.25">
      <c r="H1970" s="38" t="str">
        <v>heatersmantle</v>
      </c>
      <c r="I1970" s="271" t="str">
        <v>heaters</v>
      </c>
      <c r="J1970" t="str">
        <v>mantle</v>
      </c>
      <c r="K1970" t="str">
        <v>top diam.</v>
      </c>
      <c r="L1970" t="str">
        <v>Facet driving attribute</v>
      </c>
      <c r="M1970" t="str">
        <v>Priority 1</v>
      </c>
      <c r="N1970" t="str">
        <v>ProductAttributes</v>
      </c>
      <c r="O1970" t="str">
        <v>ATTRIBUTE TYPE: Composite dimension</v>
      </c>
      <c r="P1970" t="str">
        <v>use drop down "part" and select "top"; "Type1" and select "diam."</v>
      </c>
      <c r="Q1970" t="str">
        <v>Z512265</v>
      </c>
      <c r="R1970" t="str">
        <v>107.9 mm</v>
      </c>
      <c r="S1970" t="str">
        <v>Y</v>
      </c>
      <c r="T1970" t="str">
        <v>Diameter(mm)</v>
      </c>
      <c r="U1970" t="str">
        <v>type=diam. or D and uom in mm</v>
      </c>
      <c r="V1970">
        <v>0</v>
      </c>
    </row>
    <row r="1971" spans="8:22" x14ac:dyDescent="0.25">
      <c r="H1971" s="38" t="str">
        <v>heatersmantle</v>
      </c>
      <c r="I1971" s="271" t="str">
        <v>heaters</v>
      </c>
      <c r="J1971" t="str">
        <v>mantle</v>
      </c>
      <c r="K1971" t="str">
        <v>manufacturer/tradename</v>
      </c>
      <c r="L1971" t="str">
        <v>High priority attribute</v>
      </c>
      <c r="M1971" t="str">
        <v>Priority 2</v>
      </c>
      <c r="N1971" t="str">
        <v>ProductAttributes</v>
      </c>
      <c r="O1971" t="str">
        <v>ATTRIBUTE TYPE: Manufacturer designation</v>
      </c>
      <c r="P1971" t="str">
        <v>facets supplier co only (currently - Product line the attribute also facetable but not the PL element in Manuf des. Yet)</v>
      </c>
      <c r="Q1971" t="str">
        <v>Z284785</v>
      </c>
      <c r="R1971" t="str">
        <v>Glas-Col 100AO394</v>
      </c>
      <c r="S1971" t="str">
        <v>Y</v>
      </c>
      <c r="T1971" t="str">
        <v>Manufacturer</v>
      </c>
      <c r="U1971" t="str">
        <v>supplier co</v>
      </c>
      <c r="V1971" t="str">
        <v>supplier co</v>
      </c>
    </row>
    <row r="1972" spans="8:22" x14ac:dyDescent="0.25">
      <c r="H1972" s="38" t="str">
        <v>heatersmantle</v>
      </c>
      <c r="I1972" s="271" t="str">
        <v>heaters</v>
      </c>
      <c r="J1972" t="str">
        <v>mantle</v>
      </c>
      <c r="K1972" t="str">
        <v>temperature measuring range</v>
      </c>
      <c r="L1972" t="str">
        <v>Low priority attribute</v>
      </c>
      <c r="M1972" t="str">
        <v>Priority 3</v>
      </c>
      <c r="N1972" t="str">
        <v>ProductAttributes</v>
      </c>
      <c r="O1972" t="str">
        <v>ATTRIBUTE TYPE: Measuring range</v>
      </c>
      <c r="P1972" t="str">
        <v>use the drop down and select "temperature"</v>
      </c>
      <c r="Q1972" t="str">
        <v>Z512273</v>
      </c>
      <c r="R1972" t="str">
        <v>≤650 °C (internal operating)</v>
      </c>
      <c r="S1972" t="str">
        <v>Y</v>
      </c>
      <c r="T1972" t="str">
        <v>?</v>
      </c>
      <c r="U1972" t="str">
        <v>name=Temperature</v>
      </c>
      <c r="V1972" t="str">
        <v>V1-V2</v>
      </c>
    </row>
    <row r="1973" spans="8:22" x14ac:dyDescent="0.25">
      <c r="H1973" s="38" t="str">
        <v>heaterstape</v>
      </c>
      <c r="I1973" s="271" t="str">
        <v>heaters</v>
      </c>
      <c r="J1973" t="str">
        <v>tape</v>
      </c>
      <c r="K1973" t="str">
        <v>AC/DC input</v>
      </c>
      <c r="L1973" t="str">
        <v>Facet driving attribute</v>
      </c>
      <c r="M1973" t="str">
        <v>Priority 1</v>
      </c>
      <c r="N1973" t="str">
        <v>ProductAttributes</v>
      </c>
      <c r="O1973" t="str">
        <v>ATTRIBUTE TYPE: AC/DC input</v>
      </c>
      <c r="P1973">
        <v>0</v>
      </c>
      <c r="Q1973" t="str">
        <v>Z764221</v>
      </c>
      <c r="R1973" t="str">
        <v>120V (AC)</v>
      </c>
      <c r="S1973" t="str">
        <v>Y</v>
      </c>
      <c r="T1973" t="str">
        <v>AC Input (v)</v>
      </c>
      <c r="U1973">
        <v>0</v>
      </c>
      <c r="V1973">
        <v>0</v>
      </c>
    </row>
    <row r="1974" spans="8:22" x14ac:dyDescent="0.25">
      <c r="H1974" s="38" t="str">
        <v>heaterstape</v>
      </c>
      <c r="I1974" s="271" t="str">
        <v>heaters</v>
      </c>
      <c r="J1974" t="str">
        <v>tape</v>
      </c>
      <c r="K1974" t="str">
        <v>feature</v>
      </c>
      <c r="L1974" t="str">
        <v>Facet driving attribute</v>
      </c>
      <c r="M1974" t="str">
        <v>Priority 1</v>
      </c>
      <c r="N1974" t="str">
        <v>ProductAttributes</v>
      </c>
      <c r="O1974" t="str">
        <v>ATTRIBUTE TYPE: Feature</v>
      </c>
      <c r="P1974" t="str">
        <v>use the drop down to select a "Name" (CE compliant/CSA approved)</v>
      </c>
      <c r="Q1974" t="str">
        <v>Z601977</v>
      </c>
      <c r="R1974" t="str">
        <v>CE compliant</v>
      </c>
      <c r="S1974" t="str">
        <v>N</v>
      </c>
      <c r="T1974">
        <v>0</v>
      </c>
      <c r="U1974">
        <v>0</v>
      </c>
      <c r="V1974">
        <v>0</v>
      </c>
    </row>
    <row r="1975" spans="8:22" x14ac:dyDescent="0.25">
      <c r="H1975" s="38" t="str">
        <v>heaterstape</v>
      </c>
      <c r="I1975" s="271" t="str">
        <v>heaters</v>
      </c>
      <c r="J1975" t="str">
        <v>tape</v>
      </c>
      <c r="K1975" t="str">
        <v>material</v>
      </c>
      <c r="L1975" t="str">
        <v>Facet driving attribute</v>
      </c>
      <c r="M1975" t="str">
        <v>Priority 1</v>
      </c>
      <c r="N1975" t="str">
        <v>ProductAttributes</v>
      </c>
      <c r="O1975" t="str">
        <v>ATTRIBUTE TYPE: Material</v>
      </c>
      <c r="P1975" t="str">
        <v>use the drop down to select a "Part"</v>
      </c>
      <c r="Q1975" t="str">
        <v>Z764213</v>
      </c>
      <c r="R1975" t="str">
        <v>fiberglass</v>
      </c>
      <c r="S1975" t="str">
        <v>M</v>
      </c>
      <c r="T1975">
        <v>0</v>
      </c>
      <c r="U1975">
        <v>0</v>
      </c>
      <c r="V1975">
        <v>0</v>
      </c>
    </row>
    <row r="1976" spans="8:22" x14ac:dyDescent="0.25">
      <c r="H1976" s="38" t="str">
        <v>heaterstape</v>
      </c>
      <c r="I1976" s="271" t="str">
        <v>heaters</v>
      </c>
      <c r="J1976" t="str">
        <v>tape</v>
      </c>
      <c r="K1976" t="str">
        <v>parameter</v>
      </c>
      <c r="L1976" t="str">
        <v>Facet driving attribute</v>
      </c>
      <c r="M1976" t="str">
        <v>Priority 1</v>
      </c>
      <c r="N1976" t="str">
        <v>ProductAttributes</v>
      </c>
      <c r="O1976" t="str">
        <v>ATTRIBUTE TYPE: Operating parameter</v>
      </c>
      <c r="P1976">
        <v>0</v>
      </c>
      <c r="Q1976" t="str">
        <v>Z764221</v>
      </c>
      <c r="R1976" t="str">
        <v>0-250 °C temp. range</v>
      </c>
      <c r="S1976" t="str">
        <v>N</v>
      </c>
      <c r="T1976">
        <v>0</v>
      </c>
      <c r="U1976">
        <v>0</v>
      </c>
      <c r="V1976">
        <v>0</v>
      </c>
    </row>
    <row r="1977" spans="8:22" x14ac:dyDescent="0.25">
      <c r="H1977" s="38" t="str">
        <v>heaterstape</v>
      </c>
      <c r="I1977" s="271" t="str">
        <v>heaters</v>
      </c>
      <c r="J1977" t="str">
        <v>tape</v>
      </c>
      <c r="K1977" t="str">
        <v>W × L</v>
      </c>
      <c r="L1977" t="str">
        <v>Facet driving attribute</v>
      </c>
      <c r="M1977" t="str">
        <v>Priority 1</v>
      </c>
      <c r="N1977" t="str">
        <v>ProductAttributes</v>
      </c>
      <c r="O1977" t="str">
        <v>ATTRIBUTE TYPE: Composite dimension</v>
      </c>
      <c r="P1977" t="str">
        <v>use drop down "Type1" and select "W"; "Type2" and select "L"</v>
      </c>
      <c r="Q1977" t="str">
        <v>Z764396</v>
      </c>
      <c r="R1977" t="str">
        <v>1in x 8 ft</v>
      </c>
      <c r="S1977" t="str">
        <v>Y</v>
      </c>
      <c r="T1977" t="str">
        <v>Width (uom)/Length(uom)</v>
      </c>
      <c r="U1977" t="str">
        <v>type=W and uom is in mm or in/type=length or L and uom in ft, in, m, cm, mm</v>
      </c>
      <c r="V1977">
        <v>0</v>
      </c>
    </row>
    <row r="1978" spans="8:22" x14ac:dyDescent="0.25">
      <c r="H1978" s="38" t="str">
        <v>heaterstape</v>
      </c>
      <c r="I1978" s="271" t="str">
        <v>heaters</v>
      </c>
      <c r="J1978" t="str">
        <v>tape</v>
      </c>
      <c r="K1978" t="str">
        <v>manufacturer/tradename</v>
      </c>
      <c r="L1978" t="str">
        <v>High priority attribute</v>
      </c>
      <c r="M1978" t="str">
        <v>Priority 2</v>
      </c>
      <c r="N1978" t="str">
        <v>ProductAttributes</v>
      </c>
      <c r="O1978" t="str">
        <v>ATTRIBUTE TYPE: Manufacturer designation</v>
      </c>
      <c r="P1978" t="str">
        <v>facets supplier co only (currently - Product line the attribute also facetable but not the PL element in Manuf des. Yet)</v>
      </c>
      <c r="Q1978" t="str">
        <v>Z601977</v>
      </c>
      <c r="R1978" t="str">
        <v>Horst</v>
      </c>
      <c r="S1978" t="str">
        <v>Y</v>
      </c>
      <c r="T1978" t="str">
        <v>Manufacturer</v>
      </c>
      <c r="U1978" t="str">
        <v>supplier co</v>
      </c>
      <c r="V1978" t="str">
        <v>supplier co</v>
      </c>
    </row>
    <row r="1979" spans="8:22" x14ac:dyDescent="0.25">
      <c r="H1979" s="38" t="str">
        <v>heaterstape</v>
      </c>
      <c r="I1979" s="271" t="str">
        <v>heaters</v>
      </c>
      <c r="J1979" t="str">
        <v>tape</v>
      </c>
      <c r="K1979" t="str">
        <v>output</v>
      </c>
      <c r="L1979" t="str">
        <v>High priority attribute</v>
      </c>
      <c r="M1979" t="str">
        <v>Priority 2</v>
      </c>
      <c r="N1979" t="str">
        <v>ProductAttributes</v>
      </c>
      <c r="O1979" t="str">
        <v>ATTRIBUTE TYPE: Power output</v>
      </c>
      <c r="P1979">
        <v>0</v>
      </c>
      <c r="Q1979" t="str">
        <v>Z601977</v>
      </c>
      <c r="R1979" t="str">
        <v>500 W</v>
      </c>
      <c r="S1979" t="str">
        <v>N</v>
      </c>
      <c r="T1979">
        <v>0</v>
      </c>
      <c r="U1979">
        <v>0</v>
      </c>
      <c r="V1979">
        <v>0</v>
      </c>
    </row>
    <row r="1980" spans="8:22" x14ac:dyDescent="0.25">
      <c r="H1980" s="38" t="str">
        <v>heatersthermal cycler</v>
      </c>
      <c r="I1980" s="271" t="str">
        <v>heaters</v>
      </c>
      <c r="J1980" t="str">
        <v>thermal cycler</v>
      </c>
      <c r="K1980" t="str">
        <v>capacity</v>
      </c>
      <c r="L1980" t="str">
        <v>Facet driving attribute</v>
      </c>
      <c r="M1980" t="str">
        <v>Priority 1</v>
      </c>
      <c r="N1980" t="str">
        <v>ProductAttributes</v>
      </c>
      <c r="O1980" t="str">
        <v>ATTRIBUTE TYPE: composite dimension</v>
      </c>
      <c r="P1980" t="str">
        <v>use the drop down in "part" and select the part; "Type1" and select "capacity"</v>
      </c>
      <c r="Q1980" t="str">
        <v>Z742467</v>
      </c>
      <c r="R1980" t="str">
        <v>1 x 384 well plate</v>
      </c>
      <c r="S1980" t="str">
        <v>N</v>
      </c>
      <c r="T1980">
        <v>0</v>
      </c>
      <c r="U1980">
        <v>0</v>
      </c>
      <c r="V1980">
        <v>0</v>
      </c>
    </row>
    <row r="1981" spans="8:22" x14ac:dyDescent="0.25">
      <c r="H1981" s="38" t="str">
        <v>heatersthermal cycler</v>
      </c>
      <c r="I1981" s="271" t="str">
        <v>heaters</v>
      </c>
      <c r="J1981" t="str">
        <v>thermal cycler</v>
      </c>
      <c r="K1981" t="str">
        <v>feature</v>
      </c>
      <c r="L1981" t="str">
        <v>Facet driving attribute</v>
      </c>
      <c r="M1981" t="str">
        <v>Priority 1</v>
      </c>
      <c r="N1981" t="str">
        <v>ProductAttributes</v>
      </c>
      <c r="O1981" t="str">
        <v>ATTRIBUTE TYPE: Feature</v>
      </c>
      <c r="P1981" t="str">
        <v>use the drop down to select a "Name" (CE compliant/CSA approved/accuracy)</v>
      </c>
      <c r="Q1981" t="str">
        <v>EP950040035</v>
      </c>
      <c r="R1981" t="str">
        <v>CSA and CE compliant_x000D_
Pro 384_x000D_
holds 1 PCR plate 384_x000D_
with control panel</v>
      </c>
      <c r="S1981" t="str">
        <v>N</v>
      </c>
      <c r="T1981">
        <v>0</v>
      </c>
      <c r="U1981">
        <v>0</v>
      </c>
      <c r="V1981">
        <v>0</v>
      </c>
    </row>
    <row r="1982" spans="8:22" x14ac:dyDescent="0.25">
      <c r="H1982" s="38" t="str">
        <v>heatersthermal cycler</v>
      </c>
      <c r="I1982" s="271" t="str">
        <v>heaters</v>
      </c>
      <c r="J1982" t="str">
        <v>thermal cycler</v>
      </c>
      <c r="K1982" t="str">
        <v>parameter</v>
      </c>
      <c r="L1982" t="str">
        <v>Facet driving attribute</v>
      </c>
      <c r="M1982" t="str">
        <v>Priority 1</v>
      </c>
      <c r="N1982" t="str">
        <v>ProductAttributes</v>
      </c>
      <c r="O1982" t="str">
        <v>ATTRIBUTE TYPE: Operating parameter</v>
      </c>
      <c r="P1982">
        <v>0</v>
      </c>
      <c r="Q1982" t="str">
        <v>EP950040035</v>
      </c>
      <c r="R1982" t="str">
        <v>1-24 °C (gradient range)_x000D_
30-99 °C (gradient temperature range)_x000D_
37-110 °C (lid temperature range)</v>
      </c>
      <c r="S1982" t="str">
        <v>N</v>
      </c>
      <c r="T1982">
        <v>0</v>
      </c>
      <c r="U1982">
        <v>0</v>
      </c>
      <c r="V1982">
        <v>0</v>
      </c>
    </row>
    <row r="1983" spans="8:22" x14ac:dyDescent="0.25">
      <c r="H1983" s="38" t="str">
        <v>heatersthermal cycler</v>
      </c>
      <c r="I1983" s="271" t="str">
        <v>heaters</v>
      </c>
      <c r="J1983" t="str">
        <v>thermal cycler</v>
      </c>
      <c r="K1983" t="str">
        <v>W × D × H</v>
      </c>
      <c r="L1983" t="str">
        <v>Facet driving attribute</v>
      </c>
      <c r="M1983" t="str">
        <v>Priority 1</v>
      </c>
      <c r="N1983" t="str">
        <v>ProductAttributes</v>
      </c>
      <c r="O1983" t="str">
        <v>ATTRIBUTE TYPE: Composite dimension</v>
      </c>
      <c r="P1983" t="str">
        <v>D is diameter, not depth… should be LxWxH?   use the drop down in "Type1" and or "Part"</v>
      </c>
      <c r="Q1983" t="str">
        <v>EP950040035</v>
      </c>
      <c r="R1983" t="str">
        <v>21.6 cm × 41.5 cm × 37 cm</v>
      </c>
      <c r="S1983" t="str">
        <v>Y</v>
      </c>
      <c r="T1983" t="str">
        <v>Width (uom)</v>
      </c>
      <c r="U1983" t="str">
        <v>type=W and uom is in mm or in</v>
      </c>
      <c r="V1983">
        <v>0</v>
      </c>
    </row>
    <row r="1984" spans="8:22" x14ac:dyDescent="0.25">
      <c r="H1984" s="38" t="str">
        <v>heatersthermal cycler</v>
      </c>
      <c r="I1984" s="271" t="str">
        <v>heaters</v>
      </c>
      <c r="J1984" t="str">
        <v>thermal cycler</v>
      </c>
      <c r="K1984" t="str">
        <v>AC/DC input</v>
      </c>
      <c r="L1984" t="str">
        <v>High priority attribute</v>
      </c>
      <c r="M1984" t="str">
        <v>Priority 2</v>
      </c>
      <c r="N1984" t="str">
        <v>ProductAttributes</v>
      </c>
      <c r="O1984" t="str">
        <v>ATTRIBUTE TYPE: AC/DC input</v>
      </c>
      <c r="P1984">
        <v>0</v>
      </c>
      <c r="Q1984" t="str">
        <v>EP950040035</v>
      </c>
      <c r="R1984" t="str">
        <v>AC/DC input 110 V, 50/60 Hz (us)</v>
      </c>
      <c r="S1984" t="str">
        <v>Y</v>
      </c>
      <c r="T1984" t="str">
        <v>AC Input (v)</v>
      </c>
      <c r="U1984">
        <v>0</v>
      </c>
      <c r="V1984">
        <v>0</v>
      </c>
    </row>
    <row r="1985" spans="8:22" x14ac:dyDescent="0.25">
      <c r="H1985" s="38" t="str">
        <v>heatersthermal cycler</v>
      </c>
      <c r="I1985" s="271" t="str">
        <v>heaters</v>
      </c>
      <c r="J1985" t="str">
        <v>thermal cycler</v>
      </c>
      <c r="K1985" t="str">
        <v>manufacturer/tradename</v>
      </c>
      <c r="L1985" t="str">
        <v>High priority attribute</v>
      </c>
      <c r="M1985" t="str">
        <v>Priority 2</v>
      </c>
      <c r="N1985" t="str">
        <v>ProductAttributes</v>
      </c>
      <c r="O1985" t="str">
        <v>ATTRIBUTE TYPE: Manufacturer designation</v>
      </c>
      <c r="P1985" t="str">
        <v>facets supplier co only (currently - Product line the attribute also facetable but not the PL element in Manuf des. Yet)</v>
      </c>
      <c r="Q1985" t="str">
        <v>EP950040035</v>
      </c>
      <c r="R1985" t="str">
        <v>Eppendorf® 950040035 (US)</v>
      </c>
      <c r="S1985" t="str">
        <v>Y</v>
      </c>
      <c r="T1985" t="str">
        <v>Manufacturer</v>
      </c>
      <c r="U1985" t="str">
        <v>supplier co</v>
      </c>
      <c r="V1985" t="str">
        <v>supplier co</v>
      </c>
    </row>
    <row r="1986" spans="8:22" x14ac:dyDescent="0.25">
      <c r="H1986" s="38" t="str">
        <v>heatersthermal cycler</v>
      </c>
      <c r="I1986" s="271" t="str">
        <v>heaters</v>
      </c>
      <c r="J1986" t="str">
        <v>thermal cycler</v>
      </c>
      <c r="K1986" t="str">
        <v>packaging</v>
      </c>
      <c r="L1986" t="str">
        <v>High priority attribute</v>
      </c>
      <c r="M1986" t="str">
        <v>Priority 2</v>
      </c>
      <c r="N1986" t="str">
        <v>ProductAttributes</v>
      </c>
      <c r="O1986" t="str">
        <v>ATTRIBUTE TYPE: Packaging quantity</v>
      </c>
      <c r="P1986" t="str">
        <v>facet only on pack_id (was NEVER used on the red site - utility is dubious)</v>
      </c>
      <c r="Q1986" t="str">
        <v>Z742467</v>
      </c>
      <c r="R1986" t="str">
        <v>pkg of 1</v>
      </c>
      <c r="S1986" t="str">
        <v>Y</v>
      </c>
      <c r="T1986" t="str">
        <v>packaging</v>
      </c>
      <c r="U1986" t="str">
        <v>pack_id</v>
      </c>
      <c r="V1986" t="str">
        <v>pack_id</v>
      </c>
    </row>
    <row r="1987" spans="8:22" x14ac:dyDescent="0.25">
      <c r="H1987" s="38" t="str">
        <v>heatersthermal cycler</v>
      </c>
      <c r="I1987" s="271" t="str">
        <v>heaters</v>
      </c>
      <c r="J1987" t="str">
        <v>thermal cycler</v>
      </c>
      <c r="K1987" t="str">
        <v>material</v>
      </c>
      <c r="L1987" t="str">
        <v>Low priority attribute</v>
      </c>
      <c r="M1987" t="str">
        <v>Priority 3</v>
      </c>
      <c r="N1987" t="str">
        <v>ProductAttributes</v>
      </c>
      <c r="O1987" t="str">
        <v>ATTRIBUTE TYPE: Material</v>
      </c>
      <c r="P1987" t="str">
        <v>use the drop down to select a "Part"</v>
      </c>
      <c r="Q1987" t="str">
        <v>EP950040035</v>
      </c>
      <c r="R1987" t="str">
        <v>aluminum block</v>
      </c>
      <c r="S1987" t="str">
        <v>M</v>
      </c>
      <c r="T1987">
        <v>0</v>
      </c>
      <c r="U1987">
        <v>0</v>
      </c>
      <c r="V1987">
        <v>0</v>
      </c>
    </row>
    <row r="1988" spans="8:22" x14ac:dyDescent="0.25">
      <c r="H1988" s="38" t="str">
        <v>heaters(no product type)</v>
      </c>
      <c r="I1988" s="271" t="str">
        <v>heaters</v>
      </c>
      <c r="J1988">
        <v>0</v>
      </c>
      <c r="K1988" t="str">
        <v>AC/DC input</v>
      </c>
      <c r="L1988" t="str">
        <v>Facet driving attribute</v>
      </c>
      <c r="M1988" t="str">
        <v>Priority 1</v>
      </c>
      <c r="N1988" t="str">
        <v>ProductAttributes</v>
      </c>
      <c r="O1988" t="str">
        <v>ATTRIBUTE TYPE: AC/DC input</v>
      </c>
      <c r="P1988">
        <v>0</v>
      </c>
      <c r="Q1988" t="str">
        <v>Z243833</v>
      </c>
      <c r="R1988" t="str">
        <v>120 V AC</v>
      </c>
      <c r="S1988" t="str">
        <v>M</v>
      </c>
      <c r="T1988">
        <v>0</v>
      </c>
      <c r="U1988">
        <v>0</v>
      </c>
      <c r="V1988">
        <v>0</v>
      </c>
    </row>
    <row r="1989" spans="8:22" x14ac:dyDescent="0.25">
      <c r="H1989" s="38" t="str">
        <v>heaters(no product type)</v>
      </c>
      <c r="I1989" s="271" t="str">
        <v>heaters</v>
      </c>
      <c r="J1989">
        <v>0</v>
      </c>
      <c r="K1989" t="str">
        <v>feature</v>
      </c>
      <c r="L1989" t="str">
        <v>Facet driving attribute</v>
      </c>
      <c r="M1989" t="str">
        <v>Priority 1</v>
      </c>
      <c r="N1989" t="str">
        <v>ProductAttributes</v>
      </c>
      <c r="O1989" t="str">
        <v>ATTRIBUTE TYPE: Feature</v>
      </c>
      <c r="P1989" t="str">
        <v>use the drop down to select a "Name" (lid/RCF/to hold)</v>
      </c>
      <c r="Q1989" t="str">
        <v>Z243833</v>
      </c>
      <c r="R1989" t="str">
        <v>CSA approved</v>
      </c>
      <c r="S1989" t="str">
        <v>N</v>
      </c>
      <c r="T1989">
        <v>0</v>
      </c>
      <c r="U1989">
        <v>0</v>
      </c>
      <c r="V1989">
        <v>0</v>
      </c>
    </row>
    <row r="1990" spans="8:22" x14ac:dyDescent="0.25">
      <c r="H1990" s="38" t="str">
        <v>heaters(no product type)</v>
      </c>
      <c r="I1990" s="271" t="str">
        <v>heaters</v>
      </c>
      <c r="J1990">
        <v>0</v>
      </c>
      <c r="K1990" t="str">
        <v>heater capacity</v>
      </c>
      <c r="L1990" t="str">
        <v>Facet driving attribute</v>
      </c>
      <c r="M1990" t="str">
        <v>Priority 1</v>
      </c>
      <c r="N1990" t="str">
        <v>ProductAttributes</v>
      </c>
      <c r="O1990" t="str">
        <v>ATTRIBUTE TYPE: Miscellaneous Specifications</v>
      </c>
      <c r="P1990" t="str">
        <v>use the drop down "Type"</v>
      </c>
      <c r="Q1990">
        <v>0</v>
      </c>
      <c r="R1990">
        <v>0</v>
      </c>
      <c r="S1990" t="str">
        <v>M</v>
      </c>
      <c r="T1990">
        <v>0</v>
      </c>
      <c r="U1990">
        <v>0</v>
      </c>
      <c r="V1990">
        <v>0</v>
      </c>
    </row>
    <row r="1991" spans="8:22" x14ac:dyDescent="0.25">
      <c r="H1991" s="38" t="str">
        <v>heaters(no product type)</v>
      </c>
      <c r="I1991" s="271" t="str">
        <v>heaters</v>
      </c>
      <c r="J1991">
        <v>0</v>
      </c>
      <c r="K1991" t="str">
        <v>material</v>
      </c>
      <c r="L1991" t="str">
        <v>Facet driving attribute</v>
      </c>
      <c r="M1991" t="str">
        <v>Priority 1</v>
      </c>
      <c r="N1991" t="str">
        <v>ProductAttributes</v>
      </c>
      <c r="O1991" t="str">
        <v>ATTRIBUTE TYPE: Material</v>
      </c>
      <c r="P1991" t="str">
        <v>use the drop down to select a "Part"</v>
      </c>
      <c r="Q1991">
        <v>0</v>
      </c>
      <c r="R1991">
        <v>0</v>
      </c>
      <c r="S1991" t="str">
        <v>M</v>
      </c>
      <c r="T1991">
        <v>0</v>
      </c>
      <c r="U1991">
        <v>0</v>
      </c>
      <c r="V1991">
        <v>0</v>
      </c>
    </row>
    <row r="1992" spans="8:22" x14ac:dyDescent="0.25">
      <c r="H1992" s="38" t="str">
        <v>heaters(no product type)</v>
      </c>
      <c r="I1992" s="271" t="str">
        <v>heaters</v>
      </c>
      <c r="J1992">
        <v>0</v>
      </c>
      <c r="K1992" t="str">
        <v>parameter</v>
      </c>
      <c r="L1992" t="str">
        <v>Facet driving attribute</v>
      </c>
      <c r="M1992" t="str">
        <v>Priority 1</v>
      </c>
      <c r="N1992" t="str">
        <v>ProductAttributes</v>
      </c>
      <c r="O1992" t="str">
        <v>ATTRIBUTE TYPE: Operating parameter</v>
      </c>
      <c r="P1992">
        <v>0</v>
      </c>
      <c r="Q1992">
        <v>500852</v>
      </c>
      <c r="R1992" t="str">
        <v xml:space="preserve"> ambient to 150°C temp. range</v>
      </c>
      <c r="S1992" t="str">
        <v>M</v>
      </c>
      <c r="T1992">
        <v>0</v>
      </c>
      <c r="U1992">
        <v>0</v>
      </c>
      <c r="V1992">
        <v>0</v>
      </c>
    </row>
    <row r="1993" spans="8:22" x14ac:dyDescent="0.25">
      <c r="H1993" s="38" t="str">
        <v>heaters(no product type)</v>
      </c>
      <c r="I1993" s="271" t="str">
        <v>heaters</v>
      </c>
      <c r="J1993">
        <v>0</v>
      </c>
      <c r="K1993" t="str">
        <v>temperature measuring range</v>
      </c>
      <c r="L1993" t="str">
        <v>Facet driving attribute</v>
      </c>
      <c r="M1993" t="str">
        <v>Priority 1</v>
      </c>
      <c r="N1993" t="str">
        <v>ProductAttributes</v>
      </c>
      <c r="O1993" t="str">
        <v>ATTRIBUTE TYPE: Measuring range</v>
      </c>
      <c r="P1993" t="str">
        <v>use the drop down and select "temperature"</v>
      </c>
      <c r="Q1993" t="str">
        <v>Z681423</v>
      </c>
      <c r="R1993" t="str">
        <v>32-999 °F</v>
      </c>
      <c r="S1993" t="str">
        <v>M</v>
      </c>
      <c r="T1993">
        <v>0</v>
      </c>
      <c r="U1993">
        <v>0</v>
      </c>
      <c r="V1993">
        <v>0</v>
      </c>
    </row>
    <row r="1994" spans="8:22" x14ac:dyDescent="0.25">
      <c r="H1994" s="38" t="str">
        <v>holdersfilter housing</v>
      </c>
      <c r="I1994" s="271" t="str">
        <v>holders</v>
      </c>
      <c r="J1994" t="str">
        <v>filter housing</v>
      </c>
      <c r="K1994" t="str">
        <v>compatibility</v>
      </c>
      <c r="L1994" t="str">
        <v>High priority attribute</v>
      </c>
      <c r="M1994" t="str">
        <v>Priority 2</v>
      </c>
      <c r="N1994" t="str">
        <v>ProductAttributes</v>
      </c>
      <c r="O1994" t="str">
        <v>ATTRIBUTE TYPE: ZM_COMPAT</v>
      </c>
      <c r="P1994" t="str">
        <v>create separate lines for different values -- facet must use 1 or both of supplier and product line</v>
      </c>
      <c r="Q1994" t="str">
        <v>H0MMMUSAC</v>
      </c>
      <c r="R1994" t="str">
        <v>for use with One 2-inch or 4-inch Code M Cartridge Filter</v>
      </c>
      <c r="S1994" t="str">
        <v>Y</v>
      </c>
      <c r="T1994" t="str">
        <v>compatibility</v>
      </c>
      <c r="U1994">
        <v>0</v>
      </c>
      <c r="V1994">
        <v>0</v>
      </c>
    </row>
    <row r="1995" spans="8:22" x14ac:dyDescent="0.25">
      <c r="H1995" s="38" t="str">
        <v>holdersfilter housing</v>
      </c>
      <c r="I1995" s="271" t="str">
        <v>holders</v>
      </c>
      <c r="J1995" t="str">
        <v>filter housing</v>
      </c>
      <c r="K1995" t="str">
        <v>fitting</v>
      </c>
      <c r="L1995" t="str">
        <v>High priority attribute</v>
      </c>
      <c r="M1995" t="str">
        <v>Priority 2</v>
      </c>
      <c r="N1995" t="str">
        <v>ProductAttributes</v>
      </c>
      <c r="O1995" t="str">
        <v>ATTRIBUTE TYPE: fittings threads</v>
      </c>
      <c r="P1995">
        <v>0</v>
      </c>
      <c r="Q1995" t="str">
        <v>H0MMMUSAC</v>
      </c>
      <c r="R1995" t="str">
        <v>3 in. base-dome connection O-ring (2-335)</v>
      </c>
      <c r="S1995" t="str">
        <v>M</v>
      </c>
      <c r="T1995">
        <v>0</v>
      </c>
      <c r="U1995" t="str">
        <v>part=thread</v>
      </c>
      <c r="V1995" t="str">
        <v>fitsSize</v>
      </c>
    </row>
    <row r="1996" spans="8:22" x14ac:dyDescent="0.25">
      <c r="H1996" s="38" t="str">
        <v>holdersfilter housing</v>
      </c>
      <c r="I1996" s="271" t="str">
        <v>holders</v>
      </c>
      <c r="J1996" t="str">
        <v>filter housing</v>
      </c>
      <c r="K1996" t="str">
        <v>L</v>
      </c>
      <c r="L1996" t="str">
        <v>High priority attribute</v>
      </c>
      <c r="M1996" t="str">
        <v>Priority 2</v>
      </c>
      <c r="N1996" t="str">
        <v>ProductAttributes</v>
      </c>
      <c r="O1996" t="str">
        <v>ATTRIBUTE TYPE: Composite dimension</v>
      </c>
      <c r="P1996" t="str">
        <v>use the drop down in "Type1" and select "L"</v>
      </c>
      <c r="Q1996" t="str">
        <v>H0MMMUSAC</v>
      </c>
      <c r="R1996" t="str">
        <v>19.8 cm (7.8 in.)</v>
      </c>
      <c r="S1996" t="str">
        <v>Y</v>
      </c>
      <c r="T1996" t="str">
        <v>Length(uom)</v>
      </c>
      <c r="U1996" t="str">
        <v>type=length or L and uom in ft, in, m, cm, mm</v>
      </c>
      <c r="V1996">
        <v>0</v>
      </c>
    </row>
    <row r="1997" spans="8:22" x14ac:dyDescent="0.25">
      <c r="H1997" s="38" t="str">
        <v>holdersfilter housing</v>
      </c>
      <c r="I1997" s="271" t="str">
        <v>holders</v>
      </c>
      <c r="J1997" t="str">
        <v>filter housing</v>
      </c>
      <c r="K1997" t="str">
        <v>material</v>
      </c>
      <c r="L1997" t="str">
        <v>Low priority attribute</v>
      </c>
      <c r="M1997" t="str">
        <v>Priority 3</v>
      </c>
      <c r="N1997" t="str">
        <v>ProductAttributes</v>
      </c>
      <c r="O1997" t="str">
        <v>ATTRIBUTE TYPE: Material</v>
      </c>
      <c r="P1997" t="str">
        <v>use the drop down to select a "Part"</v>
      </c>
      <c r="Q1997" t="str">
        <v>H0MMMUSAC</v>
      </c>
      <c r="R1997" t="str">
        <v>316L stainless steel</v>
      </c>
      <c r="S1997" t="str">
        <v>M</v>
      </c>
      <c r="T1997">
        <v>0</v>
      </c>
      <c r="U1997">
        <v>0</v>
      </c>
      <c r="V1997">
        <v>0</v>
      </c>
    </row>
    <row r="1998" spans="8:22" x14ac:dyDescent="0.25">
      <c r="H1998" s="38" t="str">
        <v>holders(no product type)</v>
      </c>
      <c r="I1998" s="271" t="str">
        <v>holders</v>
      </c>
      <c r="J1998">
        <v>0</v>
      </c>
      <c r="K1998" t="str">
        <v>compatibility</v>
      </c>
      <c r="L1998" t="str">
        <v>High priority attribute</v>
      </c>
      <c r="M1998" t="str">
        <v>Priority 2</v>
      </c>
      <c r="N1998" t="str">
        <v>ProductAttributes</v>
      </c>
      <c r="O1998" t="str">
        <v>ATTRIBUTE TYPE: ZM_COMPAT</v>
      </c>
      <c r="P1998" t="str">
        <v>create separate lines for different values -- facet must use 1 or both of supplier and product line</v>
      </c>
      <c r="Q1998" t="str">
        <v>A008-M</v>
      </c>
      <c r="R1998" t="str">
        <v>for use with 5-port Holder TC 50.5</v>
      </c>
      <c r="S1998" t="str">
        <v>Y</v>
      </c>
      <c r="T1998" t="str">
        <v>compatibility</v>
      </c>
      <c r="U1998">
        <v>0</v>
      </c>
      <c r="V1998">
        <v>0</v>
      </c>
    </row>
    <row r="1999" spans="8:22" x14ac:dyDescent="0.25">
      <c r="H1999" s="38" t="str">
        <v>holders(no product type)</v>
      </c>
      <c r="I1999" s="271" t="str">
        <v>holders</v>
      </c>
      <c r="J1999">
        <v>0</v>
      </c>
      <c r="K1999" t="str">
        <v>material</v>
      </c>
      <c r="L1999" t="str">
        <v>Low priority attribute</v>
      </c>
      <c r="M1999" t="str">
        <v>Priority 3</v>
      </c>
      <c r="N1999" t="str">
        <v>ProductAttributes</v>
      </c>
      <c r="O1999" t="str">
        <v>ATTRIBUTE TYPE: Material</v>
      </c>
      <c r="P1999" t="str">
        <v>use the drop down to select a "Part"</v>
      </c>
      <c r="Q1999" t="str">
        <v>A008-M</v>
      </c>
      <c r="R1999" t="str">
        <v>stainless steel</v>
      </c>
      <c r="S1999" t="str">
        <v>M</v>
      </c>
      <c r="T1999">
        <v>0</v>
      </c>
      <c r="U1999">
        <v>0</v>
      </c>
      <c r="V1999">
        <v>0</v>
      </c>
    </row>
    <row r="2000" spans="8:22" x14ac:dyDescent="0.25">
      <c r="H2000" s="38" t="str">
        <v>hormones(no product type)</v>
      </c>
      <c r="I2000" s="271" t="str">
        <v>hormones</v>
      </c>
      <c r="J2000">
        <v>0</v>
      </c>
      <c r="K2000" t="str">
        <v>biological source</v>
      </c>
      <c r="L2000" t="str">
        <v>Facet driving attribute</v>
      </c>
      <c r="M2000" t="str">
        <v>Priority 1</v>
      </c>
      <c r="N2000" t="str">
        <v>ProductAttributes</v>
      </c>
      <c r="O2000" t="str">
        <v>ATTRIBUTE TYPE: Biological Source</v>
      </c>
      <c r="P2000" t="str">
        <v>There is also a second facet that is for the tissue (part) that the product comes from if it is desired</v>
      </c>
      <c r="Q2000" t="str">
        <v>A7505</v>
      </c>
      <c r="R2000" t="str">
        <v>synthetic (organic)</v>
      </c>
      <c r="S2000" t="str">
        <v>Y</v>
      </c>
      <c r="T2000" t="str">
        <v>Biological source/Tissue</v>
      </c>
      <c r="U2000" t="str">
        <v>organism/part</v>
      </c>
      <c r="V2000">
        <v>0</v>
      </c>
    </row>
    <row r="2001" spans="8:22" x14ac:dyDescent="0.25">
      <c r="H2001" s="38" t="str">
        <v>hormones(no product type)</v>
      </c>
      <c r="I2001" s="271" t="str">
        <v>hormones</v>
      </c>
      <c r="J2001">
        <v>0</v>
      </c>
      <c r="K2001" t="str">
        <v>concentration</v>
      </c>
      <c r="L2001" t="str">
        <v>Facet driving attribute</v>
      </c>
      <c r="M2001" t="str">
        <v>Priority 1</v>
      </c>
      <c r="N2001" t="str">
        <v>ProductAttributes</v>
      </c>
      <c r="O2001" t="str">
        <v>ATTRIBUTE TYPE: Concentration</v>
      </c>
      <c r="P2001">
        <v>0</v>
      </c>
      <c r="Q2001" t="str">
        <v>H6909</v>
      </c>
      <c r="R2001" t="str">
        <v>50 μM</v>
      </c>
      <c r="S2001" t="str">
        <v>N</v>
      </c>
      <c r="T2001">
        <v>0</v>
      </c>
      <c r="U2001">
        <v>0</v>
      </c>
      <c r="V2001">
        <v>0</v>
      </c>
    </row>
    <row r="2002" spans="8:22" x14ac:dyDescent="0.25">
      <c r="H2002" s="38" t="str">
        <v>hormones(no product type)</v>
      </c>
      <c r="I2002" s="271" t="str">
        <v>hormones</v>
      </c>
      <c r="J2002">
        <v>0</v>
      </c>
      <c r="K2002" t="str">
        <v>form</v>
      </c>
      <c r="L2002" t="str">
        <v>Facet driving attribute</v>
      </c>
      <c r="M2002" t="str">
        <v>Priority 1</v>
      </c>
      <c r="N2002" t="str">
        <v>ProductAttributes</v>
      </c>
      <c r="O2002" t="str">
        <v>ATTRIBUTE TYPE: Physical Form</v>
      </c>
      <c r="P2002">
        <v>0</v>
      </c>
      <c r="Q2002" t="str">
        <v>A7505</v>
      </c>
      <c r="R2002" t="str">
        <v>powder</v>
      </c>
      <c r="S2002" t="str">
        <v>Y</v>
      </c>
      <c r="T2002" t="str">
        <v>Physical Form</v>
      </c>
      <c r="U2002">
        <v>0</v>
      </c>
      <c r="V2002">
        <v>0</v>
      </c>
    </row>
    <row r="2003" spans="8:22" x14ac:dyDescent="0.25">
      <c r="H2003" s="38" t="str">
        <v>hormones(no product type)</v>
      </c>
      <c r="I2003" s="271" t="str">
        <v>hormones</v>
      </c>
      <c r="J2003">
        <v>0</v>
      </c>
      <c r="K2003" t="str">
        <v>technique(s)</v>
      </c>
      <c r="L2003" t="str">
        <v>Facet driving attribute</v>
      </c>
      <c r="M2003" t="str">
        <v>Priority 1</v>
      </c>
      <c r="N2003" t="str">
        <v>ProductAttributes</v>
      </c>
      <c r="O2003" t="str">
        <v>ATTRIBUTE TYPE: Titertest</v>
      </c>
      <c r="P2003" t="str">
        <v xml:space="preserve">use the drop down in "METHOD" </v>
      </c>
      <c r="Q2003" t="str">
        <v>H6909</v>
      </c>
      <c r="R2003" t="str">
        <v>cell culture | mammalian: suitable</v>
      </c>
      <c r="S2003" t="str">
        <v>Y</v>
      </c>
      <c r="T2003" t="str">
        <v>Technique</v>
      </c>
      <c r="U2003" t="str">
        <v>method</v>
      </c>
      <c r="V2003" t="str">
        <v>method</v>
      </c>
    </row>
    <row r="2004" spans="8:22" x14ac:dyDescent="0.25">
      <c r="H2004" s="38" t="str">
        <v>hormones(no product type)</v>
      </c>
      <c r="I2004" s="271" t="str">
        <v>hormones</v>
      </c>
      <c r="J2004">
        <v>0</v>
      </c>
      <c r="K2004" t="str">
        <v>assay</v>
      </c>
      <c r="L2004" t="str">
        <v>High priority attribute</v>
      </c>
      <c r="M2004" t="str">
        <v>Priority 2</v>
      </c>
      <c r="N2004" t="str">
        <v>ProductAttributes</v>
      </c>
      <c r="O2004" t="str">
        <v>ATTRIBUTE TYPE: Assay</v>
      </c>
      <c r="P2004">
        <v>0</v>
      </c>
      <c r="Q2004" t="str">
        <v>A7505</v>
      </c>
      <c r="R2004" t="str">
        <v>≥85% (HPLC)</v>
      </c>
      <c r="S2004" t="str">
        <v>Y</v>
      </c>
      <c r="T2004" t="str">
        <v>Purity</v>
      </c>
      <c r="U2004">
        <v>0</v>
      </c>
      <c r="V2004">
        <v>0</v>
      </c>
    </row>
    <row r="2005" spans="8:22" x14ac:dyDescent="0.25">
      <c r="H2005" s="38" t="str">
        <v>hormones(no product type)</v>
      </c>
      <c r="I2005" s="271" t="str">
        <v>hormones</v>
      </c>
      <c r="J2005">
        <v>0</v>
      </c>
      <c r="K2005" t="str">
        <v>Gene Information</v>
      </c>
      <c r="L2005" t="str">
        <v>High priority attribute</v>
      </c>
      <c r="M2005" t="str">
        <v>Priority 2</v>
      </c>
      <c r="N2005" t="str">
        <v>ProductAttributes</v>
      </c>
      <c r="O2005" t="str">
        <v>ATTRIBUTE TYPE: Gene alias</v>
      </c>
      <c r="P2005" t="str">
        <v>GeneID, Gene symbol, Species, Gene relationship must be filled</v>
      </c>
      <c r="Q2005" t="str">
        <v>H6909</v>
      </c>
      <c r="R2005" t="str">
        <v>human ... ABCB1(5243) , CYP3A4(1576) , NR3C1(2908) , SERPINA6(866)_x000D_
mouse ... Abcb1a(18671) , Abcb1b(18669) , Ifng(15978) , Nos2(18126)_x000D_
rat ... Ar(24208) , Nr3c1(24413)</v>
      </c>
      <c r="S2005" t="str">
        <v>Y</v>
      </c>
      <c r="T2005" t="str">
        <v>Gene Alias</v>
      </c>
      <c r="U2005">
        <v>0</v>
      </c>
      <c r="V2005">
        <v>0</v>
      </c>
    </row>
    <row r="2006" spans="8:22" x14ac:dyDescent="0.25">
      <c r="H2006" s="38" t="str">
        <v>hormones(no product type)</v>
      </c>
      <c r="I2006" s="271" t="str">
        <v>hormones</v>
      </c>
      <c r="J2006">
        <v>0</v>
      </c>
      <c r="K2006" t="str">
        <v>pH</v>
      </c>
      <c r="L2006" t="str">
        <v>High priority attribute</v>
      </c>
      <c r="M2006" t="str">
        <v>Priority 2</v>
      </c>
      <c r="N2006" t="str">
        <v>ProductAttributes</v>
      </c>
      <c r="O2006" t="str">
        <v>ATTRIBUTE TYPE: pH value</v>
      </c>
      <c r="P2006">
        <v>0</v>
      </c>
      <c r="Q2006" t="str">
        <v>H6909</v>
      </c>
      <c r="R2006" t="str">
        <v>5.0- 7.0</v>
      </c>
      <c r="S2006" t="str">
        <v>Y</v>
      </c>
      <c r="T2006" t="str">
        <v>pH</v>
      </c>
      <c r="U2006">
        <v>0</v>
      </c>
      <c r="V2006">
        <v>0</v>
      </c>
    </row>
    <row r="2007" spans="8:22" x14ac:dyDescent="0.25">
      <c r="H2007" s="38" t="str">
        <v>hormones(no product type)</v>
      </c>
      <c r="I2007" s="271" t="str">
        <v>hormones</v>
      </c>
      <c r="J2007">
        <v>0</v>
      </c>
      <c r="K2007" t="str">
        <v>recombinant</v>
      </c>
      <c r="L2007" t="str">
        <v>High priority attribute</v>
      </c>
      <c r="M2007" t="str">
        <v>Priority 2</v>
      </c>
      <c r="N2007" t="str">
        <v>ProductAttributes</v>
      </c>
      <c r="O2007" t="str">
        <v>ATTRIBUTE TYPE: Recombinant Host</v>
      </c>
      <c r="P2007">
        <v>0</v>
      </c>
      <c r="Q2007">
        <v>0</v>
      </c>
      <c r="R2007">
        <v>0</v>
      </c>
      <c r="S2007">
        <v>0</v>
      </c>
      <c r="T2007">
        <v>0</v>
      </c>
      <c r="U2007">
        <v>0</v>
      </c>
      <c r="V2007">
        <v>0</v>
      </c>
    </row>
    <row r="2008" spans="8:22" x14ac:dyDescent="0.25">
      <c r="H2008" s="38" t="str">
        <v>hormones(no product type)</v>
      </c>
      <c r="I2008" s="271" t="str">
        <v>hormones</v>
      </c>
      <c r="J2008">
        <v>0</v>
      </c>
      <c r="K2008" t="str">
        <v>shipped in</v>
      </c>
      <c r="L2008" t="str">
        <v>High priority attribute</v>
      </c>
      <c r="M2008" t="str">
        <v>Priority 2</v>
      </c>
      <c r="N2008" t="str">
        <v>ProductAttributes</v>
      </c>
      <c r="O2008" t="str">
        <v>ATTRIBUTE TYPE: Ice Shipping</v>
      </c>
      <c r="P2008">
        <v>0</v>
      </c>
      <c r="Q2008" t="str">
        <v>H4001</v>
      </c>
      <c r="R2008" t="str">
        <v>ambient</v>
      </c>
      <c r="S2008" t="str">
        <v>N</v>
      </c>
      <c r="T2008">
        <v>0</v>
      </c>
      <c r="U2008">
        <v>0</v>
      </c>
      <c r="V2008">
        <v>0</v>
      </c>
    </row>
    <row r="2009" spans="8:22" x14ac:dyDescent="0.25">
      <c r="H2009" s="38" t="str">
        <v>hormones(no product type)</v>
      </c>
      <c r="I2009" s="271" t="str">
        <v>hormones</v>
      </c>
      <c r="J2009">
        <v>0</v>
      </c>
      <c r="K2009" t="str">
        <v>solubility</v>
      </c>
      <c r="L2009" t="str">
        <v>High priority attribute</v>
      </c>
      <c r="M2009" t="str">
        <v>Priority 2</v>
      </c>
      <c r="N2009" t="str">
        <v>ProductAttributes</v>
      </c>
      <c r="O2009" t="str">
        <v>ATTRIBUTE TYPE: Solubility</v>
      </c>
      <c r="P2009">
        <v>0</v>
      </c>
      <c r="Q2009" t="str">
        <v>A7505</v>
      </c>
      <c r="R2009" t="str">
        <v>chloroform: 50 mg/mL, clear, colorless to faintly yellow</v>
      </c>
      <c r="S2009" t="str">
        <v>N</v>
      </c>
      <c r="T2009">
        <v>0</v>
      </c>
      <c r="U2009">
        <v>0</v>
      </c>
      <c r="V2009">
        <v>0</v>
      </c>
    </row>
    <row r="2010" spans="8:22" x14ac:dyDescent="0.25">
      <c r="H2010" s="38" t="str">
        <v>hormones(no product type)</v>
      </c>
      <c r="I2010" s="271" t="str">
        <v>hormones</v>
      </c>
      <c r="J2010">
        <v>0</v>
      </c>
      <c r="K2010" t="str">
        <v>storage condition</v>
      </c>
      <c r="L2010" t="str">
        <v>High priority attribute</v>
      </c>
      <c r="M2010" t="str">
        <v>Priority 2</v>
      </c>
      <c r="N2010" t="str">
        <v>ProductAttributes</v>
      </c>
      <c r="O2010" t="str">
        <v>ATTRIBUTE TYPE: Storage conditions</v>
      </c>
      <c r="P2010">
        <v>0</v>
      </c>
      <c r="Q2010">
        <v>0</v>
      </c>
      <c r="R2010">
        <v>0</v>
      </c>
      <c r="S2010">
        <v>0</v>
      </c>
      <c r="T2010">
        <v>0</v>
      </c>
      <c r="U2010">
        <v>0</v>
      </c>
      <c r="V2010">
        <v>0</v>
      </c>
    </row>
    <row r="2011" spans="8:22" x14ac:dyDescent="0.25">
      <c r="H2011" s="38" t="str">
        <v>hormones(no product type)</v>
      </c>
      <c r="I2011" s="271" t="str">
        <v>hormones</v>
      </c>
      <c r="J2011">
        <v>0</v>
      </c>
      <c r="K2011" t="str">
        <v>storage temp.</v>
      </c>
      <c r="L2011" t="str">
        <v>High priority attribute</v>
      </c>
      <c r="M2011" t="str">
        <v>Priority 2</v>
      </c>
      <c r="N2011" t="str">
        <v>ProductAttributes</v>
      </c>
      <c r="O2011" t="str">
        <v>ATTRIBUTE TYPE: Storage Temp</v>
      </c>
      <c r="P2011">
        <v>0</v>
      </c>
      <c r="Q2011" t="str">
        <v>A7505</v>
      </c>
      <c r="R2011" t="str">
        <v>room temp</v>
      </c>
      <c r="S2011" t="str">
        <v>N</v>
      </c>
      <c r="T2011">
        <v>0</v>
      </c>
      <c r="U2011">
        <v>0</v>
      </c>
      <c r="V2011">
        <v>0</v>
      </c>
    </row>
    <row r="2012" spans="8:22" x14ac:dyDescent="0.25">
      <c r="H2012" s="38" t="str">
        <v>hormones(no product type)</v>
      </c>
      <c r="I2012" s="271" t="str">
        <v>hormones</v>
      </c>
      <c r="J2012">
        <v>0</v>
      </c>
      <c r="K2012" t="str">
        <v>drug control</v>
      </c>
      <c r="L2012" t="str">
        <v>Low priority attribute</v>
      </c>
      <c r="M2012" t="str">
        <v>Priority 3</v>
      </c>
      <c r="N2012" t="str">
        <v>ProductAttributes</v>
      </c>
      <c r="O2012" t="str">
        <v>ATTRIBUTE TYPE: Drug control</v>
      </c>
      <c r="P2012">
        <v>0</v>
      </c>
      <c r="Q2012" t="str">
        <v>A7505</v>
      </c>
      <c r="R2012" t="str">
        <v>USDEA Schedule IIIN; regulated under CDSA - not available from Sigma-Aldrich Canada</v>
      </c>
      <c r="S2012" t="str">
        <v>N</v>
      </c>
      <c r="T2012">
        <v>0</v>
      </c>
      <c r="U2012">
        <v>0</v>
      </c>
      <c r="V2012">
        <v>0</v>
      </c>
    </row>
    <row r="2013" spans="8:22" x14ac:dyDescent="0.25">
      <c r="H2013" s="38" t="str">
        <v>hormones(no product type)</v>
      </c>
      <c r="I2013" s="271" t="str">
        <v>hormones</v>
      </c>
      <c r="J2013">
        <v>0</v>
      </c>
      <c r="K2013" t="str">
        <v>InChI</v>
      </c>
      <c r="L2013" t="str">
        <v>Low priority attribute</v>
      </c>
      <c r="M2013" t="str">
        <v>Priority 3</v>
      </c>
      <c r="N2013" t="str">
        <v>Aliases</v>
      </c>
      <c r="O2013" t="str">
        <v>drop down type: InChl</v>
      </c>
      <c r="P2013" t="str">
        <v>must be on the substance level</v>
      </c>
      <c r="Q2013" t="str">
        <v>A7505</v>
      </c>
      <c r="R2013" t="str">
        <v>1S/C19H24O2/c1-18-9-7-13(20)11-12(18)3-4-14-15-5-6-17(21)19(15,2)10-8-16(14)18/h7,9,11,14-16H,3-6,8,10H2,1-2H3/t14-,15-,16-,18-,19-/m0/s1</v>
      </c>
      <c r="S2013" t="str">
        <v>N</v>
      </c>
      <c r="T2013">
        <v>0</v>
      </c>
      <c r="U2013">
        <v>0</v>
      </c>
      <c r="V2013">
        <v>0</v>
      </c>
    </row>
    <row r="2014" spans="8:22" x14ac:dyDescent="0.25">
      <c r="H2014" s="38" t="str">
        <v>hormones(no product type)</v>
      </c>
      <c r="I2014" s="271" t="str">
        <v>hormones</v>
      </c>
      <c r="J2014">
        <v>0</v>
      </c>
      <c r="K2014" t="str">
        <v>InChI key</v>
      </c>
      <c r="L2014" t="str">
        <v>Low priority attribute</v>
      </c>
      <c r="M2014" t="str">
        <v>Priority 3</v>
      </c>
      <c r="N2014" t="str">
        <v>Aliases</v>
      </c>
      <c r="O2014" t="str">
        <v>drop down type: InChl key</v>
      </c>
      <c r="P2014" t="str">
        <v>must be on the substance level</v>
      </c>
      <c r="Q2014" t="str">
        <v>A7505</v>
      </c>
      <c r="R2014" t="str">
        <v>LUJVUUWNAPIQQI-QAGGRKNESA-N</v>
      </c>
      <c r="S2014" t="str">
        <v>N</v>
      </c>
      <c r="T2014">
        <v>0</v>
      </c>
      <c r="U2014">
        <v>0</v>
      </c>
      <c r="V2014">
        <v>0</v>
      </c>
    </row>
    <row r="2015" spans="8:22" x14ac:dyDescent="0.25">
      <c r="H2015" s="38" t="str">
        <v>hormones(no product type)</v>
      </c>
      <c r="I2015" s="271" t="str">
        <v>hormones</v>
      </c>
      <c r="J2015">
        <v>0</v>
      </c>
      <c r="K2015" t="str">
        <v>mp</v>
      </c>
      <c r="L2015" t="str">
        <v>Low priority attribute</v>
      </c>
      <c r="M2015" t="str">
        <v>Priority 3</v>
      </c>
      <c r="N2015" t="str">
        <v>ProductAttributes</v>
      </c>
      <c r="O2015" t="str">
        <v>ATTRIBUTE TYPE: Melting Point</v>
      </c>
      <c r="P2015">
        <v>0</v>
      </c>
      <c r="Q2015" t="str">
        <v>H4001</v>
      </c>
      <c r="R2015" t="str">
        <v>211-214 °C (lit.)</v>
      </c>
      <c r="S2015" t="str">
        <v>Y</v>
      </c>
      <c r="T2015" t="str">
        <v>mp</v>
      </c>
      <c r="U2015">
        <v>0</v>
      </c>
      <c r="V2015">
        <v>0</v>
      </c>
    </row>
    <row r="2016" spans="8:22" x14ac:dyDescent="0.25">
      <c r="H2016" s="38" t="str">
        <v>hormones(no product type)</v>
      </c>
      <c r="I2016" s="271" t="str">
        <v>hormones</v>
      </c>
      <c r="J2016">
        <v>0</v>
      </c>
      <c r="K2016" t="str">
        <v>potency</v>
      </c>
      <c r="L2016" t="str">
        <v>Low priority attribute</v>
      </c>
      <c r="M2016" t="str">
        <v>Priority 3</v>
      </c>
      <c r="N2016" t="str">
        <v>ProductAttributes</v>
      </c>
      <c r="O2016" t="str">
        <v>ATTRIBUTE TYPE: Potency</v>
      </c>
      <c r="P2016">
        <v>0</v>
      </c>
      <c r="Q2016" t="str">
        <v>I2643</v>
      </c>
      <c r="R2016" t="str">
        <v>≥27.5 units/mg (dried basis)</v>
      </c>
      <c r="S2016" t="str">
        <v>N</v>
      </c>
      <c r="T2016">
        <v>0</v>
      </c>
      <c r="U2016">
        <v>0</v>
      </c>
      <c r="V2016">
        <v>0</v>
      </c>
    </row>
    <row r="2017" spans="8:22" x14ac:dyDescent="0.25">
      <c r="H2017" s="38" t="str">
        <v>hormones(no product type)</v>
      </c>
      <c r="I2017" s="271" t="str">
        <v>hormones</v>
      </c>
      <c r="J2017">
        <v>0</v>
      </c>
      <c r="K2017" t="str">
        <v>product line</v>
      </c>
      <c r="L2017" t="str">
        <v>Low priority attribute</v>
      </c>
      <c r="M2017" t="str">
        <v>Priority 3</v>
      </c>
      <c r="N2017" t="str">
        <v>ProductAttributes</v>
      </c>
      <c r="O2017" t="str">
        <v>ATTRIBUTE TYPE: Product Line</v>
      </c>
      <c r="P2017">
        <v>0</v>
      </c>
      <c r="Q2017" t="str">
        <v>H6909</v>
      </c>
      <c r="R2017" t="str">
        <v>BioXtra</v>
      </c>
      <c r="S2017" t="str">
        <v>Y</v>
      </c>
      <c r="T2017" t="str">
        <v>product line</v>
      </c>
      <c r="U2017">
        <v>0</v>
      </c>
      <c r="V2017">
        <v>0</v>
      </c>
    </row>
    <row r="2018" spans="8:22" x14ac:dyDescent="0.25">
      <c r="H2018" s="38" t="str">
        <v>hormones(no product type)</v>
      </c>
      <c r="I2018" s="271" t="str">
        <v>hormones</v>
      </c>
      <c r="J2018">
        <v>0</v>
      </c>
      <c r="K2018" t="str">
        <v>receptors</v>
      </c>
      <c r="L2018" t="str">
        <v>Low priority attribute</v>
      </c>
      <c r="M2018" t="str">
        <v>Priority 3</v>
      </c>
      <c r="N2018" t="str">
        <v>ProductAttributes</v>
      </c>
      <c r="O2018" t="str">
        <v>ATTRIBUTE TYPE: Miscellaneous Specifications</v>
      </c>
      <c r="P2018" t="str">
        <v>use the drop down in "Type" and select "receptors"</v>
      </c>
      <c r="Q2018">
        <v>0</v>
      </c>
      <c r="R2018">
        <v>0</v>
      </c>
      <c r="S2018">
        <v>0</v>
      </c>
      <c r="T2018">
        <v>0</v>
      </c>
      <c r="U2018">
        <v>0</v>
      </c>
      <c r="V2018">
        <v>0</v>
      </c>
    </row>
    <row r="2019" spans="8:22" x14ac:dyDescent="0.25">
      <c r="H2019" s="38" t="str">
        <v>hormones(no product type)</v>
      </c>
      <c r="I2019" s="271" t="str">
        <v>hormones</v>
      </c>
      <c r="J2019">
        <v>0</v>
      </c>
      <c r="K2019" t="str">
        <v>SMILES string</v>
      </c>
      <c r="L2019" t="str">
        <v>Low priority attribute</v>
      </c>
      <c r="M2019" t="str">
        <v>Priority 3</v>
      </c>
      <c r="N2019" t="str">
        <v>Aliases</v>
      </c>
      <c r="O2019" t="str">
        <v>drop down type: SMILES</v>
      </c>
      <c r="P2019" t="str">
        <v>must be on the substance level; 30 characters or less; if more than 30 characters, raise a JIRA for CorpBase Helpdesk</v>
      </c>
      <c r="Q2019" t="str">
        <v>A7505</v>
      </c>
      <c r="R2019" t="str">
        <v>[H][C@@]12CCC3=CC(=O)C=C[C@]3(C)[C@@]1([H])CC[C@]4(C)C(=O)CC[C@@]24[H]</v>
      </c>
      <c r="S2019" t="str">
        <v>N</v>
      </c>
      <c r="T2019">
        <v>0</v>
      </c>
      <c r="U2019">
        <v>0</v>
      </c>
      <c r="V2019">
        <v>0</v>
      </c>
    </row>
    <row r="2020" spans="8:22" x14ac:dyDescent="0.25">
      <c r="H2020" s="38" t="str">
        <v>hormones(no product type)</v>
      </c>
      <c r="I2020" s="271" t="str">
        <v>hormones</v>
      </c>
      <c r="J2020">
        <v>0</v>
      </c>
      <c r="K2020" t="str">
        <v>sterility</v>
      </c>
      <c r="L2020" t="str">
        <v>Low priority attribute</v>
      </c>
      <c r="M2020" t="str">
        <v>Priority 3</v>
      </c>
      <c r="N2020" t="str">
        <v>ProductAttributes</v>
      </c>
      <c r="O2020" t="str">
        <v>ATTRIBUTE TYPE: Sterilization</v>
      </c>
      <c r="P2020" t="str">
        <v>facet sterility y/n and second facet for sterilization method</v>
      </c>
      <c r="Q2020" t="str">
        <v>H6909</v>
      </c>
      <c r="R2020" t="str">
        <v>sterile-filtered</v>
      </c>
      <c r="S2020" t="str">
        <v>Y</v>
      </c>
      <c r="T2020" t="str">
        <v>Sterility/Sterilization method</v>
      </c>
      <c r="U2020">
        <v>0</v>
      </c>
      <c r="V2020">
        <v>0</v>
      </c>
    </row>
    <row r="2021" spans="8:22" x14ac:dyDescent="0.25">
      <c r="H2021" s="38" t="str">
        <v>hplc columns(no product type)</v>
      </c>
      <c r="I2021" s="271" t="str">
        <v>hplc columns</v>
      </c>
      <c r="J2021">
        <v>0</v>
      </c>
      <c r="K2021" t="str">
        <v>agency</v>
      </c>
      <c r="L2021" t="str">
        <v>Facet driving attribute</v>
      </c>
      <c r="M2021" t="str">
        <v>Priority 1</v>
      </c>
      <c r="N2021" t="str">
        <v>ProductAttributes</v>
      </c>
      <c r="O2021" t="str">
        <v>ATTRIBUTE TYPE: Agency/Method</v>
      </c>
      <c r="P2021" t="str">
        <v>create separate lines for different values</v>
      </c>
      <c r="Q2021">
        <v>1.1961299999999999</v>
      </c>
      <c r="R2021" t="str">
        <v>suitable for USP L1</v>
      </c>
      <c r="S2021" t="str">
        <v>Y</v>
      </c>
      <c r="T2021" t="str">
        <v>Agency</v>
      </c>
      <c r="U2021">
        <v>0</v>
      </c>
      <c r="V2021">
        <v>0</v>
      </c>
    </row>
    <row r="2022" spans="8:22" x14ac:dyDescent="0.25">
      <c r="H2022" s="38" t="str">
        <v>hplc columns(no product type)</v>
      </c>
      <c r="I2022" s="271" t="str">
        <v>hplc columns</v>
      </c>
      <c r="J2022">
        <v>0</v>
      </c>
      <c r="K2022" t="str">
        <v>I.D.</v>
      </c>
      <c r="L2022" t="str">
        <v>Facet driving attribute</v>
      </c>
      <c r="M2022" t="str">
        <v>Priority 1</v>
      </c>
      <c r="N2022" t="str">
        <v>ProductAttributes</v>
      </c>
      <c r="O2022" t="str">
        <v>ATTRIBUTE TYPE: Composite dimension</v>
      </c>
      <c r="P2022" t="str">
        <v>use the drop down in "Type1" and select "I.D."</v>
      </c>
      <c r="Q2022">
        <v>0</v>
      </c>
      <c r="R2022">
        <v>0</v>
      </c>
      <c r="S2022" t="str">
        <v>Y</v>
      </c>
      <c r="T2022" t="str">
        <v>ID (mm)</v>
      </c>
      <c r="U2022" t="str">
        <v>choose type=I.D, uom must be in mm</v>
      </c>
      <c r="V2022" t="str">
        <v>value</v>
      </c>
    </row>
    <row r="2023" spans="8:22" x14ac:dyDescent="0.25">
      <c r="H2023" s="38" t="str">
        <v>hplc columns(no product type)</v>
      </c>
      <c r="I2023" s="271" t="str">
        <v>hplc columns</v>
      </c>
      <c r="J2023">
        <v>0</v>
      </c>
      <c r="K2023" t="str">
        <v>L</v>
      </c>
      <c r="L2023" t="str">
        <v>Facet driving attribute</v>
      </c>
      <c r="M2023" t="str">
        <v>Priority 1</v>
      </c>
      <c r="N2023" t="str">
        <v>ProductAttributes</v>
      </c>
      <c r="O2023" t="str">
        <v>ATTRIBUTE TYPE: Composite dimension</v>
      </c>
      <c r="P2023" t="str">
        <v>use the drop down in "Type1" and select "L"</v>
      </c>
      <c r="Q2023" t="str">
        <v>K08970934</v>
      </c>
      <c r="R2023" t="str">
        <v>10mm</v>
      </c>
      <c r="S2023" t="str">
        <v>Y</v>
      </c>
      <c r="T2023" t="str">
        <v>Length (uom)</v>
      </c>
      <c r="U2023" t="str">
        <v>type=length or L and uom in ft, in, m, cm, mm</v>
      </c>
      <c r="V2023">
        <v>0</v>
      </c>
    </row>
    <row r="2024" spans="8:22" x14ac:dyDescent="0.25">
      <c r="H2024" s="38" t="str">
        <v>hplc columns(no product type)</v>
      </c>
      <c r="I2024" s="271" t="str">
        <v>hplc columns</v>
      </c>
      <c r="J2024">
        <v>0</v>
      </c>
      <c r="K2024" t="str">
        <v>matrix</v>
      </c>
      <c r="L2024" t="str">
        <v>Facet driving attribute</v>
      </c>
      <c r="M2024" t="str">
        <v>Priority 1</v>
      </c>
      <c r="N2024" t="str">
        <v>ProductAttributes</v>
      </c>
      <c r="O2024" t="str">
        <v>ATTRIBUTE TYPE: Matrix</v>
      </c>
      <c r="P2024">
        <v>0</v>
      </c>
      <c r="Q2024">
        <v>1.1961299999999999</v>
      </c>
      <c r="R2024" t="str">
        <v>fully porous particle</v>
      </c>
      <c r="S2024" t="str">
        <v>N</v>
      </c>
      <c r="T2024">
        <v>0</v>
      </c>
      <c r="U2024">
        <v>0</v>
      </c>
      <c r="V2024">
        <v>0</v>
      </c>
    </row>
    <row r="2025" spans="8:22" x14ac:dyDescent="0.25">
      <c r="H2025" s="38" t="str">
        <v>hplc columns(no product type)</v>
      </c>
      <c r="I2025" s="271" t="str">
        <v>hplc columns</v>
      </c>
      <c r="J2025">
        <v>0</v>
      </c>
      <c r="K2025" t="str">
        <v>matrix active group</v>
      </c>
      <c r="L2025" t="str">
        <v>Facet driving attribute</v>
      </c>
      <c r="M2025" t="str">
        <v>Priority 1</v>
      </c>
      <c r="N2025" t="str">
        <v>ProductAttributes</v>
      </c>
      <c r="O2025" t="str">
        <v>ATTRIBUTE TYPE: Matrix active group</v>
      </c>
      <c r="P2025">
        <v>0</v>
      </c>
      <c r="Q2025">
        <v>1.1961299999999999</v>
      </c>
      <c r="R2025" t="str">
        <v>C18 bonding phase</v>
      </c>
      <c r="S2025" t="str">
        <v>N</v>
      </c>
      <c r="T2025">
        <v>0</v>
      </c>
      <c r="U2025">
        <v>0</v>
      </c>
      <c r="V2025">
        <v>0</v>
      </c>
    </row>
    <row r="2026" spans="8:22" x14ac:dyDescent="0.25">
      <c r="H2026" s="38" t="str">
        <v>hplc columns(no product type)</v>
      </c>
      <c r="I2026" s="271" t="str">
        <v>hplc columns</v>
      </c>
      <c r="J2026">
        <v>0</v>
      </c>
      <c r="K2026" t="str">
        <v>particle size</v>
      </c>
      <c r="L2026" t="str">
        <v>Facet driving attribute</v>
      </c>
      <c r="M2026" t="str">
        <v>Priority 1</v>
      </c>
      <c r="N2026" t="str">
        <v>ProductAttributes</v>
      </c>
      <c r="O2026" t="str">
        <v>ATTRIBUTE TYPE: Particle Dimension</v>
      </c>
      <c r="P2026" t="str">
        <v>use the drop down in "Type" and select "particle size"</v>
      </c>
      <c r="Q2026">
        <v>1.1961299999999999</v>
      </c>
      <c r="R2026" t="str">
        <v>4 μm</v>
      </c>
      <c r="S2026" t="str">
        <v>Y</v>
      </c>
      <c r="T2026" t="str">
        <v>Particle size(um)</v>
      </c>
      <c r="U2026" t="str">
        <v>type=particle size and uom in um</v>
      </c>
      <c r="V2026">
        <v>0</v>
      </c>
    </row>
    <row r="2027" spans="8:22" x14ac:dyDescent="0.25">
      <c r="H2027" s="38" t="str">
        <v>hplc columns(no product type)</v>
      </c>
      <c r="I2027" s="271" t="str">
        <v>hplc columns</v>
      </c>
      <c r="J2027">
        <v>0</v>
      </c>
      <c r="K2027" t="str">
        <v>pore size</v>
      </c>
      <c r="L2027" t="str">
        <v>Facet driving attribute</v>
      </c>
      <c r="M2027" t="str">
        <v>Priority 1</v>
      </c>
      <c r="N2027" t="str">
        <v>ProductAttributes</v>
      </c>
      <c r="O2027" t="str">
        <v>ATTRIBUTE TYPE: Pore size</v>
      </c>
      <c r="P2027">
        <v>0</v>
      </c>
      <c r="Q2027">
        <v>1.1961299999999999</v>
      </c>
      <c r="R2027" t="str">
        <v>100 Å pore size</v>
      </c>
      <c r="S2027" t="str">
        <v>Y</v>
      </c>
      <c r="T2027" t="str">
        <v>Pore size (Å)</v>
      </c>
      <c r="U2027">
        <v>0</v>
      </c>
      <c r="V2027">
        <v>0</v>
      </c>
    </row>
    <row r="2028" spans="8:22" x14ac:dyDescent="0.25">
      <c r="H2028" s="38" t="str">
        <v>hplc columns(no product type)</v>
      </c>
      <c r="I2028" s="271" t="str">
        <v>hplc columns</v>
      </c>
      <c r="J2028">
        <v>0</v>
      </c>
      <c r="K2028" t="str">
        <v>product line</v>
      </c>
      <c r="L2028" t="str">
        <v>Facet driving attribute</v>
      </c>
      <c r="M2028" t="str">
        <v>Priority 1</v>
      </c>
      <c r="N2028" t="str">
        <v>ProductAttributes</v>
      </c>
      <c r="O2028" t="str">
        <v>ATTRIBUTE TYPE: Product Line</v>
      </c>
      <c r="P2028">
        <v>0</v>
      </c>
      <c r="Q2028">
        <v>1.1961299999999999</v>
      </c>
      <c r="R2028" t="str">
        <v>Superspher®</v>
      </c>
      <c r="S2028" t="str">
        <v>Y</v>
      </c>
      <c r="T2028" t="str">
        <v>product line</v>
      </c>
      <c r="U2028">
        <v>0</v>
      </c>
      <c r="V2028">
        <v>0</v>
      </c>
    </row>
    <row r="2029" spans="8:22" x14ac:dyDescent="0.25">
      <c r="H2029" s="38" t="str">
        <v>hplc columns(no product type)</v>
      </c>
      <c r="I2029" s="271" t="str">
        <v>hplc columns</v>
      </c>
      <c r="J2029">
        <v>0</v>
      </c>
      <c r="K2029" t="str">
        <v>separation technique</v>
      </c>
      <c r="L2029" t="str">
        <v>Facet driving attribute</v>
      </c>
      <c r="M2029" t="str">
        <v>Priority 1</v>
      </c>
      <c r="N2029" t="str">
        <v>ProductAttributes</v>
      </c>
      <c r="O2029" t="str">
        <v>ATTRIBUTE TYPE: Chromatography Mode</v>
      </c>
      <c r="P2029" t="str">
        <v>use the drop down in "MODE"</v>
      </c>
      <c r="Q2029">
        <v>1.1961299999999999</v>
      </c>
      <c r="R2029" t="str">
        <v>reversed phase</v>
      </c>
      <c r="S2029" t="str">
        <v>Y</v>
      </c>
      <c r="T2029" t="str">
        <v>separation technique</v>
      </c>
      <c r="U2029">
        <v>0</v>
      </c>
      <c r="V2029">
        <v>0</v>
      </c>
    </row>
    <row r="2030" spans="8:22" x14ac:dyDescent="0.25">
      <c r="H2030" s="38" t="str">
        <v>hplc columns(no product type)</v>
      </c>
      <c r="I2030" s="271" t="str">
        <v>hplc columns</v>
      </c>
      <c r="J2030">
        <v>0</v>
      </c>
      <c r="K2030" t="str">
        <v>technique(s)</v>
      </c>
      <c r="L2030" t="str">
        <v>Facet driving attribute</v>
      </c>
      <c r="M2030" t="str">
        <v>Priority 1</v>
      </c>
      <c r="N2030" t="str">
        <v>ProductAttributes</v>
      </c>
      <c r="O2030" t="str">
        <v>ATTRIBUTE TYPE: Titertest</v>
      </c>
      <c r="P2030" t="str">
        <v xml:space="preserve">use the drop down in "METHOD" </v>
      </c>
      <c r="Q2030">
        <v>1.1961299999999999</v>
      </c>
      <c r="R2030" t="str">
        <v>HPLC: suitable</v>
      </c>
      <c r="S2030" t="str">
        <v>Y</v>
      </c>
      <c r="T2030" t="str">
        <v>Technique</v>
      </c>
      <c r="U2030" t="str">
        <v>method</v>
      </c>
      <c r="V2030" t="str">
        <v>method</v>
      </c>
    </row>
    <row r="2031" spans="8:22" x14ac:dyDescent="0.25">
      <c r="H2031" s="38" t="str">
        <v>hplc columns(no product type)</v>
      </c>
      <c r="I2031" s="271" t="str">
        <v>hplc columns</v>
      </c>
      <c r="J2031">
        <v>0</v>
      </c>
      <c r="K2031" t="str">
        <v>extent of labeling</v>
      </c>
      <c r="L2031" t="str">
        <v>High priority attribute</v>
      </c>
      <c r="M2031" t="str">
        <v>Priority 2</v>
      </c>
      <c r="N2031" t="str">
        <v>ProductAttributes</v>
      </c>
      <c r="O2031" t="str">
        <v>ATTRIBUTE TYPE: Extent of labeling</v>
      </c>
      <c r="P2031">
        <v>0</v>
      </c>
      <c r="Q2031">
        <v>1.50603</v>
      </c>
      <c r="R2031" t="str">
        <v>21.6% Carbon loading</v>
      </c>
      <c r="S2031" t="str">
        <v>N</v>
      </c>
      <c r="T2031">
        <v>0</v>
      </c>
      <c r="U2031">
        <v>0</v>
      </c>
      <c r="V2031">
        <v>0</v>
      </c>
    </row>
    <row r="2032" spans="8:22" x14ac:dyDescent="0.25">
      <c r="H2032" s="38" t="str">
        <v>hplc columns(no product type)</v>
      </c>
      <c r="I2032" s="271" t="str">
        <v>hplc columns</v>
      </c>
      <c r="J2032">
        <v>0</v>
      </c>
      <c r="K2032" t="str">
        <v>feature</v>
      </c>
      <c r="L2032" t="str">
        <v>High priority attribute</v>
      </c>
      <c r="M2032" t="str">
        <v>Priority 2</v>
      </c>
      <c r="N2032" t="str">
        <v>ProductAttributes</v>
      </c>
      <c r="O2032" t="str">
        <v>ATTRIBUTE TYPE: Feature</v>
      </c>
      <c r="P2032" t="str">
        <v>use the drop down to select a "Name" (counter ion, encapped -- about only 1/6 products have these)</v>
      </c>
      <c r="Q2032">
        <v>1.1961299999999999</v>
      </c>
      <c r="R2032" t="str">
        <v>endcapped: no</v>
      </c>
      <c r="S2032" t="str">
        <v>N</v>
      </c>
      <c r="T2032">
        <v>0</v>
      </c>
      <c r="U2032">
        <v>0</v>
      </c>
      <c r="V2032">
        <v>0</v>
      </c>
    </row>
    <row r="2033" spans="8:22" x14ac:dyDescent="0.25">
      <c r="H2033" s="38" t="str">
        <v>hplc columns(no product type)</v>
      </c>
      <c r="I2033" s="271" t="str">
        <v>hplc columns</v>
      </c>
      <c r="J2033">
        <v>0</v>
      </c>
      <c r="K2033" t="str">
        <v>material</v>
      </c>
      <c r="L2033" t="str">
        <v>High priority attribute</v>
      </c>
      <c r="M2033" t="str">
        <v>Priority 2</v>
      </c>
      <c r="N2033" t="str">
        <v>ProductAttributes</v>
      </c>
      <c r="O2033" t="str">
        <v>ATTRIBUTE TYPE: Material</v>
      </c>
      <c r="P2033" t="str">
        <v>use the drop down to select a "Part"</v>
      </c>
      <c r="Q2033">
        <v>1.1961299999999999</v>
      </c>
      <c r="R2033" t="str">
        <v>stainless steel column</v>
      </c>
      <c r="S2033" t="str">
        <v>M</v>
      </c>
      <c r="T2033">
        <v>0</v>
      </c>
      <c r="U2033">
        <v>0</v>
      </c>
      <c r="V2033">
        <v>0</v>
      </c>
    </row>
    <row r="2034" spans="8:22" x14ac:dyDescent="0.25">
      <c r="H2034" s="38" t="str">
        <v>hplc columns(no product type)</v>
      </c>
      <c r="I2034" s="271" t="str">
        <v>hplc columns</v>
      </c>
      <c r="J2034">
        <v>0</v>
      </c>
      <c r="K2034" t="str">
        <v>packaging</v>
      </c>
      <c r="L2034" t="str">
        <v>High priority attribute</v>
      </c>
      <c r="M2034" t="str">
        <v>Priority 2</v>
      </c>
      <c r="N2034" t="str">
        <v>ProductAttributes</v>
      </c>
      <c r="O2034" t="str">
        <v>ATTRIBUTE TYPE: Packaging quantity</v>
      </c>
      <c r="P2034" t="str">
        <v>facet only on pack_id (was NEVER used on the red site - utility is dubious)</v>
      </c>
      <c r="Q2034" t="str">
        <v>1.5038A</v>
      </c>
      <c r="R2034" t="str">
        <v>pkg of 1 cartridge</v>
      </c>
      <c r="S2034" t="str">
        <v>Y</v>
      </c>
      <c r="T2034" t="str">
        <v>packaging</v>
      </c>
      <c r="U2034" t="str">
        <v>pack_id</v>
      </c>
      <c r="V2034" t="str">
        <v>pack_id</v>
      </c>
    </row>
    <row r="2035" spans="8:22" x14ac:dyDescent="0.25">
      <c r="H2035" s="38" t="str">
        <v>hplc columns(no product type)</v>
      </c>
      <c r="I2035" s="271" t="str">
        <v>hplc columns</v>
      </c>
      <c r="J2035">
        <v>0</v>
      </c>
      <c r="K2035" t="str">
        <v>surface area</v>
      </c>
      <c r="L2035" t="str">
        <v>High priority attribute</v>
      </c>
      <c r="M2035" t="str">
        <v>Priority 2</v>
      </c>
      <c r="N2035" t="str">
        <v>ProductAttributes</v>
      </c>
      <c r="O2035" t="str">
        <v>ATTRIBUTE TYPE: Composite dimension</v>
      </c>
      <c r="P2035" t="str">
        <v xml:space="preserve">use the drop down in "TYPE" and select "surface area" </v>
      </c>
      <c r="Q2035">
        <v>1.1963999999999999</v>
      </c>
      <c r="R2035" t="str">
        <v>350 m2/g</v>
      </c>
      <c r="S2035" t="str">
        <v>N</v>
      </c>
      <c r="T2035">
        <v>0</v>
      </c>
      <c r="U2035" t="str">
        <v>type=surface area, uom in cm^2</v>
      </c>
      <c r="V2035">
        <v>0</v>
      </c>
    </row>
    <row r="2036" spans="8:22" x14ac:dyDescent="0.25">
      <c r="H2036" s="38" t="str">
        <v>hplc columns(no product type)</v>
      </c>
      <c r="I2036" s="271" t="str">
        <v>hplc columns</v>
      </c>
      <c r="J2036">
        <v>0</v>
      </c>
      <c r="K2036" t="str">
        <v>pH</v>
      </c>
      <c r="L2036" t="str">
        <v>Low priority attribute</v>
      </c>
      <c r="M2036" t="str">
        <v>Priority 3</v>
      </c>
      <c r="N2036" t="str">
        <v>ProductAttributes</v>
      </c>
      <c r="O2036" t="str">
        <v>ATTRIBUTE TYPE: pH value</v>
      </c>
      <c r="P2036">
        <v>0</v>
      </c>
      <c r="Q2036">
        <v>1.1961299999999999</v>
      </c>
      <c r="R2036" t="str">
        <v>2 - 7.5</v>
      </c>
      <c r="S2036" t="str">
        <v>Y</v>
      </c>
      <c r="T2036" t="str">
        <v>pH</v>
      </c>
      <c r="U2036">
        <v>0</v>
      </c>
      <c r="V2036">
        <v>0</v>
      </c>
    </row>
    <row r="2037" spans="8:22" x14ac:dyDescent="0.25">
      <c r="H2037" s="38" t="str">
        <v>hplc guard columns(no product type)</v>
      </c>
      <c r="I2037" s="271" t="str">
        <v>hplc guard columns</v>
      </c>
      <c r="J2037">
        <v>0</v>
      </c>
      <c r="K2037" t="str">
        <v>application(s)</v>
      </c>
      <c r="L2037" t="str">
        <v>Facet driving attribute</v>
      </c>
      <c r="M2037" t="str">
        <v>Priority 1</v>
      </c>
      <c r="N2037" t="str">
        <v>ProductAttributes</v>
      </c>
      <c r="O2037" t="str">
        <v>ATTRIBUTE TYPE: Market Focus</v>
      </c>
      <c r="P2037">
        <v>0</v>
      </c>
      <c r="Q2037">
        <v>0</v>
      </c>
      <c r="R2037">
        <v>0</v>
      </c>
      <c r="S2037" t="str">
        <v>Y</v>
      </c>
      <c r="T2037" t="str">
        <v>Application</v>
      </c>
      <c r="U2037">
        <v>0</v>
      </c>
      <c r="V2037">
        <v>0</v>
      </c>
    </row>
    <row r="2038" spans="8:22" x14ac:dyDescent="0.25">
      <c r="H2038" s="38" t="str">
        <v>hplc guard columns(no product type)</v>
      </c>
      <c r="I2038" s="271" t="str">
        <v>hplc guard columns</v>
      </c>
      <c r="J2038">
        <v>0</v>
      </c>
      <c r="K2038" t="str">
        <v>compatibility</v>
      </c>
      <c r="L2038" t="str">
        <v>Facet driving attribute</v>
      </c>
      <c r="M2038" t="str">
        <v>Priority 1</v>
      </c>
      <c r="N2038" t="str">
        <v>ProductAttributes</v>
      </c>
      <c r="O2038" t="str">
        <v>ATTRIBUTE TYPE: ZM_COMPAT</v>
      </c>
      <c r="P2038" t="str">
        <v>create separate lines for different values -- facet must use 1 or both of supplier and product line</v>
      </c>
      <c r="Q2038">
        <v>0</v>
      </c>
      <c r="R2038">
        <v>0</v>
      </c>
      <c r="S2038" t="str">
        <v>Y</v>
      </c>
      <c r="T2038" t="str">
        <v>compatibility</v>
      </c>
      <c r="U2038">
        <v>0</v>
      </c>
      <c r="V2038">
        <v>0</v>
      </c>
    </row>
    <row r="2039" spans="8:22" x14ac:dyDescent="0.25">
      <c r="H2039" s="38" t="str">
        <v>hplc guard columns(no product type)</v>
      </c>
      <c r="I2039" s="271" t="str">
        <v>hplc guard columns</v>
      </c>
      <c r="J2039">
        <v>0</v>
      </c>
      <c r="K2039" t="str">
        <v>extent of labeling</v>
      </c>
      <c r="L2039" t="str">
        <v>Facet driving attribute</v>
      </c>
      <c r="M2039" t="str">
        <v>Priority 1</v>
      </c>
      <c r="N2039" t="str">
        <v>ProductAttributes</v>
      </c>
      <c r="O2039" t="str">
        <v>ATTRIBUTE TYPE: Extent of labeling</v>
      </c>
      <c r="P2039">
        <v>0</v>
      </c>
      <c r="Q2039">
        <v>0</v>
      </c>
      <c r="R2039">
        <v>0</v>
      </c>
      <c r="S2039" t="str">
        <v>N</v>
      </c>
      <c r="T2039">
        <v>0</v>
      </c>
      <c r="U2039">
        <v>0</v>
      </c>
      <c r="V2039">
        <v>0</v>
      </c>
    </row>
    <row r="2040" spans="8:22" x14ac:dyDescent="0.25">
      <c r="H2040" s="38" t="str">
        <v>hplc guard columns(no product type)</v>
      </c>
      <c r="I2040" s="271" t="str">
        <v>hplc guard columns</v>
      </c>
      <c r="J2040">
        <v>0</v>
      </c>
      <c r="K2040" t="str">
        <v>feature</v>
      </c>
      <c r="L2040" t="str">
        <v>Facet driving attribute</v>
      </c>
      <c r="M2040" t="str">
        <v>Priority 1</v>
      </c>
      <c r="N2040" t="str">
        <v>ProductAttributes</v>
      </c>
      <c r="O2040" t="str">
        <v>ATTRIBUTE TYPE: Feature</v>
      </c>
      <c r="P2040" t="str">
        <v>use the drop down to select a "Name" -- no products in set?</v>
      </c>
      <c r="Q2040">
        <v>0</v>
      </c>
      <c r="R2040">
        <v>0</v>
      </c>
      <c r="S2040" t="str">
        <v>N</v>
      </c>
      <c r="T2040">
        <v>0</v>
      </c>
      <c r="U2040">
        <v>0</v>
      </c>
      <c r="V2040">
        <v>0</v>
      </c>
    </row>
    <row r="2041" spans="8:22" x14ac:dyDescent="0.25">
      <c r="H2041" s="38" t="str">
        <v>hplc guard columns(no product type)</v>
      </c>
      <c r="I2041" s="271" t="str">
        <v>hplc guard columns</v>
      </c>
      <c r="J2041">
        <v>0</v>
      </c>
      <c r="K2041" t="str">
        <v>L × I.D.</v>
      </c>
      <c r="L2041" t="str">
        <v>Facet driving attribute</v>
      </c>
      <c r="M2041" t="str">
        <v>Priority 1</v>
      </c>
      <c r="N2041" t="str">
        <v>ProductAttributes</v>
      </c>
      <c r="O2041" t="str">
        <v>ATTRIBUTE TYPE: Composite dimension</v>
      </c>
      <c r="P2041" t="str">
        <v>use the drop down in "Type1" and select "L"; "Type2" and select "I.D."</v>
      </c>
      <c r="Q2041">
        <v>0</v>
      </c>
      <c r="R2041">
        <v>0</v>
      </c>
      <c r="S2041" t="str">
        <v>M</v>
      </c>
      <c r="T2041" t="str">
        <v>I.D.(mm)/Length(uom)</v>
      </c>
      <c r="U2041" t="str">
        <v>type=ID and uom in mm/type=L or length and uom in cm, mm, ft, in, m</v>
      </c>
      <c r="V2041">
        <v>0</v>
      </c>
    </row>
    <row r="2042" spans="8:22" x14ac:dyDescent="0.25">
      <c r="H2042" s="38" t="str">
        <v>hplc guard columns(no product type)</v>
      </c>
      <c r="I2042" s="271" t="str">
        <v>hplc guard columns</v>
      </c>
      <c r="J2042">
        <v>0</v>
      </c>
      <c r="K2042" t="str">
        <v>material</v>
      </c>
      <c r="L2042" t="str">
        <v>Facet driving attribute</v>
      </c>
      <c r="M2042" t="str">
        <v>Priority 1</v>
      </c>
      <c r="N2042" t="str">
        <v>ProductAttributes</v>
      </c>
      <c r="O2042" t="str">
        <v>ATTRIBUTE TYPE: Material</v>
      </c>
      <c r="P2042" t="str">
        <v>use the drop down to select a "Part"</v>
      </c>
      <c r="Q2042">
        <v>0</v>
      </c>
      <c r="R2042">
        <v>0</v>
      </c>
      <c r="S2042" t="str">
        <v>M</v>
      </c>
      <c r="T2042">
        <v>0</v>
      </c>
      <c r="U2042">
        <v>0</v>
      </c>
      <c r="V2042">
        <v>0</v>
      </c>
    </row>
    <row r="2043" spans="8:22" x14ac:dyDescent="0.25">
      <c r="H2043" s="38" t="str">
        <v>hplc guard columns(no product type)</v>
      </c>
      <c r="I2043" s="271" t="str">
        <v>hplc guard columns</v>
      </c>
      <c r="J2043">
        <v>0</v>
      </c>
      <c r="K2043" t="str">
        <v>matrix</v>
      </c>
      <c r="L2043" t="str">
        <v>Facet driving attribute</v>
      </c>
      <c r="M2043" t="str">
        <v>Priority 1</v>
      </c>
      <c r="N2043" t="str">
        <v>ProductAttributes</v>
      </c>
      <c r="O2043" t="str">
        <v>ATTRIBUTE TYPE: Matrix</v>
      </c>
      <c r="P2043">
        <v>0</v>
      </c>
      <c r="Q2043">
        <v>0</v>
      </c>
      <c r="R2043">
        <v>0</v>
      </c>
      <c r="S2043" t="str">
        <v>N</v>
      </c>
      <c r="T2043">
        <v>0</v>
      </c>
      <c r="U2043">
        <v>0</v>
      </c>
      <c r="V2043">
        <v>0</v>
      </c>
    </row>
    <row r="2044" spans="8:22" x14ac:dyDescent="0.25">
      <c r="H2044" s="38" t="str">
        <v>hplc guard columns(no product type)</v>
      </c>
      <c r="I2044" s="271" t="str">
        <v>hplc guard columns</v>
      </c>
      <c r="J2044">
        <v>0</v>
      </c>
      <c r="K2044" t="str">
        <v>matrix active group</v>
      </c>
      <c r="L2044" t="str">
        <v>Facet driving attribute</v>
      </c>
      <c r="M2044" t="str">
        <v>Priority 1</v>
      </c>
      <c r="N2044" t="str">
        <v>ProductAttributes</v>
      </c>
      <c r="O2044" t="str">
        <v>ATTRIBUTE TYPE: Matrix active group</v>
      </c>
      <c r="P2044">
        <v>0</v>
      </c>
      <c r="Q2044">
        <v>0</v>
      </c>
      <c r="R2044">
        <v>0</v>
      </c>
      <c r="S2044" t="str">
        <v>N</v>
      </c>
      <c r="T2044">
        <v>0</v>
      </c>
      <c r="U2044">
        <v>0</v>
      </c>
      <c r="V2044">
        <v>0</v>
      </c>
    </row>
    <row r="2045" spans="8:22" x14ac:dyDescent="0.25">
      <c r="H2045" s="38" t="str">
        <v>hplc guard columns(no product type)</v>
      </c>
      <c r="I2045" s="271" t="str">
        <v>hplc guard columns</v>
      </c>
      <c r="J2045">
        <v>0</v>
      </c>
      <c r="K2045" t="str">
        <v>operating pH range</v>
      </c>
      <c r="L2045" t="str">
        <v>Facet driving attribute</v>
      </c>
      <c r="M2045" t="str">
        <v>Priority 1</v>
      </c>
      <c r="N2045" t="str">
        <v>ProductAttributes</v>
      </c>
      <c r="O2045" t="str">
        <v>ATTRIBUTE TYPE: pH value</v>
      </c>
      <c r="P2045" t="str">
        <v>use the drop down and select "operation pH range"</v>
      </c>
      <c r="Q2045">
        <v>0</v>
      </c>
      <c r="R2045">
        <v>0</v>
      </c>
      <c r="S2045" t="str">
        <v>N</v>
      </c>
      <c r="T2045">
        <v>0</v>
      </c>
      <c r="U2045">
        <v>0</v>
      </c>
      <c r="V2045">
        <v>0</v>
      </c>
    </row>
    <row r="2046" spans="8:22" x14ac:dyDescent="0.25">
      <c r="H2046" s="38" t="str">
        <v>hplc guard columns(no product type)</v>
      </c>
      <c r="I2046" s="271" t="str">
        <v>hplc guard columns</v>
      </c>
      <c r="J2046">
        <v>0</v>
      </c>
      <c r="K2046" t="str">
        <v>parameter</v>
      </c>
      <c r="L2046" t="str">
        <v>Facet driving attribute</v>
      </c>
      <c r="M2046" t="str">
        <v>Priority 1</v>
      </c>
      <c r="N2046" t="str">
        <v>ProductAttributes</v>
      </c>
      <c r="O2046" t="str">
        <v>ATTRIBUTE TYPE: Operating parameter</v>
      </c>
      <c r="P2046">
        <v>0</v>
      </c>
      <c r="Q2046">
        <v>0</v>
      </c>
      <c r="R2046">
        <v>0</v>
      </c>
      <c r="S2046" t="str">
        <v>N</v>
      </c>
      <c r="T2046">
        <v>0</v>
      </c>
      <c r="U2046">
        <v>0</v>
      </c>
      <c r="V2046">
        <v>0</v>
      </c>
    </row>
    <row r="2047" spans="8:22" x14ac:dyDescent="0.25">
      <c r="H2047" s="38" t="str">
        <v>hplc guard columns(no product type)</v>
      </c>
      <c r="I2047" s="271" t="str">
        <v>hplc guard columns</v>
      </c>
      <c r="J2047">
        <v>0</v>
      </c>
      <c r="K2047" t="str">
        <v>particle size</v>
      </c>
      <c r="L2047" t="str">
        <v>Facet driving attribute</v>
      </c>
      <c r="M2047" t="str">
        <v>Priority 1</v>
      </c>
      <c r="N2047" t="str">
        <v>ProductAttributes</v>
      </c>
      <c r="O2047" t="str">
        <v>ATTRIBUTE TYPE: Particle Dimension</v>
      </c>
      <c r="P2047" t="str">
        <v>use the drop down in "Type" and select "particle size"</v>
      </c>
      <c r="Q2047">
        <v>0</v>
      </c>
      <c r="R2047">
        <v>0</v>
      </c>
      <c r="S2047" t="str">
        <v>Y</v>
      </c>
      <c r="T2047" t="str">
        <v>Particle size(um)</v>
      </c>
      <c r="U2047" t="str">
        <v>type=particle size and uom in um</v>
      </c>
      <c r="V2047">
        <v>0</v>
      </c>
    </row>
    <row r="2048" spans="8:22" x14ac:dyDescent="0.25">
      <c r="H2048" s="38" t="str">
        <v>hplc guard columns(no product type)</v>
      </c>
      <c r="I2048" s="271" t="str">
        <v>hplc guard columns</v>
      </c>
      <c r="J2048">
        <v>0</v>
      </c>
      <c r="K2048" t="str">
        <v>pore size</v>
      </c>
      <c r="L2048" t="str">
        <v>Facet driving attribute</v>
      </c>
      <c r="M2048" t="str">
        <v>Priority 1</v>
      </c>
      <c r="N2048" t="str">
        <v>ProductAttributes</v>
      </c>
      <c r="O2048" t="str">
        <v>ATTRIBUTE TYPE: Pore size</v>
      </c>
      <c r="P2048">
        <v>0</v>
      </c>
      <c r="Q2048">
        <v>0</v>
      </c>
      <c r="R2048">
        <v>0</v>
      </c>
      <c r="S2048" t="str">
        <v>Y</v>
      </c>
      <c r="T2048" t="str">
        <v>Pore size (Å)</v>
      </c>
      <c r="U2048">
        <v>0</v>
      </c>
      <c r="V2048">
        <v>0</v>
      </c>
    </row>
    <row r="2049" spans="8:22" x14ac:dyDescent="0.25">
      <c r="H2049" s="38" t="str">
        <v>hplc guard columns(no product type)</v>
      </c>
      <c r="I2049" s="271" t="str">
        <v>hplc guard columns</v>
      </c>
      <c r="J2049">
        <v>0</v>
      </c>
      <c r="K2049" t="str">
        <v>separation technique</v>
      </c>
      <c r="L2049" t="str">
        <v>Facet driving attribute</v>
      </c>
      <c r="M2049" t="str">
        <v>Priority 1</v>
      </c>
      <c r="N2049" t="str">
        <v>ProductAttributes</v>
      </c>
      <c r="O2049" t="str">
        <v>ATTRIBUTE TYPE: Chromatography Mode</v>
      </c>
      <c r="P2049" t="str">
        <v>use the drop down in "MODE"</v>
      </c>
      <c r="Q2049">
        <v>0</v>
      </c>
      <c r="R2049">
        <v>0</v>
      </c>
      <c r="S2049" t="str">
        <v>Y</v>
      </c>
      <c r="T2049" t="str">
        <v>separation technique</v>
      </c>
      <c r="U2049">
        <v>0</v>
      </c>
      <c r="V2049">
        <v>0</v>
      </c>
    </row>
    <row r="2050" spans="8:22" x14ac:dyDescent="0.25">
      <c r="H2050" s="38" t="str">
        <v>hplc guard columns(no product type)</v>
      </c>
      <c r="I2050" s="271" t="str">
        <v>hplc guard columns</v>
      </c>
      <c r="J2050">
        <v>0</v>
      </c>
      <c r="K2050" t="str">
        <v>suitability</v>
      </c>
      <c r="L2050" t="str">
        <v>Facet driving attribute</v>
      </c>
      <c r="M2050" t="str">
        <v>Priority 1</v>
      </c>
      <c r="N2050" t="str">
        <v>ProductAttributes</v>
      </c>
      <c r="O2050" t="str">
        <v xml:space="preserve">ATTRIBUTE TYPE: Suitability </v>
      </c>
      <c r="P2050">
        <v>0</v>
      </c>
      <c r="Q2050">
        <v>0</v>
      </c>
      <c r="R2050">
        <v>0</v>
      </c>
      <c r="S2050" t="str">
        <v>N</v>
      </c>
      <c r="T2050">
        <v>0</v>
      </c>
      <c r="U2050">
        <v>0</v>
      </c>
      <c r="V2050">
        <v>0</v>
      </c>
    </row>
    <row r="2051" spans="8:22" x14ac:dyDescent="0.25">
      <c r="H2051" s="38" t="str">
        <v>hplc guard columns(no product type)</v>
      </c>
      <c r="I2051" s="271" t="str">
        <v>hplc guard columns</v>
      </c>
      <c r="J2051">
        <v>0</v>
      </c>
      <c r="K2051" t="str">
        <v>technique(s)</v>
      </c>
      <c r="L2051" t="str">
        <v>Facet driving attribute</v>
      </c>
      <c r="M2051" t="str">
        <v>Priority 1</v>
      </c>
      <c r="N2051" t="str">
        <v>ProductAttributes</v>
      </c>
      <c r="O2051" t="str">
        <v>ATTRIBUTE TYPE: Titertest</v>
      </c>
      <c r="P2051" t="str">
        <v xml:space="preserve">use the drop down in "METHOD" </v>
      </c>
      <c r="Q2051">
        <v>0</v>
      </c>
      <c r="R2051">
        <v>0</v>
      </c>
      <c r="S2051" t="str">
        <v>Y</v>
      </c>
      <c r="T2051" t="str">
        <v>Technique</v>
      </c>
      <c r="U2051" t="str">
        <v>method</v>
      </c>
      <c r="V2051" t="str">
        <v>method</v>
      </c>
    </row>
    <row r="2052" spans="8:22" x14ac:dyDescent="0.25">
      <c r="H2052" s="38" t="str">
        <v>hplc guard columns(no product type)</v>
      </c>
      <c r="I2052" s="271" t="str">
        <v>hplc guard columns</v>
      </c>
      <c r="J2052">
        <v>0</v>
      </c>
      <c r="K2052" t="str">
        <v>manufacturer/tradename</v>
      </c>
      <c r="L2052" t="str">
        <v>High priority attribute</v>
      </c>
      <c r="M2052" t="str">
        <v>Priority 2</v>
      </c>
      <c r="N2052" t="str">
        <v>ProductAttributes</v>
      </c>
      <c r="O2052" t="str">
        <v>ATTRIBUTE TYPE: Manufacturer designation</v>
      </c>
      <c r="P2052" t="str">
        <v>facets supplier co only (currently - Product line the attribute also facetable but not the PL element in Manuf des. Yet)</v>
      </c>
      <c r="Q2052">
        <v>0</v>
      </c>
      <c r="R2052">
        <v>0</v>
      </c>
      <c r="S2052" t="str">
        <v>Y</v>
      </c>
      <c r="T2052" t="str">
        <v>Manufacturer</v>
      </c>
      <c r="U2052" t="str">
        <v>supplier co</v>
      </c>
      <c r="V2052" t="str">
        <v>supplier co</v>
      </c>
    </row>
    <row r="2053" spans="8:22" x14ac:dyDescent="0.25">
      <c r="H2053" s="38" t="str">
        <v>hplc guard columns(no product type)</v>
      </c>
      <c r="I2053" s="271" t="str">
        <v>hplc guard columns</v>
      </c>
      <c r="J2053">
        <v>0</v>
      </c>
      <c r="K2053" t="str">
        <v>packaging</v>
      </c>
      <c r="L2053" t="str">
        <v>High priority attribute</v>
      </c>
      <c r="M2053" t="str">
        <v>Priority 2</v>
      </c>
      <c r="N2053" t="str">
        <v>ProductAttributes</v>
      </c>
      <c r="O2053" t="str">
        <v>ATTRIBUTE TYPE: Packaging quantity</v>
      </c>
      <c r="P2053" t="str">
        <v>facet only on pack_id (was NEVER used on the red site - utility is dubious)</v>
      </c>
      <c r="Q2053">
        <v>0</v>
      </c>
      <c r="R2053">
        <v>0</v>
      </c>
      <c r="S2053" t="str">
        <v>Y</v>
      </c>
      <c r="T2053" t="str">
        <v>packaging</v>
      </c>
      <c r="U2053" t="str">
        <v>pack_id</v>
      </c>
      <c r="V2053" t="str">
        <v>pack_id</v>
      </c>
    </row>
    <row r="2054" spans="8:22" x14ac:dyDescent="0.25">
      <c r="H2054" s="38" t="str">
        <v>instrumentsaccessory</v>
      </c>
      <c r="I2054" s="271" t="str">
        <v>instruments</v>
      </c>
      <c r="J2054" t="str">
        <v>accessory</v>
      </c>
      <c r="K2054" t="str">
        <v>compatibility</v>
      </c>
      <c r="L2054" t="str">
        <v>Facet driving attribute</v>
      </c>
      <c r="M2054" t="str">
        <v>Priority 1</v>
      </c>
      <c r="N2054" t="str">
        <v>ProductAttributes</v>
      </c>
      <c r="O2054" t="str">
        <v>ATTRIBUTE TYPE: ZM_COMPAT</v>
      </c>
      <c r="P2054" t="str">
        <v>create separate lines for different values -- facet must use 1 or both of supplier and product line</v>
      </c>
      <c r="Q2054" t="str">
        <v>EZFREAD01IN</v>
      </c>
      <c r="R2054" t="str">
        <v>EZ-Fluo™ Rapid Microbial Detection System</v>
      </c>
      <c r="S2054" t="str">
        <v>Y</v>
      </c>
      <c r="T2054" t="str">
        <v>compatibility</v>
      </c>
      <c r="U2054">
        <v>0</v>
      </c>
      <c r="V2054">
        <v>0</v>
      </c>
    </row>
    <row r="2055" spans="8:22" x14ac:dyDescent="0.25">
      <c r="H2055" s="38" t="str">
        <v>instrumentsaccessory</v>
      </c>
      <c r="I2055" s="271" t="str">
        <v>instruments</v>
      </c>
      <c r="J2055" t="str">
        <v>accessory</v>
      </c>
      <c r="K2055" t="str">
        <v>application(s)</v>
      </c>
      <c r="L2055" t="str">
        <v>High priority attribute</v>
      </c>
      <c r="M2055" t="str">
        <v>Priority 2</v>
      </c>
      <c r="N2055" t="str">
        <v>ProductAttributes</v>
      </c>
      <c r="O2055" t="str">
        <v>ATTRIBUTE TYPE: Market Focus</v>
      </c>
      <c r="P2055">
        <v>0</v>
      </c>
      <c r="Q2055" t="str">
        <v>EZFREAD01IN</v>
      </c>
      <c r="R2055" t="str">
        <v>environmental_x000D_
food and beverages_x000D_
pharmaceutical</v>
      </c>
      <c r="S2055" t="str">
        <v>Y</v>
      </c>
      <c r="T2055" t="str">
        <v>Application</v>
      </c>
      <c r="U2055">
        <v>0</v>
      </c>
      <c r="V2055">
        <v>0</v>
      </c>
    </row>
    <row r="2056" spans="8:22" x14ac:dyDescent="0.25">
      <c r="H2056" s="38" t="str">
        <v>instrumentsaccessory</v>
      </c>
      <c r="I2056" s="271" t="str">
        <v>instruments</v>
      </c>
      <c r="J2056" t="str">
        <v>accessory</v>
      </c>
      <c r="K2056" t="str">
        <v>packaging</v>
      </c>
      <c r="L2056" t="str">
        <v>High priority attribute</v>
      </c>
      <c r="M2056" t="str">
        <v>Priority 2</v>
      </c>
      <c r="N2056" t="str">
        <v>ProductAttributes</v>
      </c>
      <c r="O2056" t="str">
        <v>ATTRIBUTE TYPE: Packaging quantity</v>
      </c>
      <c r="P2056" t="str">
        <v>facet only on pack_id (was NEVER used on the red site - utility is dubious)</v>
      </c>
      <c r="Q2056" t="str">
        <v>EZSGR0M02</v>
      </c>
      <c r="R2056" t="str">
        <v>pkg of 2 units</v>
      </c>
      <c r="S2056" t="str">
        <v>Y</v>
      </c>
      <c r="T2056" t="str">
        <v>packaging</v>
      </c>
      <c r="U2056" t="str">
        <v>pack_id</v>
      </c>
      <c r="V2056" t="str">
        <v>pack_id</v>
      </c>
    </row>
    <row r="2057" spans="8:22" x14ac:dyDescent="0.25">
      <c r="H2057" s="38" t="str">
        <v>instrumentsaccessory</v>
      </c>
      <c r="I2057" s="271" t="str">
        <v>instruments</v>
      </c>
      <c r="J2057" t="str">
        <v>accessory</v>
      </c>
      <c r="K2057" t="str">
        <v>technique(s)</v>
      </c>
      <c r="L2057" t="str">
        <v>High priority attribute</v>
      </c>
      <c r="M2057" t="str">
        <v>Priority 2</v>
      </c>
      <c r="N2057" t="str">
        <v>ProductAttributes</v>
      </c>
      <c r="O2057" t="str">
        <v>ATTRIBUTE TYPE: Titertest</v>
      </c>
      <c r="P2057" t="str">
        <v xml:space="preserve">use the drop down in "METHOD" </v>
      </c>
      <c r="Q2057" t="str">
        <v>73043BC</v>
      </c>
      <c r="R2057" t="str">
        <v>PCR: suitable</v>
      </c>
      <c r="S2057" t="str">
        <v>Y</v>
      </c>
      <c r="T2057" t="str">
        <v>Technique</v>
      </c>
      <c r="U2057" t="str">
        <v>method</v>
      </c>
      <c r="V2057" t="str">
        <v>method</v>
      </c>
    </row>
    <row r="2058" spans="8:22" x14ac:dyDescent="0.25">
      <c r="H2058" s="38" t="str">
        <v>instrumentsaccessory</v>
      </c>
      <c r="I2058" s="271" t="str">
        <v>instruments</v>
      </c>
      <c r="J2058" t="str">
        <v>accessory</v>
      </c>
      <c r="K2058" t="str">
        <v>AC/DC input</v>
      </c>
      <c r="L2058" t="str">
        <v>Low priority attribute</v>
      </c>
      <c r="M2058" t="str">
        <v>Priority 3</v>
      </c>
      <c r="N2058" t="str">
        <v>ProductAttributes</v>
      </c>
      <c r="O2058" t="str">
        <v>ATTRIBUTE TYPE: AC/DC input</v>
      </c>
      <c r="P2058">
        <v>0</v>
      </c>
      <c r="Q2058" t="str">
        <v>EZFREAD01IN</v>
      </c>
      <c r="R2058" t="str">
        <v>100 V / 240 V, 50 - 60 Hz</v>
      </c>
      <c r="S2058" t="str">
        <v>Y</v>
      </c>
      <c r="T2058" t="str">
        <v>AC Input (v)</v>
      </c>
      <c r="U2058">
        <v>0</v>
      </c>
      <c r="V2058">
        <v>0</v>
      </c>
    </row>
    <row r="2059" spans="8:22" x14ac:dyDescent="0.25">
      <c r="H2059" s="38" t="str">
        <v>instrumentsaccessory</v>
      </c>
      <c r="I2059" s="271" t="str">
        <v>instruments</v>
      </c>
      <c r="J2059" t="str">
        <v>accessory</v>
      </c>
      <c r="K2059" t="str">
        <v>material</v>
      </c>
      <c r="L2059" t="str">
        <v>Low priority attribute</v>
      </c>
      <c r="M2059" t="str">
        <v>Priority 3</v>
      </c>
      <c r="N2059" t="str">
        <v>ProductAttributes</v>
      </c>
      <c r="O2059" t="str">
        <v>ATTRIBUTE TYPE: Material</v>
      </c>
      <c r="P2059" t="str">
        <v>use the drop down to select a "Part"</v>
      </c>
      <c r="Q2059" t="str">
        <v>EZFKIT001DK</v>
      </c>
      <c r="R2059" t="str">
        <v>polyester screen</v>
      </c>
      <c r="S2059" t="str">
        <v>M</v>
      </c>
      <c r="T2059">
        <v>0</v>
      </c>
      <c r="U2059">
        <v>0</v>
      </c>
      <c r="V2059">
        <v>0</v>
      </c>
    </row>
    <row r="2060" spans="8:22" x14ac:dyDescent="0.25">
      <c r="H2060" s="38" t="str">
        <v>instrumentsaccessory</v>
      </c>
      <c r="I2060" s="271" t="str">
        <v>instruments</v>
      </c>
      <c r="J2060" t="str">
        <v>accessory</v>
      </c>
      <c r="K2060" t="str">
        <v>pore size</v>
      </c>
      <c r="L2060" t="str">
        <v>Low priority attribute</v>
      </c>
      <c r="M2060" t="str">
        <v>Priority 3</v>
      </c>
      <c r="N2060" t="str">
        <v>ProductAttributes</v>
      </c>
      <c r="O2060" t="str">
        <v>ATTRIBUTE TYPE: Pore size</v>
      </c>
      <c r="P2060">
        <v>0</v>
      </c>
      <c r="Q2060" t="str">
        <v>MSP010056</v>
      </c>
      <c r="R2060" t="str">
        <v>0.45 μm pore size</v>
      </c>
      <c r="S2060" t="str">
        <v>Y</v>
      </c>
      <c r="T2060" t="str">
        <v>Pore size</v>
      </c>
      <c r="U2060" t="str">
        <v>uom in um, or A, or kDa</v>
      </c>
      <c r="V2060">
        <v>0</v>
      </c>
    </row>
    <row r="2061" spans="8:22" x14ac:dyDescent="0.25">
      <c r="H2061" s="38" t="str">
        <v>instrumentsaccessory</v>
      </c>
      <c r="I2061" s="271" t="str">
        <v>instruments</v>
      </c>
      <c r="J2061" t="str">
        <v>accessory</v>
      </c>
      <c r="K2061" t="str">
        <v>shipped in</v>
      </c>
      <c r="L2061" t="str">
        <v>Low priority attribute</v>
      </c>
      <c r="M2061" t="str">
        <v>Priority 3</v>
      </c>
      <c r="N2061" t="str">
        <v>ProductAttributes</v>
      </c>
      <c r="O2061" t="str">
        <v>ATTRIBUTE TYPE: Ice Shipping</v>
      </c>
      <c r="P2061">
        <v>0</v>
      </c>
      <c r="Q2061" t="str">
        <v>MSP010056</v>
      </c>
      <c r="R2061" t="str">
        <v>ambient</v>
      </c>
      <c r="S2061" t="str">
        <v>N</v>
      </c>
      <c r="T2061">
        <v>0</v>
      </c>
      <c r="U2061">
        <v>0</v>
      </c>
      <c r="V2061">
        <v>0</v>
      </c>
    </row>
    <row r="2062" spans="8:22" x14ac:dyDescent="0.25">
      <c r="H2062" s="38" t="str">
        <v>instrumentsaccessory</v>
      </c>
      <c r="I2062" s="271" t="str">
        <v>instruments</v>
      </c>
      <c r="J2062" t="str">
        <v>accessory</v>
      </c>
      <c r="K2062" t="str">
        <v>storage condition</v>
      </c>
      <c r="L2062" t="str">
        <v>Low priority attribute</v>
      </c>
      <c r="M2062" t="str">
        <v>Priority 3</v>
      </c>
      <c r="N2062" t="str">
        <v>ProductAttributes</v>
      </c>
      <c r="O2062" t="str">
        <v>ATTRIBUTE TYPE: Storage conditions</v>
      </c>
      <c r="P2062">
        <v>0</v>
      </c>
      <c r="Q2062" t="str">
        <v>73043BC</v>
      </c>
      <c r="R2062" t="str">
        <v>room temperature</v>
      </c>
      <c r="S2062" t="str">
        <v>N</v>
      </c>
      <c r="T2062">
        <v>0</v>
      </c>
      <c r="U2062">
        <v>0</v>
      </c>
      <c r="V2062">
        <v>0</v>
      </c>
    </row>
    <row r="2063" spans="8:22" x14ac:dyDescent="0.25">
      <c r="H2063" s="38" t="str">
        <v>instrumentsaccessory</v>
      </c>
      <c r="I2063" s="271" t="str">
        <v>instruments</v>
      </c>
      <c r="J2063" t="str">
        <v>accessory</v>
      </c>
      <c r="K2063" t="str">
        <v>storage temp.</v>
      </c>
      <c r="L2063" t="str">
        <v>Low priority attribute</v>
      </c>
      <c r="M2063" t="str">
        <v>Priority 3</v>
      </c>
      <c r="N2063" t="str">
        <v>ProductAttributes</v>
      </c>
      <c r="O2063" t="str">
        <v>ATTRIBUTE TYPE: Storage Temp</v>
      </c>
      <c r="P2063">
        <v>0</v>
      </c>
      <c r="Q2063" t="str">
        <v>73043BC</v>
      </c>
      <c r="R2063" t="str">
        <v>room temp</v>
      </c>
      <c r="S2063" t="str">
        <v>N</v>
      </c>
      <c r="T2063">
        <v>0</v>
      </c>
      <c r="U2063">
        <v>0</v>
      </c>
      <c r="V2063">
        <v>0</v>
      </c>
    </row>
    <row r="2064" spans="8:22" x14ac:dyDescent="0.25">
      <c r="H2064" s="38" t="str">
        <v>instrumentsdevice</v>
      </c>
      <c r="I2064" s="271" t="str">
        <v>instruments</v>
      </c>
      <c r="J2064" t="str">
        <v>device</v>
      </c>
      <c r="K2064" t="str">
        <v>application(s)</v>
      </c>
      <c r="L2064" t="str">
        <v>High priority attribute</v>
      </c>
      <c r="M2064" t="str">
        <v>Priority 2</v>
      </c>
      <c r="N2064" t="str">
        <v>ProductAttributes</v>
      </c>
      <c r="O2064" t="str">
        <v>ATTRIBUTE TYPE: Market Focus</v>
      </c>
      <c r="P2064">
        <v>0</v>
      </c>
      <c r="Q2064">
        <v>70403</v>
      </c>
      <c r="R2064" t="str">
        <v>environmental</v>
      </c>
      <c r="S2064" t="str">
        <v>Y</v>
      </c>
      <c r="T2064" t="str">
        <v>Application</v>
      </c>
      <c r="U2064">
        <v>0</v>
      </c>
      <c r="V2064">
        <v>0</v>
      </c>
    </row>
    <row r="2065" spans="8:22" x14ac:dyDescent="0.25">
      <c r="H2065" s="38" t="str">
        <v>instrumentsdevice</v>
      </c>
      <c r="I2065" s="271" t="str">
        <v>instruments</v>
      </c>
      <c r="J2065" t="str">
        <v>device</v>
      </c>
      <c r="K2065" t="str">
        <v>packaging</v>
      </c>
      <c r="L2065" t="str">
        <v>High priority attribute</v>
      </c>
      <c r="M2065" t="str">
        <v>Priority 2</v>
      </c>
      <c r="N2065" t="str">
        <v>ProductAttributes</v>
      </c>
      <c r="O2065" t="str">
        <v>ATTRIBUTE TYPE: Packaging quantity</v>
      </c>
      <c r="P2065" t="str">
        <v>facet only on pack_id (was NEVER used on the red site - utility is dubious)</v>
      </c>
      <c r="Q2065" t="str">
        <v>63003C</v>
      </c>
      <c r="R2065" t="str">
        <v>Box of 100 ea</v>
      </c>
      <c r="S2065" t="str">
        <v>Y</v>
      </c>
      <c r="T2065" t="str">
        <v>packaging</v>
      </c>
      <c r="U2065" t="str">
        <v>pack_id</v>
      </c>
      <c r="V2065" t="str">
        <v>pack_id</v>
      </c>
    </row>
    <row r="2066" spans="8:22" x14ac:dyDescent="0.25">
      <c r="H2066" s="38" t="str">
        <v>instrumentsdevice</v>
      </c>
      <c r="I2066" s="271" t="str">
        <v>instruments</v>
      </c>
      <c r="J2066" t="str">
        <v>device</v>
      </c>
      <c r="K2066" t="str">
        <v>AC/DC input</v>
      </c>
      <c r="L2066" t="str">
        <v>Low priority attribute</v>
      </c>
      <c r="M2066" t="str">
        <v>Priority 3</v>
      </c>
      <c r="N2066" t="str">
        <v>ProductAttributes</v>
      </c>
      <c r="O2066" t="str">
        <v>ATTRIBUTE TYPE: AC/DC input</v>
      </c>
      <c r="P2066">
        <v>0</v>
      </c>
      <c r="Q2066" t="str">
        <v>BM991.8346.54</v>
      </c>
      <c r="R2066" t="str">
        <v>110 V / 120 V, US 3-pin plug</v>
      </c>
      <c r="S2066" t="str">
        <v>Y</v>
      </c>
      <c r="T2066" t="str">
        <v>AC Input (v)</v>
      </c>
      <c r="U2066">
        <v>0</v>
      </c>
      <c r="V2066">
        <v>0</v>
      </c>
    </row>
    <row r="2067" spans="8:22" x14ac:dyDescent="0.25">
      <c r="H2067" s="38" t="str">
        <v>instrumentsdevice</v>
      </c>
      <c r="I2067" s="271" t="str">
        <v>instruments</v>
      </c>
      <c r="J2067" t="str">
        <v>device</v>
      </c>
      <c r="K2067" t="str">
        <v>material</v>
      </c>
      <c r="L2067" t="str">
        <v>Low priority attribute</v>
      </c>
      <c r="M2067" t="str">
        <v>Priority 3</v>
      </c>
      <c r="N2067" t="str">
        <v>ProductAttributes</v>
      </c>
      <c r="O2067" t="str">
        <v>ATTRIBUTE TYPE: Material</v>
      </c>
      <c r="P2067" t="str">
        <v>use the drop down to select a "Part"</v>
      </c>
      <c r="Q2067" t="str">
        <v>BM991.8346.54</v>
      </c>
      <c r="R2067" t="str">
        <v>polypropylene device</v>
      </c>
      <c r="S2067" t="str">
        <v>M</v>
      </c>
      <c r="T2067">
        <v>0</v>
      </c>
      <c r="U2067">
        <v>0</v>
      </c>
      <c r="V2067">
        <v>0</v>
      </c>
    </row>
    <row r="2068" spans="8:22" x14ac:dyDescent="0.25">
      <c r="H2068" s="38" t="str">
        <v>instrumentsdevice</v>
      </c>
      <c r="I2068" s="271" t="str">
        <v>instruments</v>
      </c>
      <c r="J2068" t="str">
        <v>device</v>
      </c>
      <c r="K2068" t="str">
        <v>shipped in</v>
      </c>
      <c r="L2068" t="str">
        <v>Low priority attribute</v>
      </c>
      <c r="M2068" t="str">
        <v>Priority 3</v>
      </c>
      <c r="N2068" t="str">
        <v>ProductAttributes</v>
      </c>
      <c r="O2068" t="str">
        <v>ATTRIBUTE TYPE: Ice Shipping</v>
      </c>
      <c r="P2068">
        <v>0</v>
      </c>
      <c r="Q2068" t="str">
        <v>BM991.8346.54</v>
      </c>
      <c r="R2068" t="str">
        <v>ambient</v>
      </c>
      <c r="S2068" t="str">
        <v>N</v>
      </c>
      <c r="T2068">
        <v>0</v>
      </c>
      <c r="U2068">
        <v>0</v>
      </c>
      <c r="V2068">
        <v>0</v>
      </c>
    </row>
    <row r="2069" spans="8:22" x14ac:dyDescent="0.25">
      <c r="H2069" s="38" t="str">
        <v>instrumentsdevice</v>
      </c>
      <c r="I2069" s="271" t="str">
        <v>instruments</v>
      </c>
      <c r="J2069" t="str">
        <v>device</v>
      </c>
      <c r="K2069" t="str">
        <v>storage condition</v>
      </c>
      <c r="L2069" t="str">
        <v>Low priority attribute</v>
      </c>
      <c r="M2069" t="str">
        <v>Priority 3</v>
      </c>
      <c r="N2069" t="str">
        <v>ProductAttributes</v>
      </c>
      <c r="O2069" t="str">
        <v>ATTRIBUTE TYPE: Storage conditions</v>
      </c>
      <c r="P2069">
        <v>0</v>
      </c>
      <c r="Q2069" t="str">
        <v>71506-M</v>
      </c>
      <c r="R2069" t="str">
        <v>OK to freeze</v>
      </c>
      <c r="S2069" t="str">
        <v>N</v>
      </c>
      <c r="T2069">
        <v>0</v>
      </c>
      <c r="U2069">
        <v>0</v>
      </c>
      <c r="V2069">
        <v>0</v>
      </c>
    </row>
    <row r="2070" spans="8:22" x14ac:dyDescent="0.25">
      <c r="H2070" s="38" t="str">
        <v>instrumentsdevice</v>
      </c>
      <c r="I2070" s="271" t="str">
        <v>instruments</v>
      </c>
      <c r="J2070" t="str">
        <v>device</v>
      </c>
      <c r="K2070" t="str">
        <v>storage temp.</v>
      </c>
      <c r="L2070" t="str">
        <v>Low priority attribute</v>
      </c>
      <c r="M2070" t="str">
        <v>Priority 3</v>
      </c>
      <c r="N2070" t="str">
        <v>ProductAttributes</v>
      </c>
      <c r="O2070" t="str">
        <v>ATTRIBUTE TYPE: Storage Temp</v>
      </c>
      <c r="P2070">
        <v>0</v>
      </c>
      <c r="Q2070" t="str">
        <v>BM991.8346.54</v>
      </c>
      <c r="R2070" t="str">
        <v>room temp</v>
      </c>
      <c r="S2070" t="str">
        <v>N</v>
      </c>
      <c r="T2070">
        <v>0</v>
      </c>
      <c r="U2070">
        <v>0</v>
      </c>
      <c r="V2070">
        <v>0</v>
      </c>
    </row>
    <row r="2071" spans="8:22" x14ac:dyDescent="0.25">
      <c r="H2071" s="38" t="str">
        <v>instrumentselectronic adapter</v>
      </c>
      <c r="I2071" s="271" t="str">
        <v>instruments</v>
      </c>
      <c r="J2071" t="str">
        <v>electronic adapter</v>
      </c>
      <c r="K2071" t="str">
        <v>AC/DC input</v>
      </c>
      <c r="L2071" t="str">
        <v>Facet driving attribute</v>
      </c>
      <c r="M2071" t="str">
        <v>Priority 1</v>
      </c>
      <c r="N2071" t="str">
        <v>ProductAttributes</v>
      </c>
      <c r="O2071" t="str">
        <v>ATTRIBUTE TYPE: AC/DC input</v>
      </c>
      <c r="P2071">
        <v>0</v>
      </c>
      <c r="Q2071" t="str">
        <v>MXRPCNA1K2K</v>
      </c>
      <c r="R2071" t="str">
        <v>125 V, 20 A</v>
      </c>
      <c r="S2071" t="str">
        <v>Y</v>
      </c>
      <c r="T2071" t="str">
        <v>AC Input (v)</v>
      </c>
      <c r="U2071">
        <v>0</v>
      </c>
      <c r="V2071">
        <v>0</v>
      </c>
    </row>
    <row r="2072" spans="8:22" x14ac:dyDescent="0.25">
      <c r="H2072" s="38" t="str">
        <v>instrumentselectronic adapter</v>
      </c>
      <c r="I2072" s="271" t="str">
        <v>instruments</v>
      </c>
      <c r="J2072" t="str">
        <v>electronic adapter</v>
      </c>
      <c r="K2072" t="str">
        <v>compatibility</v>
      </c>
      <c r="L2072" t="str">
        <v>Facet driving attribute</v>
      </c>
      <c r="M2072" t="str">
        <v>Priority 1</v>
      </c>
      <c r="N2072" t="str">
        <v>ProductAttributes</v>
      </c>
      <c r="O2072" t="str">
        <v>ATTRIBUTE TYPE: ZM_COMPAT</v>
      </c>
      <c r="P2072" t="str">
        <v>create separate lines for different values -- facet must use 1 or both of supplier and product line</v>
      </c>
      <c r="Q2072" t="str">
        <v>78080BC</v>
      </c>
      <c r="R2072" t="str">
        <v>for use with MVP ICON® instrument</v>
      </c>
      <c r="S2072" t="str">
        <v>Y</v>
      </c>
      <c r="T2072" t="str">
        <v>compatibility</v>
      </c>
      <c r="U2072">
        <v>0</v>
      </c>
      <c r="V2072">
        <v>0</v>
      </c>
    </row>
    <row r="2073" spans="8:22" x14ac:dyDescent="0.25">
      <c r="H2073" s="38" t="str">
        <v>instrumentselectronic adapter</v>
      </c>
      <c r="I2073" s="271" t="str">
        <v>instruments</v>
      </c>
      <c r="J2073" t="str">
        <v>electronic adapter</v>
      </c>
      <c r="K2073" t="str">
        <v>feature</v>
      </c>
      <c r="L2073" t="str">
        <v>High priority attribute</v>
      </c>
      <c r="M2073" t="str">
        <v>Priority 2</v>
      </c>
      <c r="N2073" t="str">
        <v>ProductAttributes</v>
      </c>
      <c r="O2073" t="str">
        <v>ATTRIBUTE TYPE: Feature</v>
      </c>
      <c r="P2073" t="str">
        <v>use the drop down to select a "Name" (electronic)</v>
      </c>
      <c r="Q2073" t="str">
        <v>Z354880</v>
      </c>
      <c r="R2073" t="str">
        <v>operating temperature 0 &amp;#8209; 30&amp;#160;°C</v>
      </c>
      <c r="S2073" t="str">
        <v>Y</v>
      </c>
      <c r="T2073" t="str">
        <v>Electronic</v>
      </c>
      <c r="U2073">
        <v>0</v>
      </c>
      <c r="V2073">
        <v>0</v>
      </c>
    </row>
    <row r="2074" spans="8:22" x14ac:dyDescent="0.25">
      <c r="H2074" s="38" t="str">
        <v>instrumentselectronic adapter</v>
      </c>
      <c r="I2074" s="271" t="str">
        <v>instruments</v>
      </c>
      <c r="J2074" t="str">
        <v>electronic adapter</v>
      </c>
      <c r="K2074" t="str">
        <v>packaging</v>
      </c>
      <c r="L2074" t="str">
        <v>Low priority attribute</v>
      </c>
      <c r="M2074" t="str">
        <v>Priority 3</v>
      </c>
      <c r="N2074" t="str">
        <v>ProductAttributes</v>
      </c>
      <c r="O2074" t="str">
        <v>ATTRIBUTE TYPE: Packaging quantity</v>
      </c>
      <c r="P2074" t="str">
        <v>facet only on pack_id (was NEVER used on the red site - utility is dubious)</v>
      </c>
      <c r="Q2074" t="str">
        <v>Z337625</v>
      </c>
      <c r="R2074" t="str">
        <v>pkg of 1 pair</v>
      </c>
      <c r="S2074" t="str">
        <v>Y</v>
      </c>
      <c r="T2074" t="str">
        <v>packaging</v>
      </c>
      <c r="U2074" t="str">
        <v>pack_id</v>
      </c>
      <c r="V2074" t="str">
        <v>pack_id</v>
      </c>
    </row>
    <row r="2075" spans="8:22" x14ac:dyDescent="0.25">
      <c r="H2075" s="38" t="str">
        <v>instrumentselectronic adapter</v>
      </c>
      <c r="I2075" s="271" t="str">
        <v>instruments</v>
      </c>
      <c r="J2075" t="str">
        <v>electronic adapter</v>
      </c>
      <c r="K2075" t="str">
        <v>shipped in</v>
      </c>
      <c r="L2075" t="str">
        <v>Low priority attribute</v>
      </c>
      <c r="M2075" t="str">
        <v>Priority 3</v>
      </c>
      <c r="N2075" t="str">
        <v>ProductAttributes</v>
      </c>
      <c r="O2075" t="str">
        <v>ATTRIBUTE TYPE: Ice Shipping</v>
      </c>
      <c r="P2075">
        <v>0</v>
      </c>
      <c r="Q2075" t="str">
        <v>XX6320230</v>
      </c>
      <c r="R2075" t="str">
        <v>ambient</v>
      </c>
      <c r="S2075" t="str">
        <v>N</v>
      </c>
      <c r="T2075">
        <v>0</v>
      </c>
      <c r="U2075">
        <v>0</v>
      </c>
      <c r="V2075">
        <v>0</v>
      </c>
    </row>
    <row r="2076" spans="8:22" x14ac:dyDescent="0.25">
      <c r="H2076" s="38" t="str">
        <v>instrumentselectronic adapter</v>
      </c>
      <c r="I2076" s="271" t="str">
        <v>instruments</v>
      </c>
      <c r="J2076" t="str">
        <v>electronic adapter</v>
      </c>
      <c r="K2076" t="str">
        <v>storage temp.</v>
      </c>
      <c r="L2076" t="str">
        <v>Low priority attribute</v>
      </c>
      <c r="M2076" t="str">
        <v>Priority 3</v>
      </c>
      <c r="N2076" t="str">
        <v>ProductAttributes</v>
      </c>
      <c r="O2076" t="str">
        <v>ATTRIBUTE TYPE: Storage Temp</v>
      </c>
      <c r="P2076">
        <v>0</v>
      </c>
      <c r="Q2076" t="str">
        <v>78080BC</v>
      </c>
      <c r="R2076" t="str">
        <v>room temp</v>
      </c>
      <c r="S2076" t="str">
        <v>N</v>
      </c>
      <c r="T2076">
        <v>0</v>
      </c>
      <c r="U2076">
        <v>0</v>
      </c>
      <c r="V2076">
        <v>0</v>
      </c>
    </row>
    <row r="2077" spans="8:22" x14ac:dyDescent="0.25">
      <c r="H2077" s="38" t="str">
        <v>instrumentsfluid and signal cable</v>
      </c>
      <c r="I2077" s="271" t="str">
        <v>instruments</v>
      </c>
      <c r="J2077" t="str">
        <v>fluid and signal cable</v>
      </c>
      <c r="K2077" t="str">
        <v>feature</v>
      </c>
      <c r="L2077" t="str">
        <v>High priority attribute</v>
      </c>
      <c r="M2077" t="str">
        <v>Priority 2</v>
      </c>
      <c r="N2077" t="str">
        <v>ProductAttributes</v>
      </c>
      <c r="O2077" t="str">
        <v>ATTRIBUTE TYPE: Feature</v>
      </c>
      <c r="P2077" t="str">
        <v>use the drop down to select a "Name"</v>
      </c>
      <c r="Q2077" t="str">
        <v>ZFC0NN5ST</v>
      </c>
      <c r="R2077" t="str">
        <v>for system to tank connection</v>
      </c>
      <c r="S2077" t="str">
        <v>N</v>
      </c>
      <c r="T2077">
        <v>0</v>
      </c>
      <c r="U2077">
        <v>0</v>
      </c>
      <c r="V2077">
        <v>0</v>
      </c>
    </row>
    <row r="2078" spans="8:22" x14ac:dyDescent="0.25">
      <c r="H2078" s="38" t="str">
        <v>instrumentsfluid and signal cable</v>
      </c>
      <c r="I2078" s="271" t="str">
        <v>instruments</v>
      </c>
      <c r="J2078" t="str">
        <v>fluid and signal cable</v>
      </c>
      <c r="K2078" t="str">
        <v>size</v>
      </c>
      <c r="L2078" t="str">
        <v>High priority attribute</v>
      </c>
      <c r="M2078" t="str">
        <v>Priority 2</v>
      </c>
      <c r="N2078" t="str">
        <v>ProductAttributes</v>
      </c>
      <c r="O2078" t="str">
        <v xml:space="preserve">ATTRIBUTE TYPE: Composite dimension </v>
      </c>
      <c r="P2078" t="str">
        <v>use drop down "Type1" and select "size"</v>
      </c>
      <c r="Q2078">
        <v>0</v>
      </c>
      <c r="R2078">
        <v>0</v>
      </c>
      <c r="S2078">
        <v>0</v>
      </c>
      <c r="T2078">
        <v>0</v>
      </c>
      <c r="U2078">
        <v>0</v>
      </c>
      <c r="V2078">
        <v>0</v>
      </c>
    </row>
    <row r="2079" spans="8:22" x14ac:dyDescent="0.25">
      <c r="H2079" s="38" t="str">
        <v>instrumentsfluid and signal cable</v>
      </c>
      <c r="I2079" s="271" t="str">
        <v>instruments</v>
      </c>
      <c r="J2079" t="str">
        <v>fluid and signal cable</v>
      </c>
      <c r="K2079" t="str">
        <v>compatibility</v>
      </c>
      <c r="L2079" t="str">
        <v>Low priority attribute</v>
      </c>
      <c r="M2079" t="str">
        <v>Priority 3</v>
      </c>
      <c r="N2079" t="str">
        <v>ProductAttributes</v>
      </c>
      <c r="O2079" t="str">
        <v>ATTRIBUTE TYPE: ZM_COMPAT</v>
      </c>
      <c r="P2079" t="str">
        <v>create separate lines for different values -- facet must use 1 or both of supplier and product line</v>
      </c>
      <c r="Q2079" t="str">
        <v>ZFC0NN5ST</v>
      </c>
      <c r="R2079" t="str">
        <v>for use with Milli-Q® EQ 7000</v>
      </c>
      <c r="S2079" t="str">
        <v>Y</v>
      </c>
      <c r="T2079" t="str">
        <v>compatibility</v>
      </c>
      <c r="U2079">
        <v>0</v>
      </c>
      <c r="V2079">
        <v>0</v>
      </c>
    </row>
    <row r="2080" spans="8:22" x14ac:dyDescent="0.25">
      <c r="H2080" s="38" t="str">
        <v>instrumentsfluid and signal cable</v>
      </c>
      <c r="I2080" s="271" t="str">
        <v>instruments</v>
      </c>
      <c r="J2080" t="str">
        <v>fluid and signal cable</v>
      </c>
      <c r="K2080" t="str">
        <v>manufacturer/tradename</v>
      </c>
      <c r="L2080" t="str">
        <v>Low priority attribute</v>
      </c>
      <c r="M2080" t="str">
        <v>Priority 3</v>
      </c>
      <c r="N2080" t="str">
        <v>ProductAttributes</v>
      </c>
      <c r="O2080" t="str">
        <v>ATTRIBUTE TYPE: Manufacturer designation</v>
      </c>
      <c r="P2080" t="str">
        <v>facets supplier co only (currently - Product line the attribute also facetable but not the PL element in Manuf des. Yet)</v>
      </c>
      <c r="Q2080" t="str">
        <v>ZFC0NN5ST</v>
      </c>
      <c r="R2080" t="str">
        <v>Milli-Q®</v>
      </c>
      <c r="S2080" t="str">
        <v>Y</v>
      </c>
      <c r="T2080" t="str">
        <v>Manufacturer</v>
      </c>
      <c r="U2080" t="str">
        <v>supplier co</v>
      </c>
      <c r="V2080" t="str">
        <v>supplier co</v>
      </c>
    </row>
    <row r="2081" spans="8:22" x14ac:dyDescent="0.25">
      <c r="H2081" s="38" t="str">
        <v>instrumentsfluid and signal cable</v>
      </c>
      <c r="I2081" s="271" t="str">
        <v>instruments</v>
      </c>
      <c r="J2081" t="str">
        <v>fluid and signal cable</v>
      </c>
      <c r="K2081" t="str">
        <v>packaging</v>
      </c>
      <c r="L2081" t="str">
        <v>Low priority attribute</v>
      </c>
      <c r="M2081" t="str">
        <v>Priority 3</v>
      </c>
      <c r="N2081" t="str">
        <v>ProductAttributes</v>
      </c>
      <c r="O2081" t="str">
        <v>ATTRIBUTE TYPE: Packaging quantity</v>
      </c>
      <c r="P2081" t="str">
        <v>facet only on pack_id (was NEVER used on the red site - utility is dubious)</v>
      </c>
      <c r="Q2081" t="str">
        <v>ZFC0NN2SQ</v>
      </c>
      <c r="R2081" t="str">
        <v>pkg of 1 pieces</v>
      </c>
      <c r="S2081" t="str">
        <v>Y</v>
      </c>
      <c r="T2081" t="str">
        <v>packaging</v>
      </c>
      <c r="U2081" t="str">
        <v>pack_id</v>
      </c>
      <c r="V2081" t="str">
        <v>pack_id</v>
      </c>
    </row>
    <row r="2082" spans="8:22" x14ac:dyDescent="0.25">
      <c r="H2082" s="38" t="str">
        <v>instrumentssystem</v>
      </c>
      <c r="I2082" s="271" t="str">
        <v>instruments</v>
      </c>
      <c r="J2082" t="str">
        <v>system</v>
      </c>
      <c r="K2082" t="str">
        <v>compatibility</v>
      </c>
      <c r="L2082" t="str">
        <v>Facet driving attribute</v>
      </c>
      <c r="M2082" t="str">
        <v>Priority 1</v>
      </c>
      <c r="N2082" t="str">
        <v>ProductAttributes</v>
      </c>
      <c r="O2082" t="str">
        <v>ATTRIBUTE TYPE: ZM_COMPAT</v>
      </c>
      <c r="P2082" t="str">
        <v>create separate lines for different values -- facet must use 1 or both of supplier and product line</v>
      </c>
      <c r="Q2082">
        <v>1.1714599999999999</v>
      </c>
      <c r="R2082" t="str">
        <v>for use with MAS-100 Iso MH&lt;SUP&gt;&amp;#174;&lt;/SUP&gt;</v>
      </c>
      <c r="S2082" t="str">
        <v>Y</v>
      </c>
      <c r="T2082" t="str">
        <v>compatibility</v>
      </c>
      <c r="U2082">
        <v>0</v>
      </c>
      <c r="V2082">
        <v>0</v>
      </c>
    </row>
    <row r="2083" spans="8:22" x14ac:dyDescent="0.25">
      <c r="H2083" s="38" t="str">
        <v>instrumentssystem</v>
      </c>
      <c r="I2083" s="271" t="str">
        <v>instruments</v>
      </c>
      <c r="J2083" t="str">
        <v>system</v>
      </c>
      <c r="K2083" t="str">
        <v>application(s)</v>
      </c>
      <c r="L2083" t="str">
        <v>High priority attribute</v>
      </c>
      <c r="M2083" t="str">
        <v>Priority 2</v>
      </c>
      <c r="N2083" t="str">
        <v>ProductAttributes</v>
      </c>
      <c r="O2083" t="str">
        <v>ATTRIBUTE TYPE: Market Focus</v>
      </c>
      <c r="P2083">
        <v>0</v>
      </c>
      <c r="Q2083">
        <v>0</v>
      </c>
      <c r="R2083">
        <v>0</v>
      </c>
      <c r="S2083" t="str">
        <v>Y</v>
      </c>
      <c r="T2083" t="str">
        <v>Application</v>
      </c>
      <c r="U2083">
        <v>0</v>
      </c>
      <c r="V2083">
        <v>0</v>
      </c>
    </row>
    <row r="2084" spans="8:22" x14ac:dyDescent="0.25">
      <c r="H2084" s="38" t="str">
        <v>instrumentssystem</v>
      </c>
      <c r="I2084" s="271" t="str">
        <v>instruments</v>
      </c>
      <c r="J2084" t="str">
        <v>system</v>
      </c>
      <c r="K2084" t="str">
        <v>suitability</v>
      </c>
      <c r="L2084" t="str">
        <v>High priority attribute</v>
      </c>
      <c r="M2084" t="str">
        <v>Priority 2</v>
      </c>
      <c r="N2084" t="str">
        <v>ProductAttributes</v>
      </c>
      <c r="O2084" t="str">
        <v xml:space="preserve">ATTRIBUTE TYPE: Suitability </v>
      </c>
      <c r="P2084">
        <v>0</v>
      </c>
      <c r="Q2084" t="str">
        <v>Z687499</v>
      </c>
      <c r="R2084" t="str">
        <v>suitable for (stem cell growth and differentiation)</v>
      </c>
      <c r="S2084" t="str">
        <v>N</v>
      </c>
      <c r="T2084">
        <v>0</v>
      </c>
      <c r="U2084">
        <v>0</v>
      </c>
      <c r="V2084">
        <v>0</v>
      </c>
    </row>
    <row r="2085" spans="8:22" x14ac:dyDescent="0.25">
      <c r="H2085" s="38" t="str">
        <v>instrumentssystem</v>
      </c>
      <c r="I2085" s="271" t="str">
        <v>instruments</v>
      </c>
      <c r="J2085" t="str">
        <v>system</v>
      </c>
      <c r="K2085" t="str">
        <v>technique(s)</v>
      </c>
      <c r="L2085" t="str">
        <v>High priority attribute</v>
      </c>
      <c r="M2085" t="str">
        <v>Priority 2</v>
      </c>
      <c r="N2085" t="str">
        <v>ProductAttributes</v>
      </c>
      <c r="O2085" t="str">
        <v>ATTRIBUTE TYPE: Titertest</v>
      </c>
      <c r="P2085" t="str">
        <v xml:space="preserve">use the drop down in "METHOD" </v>
      </c>
      <c r="Q2085">
        <v>1.71201</v>
      </c>
      <c r="R2085" t="str">
        <v>photometry: suitable</v>
      </c>
      <c r="S2085" t="str">
        <v>Y</v>
      </c>
      <c r="T2085" t="str">
        <v>Technique</v>
      </c>
      <c r="U2085" t="str">
        <v>method</v>
      </c>
      <c r="V2085" t="str">
        <v>method</v>
      </c>
    </row>
    <row r="2086" spans="8:22" x14ac:dyDescent="0.25">
      <c r="H2086" s="38" t="str">
        <v>instrumentssystem</v>
      </c>
      <c r="I2086" s="271" t="str">
        <v>instruments</v>
      </c>
      <c r="J2086" t="str">
        <v>system</v>
      </c>
      <c r="K2086" t="str">
        <v>components</v>
      </c>
      <c r="L2086" t="str">
        <v>Low priority attribute</v>
      </c>
      <c r="M2086" t="str">
        <v>Priority 3</v>
      </c>
      <c r="N2086" t="str">
        <v>ProductAttributes</v>
      </c>
      <c r="O2086" t="str">
        <v>ATTRIBUTE TYPE: Culture media components</v>
      </c>
      <c r="P2086" t="str">
        <v>several components facets</v>
      </c>
      <c r="Q2086">
        <v>0</v>
      </c>
      <c r="R2086">
        <v>0</v>
      </c>
      <c r="S2086" t="str">
        <v>N</v>
      </c>
      <c r="T2086">
        <v>0</v>
      </c>
      <c r="U2086">
        <v>0</v>
      </c>
      <c r="V2086">
        <v>0</v>
      </c>
    </row>
    <row r="2087" spans="8:22" x14ac:dyDescent="0.25">
      <c r="H2087" s="38" t="str">
        <v>instrumentssystem</v>
      </c>
      <c r="I2087" s="271" t="str">
        <v>instruments</v>
      </c>
      <c r="J2087" t="str">
        <v>system</v>
      </c>
      <c r="K2087" t="str">
        <v>shipped in</v>
      </c>
      <c r="L2087" t="str">
        <v>Low priority attribute</v>
      </c>
      <c r="M2087" t="str">
        <v>Priority 3</v>
      </c>
      <c r="N2087" t="str">
        <v>ProductAttributes</v>
      </c>
      <c r="O2087" t="str">
        <v>ATTRIBUTE TYPE: Ice Shipping</v>
      </c>
      <c r="P2087">
        <v>0</v>
      </c>
      <c r="Q2087" t="str">
        <v xml:space="preserve">MXPPLUS01 </v>
      </c>
      <c r="R2087" t="str">
        <v>ambient</v>
      </c>
      <c r="S2087" t="str">
        <v>N</v>
      </c>
      <c r="T2087">
        <v>0</v>
      </c>
      <c r="U2087">
        <v>0</v>
      </c>
      <c r="V2087">
        <v>0</v>
      </c>
    </row>
    <row r="2088" spans="8:22" x14ac:dyDescent="0.25">
      <c r="H2088" s="38" t="str">
        <v>instrumentssystem</v>
      </c>
      <c r="I2088" s="271" t="str">
        <v>instruments</v>
      </c>
      <c r="J2088" t="str">
        <v>system</v>
      </c>
      <c r="K2088" t="str">
        <v>storage condition</v>
      </c>
      <c r="L2088" t="str">
        <v>Low priority attribute</v>
      </c>
      <c r="M2088" t="str">
        <v>Priority 3</v>
      </c>
      <c r="N2088" t="str">
        <v>ProductAttributes</v>
      </c>
      <c r="O2088" t="str">
        <v>ATTRIBUTE TYPE: Storage conditions</v>
      </c>
      <c r="P2088">
        <v>0</v>
      </c>
      <c r="Q2088">
        <v>0</v>
      </c>
      <c r="R2088">
        <v>0</v>
      </c>
      <c r="S2088" t="str">
        <v>N</v>
      </c>
      <c r="T2088">
        <v>0</v>
      </c>
      <c r="U2088">
        <v>0</v>
      </c>
      <c r="V2088">
        <v>0</v>
      </c>
    </row>
    <row r="2089" spans="8:22" x14ac:dyDescent="0.25">
      <c r="H2089" s="38" t="str">
        <v>instrumentssystem</v>
      </c>
      <c r="I2089" s="271" t="str">
        <v>instruments</v>
      </c>
      <c r="J2089" t="str">
        <v>system</v>
      </c>
      <c r="K2089" t="str">
        <v>storage temp.</v>
      </c>
      <c r="L2089" t="str">
        <v>Low priority attribute</v>
      </c>
      <c r="M2089" t="str">
        <v>Priority 3</v>
      </c>
      <c r="N2089" t="str">
        <v>ProductAttributes</v>
      </c>
      <c r="O2089" t="str">
        <v>ATTRIBUTE TYPE: Storage Temp</v>
      </c>
      <c r="P2089">
        <v>0</v>
      </c>
      <c r="Q2089">
        <v>1.1714599999999999</v>
      </c>
      <c r="R2089" t="str">
        <v>no temp limit</v>
      </c>
      <c r="S2089" t="str">
        <v>N</v>
      </c>
      <c r="T2089">
        <v>0</v>
      </c>
      <c r="U2089">
        <v>0</v>
      </c>
      <c r="V2089">
        <v>0</v>
      </c>
    </row>
    <row r="2090" spans="8:22" x14ac:dyDescent="0.25">
      <c r="H2090" s="38" t="str">
        <v>ion meters(no product type)</v>
      </c>
      <c r="I2090" s="271" t="str">
        <v>ion meters</v>
      </c>
      <c r="J2090">
        <v>0</v>
      </c>
      <c r="K2090" t="str">
        <v>manufacturer/tradename</v>
      </c>
      <c r="L2090" t="str">
        <v>Facet driving attribute</v>
      </c>
      <c r="M2090" t="str">
        <v>Priority 1</v>
      </c>
      <c r="N2090" t="str">
        <v>ProductAttributes</v>
      </c>
      <c r="O2090" t="str">
        <v>ATTRIBUTE TYPE: Manufacturer designation</v>
      </c>
      <c r="P2090" t="str">
        <v>facets supplier co only (currently - Product line the attribute also facetable but not the PL element in Manuf des. Yet)</v>
      </c>
      <c r="Q2090">
        <v>0</v>
      </c>
      <c r="R2090">
        <v>0</v>
      </c>
      <c r="S2090">
        <v>0</v>
      </c>
      <c r="T2090">
        <v>0</v>
      </c>
      <c r="U2090">
        <v>0</v>
      </c>
      <c r="V2090">
        <v>0</v>
      </c>
    </row>
    <row r="2091" spans="8:22" x14ac:dyDescent="0.25">
      <c r="H2091" s="38" t="str">
        <v>ion meters(no product type)</v>
      </c>
      <c r="I2091" s="271" t="str">
        <v>ion meters</v>
      </c>
      <c r="J2091">
        <v>0</v>
      </c>
      <c r="K2091" t="str">
        <v>AC/DC input</v>
      </c>
      <c r="L2091" t="str">
        <v>High priority attribute</v>
      </c>
      <c r="M2091" t="str">
        <v>Priority 1</v>
      </c>
      <c r="N2091" t="str">
        <v>ProductAttributes</v>
      </c>
      <c r="O2091" t="str">
        <v>ATTRIBUTE TYPE: AC/DC input</v>
      </c>
      <c r="P2091">
        <v>0</v>
      </c>
      <c r="Q2091">
        <v>0</v>
      </c>
      <c r="R2091">
        <v>0</v>
      </c>
      <c r="S2091">
        <v>0</v>
      </c>
      <c r="T2091">
        <v>0</v>
      </c>
      <c r="U2091">
        <v>0</v>
      </c>
      <c r="V2091">
        <v>0</v>
      </c>
    </row>
    <row r="2092" spans="8:22" x14ac:dyDescent="0.25">
      <c r="H2092" s="38" t="str">
        <v>ion meters(no product type)</v>
      </c>
      <c r="I2092" s="271" t="str">
        <v>ion meters</v>
      </c>
      <c r="J2092">
        <v>0</v>
      </c>
      <c r="K2092" t="str">
        <v>measuring range</v>
      </c>
      <c r="L2092" t="str">
        <v>High priority attribute</v>
      </c>
      <c r="M2092" t="str">
        <v>Priority 1</v>
      </c>
      <c r="N2092" t="str">
        <v>ProductAttributes</v>
      </c>
      <c r="O2092" t="str">
        <v>ATTRIBUTE TYPE: Measuring range</v>
      </c>
      <c r="P2092">
        <v>0</v>
      </c>
      <c r="Q2092">
        <v>0</v>
      </c>
      <c r="R2092">
        <v>0</v>
      </c>
      <c r="S2092">
        <v>0</v>
      </c>
      <c r="T2092">
        <v>0</v>
      </c>
      <c r="U2092">
        <v>0</v>
      </c>
      <c r="V2092">
        <v>0</v>
      </c>
    </row>
    <row r="2093" spans="8:22" x14ac:dyDescent="0.25">
      <c r="H2093" s="38" t="str">
        <v>ion meters(no product type)</v>
      </c>
      <c r="I2093" s="271" t="str">
        <v>ion meters</v>
      </c>
      <c r="J2093">
        <v>0</v>
      </c>
      <c r="K2093" t="str">
        <v>Overall L</v>
      </c>
      <c r="L2093" t="str">
        <v>High priority attribute</v>
      </c>
      <c r="M2093" t="str">
        <v>Priority 1</v>
      </c>
      <c r="N2093" t="str">
        <v>ProductAttributes</v>
      </c>
      <c r="O2093" t="str">
        <v>ATTRIBUTE TYPE: Composite dimension</v>
      </c>
      <c r="P2093" t="str">
        <v>use the drop down "Type1" and select "overall L"</v>
      </c>
      <c r="Q2093">
        <v>0</v>
      </c>
      <c r="R2093">
        <v>0</v>
      </c>
      <c r="S2093">
        <v>0</v>
      </c>
      <c r="T2093">
        <v>0</v>
      </c>
      <c r="U2093">
        <v>0</v>
      </c>
      <c r="V2093">
        <v>0</v>
      </c>
    </row>
    <row r="2094" spans="8:22" x14ac:dyDescent="0.25">
      <c r="H2094" s="38" t="str">
        <v>ion meters(no product type)</v>
      </c>
      <c r="I2094" s="271" t="str">
        <v>ion meters</v>
      </c>
      <c r="J2094">
        <v>0</v>
      </c>
      <c r="K2094" t="str">
        <v>components</v>
      </c>
      <c r="L2094" t="str">
        <v>High priority attribute</v>
      </c>
      <c r="M2094" t="str">
        <v>Priority 2</v>
      </c>
      <c r="N2094" t="str">
        <v>ProductAttributes</v>
      </c>
      <c r="O2094" t="str">
        <v>ATTRIBUTE TYPE: Culture media components</v>
      </c>
      <c r="P2094" t="str">
        <v>several components facets</v>
      </c>
      <c r="Q2094">
        <v>0</v>
      </c>
      <c r="R2094">
        <v>0</v>
      </c>
      <c r="S2094">
        <v>0</v>
      </c>
      <c r="T2094">
        <v>0</v>
      </c>
      <c r="U2094">
        <v>0</v>
      </c>
      <c r="V2094">
        <v>0</v>
      </c>
    </row>
    <row r="2095" spans="8:22" x14ac:dyDescent="0.25">
      <c r="H2095" s="38" t="str">
        <v>ion meters(no product type)</v>
      </c>
      <c r="I2095" s="271" t="str">
        <v>ion meters</v>
      </c>
      <c r="J2095">
        <v>0</v>
      </c>
      <c r="K2095" t="str">
        <v>parameter</v>
      </c>
      <c r="L2095" t="str">
        <v>High priority attribute</v>
      </c>
      <c r="M2095" t="str">
        <v>Priority 2</v>
      </c>
      <c r="N2095" t="str">
        <v>ProductAttributes</v>
      </c>
      <c r="O2095" t="str">
        <v>ATTRIBUTE TYPE: Operating parameter</v>
      </c>
      <c r="P2095">
        <v>0</v>
      </c>
      <c r="Q2095">
        <v>0</v>
      </c>
      <c r="R2095">
        <v>0</v>
      </c>
      <c r="S2095">
        <v>0</v>
      </c>
      <c r="T2095">
        <v>0</v>
      </c>
      <c r="U2095">
        <v>0</v>
      </c>
      <c r="V2095">
        <v>0</v>
      </c>
    </row>
    <row r="2096" spans="8:22" x14ac:dyDescent="0.25">
      <c r="H2096" s="38" t="str">
        <v>ion meters(no product type)</v>
      </c>
      <c r="I2096" s="271" t="str">
        <v>ion meters</v>
      </c>
      <c r="J2096">
        <v>0</v>
      </c>
      <c r="K2096" t="str">
        <v>Web_Product_Type_Dim</v>
      </c>
      <c r="L2096" t="str">
        <v>High priority attribute</v>
      </c>
      <c r="M2096" t="str">
        <v>Priority 2</v>
      </c>
      <c r="N2096" t="str">
        <v>ProductAttributes</v>
      </c>
      <c r="O2096" t="str">
        <v>ATTRIBUTE TYPE: Product type</v>
      </c>
      <c r="P2096">
        <v>0</v>
      </c>
      <c r="Q2096">
        <v>0</v>
      </c>
      <c r="R2096">
        <v>0</v>
      </c>
      <c r="S2096">
        <v>0</v>
      </c>
      <c r="T2096">
        <v>0</v>
      </c>
      <c r="U2096">
        <v>0</v>
      </c>
      <c r="V2096">
        <v>0</v>
      </c>
    </row>
    <row r="2097" spans="8:22" x14ac:dyDescent="0.25">
      <c r="H2097" s="38" t="str">
        <v>ion meters(no product type)</v>
      </c>
      <c r="I2097" s="271" t="str">
        <v>ion meters</v>
      </c>
      <c r="J2097">
        <v>0</v>
      </c>
      <c r="K2097" t="str">
        <v>application(s)</v>
      </c>
      <c r="L2097" t="str">
        <v>Low priority attribute</v>
      </c>
      <c r="M2097" t="str">
        <v>Priority 2</v>
      </c>
      <c r="N2097" t="str">
        <v>ProductAttributes</v>
      </c>
      <c r="O2097" t="str">
        <v>ATTRIBUTE TYPE: Market Focus</v>
      </c>
      <c r="P2097">
        <v>0</v>
      </c>
      <c r="Q2097">
        <v>0</v>
      </c>
      <c r="R2097">
        <v>0</v>
      </c>
      <c r="S2097">
        <v>0</v>
      </c>
      <c r="T2097">
        <v>0</v>
      </c>
      <c r="U2097">
        <v>0</v>
      </c>
      <c r="V2097">
        <v>0</v>
      </c>
    </row>
    <row r="2098" spans="8:22" x14ac:dyDescent="0.25">
      <c r="H2098" s="38" t="str">
        <v>ion meters(no product type)</v>
      </c>
      <c r="I2098" s="271" t="str">
        <v>ion meters</v>
      </c>
      <c r="J2098">
        <v>0</v>
      </c>
      <c r="K2098" t="str">
        <v>packaging</v>
      </c>
      <c r="L2098" t="str">
        <v>Low priority attribute</v>
      </c>
      <c r="M2098" t="str">
        <v>Priority 3</v>
      </c>
      <c r="N2098" t="str">
        <v>ProductAttributes</v>
      </c>
      <c r="O2098" t="str">
        <v>ATTRIBUTE TYPE: Packaging quantity</v>
      </c>
      <c r="P2098" t="str">
        <v>facet only on pack_id (was NEVER used on the red site - utility is dubious)</v>
      </c>
      <c r="Q2098">
        <v>0</v>
      </c>
      <c r="R2098">
        <v>0</v>
      </c>
      <c r="S2098">
        <v>0</v>
      </c>
      <c r="T2098">
        <v>0</v>
      </c>
      <c r="U2098">
        <v>0</v>
      </c>
      <c r="V2098">
        <v>0</v>
      </c>
    </row>
    <row r="2099" spans="8:22" x14ac:dyDescent="0.25">
      <c r="H2099" s="38" t="str">
        <v>kitsduolink</v>
      </c>
      <c r="I2099" s="271" t="str">
        <v>kits</v>
      </c>
      <c r="J2099" t="str">
        <v>duolink</v>
      </c>
      <c r="K2099" t="str">
        <v>fluorescence</v>
      </c>
      <c r="L2099" t="str">
        <v>Facet driving attribute</v>
      </c>
      <c r="M2099" t="str">
        <v>Priority 1</v>
      </c>
      <c r="N2099" t="str">
        <v>ProductAttributes</v>
      </c>
      <c r="O2099" t="str">
        <v>ATTRIBUTE TYPE: Fluorescence Test</v>
      </c>
      <c r="P2099">
        <v>0</v>
      </c>
      <c r="Q2099" t="str">
        <v>DUO94005</v>
      </c>
      <c r="R2099" t="str">
        <v>λex 390 nm; λem 476 nm</v>
      </c>
      <c r="S2099" t="str">
        <v>N</v>
      </c>
      <c r="T2099">
        <v>0</v>
      </c>
      <c r="U2099">
        <v>0</v>
      </c>
      <c r="V2099">
        <v>0</v>
      </c>
    </row>
    <row r="2100" spans="8:22" x14ac:dyDescent="0.25">
      <c r="H2100" s="38" t="str">
        <v>kitsduolink</v>
      </c>
      <c r="I2100" s="271" t="str">
        <v>kits</v>
      </c>
      <c r="J2100" t="str">
        <v>duolink</v>
      </c>
      <c r="K2100" t="str">
        <v>suitability</v>
      </c>
      <c r="L2100" t="str">
        <v>Facet driving attribute</v>
      </c>
      <c r="M2100" t="str">
        <v>Priority 1</v>
      </c>
      <c r="N2100" t="str">
        <v>ProductAttributes</v>
      </c>
      <c r="O2100" t="str">
        <v xml:space="preserve">ATTRIBUTE TYPE: Suitability </v>
      </c>
      <c r="P2100">
        <v>0</v>
      </c>
      <c r="Q2100" t="str">
        <v>DUO94005</v>
      </c>
      <c r="R2100" t="str">
        <v>suitable for fluorescence</v>
      </c>
      <c r="S2100" t="str">
        <v>N</v>
      </c>
      <c r="T2100">
        <v>0</v>
      </c>
      <c r="U2100">
        <v>0</v>
      </c>
      <c r="V2100">
        <v>0</v>
      </c>
    </row>
    <row r="2101" spans="8:22" x14ac:dyDescent="0.25">
      <c r="H2101" s="38" t="str">
        <v>kitsduolink</v>
      </c>
      <c r="I2101" s="271" t="str">
        <v>kits</v>
      </c>
      <c r="J2101" t="str">
        <v>duolink</v>
      </c>
      <c r="K2101" t="str">
        <v>technique(s)</v>
      </c>
      <c r="L2101" t="str">
        <v>Facet driving attribute</v>
      </c>
      <c r="M2101" t="str">
        <v>Priority 1</v>
      </c>
      <c r="N2101" t="str">
        <v>ProductAttributes</v>
      </c>
      <c r="O2101" t="str">
        <v>ATTRIBUTE TYPE: Titertest</v>
      </c>
      <c r="P2101" t="str">
        <v xml:space="preserve">use the drop down in "METHOD" </v>
      </c>
      <c r="Q2101" t="str">
        <v>DUO94005</v>
      </c>
      <c r="R2101" t="str">
        <v>flow cytometry: suitable</v>
      </c>
      <c r="S2101" t="str">
        <v>Y</v>
      </c>
      <c r="T2101" t="str">
        <v>Technique</v>
      </c>
      <c r="U2101" t="str">
        <v>method</v>
      </c>
      <c r="V2101" t="str">
        <v>method</v>
      </c>
    </row>
    <row r="2102" spans="8:22" x14ac:dyDescent="0.25">
      <c r="H2102" s="38" t="str">
        <v>kitsduolink</v>
      </c>
      <c r="I2102" s="271" t="str">
        <v>kits</v>
      </c>
      <c r="J2102" t="str">
        <v>duolink</v>
      </c>
      <c r="K2102" t="str">
        <v>product line</v>
      </c>
      <c r="L2102" t="str">
        <v>High priority attribute</v>
      </c>
      <c r="M2102" t="str">
        <v>Priority 2</v>
      </c>
      <c r="N2102" t="str">
        <v>ProductAttributes</v>
      </c>
      <c r="O2102" t="str">
        <v>ATTRIBUTE TYPE: Product Line</v>
      </c>
      <c r="P2102">
        <v>0</v>
      </c>
      <c r="Q2102" t="str">
        <v>DUO94005</v>
      </c>
      <c r="R2102" t="str">
        <v>Duolink®</v>
      </c>
      <c r="S2102" t="str">
        <v>Y</v>
      </c>
      <c r="T2102" t="str">
        <v>product line</v>
      </c>
      <c r="U2102">
        <v>0</v>
      </c>
      <c r="V2102">
        <v>0</v>
      </c>
    </row>
    <row r="2103" spans="8:22" x14ac:dyDescent="0.25">
      <c r="H2103" s="38" t="str">
        <v>kitsduolink</v>
      </c>
      <c r="I2103" s="271" t="str">
        <v>kits</v>
      </c>
      <c r="J2103" t="str">
        <v>duolink</v>
      </c>
      <c r="K2103" t="str">
        <v>shipped in</v>
      </c>
      <c r="L2103" t="str">
        <v>High priority attribute</v>
      </c>
      <c r="M2103" t="str">
        <v>Priority 2</v>
      </c>
      <c r="N2103" t="str">
        <v>ProductAttributes</v>
      </c>
      <c r="O2103" t="str">
        <v>ATTRIBUTE TYPE: Ice Shipping</v>
      </c>
      <c r="P2103">
        <v>0</v>
      </c>
      <c r="Q2103" t="str">
        <v>DUO94005</v>
      </c>
      <c r="R2103" t="str">
        <v>dry ice</v>
      </c>
      <c r="S2103" t="str">
        <v>N</v>
      </c>
      <c r="T2103">
        <v>0</v>
      </c>
      <c r="U2103">
        <v>0</v>
      </c>
      <c r="V2103">
        <v>0</v>
      </c>
    </row>
    <row r="2104" spans="8:22" x14ac:dyDescent="0.25">
      <c r="H2104" s="38" t="str">
        <v>kitsduolink</v>
      </c>
      <c r="I2104" s="271" t="str">
        <v>kits</v>
      </c>
      <c r="J2104" t="str">
        <v>duolink</v>
      </c>
      <c r="K2104" t="str">
        <v>storage temp.</v>
      </c>
      <c r="L2104" t="str">
        <v>High priority attribute</v>
      </c>
      <c r="M2104" t="str">
        <v>Priority 2</v>
      </c>
      <c r="N2104" t="str">
        <v>ProductAttributes</v>
      </c>
      <c r="O2104" t="str">
        <v>ATTRIBUTE TYPE: Storage Temp</v>
      </c>
      <c r="P2104">
        <v>0</v>
      </c>
      <c r="Q2104" t="str">
        <v>DUO94005</v>
      </c>
      <c r="R2104" t="str">
        <v>−20°C</v>
      </c>
      <c r="S2104" t="str">
        <v>N</v>
      </c>
      <c r="T2104">
        <v>0</v>
      </c>
      <c r="U2104">
        <v>0</v>
      </c>
      <c r="V2104">
        <v>0</v>
      </c>
    </row>
    <row r="2105" spans="8:22" x14ac:dyDescent="0.25">
      <c r="H2105" s="38" t="str">
        <v>kitsedu click</v>
      </c>
      <c r="I2105" s="271" t="str">
        <v>kits</v>
      </c>
      <c r="J2105" t="str">
        <v>edu click</v>
      </c>
      <c r="K2105" t="str">
        <v>fluorescence</v>
      </c>
      <c r="L2105" t="str">
        <v>High priority attribute</v>
      </c>
      <c r="M2105" t="str">
        <v>Priority 2</v>
      </c>
      <c r="N2105" t="str">
        <v>ProductAttributes</v>
      </c>
      <c r="O2105" t="str">
        <v>ATTRIBUTE TYPE: Fluorescence Test</v>
      </c>
      <c r="P2105">
        <v>0</v>
      </c>
      <c r="Q2105">
        <v>52225</v>
      </c>
      <c r="R2105" t="str">
        <v>λex 542 nm; λem 673 nm in ethanol</v>
      </c>
      <c r="S2105" t="str">
        <v>N</v>
      </c>
      <c r="T2105">
        <v>0</v>
      </c>
      <c r="U2105">
        <v>0</v>
      </c>
      <c r="V2105">
        <v>0</v>
      </c>
    </row>
    <row r="2106" spans="8:22" x14ac:dyDescent="0.25">
      <c r="H2106" s="38" t="str">
        <v>kitsedu click</v>
      </c>
      <c r="I2106" s="271" t="str">
        <v>kits</v>
      </c>
      <c r="J2106" t="str">
        <v>edu click</v>
      </c>
      <c r="K2106" t="str">
        <v>shipped in</v>
      </c>
      <c r="L2106" t="str">
        <v>High priority attribute</v>
      </c>
      <c r="M2106" t="str">
        <v>Priority 2</v>
      </c>
      <c r="N2106" t="str">
        <v>ProductAttributes</v>
      </c>
      <c r="O2106" t="str">
        <v>ATTRIBUTE TYPE: Ice Shipping</v>
      </c>
      <c r="P2106">
        <v>0</v>
      </c>
      <c r="Q2106" t="str">
        <v>BCK488-IV-FC-M</v>
      </c>
      <c r="R2106" t="str">
        <v>wet ice</v>
      </c>
      <c r="S2106" t="str">
        <v>N</v>
      </c>
      <c r="T2106">
        <v>0</v>
      </c>
      <c r="U2106">
        <v>0</v>
      </c>
      <c r="V2106">
        <v>0</v>
      </c>
    </row>
    <row r="2107" spans="8:22" x14ac:dyDescent="0.25">
      <c r="H2107" s="38" t="str">
        <v>kitsedu click</v>
      </c>
      <c r="I2107" s="271" t="str">
        <v>kits</v>
      </c>
      <c r="J2107" t="str">
        <v>edu click</v>
      </c>
      <c r="K2107" t="str">
        <v>storage temp.</v>
      </c>
      <c r="L2107" t="str">
        <v>High priority attribute</v>
      </c>
      <c r="M2107" t="str">
        <v>Priority 2</v>
      </c>
      <c r="N2107" t="str">
        <v>ProductAttributes</v>
      </c>
      <c r="O2107" t="str">
        <v>ATTRIBUTE TYPE: Storage Temp</v>
      </c>
      <c r="P2107">
        <v>0</v>
      </c>
      <c r="Q2107" t="str">
        <v>BCK488-IV-FC-M</v>
      </c>
      <c r="R2107" t="str">
        <v>2-8°C</v>
      </c>
      <c r="S2107" t="str">
        <v>N</v>
      </c>
      <c r="T2107">
        <v>0</v>
      </c>
      <c r="U2107">
        <v>0</v>
      </c>
      <c r="V2107">
        <v>0</v>
      </c>
    </row>
    <row r="2108" spans="8:22" x14ac:dyDescent="0.25">
      <c r="H2108" s="38" t="str">
        <v>kitseia</v>
      </c>
      <c r="I2108" s="271" t="str">
        <v>kits</v>
      </c>
      <c r="J2108" t="str">
        <v>eia</v>
      </c>
      <c r="K2108" t="str">
        <v>detection method</v>
      </c>
      <c r="L2108" t="str">
        <v>Facet driving attribute</v>
      </c>
      <c r="M2108" t="str">
        <v>Priority 1</v>
      </c>
      <c r="N2108" t="str">
        <v>ProductAttributes</v>
      </c>
      <c r="O2108" t="str">
        <v>ATTRIBUTE TYPE: Detection Method</v>
      </c>
      <c r="P2108">
        <v>0</v>
      </c>
      <c r="Q2108" t="str">
        <v>RAB0006</v>
      </c>
      <c r="R2108" t="str">
        <v>colorimetric</v>
      </c>
      <c r="S2108" t="str">
        <v>Y</v>
      </c>
      <c r="T2108" t="str">
        <v>Detection Method</v>
      </c>
      <c r="U2108">
        <v>0</v>
      </c>
      <c r="V2108">
        <v>0</v>
      </c>
    </row>
    <row r="2109" spans="8:22" x14ac:dyDescent="0.25">
      <c r="H2109" s="38" t="str">
        <v>kitseia</v>
      </c>
      <c r="I2109" s="271" t="str">
        <v>kits</v>
      </c>
      <c r="J2109" t="str">
        <v>eia</v>
      </c>
      <c r="K2109" t="str">
        <v>Gene Information</v>
      </c>
      <c r="L2109" t="str">
        <v>Facet driving attribute</v>
      </c>
      <c r="M2109" t="str">
        <v>Priority 1</v>
      </c>
      <c r="N2109" t="str">
        <v>ProductAttributes</v>
      </c>
      <c r="O2109" t="str">
        <v>ATTRIBUTE TYPE: Gene alias</v>
      </c>
      <c r="P2109" t="str">
        <v>GeneID, Gene symbol, Species, Gene relationship must be filled</v>
      </c>
      <c r="Q2109" t="str">
        <v>RAB0006</v>
      </c>
      <c r="R2109" t="str">
        <v>human ... PNPLA3(80339)</v>
      </c>
      <c r="S2109" t="str">
        <v>Y</v>
      </c>
      <c r="T2109" t="str">
        <v>Gene Alias</v>
      </c>
      <c r="U2109">
        <v>0</v>
      </c>
      <c r="V2109">
        <v>0</v>
      </c>
    </row>
    <row r="2110" spans="8:22" x14ac:dyDescent="0.25">
      <c r="H2110" s="38" t="str">
        <v>kitseia</v>
      </c>
      <c r="I2110" s="271" t="str">
        <v>kits</v>
      </c>
      <c r="J2110" t="str">
        <v>eia</v>
      </c>
      <c r="K2110" t="str">
        <v>species reactivity</v>
      </c>
      <c r="L2110" t="str">
        <v>Facet driving attribute</v>
      </c>
      <c r="M2110" t="str">
        <v>Priority 1</v>
      </c>
      <c r="N2110" t="str">
        <v>ProductAttributes</v>
      </c>
      <c r="O2110" t="str">
        <v>ATTRIBUTE TYPE: Species Reactivity</v>
      </c>
      <c r="P2110">
        <v>0</v>
      </c>
      <c r="Q2110" t="str">
        <v>RAB0006</v>
      </c>
      <c r="R2110" t="str">
        <v>rat, mouse, human</v>
      </c>
      <c r="S2110" t="str">
        <v>Y</v>
      </c>
      <c r="T2110" t="str">
        <v>Speciec Reactivity</v>
      </c>
      <c r="U2110">
        <v>0</v>
      </c>
      <c r="V2110">
        <v>0</v>
      </c>
    </row>
    <row r="2111" spans="8:22" x14ac:dyDescent="0.25">
      <c r="H2111" s="38" t="str">
        <v>kitseia</v>
      </c>
      <c r="I2111" s="271" t="str">
        <v>kits</v>
      </c>
      <c r="J2111" t="str">
        <v>eia</v>
      </c>
      <c r="K2111" t="str">
        <v>technique(s)</v>
      </c>
      <c r="L2111" t="str">
        <v>Facet driving attribute</v>
      </c>
      <c r="M2111" t="str">
        <v>Priority 1</v>
      </c>
      <c r="N2111" t="str">
        <v>ProductAttributes</v>
      </c>
      <c r="O2111" t="str">
        <v>ATTRIBUTE TYPE: Titertest</v>
      </c>
      <c r="P2111" t="str">
        <v xml:space="preserve">use the drop down in "METHOD" </v>
      </c>
      <c r="Q2111" t="str">
        <v>RAB0006</v>
      </c>
      <c r="R2111" t="str">
        <v>ELISA: suitable</v>
      </c>
      <c r="S2111" t="str">
        <v>Y</v>
      </c>
      <c r="T2111" t="str">
        <v>Technique</v>
      </c>
      <c r="U2111" t="str">
        <v>method</v>
      </c>
      <c r="V2111" t="str">
        <v>method</v>
      </c>
    </row>
    <row r="2112" spans="8:22" x14ac:dyDescent="0.25">
      <c r="H2112" s="38" t="str">
        <v>kitseia</v>
      </c>
      <c r="I2112" s="271" t="str">
        <v>kits</v>
      </c>
      <c r="J2112" t="str">
        <v>eia</v>
      </c>
      <c r="K2112" t="str">
        <v>assay range</v>
      </c>
      <c r="L2112" t="str">
        <v>High priority attribute</v>
      </c>
      <c r="M2112" t="str">
        <v>Priority 2</v>
      </c>
      <c r="N2112" t="str">
        <v>ProductAttributes</v>
      </c>
      <c r="O2112" t="str">
        <v>ATTRIBUTE TYPE: Assay Range</v>
      </c>
      <c r="P2112">
        <v>0</v>
      </c>
      <c r="Q2112" t="str">
        <v>RAB0006</v>
      </c>
      <c r="R2112" t="str">
        <v>inter-assay cv: &lt;15%</v>
      </c>
      <c r="S2112" t="str">
        <v>N</v>
      </c>
      <c r="T2112">
        <v>0</v>
      </c>
      <c r="U2112">
        <v>0</v>
      </c>
      <c r="V2112">
        <v>0</v>
      </c>
    </row>
    <row r="2113" spans="8:22" x14ac:dyDescent="0.25">
      <c r="H2113" s="38" t="str">
        <v>kitseia</v>
      </c>
      <c r="I2113" s="271" t="str">
        <v>kits</v>
      </c>
      <c r="J2113" t="str">
        <v>eia</v>
      </c>
      <c r="K2113" t="str">
        <v>input</v>
      </c>
      <c r="L2113" t="str">
        <v>High priority attribute</v>
      </c>
      <c r="M2113" t="str">
        <v>Priority 2</v>
      </c>
      <c r="N2113" t="str">
        <v>ProductAttributes</v>
      </c>
      <c r="O2113" t="str">
        <v>ATTRIBUTE TYPE: Sample input/output</v>
      </c>
      <c r="P2113">
        <v>0</v>
      </c>
      <c r="Q2113" t="str">
        <v>RAB0006</v>
      </c>
      <c r="R2113" t="str">
        <v>sample type plasma</v>
      </c>
      <c r="S2113" t="str">
        <v>N</v>
      </c>
      <c r="T2113">
        <v>0</v>
      </c>
      <c r="U2113" t="str">
        <v>only for DNA/RNA "stuff" eg. PCR kits</v>
      </c>
      <c r="V2113">
        <v>0</v>
      </c>
    </row>
    <row r="2114" spans="8:22" x14ac:dyDescent="0.25">
      <c r="H2114" s="38" t="str">
        <v>kitseia</v>
      </c>
      <c r="I2114" s="271" t="str">
        <v>kits</v>
      </c>
      <c r="J2114" t="str">
        <v>eia</v>
      </c>
      <c r="K2114" t="str">
        <v>packaging</v>
      </c>
      <c r="L2114" t="str">
        <v>High priority attribute</v>
      </c>
      <c r="M2114" t="str">
        <v>Priority 2</v>
      </c>
      <c r="N2114" t="str">
        <v>ProductAttributes</v>
      </c>
      <c r="O2114" t="str">
        <v>ATTRIBUTE TYPE: Packaging quantity</v>
      </c>
      <c r="P2114" t="str">
        <v>facet only on pack_id (was NEVER used on the red site - utility is dubious)</v>
      </c>
      <c r="Q2114" t="str">
        <v>RAB0006</v>
      </c>
      <c r="R2114" t="str">
        <v>kit of 96 wells (12 strips x 8 wells)</v>
      </c>
      <c r="S2114" t="str">
        <v>Y</v>
      </c>
      <c r="T2114" t="str">
        <v>packaging</v>
      </c>
      <c r="U2114" t="str">
        <v>pack_id</v>
      </c>
      <c r="V2114" t="str">
        <v>pack_id</v>
      </c>
    </row>
    <row r="2115" spans="8:22" x14ac:dyDescent="0.25">
      <c r="H2115" s="38" t="str">
        <v>kitseia</v>
      </c>
      <c r="I2115" s="271" t="str">
        <v>kits</v>
      </c>
      <c r="J2115" t="str">
        <v>eia</v>
      </c>
      <c r="K2115" t="str">
        <v>shipped in</v>
      </c>
      <c r="L2115" t="str">
        <v>High priority attribute</v>
      </c>
      <c r="M2115" t="str">
        <v>Priority 2</v>
      </c>
      <c r="N2115" t="str">
        <v>ProductAttributes</v>
      </c>
      <c r="O2115" t="str">
        <v>ATTRIBUTE TYPE: Ice Shipping</v>
      </c>
      <c r="P2115">
        <v>0</v>
      </c>
      <c r="Q2115" t="str">
        <v>RAB0006</v>
      </c>
      <c r="R2115" t="str">
        <v>wet ice</v>
      </c>
      <c r="S2115" t="str">
        <v>N</v>
      </c>
      <c r="T2115">
        <v>0</v>
      </c>
      <c r="U2115">
        <v>0</v>
      </c>
      <c r="V2115">
        <v>0</v>
      </c>
    </row>
    <row r="2116" spans="8:22" x14ac:dyDescent="0.25">
      <c r="H2116" s="38" t="str">
        <v>kitseia</v>
      </c>
      <c r="I2116" s="271" t="str">
        <v>kits</v>
      </c>
      <c r="J2116" t="str">
        <v>eia</v>
      </c>
      <c r="K2116" t="str">
        <v>storage temp.</v>
      </c>
      <c r="L2116" t="str">
        <v>High priority attribute</v>
      </c>
      <c r="M2116" t="str">
        <v>Priority 2</v>
      </c>
      <c r="N2116" t="str">
        <v>ProductAttributes</v>
      </c>
      <c r="O2116" t="str">
        <v>ATTRIBUTE TYPE: Storage Temp</v>
      </c>
      <c r="P2116">
        <v>0</v>
      </c>
      <c r="Q2116" t="str">
        <v>RAB0006</v>
      </c>
      <c r="R2116" t="str">
        <v>−20°C</v>
      </c>
      <c r="S2116" t="str">
        <v>N</v>
      </c>
      <c r="T2116">
        <v>0</v>
      </c>
      <c r="U2116">
        <v>0</v>
      </c>
      <c r="V2116">
        <v>0</v>
      </c>
    </row>
    <row r="2117" spans="8:22" x14ac:dyDescent="0.25">
      <c r="H2117" s="38" t="str">
        <v>kitselisa</v>
      </c>
      <c r="I2117" s="271" t="str">
        <v>kits</v>
      </c>
      <c r="J2117" t="str">
        <v>elisa</v>
      </c>
      <c r="K2117" t="str">
        <v>detection method</v>
      </c>
      <c r="L2117" t="str">
        <v>Facet driving attribute</v>
      </c>
      <c r="M2117" t="str">
        <v>Priority 1</v>
      </c>
      <c r="N2117" t="str">
        <v>ProductAttributes</v>
      </c>
      <c r="O2117" t="str">
        <v>ATTRIBUTE TYPE: Detection Method</v>
      </c>
      <c r="P2117">
        <v>0</v>
      </c>
      <c r="Q2117" t="str">
        <v>EZHL</v>
      </c>
      <c r="R2117" t="str">
        <v>colorimetric; fluorometric</v>
      </c>
      <c r="S2117" t="str">
        <v>Y</v>
      </c>
      <c r="T2117" t="str">
        <v>Detection Method</v>
      </c>
      <c r="U2117">
        <v>0</v>
      </c>
      <c r="V2117">
        <v>0</v>
      </c>
    </row>
    <row r="2118" spans="8:22" x14ac:dyDescent="0.25">
      <c r="H2118" s="38" t="str">
        <v>kitselisa</v>
      </c>
      <c r="I2118" s="271" t="str">
        <v>kits</v>
      </c>
      <c r="J2118" t="str">
        <v>elisa</v>
      </c>
      <c r="K2118" t="str">
        <v>Gene Information</v>
      </c>
      <c r="L2118" t="str">
        <v>Facet driving attribute</v>
      </c>
      <c r="M2118" t="str">
        <v>Priority 1</v>
      </c>
      <c r="N2118" t="str">
        <v>ProductAttributes</v>
      </c>
      <c r="O2118" t="str">
        <v>ATTRIBUTE TYPE: Gene alias</v>
      </c>
      <c r="P2118" t="str">
        <v>GeneID, Gene symbol, Species, Gene relationship must be filled</v>
      </c>
      <c r="Q2118" t="str">
        <v>EZHL</v>
      </c>
      <c r="R2118" t="str">
        <v>human ... LEP(3952)</v>
      </c>
      <c r="S2118" t="str">
        <v>Y</v>
      </c>
      <c r="T2118" t="str">
        <v>Gene Alias</v>
      </c>
      <c r="U2118">
        <v>0</v>
      </c>
      <c r="V2118">
        <v>0</v>
      </c>
    </row>
    <row r="2119" spans="8:22" x14ac:dyDescent="0.25">
      <c r="H2119" s="38" t="str">
        <v>kitselisa</v>
      </c>
      <c r="I2119" s="271" t="str">
        <v>kits</v>
      </c>
      <c r="J2119" t="str">
        <v>elisa</v>
      </c>
      <c r="K2119" t="str">
        <v>species reactivity</v>
      </c>
      <c r="L2119" t="str">
        <v>Facet driving attribute</v>
      </c>
      <c r="M2119" t="str">
        <v>Priority 1</v>
      </c>
      <c r="N2119" t="str">
        <v>ProductAttributes</v>
      </c>
      <c r="O2119" t="str">
        <v>ATTRIBUTE TYPE: Species Reactivity</v>
      </c>
      <c r="P2119">
        <v>0</v>
      </c>
      <c r="Q2119" t="str">
        <v>EZHL</v>
      </c>
      <c r="R2119" t="str">
        <v>human</v>
      </c>
      <c r="S2119" t="str">
        <v>Y</v>
      </c>
      <c r="T2119" t="str">
        <v>Speciec Reactivity</v>
      </c>
      <c r="U2119">
        <v>0</v>
      </c>
      <c r="V2119">
        <v>0</v>
      </c>
    </row>
    <row r="2120" spans="8:22" x14ac:dyDescent="0.25">
      <c r="H2120" s="38" t="str">
        <v>kitselisa</v>
      </c>
      <c r="I2120" s="271" t="str">
        <v>kits</v>
      </c>
      <c r="J2120" t="str">
        <v>elisa</v>
      </c>
      <c r="K2120" t="str">
        <v>technique(s)</v>
      </c>
      <c r="L2120" t="str">
        <v>Facet driving attribute</v>
      </c>
      <c r="M2120" t="str">
        <v>Priority 1</v>
      </c>
      <c r="N2120" t="str">
        <v>ProductAttributes</v>
      </c>
      <c r="O2120" t="str">
        <v>ATTRIBUTE TYPE: Titertest</v>
      </c>
      <c r="P2120" t="str">
        <v xml:space="preserve">use the drop down in "METHOD" </v>
      </c>
      <c r="Q2120">
        <v>0</v>
      </c>
      <c r="R2120">
        <v>0</v>
      </c>
      <c r="S2120" t="str">
        <v>Y</v>
      </c>
      <c r="T2120" t="str">
        <v>Technique</v>
      </c>
      <c r="U2120" t="str">
        <v>method</v>
      </c>
      <c r="V2120" t="str">
        <v>method</v>
      </c>
    </row>
    <row r="2121" spans="8:22" x14ac:dyDescent="0.25">
      <c r="H2121" s="38" t="str">
        <v>kitselisa</v>
      </c>
      <c r="I2121" s="271" t="str">
        <v>kits</v>
      </c>
      <c r="J2121" t="str">
        <v>elisa</v>
      </c>
      <c r="K2121" t="str">
        <v>assay range</v>
      </c>
      <c r="L2121" t="str">
        <v>High priority attribute</v>
      </c>
      <c r="M2121" t="str">
        <v>Priority 2</v>
      </c>
      <c r="N2121" t="str">
        <v>ProductAttributes</v>
      </c>
      <c r="O2121" t="str">
        <v>ATTRIBUTE TYPE: Assay Range</v>
      </c>
      <c r="P2121">
        <v>0</v>
      </c>
      <c r="Q2121" t="str">
        <v>EZHL</v>
      </c>
      <c r="R2121" t="str">
        <v>accuracy: 94-114%_x000D_
intra-assay cv: 1.4-4.9_x000D_
(Sensitive Assay)_x000D_
intra-assay cv: 2.6-4.6_x000D_
linearity: 80-105%_x000D_
linearity: 96-125%_x000D_
(sensitive assay)_x000D_
sensitivity: 0.125 ng/mL_x000D_
(sensitive assay)_x000D_
sensitivity: 0.125-20 ng/mL_x000D_
sensitivity: 0.5 ng/mL_x000D_
standard curve range: 0.5-100 ng/mL</v>
      </c>
      <c r="S2121" t="str">
        <v>N</v>
      </c>
      <c r="T2121">
        <v>0</v>
      </c>
      <c r="U2121">
        <v>0</v>
      </c>
      <c r="V2121">
        <v>0</v>
      </c>
    </row>
    <row r="2122" spans="8:22" x14ac:dyDescent="0.25">
      <c r="H2122" s="38" t="str">
        <v>kitselisa</v>
      </c>
      <c r="I2122" s="271" t="str">
        <v>kits</v>
      </c>
      <c r="J2122" t="str">
        <v>elisa</v>
      </c>
      <c r="K2122" t="str">
        <v>input</v>
      </c>
      <c r="L2122" t="str">
        <v>High priority attribute</v>
      </c>
      <c r="M2122" t="str">
        <v>Priority 2</v>
      </c>
      <c r="N2122" t="str">
        <v>ProductAttributes</v>
      </c>
      <c r="O2122" t="str">
        <v>ATTRIBUTE TYPE: Sample input/output</v>
      </c>
      <c r="P2122">
        <v>0</v>
      </c>
      <c r="Q2122" t="str">
        <v>RAB0011</v>
      </c>
      <c r="R2122" t="str">
        <v>sample type tissue lysate_x000D_
sample type cell lysate</v>
      </c>
      <c r="S2122" t="str">
        <v>N</v>
      </c>
      <c r="T2122">
        <v>0</v>
      </c>
      <c r="U2122" t="str">
        <v>only for DNA/RNA "stuff" eg. PCR kits</v>
      </c>
      <c r="V2122">
        <v>0</v>
      </c>
    </row>
    <row r="2123" spans="8:22" x14ac:dyDescent="0.25">
      <c r="H2123" s="38" t="str">
        <v>kitselisa</v>
      </c>
      <c r="I2123" s="271" t="str">
        <v>kits</v>
      </c>
      <c r="J2123" t="str">
        <v>elisa</v>
      </c>
      <c r="K2123" t="str">
        <v>NCBI accession no.</v>
      </c>
      <c r="L2123" t="str">
        <v>High priority attribute</v>
      </c>
      <c r="M2123" t="str">
        <v>Priority 2</v>
      </c>
      <c r="N2123" t="str">
        <v>ProductAttributes</v>
      </c>
      <c r="O2123" t="str">
        <v>ATTRIBUTE TYPE: Accession number</v>
      </c>
      <c r="P2123" t="str">
        <v>use the drop down in "Database name"</v>
      </c>
      <c r="Q2123" t="str">
        <v>EZHL</v>
      </c>
      <c r="R2123" t="str">
        <v>NM_000230.1</v>
      </c>
      <c r="S2123" t="str">
        <v>N</v>
      </c>
      <c r="T2123">
        <v>0</v>
      </c>
      <c r="U2123">
        <v>0</v>
      </c>
      <c r="V2123">
        <v>0</v>
      </c>
    </row>
    <row r="2124" spans="8:22" x14ac:dyDescent="0.25">
      <c r="H2124" s="38" t="str">
        <v>kitselisa</v>
      </c>
      <c r="I2124" s="271" t="str">
        <v>kits</v>
      </c>
      <c r="J2124" t="str">
        <v>elisa</v>
      </c>
      <c r="K2124" t="str">
        <v>packaging</v>
      </c>
      <c r="L2124" t="str">
        <v>High priority attribute</v>
      </c>
      <c r="M2124" t="str">
        <v>Priority 2</v>
      </c>
      <c r="N2124" t="str">
        <v>ProductAttributes</v>
      </c>
      <c r="O2124" t="str">
        <v>ATTRIBUTE TYPE: Packaging quantity</v>
      </c>
      <c r="P2124" t="str">
        <v>facet only on pack_id (was NEVER used on the red site - utility is dubious)</v>
      </c>
      <c r="Q2124" t="str">
        <v>RAB0011</v>
      </c>
      <c r="R2124" t="str">
        <v>kit of 96 wells (12 strips x 8 wells)</v>
      </c>
      <c r="S2124" t="str">
        <v>Y</v>
      </c>
      <c r="T2124" t="str">
        <v>packaging</v>
      </c>
      <c r="U2124" t="str">
        <v>pack_id</v>
      </c>
      <c r="V2124" t="str">
        <v>pack_id</v>
      </c>
    </row>
    <row r="2125" spans="8:22" x14ac:dyDescent="0.25">
      <c r="H2125" s="38" t="str">
        <v>kitselisa</v>
      </c>
      <c r="I2125" s="271" t="str">
        <v>kits</v>
      </c>
      <c r="J2125" t="str">
        <v>elisa</v>
      </c>
      <c r="K2125" t="str">
        <v>shipped in</v>
      </c>
      <c r="L2125" t="str">
        <v>High priority attribute</v>
      </c>
      <c r="M2125" t="str">
        <v>Priority 2</v>
      </c>
      <c r="N2125" t="str">
        <v>ProductAttributes</v>
      </c>
      <c r="O2125" t="str">
        <v>ATTRIBUTE TYPE: Ice Shipping</v>
      </c>
      <c r="P2125">
        <v>0</v>
      </c>
      <c r="Q2125" t="str">
        <v>RAB0011</v>
      </c>
      <c r="R2125" t="str">
        <v>wet ice</v>
      </c>
      <c r="S2125" t="str">
        <v>N</v>
      </c>
      <c r="T2125">
        <v>0</v>
      </c>
      <c r="U2125">
        <v>0</v>
      </c>
      <c r="V2125">
        <v>0</v>
      </c>
    </row>
    <row r="2126" spans="8:22" x14ac:dyDescent="0.25">
      <c r="H2126" s="38" t="str">
        <v>kitselisa</v>
      </c>
      <c r="I2126" s="271" t="str">
        <v>kits</v>
      </c>
      <c r="J2126" t="str">
        <v>elisa</v>
      </c>
      <c r="K2126" t="str">
        <v>storage temp.</v>
      </c>
      <c r="L2126" t="str">
        <v>High priority attribute</v>
      </c>
      <c r="M2126" t="str">
        <v>Priority 2</v>
      </c>
      <c r="N2126" t="str">
        <v>ProductAttributes</v>
      </c>
      <c r="O2126" t="str">
        <v>ATTRIBUTE TYPE: Storage Temp</v>
      </c>
      <c r="P2126">
        <v>0</v>
      </c>
      <c r="Q2126" t="str">
        <v>GE25-6603-24</v>
      </c>
      <c r="R2126" t="str">
        <v>room temp</v>
      </c>
      <c r="S2126" t="str">
        <v>N</v>
      </c>
      <c r="T2126">
        <v>0</v>
      </c>
      <c r="U2126">
        <v>0</v>
      </c>
      <c r="V2126">
        <v>0</v>
      </c>
    </row>
    <row r="2127" spans="8:22" x14ac:dyDescent="0.25">
      <c r="H2127" s="38" t="str">
        <v>kitselisa</v>
      </c>
      <c r="I2127" s="271" t="str">
        <v>kits</v>
      </c>
      <c r="J2127" t="str">
        <v>elisa</v>
      </c>
      <c r="K2127" t="str">
        <v>UniProt accession no.</v>
      </c>
      <c r="L2127" t="str">
        <v>High priority attribute</v>
      </c>
      <c r="M2127" t="str">
        <v>Priority 2</v>
      </c>
      <c r="N2127" t="str">
        <v>ProductAttributes</v>
      </c>
      <c r="O2127" t="str">
        <v>ATTRIBUTE TYPE: Accession number</v>
      </c>
      <c r="P2127" t="str">
        <v>use the drop down in "Database name"</v>
      </c>
      <c r="Q2127" t="str">
        <v>EZHL</v>
      </c>
      <c r="R2127" t="str">
        <v>P41159</v>
      </c>
      <c r="S2127" t="str">
        <v>N</v>
      </c>
      <c r="T2127">
        <v>0</v>
      </c>
      <c r="U2127">
        <v>0</v>
      </c>
      <c r="V2127">
        <v>0</v>
      </c>
    </row>
    <row r="2128" spans="8:22" x14ac:dyDescent="0.25">
      <c r="H2128" s="38" t="str">
        <v>kitselisa</v>
      </c>
      <c r="I2128" s="271" t="str">
        <v>kits</v>
      </c>
      <c r="J2128" t="str">
        <v>elisa</v>
      </c>
      <c r="K2128" t="str">
        <v>usage</v>
      </c>
      <c r="L2128" t="str">
        <v>High priority attribute</v>
      </c>
      <c r="M2128" t="str">
        <v>Priority 2</v>
      </c>
      <c r="N2128" t="str">
        <v>ProductAttributes</v>
      </c>
      <c r="O2128" t="str">
        <v>ATTRIBUTE TYPE: Adequate for</v>
      </c>
      <c r="P2128">
        <v>0</v>
      </c>
      <c r="Q2128" t="str">
        <v>GE25-6603-24</v>
      </c>
      <c r="R2128" t="str">
        <v xml:space="preserve"> sufficient for 24 reactions</v>
      </c>
      <c r="S2128" t="str">
        <v>N</v>
      </c>
      <c r="T2128">
        <v>0</v>
      </c>
      <c r="U2128">
        <v>0</v>
      </c>
      <c r="V2128">
        <v>0</v>
      </c>
    </row>
    <row r="2129" spans="8:22" x14ac:dyDescent="0.25">
      <c r="H2129" s="38" t="str">
        <v>kitselisa</v>
      </c>
      <c r="I2129" s="271" t="str">
        <v>kits</v>
      </c>
      <c r="J2129" t="str">
        <v>elisa</v>
      </c>
      <c r="K2129" t="str">
        <v>manufacturer/tradename</v>
      </c>
      <c r="L2129" t="str">
        <v>Low priority attribute</v>
      </c>
      <c r="M2129" t="str">
        <v>Priority 3</v>
      </c>
      <c r="N2129" t="str">
        <v>ProductAttributes</v>
      </c>
      <c r="O2129" t="str">
        <v>ATTRIBUTE TYPE: Manufacturer designation</v>
      </c>
      <c r="P2129" t="str">
        <v>facets supplier co only (currently - Product line the attribute also facetable but not the PL element in Manuf des. Yet)</v>
      </c>
      <c r="Q2129" t="str">
        <v>GE25-6603-24</v>
      </c>
      <c r="R2129" t="str">
        <v>Cytiva 25-6603-24</v>
      </c>
      <c r="S2129" t="str">
        <v>Y</v>
      </c>
      <c r="T2129" t="str">
        <v>Manufacturer</v>
      </c>
      <c r="U2129" t="str">
        <v>supplier co</v>
      </c>
      <c r="V2129" t="str">
        <v>supplier co</v>
      </c>
    </row>
    <row r="2130" spans="8:22" x14ac:dyDescent="0.25">
      <c r="H2130" s="38" t="str">
        <v>kitsgel casting</v>
      </c>
      <c r="I2130" s="271" t="str">
        <v>kits</v>
      </c>
      <c r="J2130" t="str">
        <v>gel casting</v>
      </c>
      <c r="K2130" t="str">
        <v>product line</v>
      </c>
      <c r="L2130" t="str">
        <v>Facet driving attribute</v>
      </c>
      <c r="M2130" t="str">
        <v>Priority 1</v>
      </c>
      <c r="N2130" t="str">
        <v>ProductAttributes</v>
      </c>
      <c r="O2130" t="str">
        <v>ATTRIBUTE TYPE: Product Line</v>
      </c>
      <c r="P2130">
        <v>0</v>
      </c>
      <c r="Q2130">
        <v>0</v>
      </c>
      <c r="R2130">
        <v>0</v>
      </c>
      <c r="S2130">
        <v>0</v>
      </c>
      <c r="T2130">
        <v>0</v>
      </c>
      <c r="U2130">
        <v>0</v>
      </c>
      <c r="V2130">
        <v>0</v>
      </c>
    </row>
    <row r="2131" spans="8:22" x14ac:dyDescent="0.25">
      <c r="H2131" s="38" t="str">
        <v>kitsgel casting</v>
      </c>
      <c r="I2131" s="271" t="str">
        <v>kits</v>
      </c>
      <c r="J2131" t="str">
        <v>gel casting</v>
      </c>
      <c r="K2131" t="str">
        <v>technique(s)</v>
      </c>
      <c r="L2131" t="str">
        <v>Facet driving attribute</v>
      </c>
      <c r="M2131" t="str">
        <v>Priority 1</v>
      </c>
      <c r="N2131" t="str">
        <v>ProductAttributes</v>
      </c>
      <c r="O2131" t="str">
        <v>ATTRIBUTE TYPE: Titertest</v>
      </c>
      <c r="P2131" t="str">
        <v xml:space="preserve">use the drop down in "METHOD" </v>
      </c>
      <c r="Q2131">
        <v>0</v>
      </c>
      <c r="R2131">
        <v>0</v>
      </c>
      <c r="S2131">
        <v>0</v>
      </c>
      <c r="T2131">
        <v>0</v>
      </c>
      <c r="U2131">
        <v>0</v>
      </c>
      <c r="V2131">
        <v>0</v>
      </c>
    </row>
    <row r="2132" spans="8:22" x14ac:dyDescent="0.25">
      <c r="H2132" s="38" t="str">
        <v>kitsgel casting</v>
      </c>
      <c r="I2132" s="271" t="str">
        <v>kits</v>
      </c>
      <c r="J2132" t="str">
        <v>gel casting</v>
      </c>
      <c r="K2132" t="str">
        <v>compatibility</v>
      </c>
      <c r="L2132" t="str">
        <v>High priority attribute</v>
      </c>
      <c r="M2132" t="str">
        <v>Priority 2</v>
      </c>
      <c r="N2132" t="str">
        <v>ProductAttributes</v>
      </c>
      <c r="O2132" t="str">
        <v>ATTRIBUTE TYPE: ZM_COMPAT</v>
      </c>
      <c r="P2132" t="str">
        <v>create separate lines for different values -- facet must use 1 or both of supplier and product line</v>
      </c>
      <c r="Q2132">
        <v>0</v>
      </c>
      <c r="R2132">
        <v>0</v>
      </c>
      <c r="S2132">
        <v>0</v>
      </c>
      <c r="T2132">
        <v>0</v>
      </c>
      <c r="U2132">
        <v>0</v>
      </c>
      <c r="V2132">
        <v>0</v>
      </c>
    </row>
    <row r="2133" spans="8:22" x14ac:dyDescent="0.25">
      <c r="H2133" s="38" t="str">
        <v>kitsgel casting</v>
      </c>
      <c r="I2133" s="271" t="str">
        <v>kits</v>
      </c>
      <c r="J2133" t="str">
        <v>gel casting</v>
      </c>
      <c r="K2133" t="str">
        <v>format</v>
      </c>
      <c r="L2133" t="str">
        <v>High priority attribute</v>
      </c>
      <c r="M2133" t="str">
        <v>Priority 2</v>
      </c>
      <c r="N2133" t="str">
        <v>ProductAttributes</v>
      </c>
      <c r="O2133" t="str">
        <v>ATTRIBUTE TYPE: Anal. Standard Form</v>
      </c>
      <c r="P2133" t="str">
        <v>use the drop down "form"</v>
      </c>
      <c r="Q2133">
        <v>0</v>
      </c>
      <c r="R2133">
        <v>0</v>
      </c>
      <c r="S2133">
        <v>0</v>
      </c>
      <c r="T2133">
        <v>0</v>
      </c>
      <c r="U2133">
        <v>0</v>
      </c>
      <c r="V2133">
        <v>0</v>
      </c>
    </row>
    <row r="2134" spans="8:22" x14ac:dyDescent="0.25">
      <c r="H2134" s="38" t="str">
        <v>kitsgel casting</v>
      </c>
      <c r="I2134" s="271" t="str">
        <v>kits</v>
      </c>
      <c r="J2134" t="str">
        <v>gel casting</v>
      </c>
      <c r="K2134" t="str">
        <v>shelf life</v>
      </c>
      <c r="L2134" t="str">
        <v>High priority attribute</v>
      </c>
      <c r="M2134" t="str">
        <v>Priority 2</v>
      </c>
      <c r="N2134" t="str">
        <v>ProductAttributes</v>
      </c>
      <c r="O2134" t="str">
        <v>ATTRIBUTE TYPE: Shelf Life</v>
      </c>
      <c r="P2134">
        <v>0</v>
      </c>
      <c r="Q2134">
        <v>0</v>
      </c>
      <c r="R2134">
        <v>0</v>
      </c>
      <c r="S2134">
        <v>0</v>
      </c>
      <c r="T2134">
        <v>0</v>
      </c>
      <c r="U2134">
        <v>0</v>
      </c>
      <c r="V2134">
        <v>0</v>
      </c>
    </row>
    <row r="2135" spans="8:22" x14ac:dyDescent="0.25">
      <c r="H2135" s="38" t="str">
        <v>kitsgel casting</v>
      </c>
      <c r="I2135" s="271" t="str">
        <v>kits</v>
      </c>
      <c r="J2135" t="str">
        <v>gel casting</v>
      </c>
      <c r="K2135" t="str">
        <v>storage condition</v>
      </c>
      <c r="L2135" t="str">
        <v>High priority attribute</v>
      </c>
      <c r="M2135" t="str">
        <v>Priority 2</v>
      </c>
      <c r="N2135" t="str">
        <v>ProductAttributes</v>
      </c>
      <c r="O2135" t="str">
        <v>ATTRIBUTE TYPE: Storage conditions</v>
      </c>
      <c r="P2135">
        <v>0</v>
      </c>
      <c r="Q2135">
        <v>0</v>
      </c>
      <c r="R2135">
        <v>0</v>
      </c>
      <c r="S2135">
        <v>0</v>
      </c>
      <c r="T2135">
        <v>0</v>
      </c>
      <c r="U2135">
        <v>0</v>
      </c>
      <c r="V2135">
        <v>0</v>
      </c>
    </row>
    <row r="2136" spans="8:22" x14ac:dyDescent="0.25">
      <c r="H2136" s="38" t="str">
        <v>kitsgel casting</v>
      </c>
      <c r="I2136" s="271" t="str">
        <v>kits</v>
      </c>
      <c r="J2136" t="str">
        <v>gel casting</v>
      </c>
      <c r="K2136" t="str">
        <v>storage temp.</v>
      </c>
      <c r="L2136" t="str">
        <v>High priority attribute</v>
      </c>
      <c r="M2136" t="str">
        <v>Priority 2</v>
      </c>
      <c r="N2136" t="str">
        <v>ProductAttributes</v>
      </c>
      <c r="O2136" t="str">
        <v>ATTRIBUTE TYPE: Storage Temp</v>
      </c>
      <c r="P2136">
        <v>0</v>
      </c>
      <c r="Q2136">
        <v>0</v>
      </c>
      <c r="R2136">
        <v>0</v>
      </c>
      <c r="S2136">
        <v>0</v>
      </c>
      <c r="T2136">
        <v>0</v>
      </c>
      <c r="U2136">
        <v>0</v>
      </c>
      <c r="V2136">
        <v>0</v>
      </c>
    </row>
    <row r="2137" spans="8:22" x14ac:dyDescent="0.25">
      <c r="H2137" s="38" t="str">
        <v>kitsgel casting</v>
      </c>
      <c r="I2137" s="271" t="str">
        <v>kits</v>
      </c>
      <c r="J2137" t="str">
        <v>gel casting</v>
      </c>
      <c r="K2137" t="str">
        <v>packaging</v>
      </c>
      <c r="L2137" t="str">
        <v>Low priority attribute</v>
      </c>
      <c r="M2137" t="str">
        <v>Priority 3</v>
      </c>
      <c r="N2137" t="str">
        <v>ProductAttributes</v>
      </c>
      <c r="O2137" t="str">
        <v>ATTRIBUTE TYPE: Packaging quantity</v>
      </c>
      <c r="P2137" t="str">
        <v>facet only on pack_id (was NEVER used on the red site - utility is dubious)</v>
      </c>
      <c r="Q2137">
        <v>0</v>
      </c>
      <c r="R2137">
        <v>0</v>
      </c>
      <c r="S2137">
        <v>0</v>
      </c>
      <c r="T2137">
        <v>0</v>
      </c>
      <c r="U2137">
        <v>0</v>
      </c>
      <c r="V2137">
        <v>0</v>
      </c>
    </row>
    <row r="2138" spans="8:22" x14ac:dyDescent="0.25">
      <c r="H2138" s="38" t="str">
        <v>kitsimmunoprecipitation</v>
      </c>
      <c r="I2138" s="271" t="str">
        <v>kits</v>
      </c>
      <c r="J2138" t="str">
        <v>immunoprecipitation</v>
      </c>
      <c r="K2138" t="str">
        <v>technique(s)</v>
      </c>
      <c r="L2138" t="str">
        <v>Facet driving attribute</v>
      </c>
      <c r="M2138" t="str">
        <v>Priority 1</v>
      </c>
      <c r="N2138" t="str">
        <v>ProductAttributes</v>
      </c>
      <c r="O2138" t="str">
        <v>ATTRIBUTE TYPE: Titertest</v>
      </c>
      <c r="P2138" t="str">
        <v xml:space="preserve">use the drop down in "METHOD" </v>
      </c>
      <c r="Q2138">
        <v>11719394001</v>
      </c>
      <c r="R2138" t="str">
        <v>immunoprecipitation (IP): suitable</v>
      </c>
      <c r="S2138" t="str">
        <v>Y</v>
      </c>
      <c r="T2138" t="str">
        <v>Technique</v>
      </c>
      <c r="U2138" t="str">
        <v>method</v>
      </c>
      <c r="V2138" t="str">
        <v>method</v>
      </c>
    </row>
    <row r="2139" spans="8:22" x14ac:dyDescent="0.25">
      <c r="H2139" s="38" t="str">
        <v>kitsimmunoprecipitation</v>
      </c>
      <c r="I2139" s="271" t="str">
        <v>kits</v>
      </c>
      <c r="J2139" t="str">
        <v>immunoprecipitation</v>
      </c>
      <c r="K2139" t="str">
        <v>manufacturer/tradename</v>
      </c>
      <c r="L2139" t="str">
        <v>High priority attribute</v>
      </c>
      <c r="M2139" t="str">
        <v>Priority 2</v>
      </c>
      <c r="N2139" t="str">
        <v>ProductAttributes</v>
      </c>
      <c r="O2139" t="str">
        <v>ATTRIBUTE TYPE: Manufacturer designation</v>
      </c>
      <c r="P2139" t="str">
        <v>facets supplier co only (currently - Product line the attribute also facetable but not the PL element in Manuf des. Yet)</v>
      </c>
      <c r="Q2139">
        <v>11719394001</v>
      </c>
      <c r="R2139" t="str">
        <v>Roche</v>
      </c>
      <c r="S2139" t="str">
        <v>Y</v>
      </c>
      <c r="T2139" t="str">
        <v>Manufacturer</v>
      </c>
      <c r="U2139" t="str">
        <v>supplier co</v>
      </c>
      <c r="V2139" t="str">
        <v>supplier co</v>
      </c>
    </row>
    <row r="2140" spans="8:22" x14ac:dyDescent="0.25">
      <c r="H2140" s="38" t="str">
        <v>kitsimmunoprecipitation</v>
      </c>
      <c r="I2140" s="271" t="str">
        <v>kits</v>
      </c>
      <c r="J2140" t="str">
        <v>immunoprecipitation</v>
      </c>
      <c r="K2140" t="str">
        <v>shipped in</v>
      </c>
      <c r="L2140" t="str">
        <v>High priority attribute</v>
      </c>
      <c r="M2140" t="str">
        <v>Priority 2</v>
      </c>
      <c r="N2140" t="str">
        <v>ProductAttributes</v>
      </c>
      <c r="O2140" t="str">
        <v>ATTRIBUTE TYPE: Ice Shipping</v>
      </c>
      <c r="P2140">
        <v>0</v>
      </c>
      <c r="Q2140">
        <v>11719394001</v>
      </c>
      <c r="R2140" t="str">
        <v>wet ice</v>
      </c>
      <c r="S2140" t="str">
        <v>N</v>
      </c>
      <c r="T2140">
        <v>0</v>
      </c>
      <c r="U2140">
        <v>0</v>
      </c>
      <c r="V2140">
        <v>0</v>
      </c>
    </row>
    <row r="2141" spans="8:22" x14ac:dyDescent="0.25">
      <c r="H2141" s="38" t="str">
        <v>kitsimmunoprecipitation</v>
      </c>
      <c r="I2141" s="271" t="str">
        <v>kits</v>
      </c>
      <c r="J2141" t="str">
        <v>immunoprecipitation</v>
      </c>
      <c r="K2141" t="str">
        <v>storage temp.</v>
      </c>
      <c r="L2141" t="str">
        <v>High priority attribute</v>
      </c>
      <c r="M2141" t="str">
        <v>Priority 2</v>
      </c>
      <c r="N2141" t="str">
        <v>ProductAttributes</v>
      </c>
      <c r="O2141" t="str">
        <v>ATTRIBUTE TYPE: Storage Temp</v>
      </c>
      <c r="P2141">
        <v>0</v>
      </c>
      <c r="Q2141" t="str">
        <v>IP50</v>
      </c>
      <c r="R2141" t="str">
        <v>2-8°C</v>
      </c>
      <c r="S2141" t="str">
        <v>N</v>
      </c>
      <c r="T2141">
        <v>0</v>
      </c>
      <c r="U2141">
        <v>0</v>
      </c>
      <c r="V2141">
        <v>0</v>
      </c>
    </row>
    <row r="2142" spans="8:22" x14ac:dyDescent="0.25">
      <c r="H2142" s="38" t="str">
        <v>kitsimmunoprecipitation</v>
      </c>
      <c r="I2142" s="271" t="str">
        <v>kits</v>
      </c>
      <c r="J2142" t="str">
        <v>immunoprecipitation</v>
      </c>
      <c r="K2142" t="str">
        <v>usage</v>
      </c>
      <c r="L2142" t="str">
        <v>High priority attribute</v>
      </c>
      <c r="M2142" t="str">
        <v>Priority 2</v>
      </c>
      <c r="N2142" t="str">
        <v>ProductAttributes</v>
      </c>
      <c r="O2142" t="str">
        <v>ATTRIBUTE TYPE: Adequate for</v>
      </c>
      <c r="P2142">
        <v>0</v>
      </c>
      <c r="Q2142" t="str">
        <v>IP50</v>
      </c>
      <c r="R2142" t="str">
        <v>sufficient for 50 assays</v>
      </c>
      <c r="S2142" t="str">
        <v>N</v>
      </c>
      <c r="T2142">
        <v>0</v>
      </c>
      <c r="U2142">
        <v>0</v>
      </c>
      <c r="V2142">
        <v>0</v>
      </c>
    </row>
    <row r="2143" spans="8:22" x14ac:dyDescent="0.25">
      <c r="H2143" s="38" t="str">
        <v>kitsivd</v>
      </c>
      <c r="I2143" s="271" t="str">
        <v>kits</v>
      </c>
      <c r="J2143" t="str">
        <v>ivd</v>
      </c>
      <c r="K2143" t="str">
        <v>application(s)</v>
      </c>
      <c r="L2143" t="str">
        <v>Facet driving attribute</v>
      </c>
      <c r="M2143" t="str">
        <v>Priority 1</v>
      </c>
      <c r="N2143" t="str">
        <v>ProductAttributes</v>
      </c>
      <c r="O2143" t="str">
        <v>ATTRIBUTE TYPE: Market Focus</v>
      </c>
      <c r="P2143">
        <v>0</v>
      </c>
      <c r="Q2143">
        <v>1.00251</v>
      </c>
      <c r="R2143" t="str">
        <v>histology</v>
      </c>
      <c r="S2143" t="str">
        <v>Y</v>
      </c>
      <c r="T2143" t="str">
        <v>Application</v>
      </c>
      <c r="U2143">
        <v>0</v>
      </c>
      <c r="V2143">
        <v>0</v>
      </c>
    </row>
    <row r="2144" spans="8:22" x14ac:dyDescent="0.25">
      <c r="H2144" s="38" t="str">
        <v>kitsivd</v>
      </c>
      <c r="I2144" s="271" t="str">
        <v>kits</v>
      </c>
      <c r="J2144" t="str">
        <v>ivd</v>
      </c>
      <c r="K2144" t="str">
        <v>biological source</v>
      </c>
      <c r="L2144" t="str">
        <v>Facet driving attribute</v>
      </c>
      <c r="M2144" t="str">
        <v>Priority 1</v>
      </c>
      <c r="N2144" t="str">
        <v>ProductAttributes</v>
      </c>
      <c r="O2144" t="str">
        <v>ATTRIBUTE TYPE: Biological Source</v>
      </c>
      <c r="P2144" t="str">
        <v>There is also a second facet that is for the tissue (part) that the product comes from if it is desired</v>
      </c>
      <c r="Q2144">
        <v>3107</v>
      </c>
      <c r="R2144" t="str">
        <v>mouse</v>
      </c>
      <c r="S2144" t="str">
        <v>Y</v>
      </c>
      <c r="T2144" t="str">
        <v>Biological source/Tissue</v>
      </c>
      <c r="U2144" t="str">
        <v>organism/part</v>
      </c>
      <c r="V2144">
        <v>0</v>
      </c>
    </row>
    <row r="2145" spans="8:22" x14ac:dyDescent="0.25">
      <c r="H2145" s="38" t="str">
        <v>kitsivd</v>
      </c>
      <c r="I2145" s="271" t="str">
        <v>kits</v>
      </c>
      <c r="J2145" t="str">
        <v>ivd</v>
      </c>
      <c r="K2145" t="str">
        <v>clone</v>
      </c>
      <c r="L2145" t="str">
        <v>Facet driving attribute</v>
      </c>
      <c r="M2145" t="str">
        <v>Priority 1</v>
      </c>
      <c r="N2145" t="str">
        <v>ProductAttributes</v>
      </c>
      <c r="O2145" t="str">
        <v>ATTRIBUTE TYPE: Clonality Clone no</v>
      </c>
      <c r="P2145">
        <v>0</v>
      </c>
      <c r="Q2145">
        <v>3107</v>
      </c>
      <c r="R2145" t="str">
        <v>monoclonal</v>
      </c>
      <c r="S2145" t="str">
        <v>Y</v>
      </c>
      <c r="T2145" t="str">
        <v>Clonality</v>
      </c>
      <c r="U2145">
        <v>0</v>
      </c>
      <c r="V2145">
        <v>0</v>
      </c>
    </row>
    <row r="2146" spans="8:22" x14ac:dyDescent="0.25">
      <c r="H2146" s="38" t="str">
        <v>kitsivd</v>
      </c>
      <c r="I2146" s="271" t="str">
        <v>kits</v>
      </c>
      <c r="J2146" t="str">
        <v>ivd</v>
      </c>
      <c r="K2146" t="str">
        <v>detection method</v>
      </c>
      <c r="L2146" t="str">
        <v>Facet driving attribute</v>
      </c>
      <c r="M2146" t="str">
        <v>Priority 1</v>
      </c>
      <c r="N2146" t="str">
        <v>ProductAttributes</v>
      </c>
      <c r="O2146" t="str">
        <v>ATTRIBUTE TYPE: Detection Method</v>
      </c>
      <c r="P2146">
        <v>0</v>
      </c>
      <c r="Q2146">
        <v>3107</v>
      </c>
      <c r="R2146" t="str">
        <v>fluorometric</v>
      </c>
      <c r="S2146" t="str">
        <v>Y</v>
      </c>
      <c r="T2146" t="str">
        <v>Detection Method</v>
      </c>
      <c r="U2146">
        <v>0</v>
      </c>
      <c r="V2146">
        <v>0</v>
      </c>
    </row>
    <row r="2147" spans="8:22" x14ac:dyDescent="0.25">
      <c r="H2147" s="38" t="str">
        <v>kitsivd</v>
      </c>
      <c r="I2147" s="271" t="str">
        <v>kits</v>
      </c>
      <c r="J2147" t="str">
        <v>ivd</v>
      </c>
      <c r="K2147" t="str">
        <v>species reactivity</v>
      </c>
      <c r="L2147" t="str">
        <v>Facet driving attribute</v>
      </c>
      <c r="M2147" t="str">
        <v>Priority 1</v>
      </c>
      <c r="N2147" t="str">
        <v>ProductAttributes</v>
      </c>
      <c r="O2147" t="str">
        <v>ATTRIBUTE TYPE: Species Reactivity</v>
      </c>
      <c r="P2147">
        <v>0</v>
      </c>
      <c r="Q2147">
        <v>3291</v>
      </c>
      <c r="R2147" t="str">
        <v>human</v>
      </c>
      <c r="S2147" t="str">
        <v>Y</v>
      </c>
      <c r="T2147" t="str">
        <v>Speciec Reactivity</v>
      </c>
      <c r="U2147">
        <v>0</v>
      </c>
      <c r="V2147">
        <v>0</v>
      </c>
    </row>
    <row r="2148" spans="8:22" x14ac:dyDescent="0.25">
      <c r="H2148" s="38" t="str">
        <v>kitsivd</v>
      </c>
      <c r="I2148" s="271" t="str">
        <v>kits</v>
      </c>
      <c r="J2148" t="str">
        <v>ivd</v>
      </c>
      <c r="K2148" t="str">
        <v>technique(s)</v>
      </c>
      <c r="L2148" t="str">
        <v>Facet driving attribute</v>
      </c>
      <c r="M2148" t="str">
        <v>Priority 1</v>
      </c>
      <c r="N2148" t="str">
        <v>ProductAttributes</v>
      </c>
      <c r="O2148" t="str">
        <v>ATTRIBUTE TYPE: Titertest</v>
      </c>
      <c r="P2148" t="str">
        <v xml:space="preserve">use the drop down in "METHOD" </v>
      </c>
      <c r="Q2148" t="str">
        <v>3301-M</v>
      </c>
      <c r="R2148" t="str">
        <v>immunofluorescence: suitable</v>
      </c>
      <c r="S2148" t="str">
        <v>Y</v>
      </c>
      <c r="T2148" t="str">
        <v>Technique</v>
      </c>
      <c r="U2148" t="str">
        <v>method</v>
      </c>
      <c r="V2148" t="str">
        <v>method</v>
      </c>
    </row>
    <row r="2149" spans="8:22" x14ac:dyDescent="0.25">
      <c r="H2149" s="38" t="str">
        <v>kitsivd</v>
      </c>
      <c r="I2149" s="271" t="str">
        <v>kits</v>
      </c>
      <c r="J2149" t="str">
        <v>ivd</v>
      </c>
      <c r="K2149" t="str">
        <v>conjugate</v>
      </c>
      <c r="L2149" t="str">
        <v>High priority attribute</v>
      </c>
      <c r="M2149" t="str">
        <v>Priority 2</v>
      </c>
      <c r="N2149" t="str">
        <v>ProductAttributes</v>
      </c>
      <c r="O2149" t="str">
        <v>ATTRIBUTE TYPE: Conjugate</v>
      </c>
      <c r="P2149">
        <v>0</v>
      </c>
      <c r="Q2149">
        <v>3107</v>
      </c>
      <c r="R2149" t="str">
        <v>FITC conjugate</v>
      </c>
      <c r="S2149" t="str">
        <v>Y</v>
      </c>
      <c r="T2149" t="str">
        <v>conjugate</v>
      </c>
      <c r="U2149">
        <v>0</v>
      </c>
      <c r="V2149">
        <v>0</v>
      </c>
    </row>
    <row r="2150" spans="8:22" x14ac:dyDescent="0.25">
      <c r="H2150" s="38" t="str">
        <v>kitsivd</v>
      </c>
      <c r="I2150" s="271" t="str">
        <v>kits</v>
      </c>
      <c r="J2150" t="str">
        <v>ivd</v>
      </c>
      <c r="K2150" t="str">
        <v>manufacturer/tradename</v>
      </c>
      <c r="L2150" t="str">
        <v>High priority attribute</v>
      </c>
      <c r="M2150" t="str">
        <v>Priority 2</v>
      </c>
      <c r="N2150" t="str">
        <v>ProductAttributes</v>
      </c>
      <c r="O2150" t="str">
        <v>ATTRIBUTE TYPE: Manufacturer designation</v>
      </c>
      <c r="P2150" t="str">
        <v>facets supplier co only (currently - Product line the attribute also facetable but not the PL element in Manuf des. Yet)</v>
      </c>
      <c r="Q2150">
        <v>3107</v>
      </c>
      <c r="R2150" t="str">
        <v>Light Diagnostics</v>
      </c>
      <c r="S2150" t="str">
        <v>Y</v>
      </c>
      <c r="T2150" t="str">
        <v>Manufacturer</v>
      </c>
      <c r="U2150" t="str">
        <v>supplier co</v>
      </c>
      <c r="V2150" t="str">
        <v>supplier co</v>
      </c>
    </row>
    <row r="2151" spans="8:22" x14ac:dyDescent="0.25">
      <c r="H2151" s="38" t="str">
        <v>kitsivd</v>
      </c>
      <c r="I2151" s="271" t="str">
        <v>kits</v>
      </c>
      <c r="J2151" t="str">
        <v>ivd</v>
      </c>
      <c r="K2151" t="str">
        <v>shipped in</v>
      </c>
      <c r="L2151" t="str">
        <v>High priority attribute</v>
      </c>
      <c r="M2151" t="str">
        <v>Priority 2</v>
      </c>
      <c r="N2151" t="str">
        <v>ProductAttributes</v>
      </c>
      <c r="O2151" t="str">
        <v>ATTRIBUTE TYPE: Ice Shipping</v>
      </c>
      <c r="P2151">
        <v>0</v>
      </c>
      <c r="Q2151">
        <v>3107</v>
      </c>
      <c r="R2151" t="str">
        <v>wet ice</v>
      </c>
      <c r="S2151" t="str">
        <v>N</v>
      </c>
      <c r="T2151">
        <v>0</v>
      </c>
      <c r="U2151">
        <v>0</v>
      </c>
      <c r="V2151">
        <v>0</v>
      </c>
    </row>
    <row r="2152" spans="8:22" x14ac:dyDescent="0.25">
      <c r="H2152" s="38" t="str">
        <v>kitsivd</v>
      </c>
      <c r="I2152" s="271" t="str">
        <v>kits</v>
      </c>
      <c r="J2152" t="str">
        <v>ivd</v>
      </c>
      <c r="K2152" t="str">
        <v>storage condition</v>
      </c>
      <c r="L2152" t="str">
        <v>High priority attribute</v>
      </c>
      <c r="M2152" t="str">
        <v>Priority 2</v>
      </c>
      <c r="N2152" t="str">
        <v>ProductAttributes</v>
      </c>
      <c r="O2152" t="str">
        <v>ATTRIBUTE TYPE: Storage conditions</v>
      </c>
      <c r="P2152">
        <v>0</v>
      </c>
      <c r="Q2152" t="str">
        <v>3301-M</v>
      </c>
      <c r="R2152" t="str">
        <v>OK to freeze</v>
      </c>
      <c r="S2152" t="str">
        <v>N</v>
      </c>
      <c r="T2152">
        <v>0</v>
      </c>
      <c r="U2152">
        <v>0</v>
      </c>
      <c r="V2152">
        <v>0</v>
      </c>
    </row>
    <row r="2153" spans="8:22" x14ac:dyDescent="0.25">
      <c r="H2153" s="38" t="str">
        <v>kitsmak kits</v>
      </c>
      <c r="I2153" s="271" t="str">
        <v>kits</v>
      </c>
      <c r="J2153" t="str">
        <v>mak kits</v>
      </c>
      <c r="K2153" t="str">
        <v>detection method</v>
      </c>
      <c r="L2153" t="str">
        <v>Facet driving attribute</v>
      </c>
      <c r="M2153" t="str">
        <v>Priority 1</v>
      </c>
      <c r="N2153" t="str">
        <v>ProductAttributes</v>
      </c>
      <c r="O2153" t="str">
        <v>ATTRIBUTE TYPE: Detection Method</v>
      </c>
      <c r="P2153">
        <v>0</v>
      </c>
      <c r="Q2153" t="str">
        <v>APT129</v>
      </c>
      <c r="R2153" t="str">
        <v>colorimetric</v>
      </c>
      <c r="S2153" t="str">
        <v>Y</v>
      </c>
      <c r="T2153" t="str">
        <v>Detection Method</v>
      </c>
      <c r="U2153">
        <v>0</v>
      </c>
      <c r="V2153">
        <v>0</v>
      </c>
    </row>
    <row r="2154" spans="8:22" x14ac:dyDescent="0.25">
      <c r="H2154" s="38" t="str">
        <v>kitsmak kits</v>
      </c>
      <c r="I2154" s="271" t="str">
        <v>kits</v>
      </c>
      <c r="J2154" t="str">
        <v>mak kits</v>
      </c>
      <c r="K2154" t="str">
        <v>Gene Information</v>
      </c>
      <c r="L2154" t="str">
        <v>Facet driving attribute</v>
      </c>
      <c r="M2154" t="str">
        <v>Priority 1</v>
      </c>
      <c r="N2154" t="str">
        <v>ProductAttributes</v>
      </c>
      <c r="O2154" t="str">
        <v>ATTRIBUTE TYPE: Gene alias</v>
      </c>
      <c r="P2154" t="str">
        <v>GeneID, Gene symbol, Species, Gene relationship must be filled</v>
      </c>
      <c r="Q2154" t="str">
        <v>ATP131</v>
      </c>
      <c r="R2154" t="str">
        <v>human ... CASP3(836)</v>
      </c>
      <c r="S2154" t="str">
        <v>Y</v>
      </c>
      <c r="T2154" t="str">
        <v>Gene Alias</v>
      </c>
      <c r="U2154">
        <v>0</v>
      </c>
      <c r="V2154">
        <v>0</v>
      </c>
    </row>
    <row r="2155" spans="8:22" x14ac:dyDescent="0.25">
      <c r="H2155" s="38" t="str">
        <v>kitsmak kits</v>
      </c>
      <c r="I2155" s="271" t="str">
        <v>kits</v>
      </c>
      <c r="J2155" t="str">
        <v>mak kits</v>
      </c>
      <c r="K2155" t="str">
        <v>species reactivity (predicted by homology)</v>
      </c>
      <c r="L2155" t="str">
        <v>Facet driving attribute</v>
      </c>
      <c r="M2155" t="str">
        <v>Priority 1</v>
      </c>
      <c r="N2155" t="str">
        <v>ProductAttributes</v>
      </c>
      <c r="O2155" t="str">
        <v>ATTRIBUTE TYPE: Species Reactivity</v>
      </c>
      <c r="P2155">
        <v>0</v>
      </c>
      <c r="Q2155">
        <v>219265</v>
      </c>
      <c r="R2155" t="str">
        <v>0.25 - 4 nmol/min⋅mL</v>
      </c>
      <c r="S2155" t="str">
        <v>Y</v>
      </c>
      <c r="T2155" t="str">
        <v>Speciec Reactivity</v>
      </c>
      <c r="U2155">
        <v>0</v>
      </c>
      <c r="V2155">
        <v>0</v>
      </c>
    </row>
    <row r="2156" spans="8:22" x14ac:dyDescent="0.25">
      <c r="H2156" s="38" t="str">
        <v>kitsmak kits</v>
      </c>
      <c r="I2156" s="271" t="str">
        <v>kits</v>
      </c>
      <c r="J2156" t="str">
        <v>mak kits</v>
      </c>
      <c r="K2156" t="str">
        <v>technique(s)</v>
      </c>
      <c r="L2156" t="str">
        <v>Facet driving attribute</v>
      </c>
      <c r="M2156" t="str">
        <v>Priority 1</v>
      </c>
      <c r="N2156" t="str">
        <v>ProductAttributes</v>
      </c>
      <c r="O2156" t="str">
        <v>ATTRIBUTE TYPE: Titertest</v>
      </c>
      <c r="P2156" t="str">
        <v xml:space="preserve">use the drop down in "METHOD" </v>
      </c>
      <c r="Q2156" t="str">
        <v>ATP129</v>
      </c>
      <c r="R2156" t="str">
        <v>activity assay: suitable</v>
      </c>
      <c r="S2156" t="str">
        <v>Y</v>
      </c>
      <c r="T2156" t="str">
        <v>Technique</v>
      </c>
      <c r="U2156" t="str">
        <v>method</v>
      </c>
      <c r="V2156" t="str">
        <v>method</v>
      </c>
    </row>
    <row r="2157" spans="8:22" x14ac:dyDescent="0.25">
      <c r="H2157" s="38" t="str">
        <v>kitsmak kits</v>
      </c>
      <c r="I2157" s="271" t="str">
        <v>kits</v>
      </c>
      <c r="J2157" t="str">
        <v>mak kits</v>
      </c>
      <c r="K2157" t="str">
        <v>usage</v>
      </c>
      <c r="L2157" t="str">
        <v>Facet driving attribute</v>
      </c>
      <c r="M2157" t="str">
        <v>Priority 1</v>
      </c>
      <c r="N2157" t="str">
        <v>ProductAttributes</v>
      </c>
      <c r="O2157" t="str">
        <v>ATTRIBUTE TYPE: Adequate for</v>
      </c>
      <c r="P2157">
        <v>0</v>
      </c>
      <c r="Q2157" t="str">
        <v>MAK025</v>
      </c>
      <c r="R2157" t="str">
        <v>sufficient for 100 colorimetric tests</v>
      </c>
      <c r="S2157" t="str">
        <v>N</v>
      </c>
      <c r="T2157">
        <v>0</v>
      </c>
      <c r="U2157">
        <v>0</v>
      </c>
      <c r="V2157">
        <v>0</v>
      </c>
    </row>
    <row r="2158" spans="8:22" x14ac:dyDescent="0.25">
      <c r="H2158" s="38" t="str">
        <v>kitsmak kits</v>
      </c>
      <c r="I2158" s="271" t="str">
        <v>kits</v>
      </c>
      <c r="J2158" t="str">
        <v>mak kits</v>
      </c>
      <c r="K2158" t="str">
        <v>input</v>
      </c>
      <c r="L2158" t="str">
        <v>High priority attribute</v>
      </c>
      <c r="M2158" t="str">
        <v>Priority 2</v>
      </c>
      <c r="N2158" t="str">
        <v>ProductAttributes</v>
      </c>
      <c r="O2158" t="str">
        <v>ATTRIBUTE TYPE: Sample input/output</v>
      </c>
      <c r="P2158">
        <v>0</v>
      </c>
      <c r="Q2158">
        <v>235419</v>
      </c>
      <c r="R2158" t="str">
        <v>sample type cell extract(s)</v>
      </c>
      <c r="S2158" t="str">
        <v>N</v>
      </c>
      <c r="T2158">
        <v>0</v>
      </c>
      <c r="U2158" t="str">
        <v>only for DNA/RNA "stuff" eg. PCR kits</v>
      </c>
      <c r="V2158">
        <v>0</v>
      </c>
    </row>
    <row r="2159" spans="8:22" x14ac:dyDescent="0.25">
      <c r="H2159" s="38" t="str">
        <v>kitsmak kits</v>
      </c>
      <c r="I2159" s="271" t="str">
        <v>kits</v>
      </c>
      <c r="J2159" t="str">
        <v>mak kits</v>
      </c>
      <c r="K2159" t="str">
        <v>NCBI accession no.</v>
      </c>
      <c r="L2159" t="str">
        <v>High priority attribute</v>
      </c>
      <c r="M2159" t="str">
        <v>Priority 2</v>
      </c>
      <c r="N2159" t="str">
        <v>ProductAttributes</v>
      </c>
      <c r="O2159" t="str">
        <v>ATTRIBUTE TYPE: Accession number</v>
      </c>
      <c r="P2159" t="str">
        <v>use the drop down in "Database name"</v>
      </c>
      <c r="Q2159">
        <v>0</v>
      </c>
      <c r="R2159">
        <v>0</v>
      </c>
      <c r="S2159" t="str">
        <v>N</v>
      </c>
      <c r="T2159">
        <v>0</v>
      </c>
      <c r="U2159">
        <v>0</v>
      </c>
      <c r="V2159">
        <v>0</v>
      </c>
    </row>
    <row r="2160" spans="8:22" x14ac:dyDescent="0.25">
      <c r="H2160" s="38" t="str">
        <v>kitsmak kits</v>
      </c>
      <c r="I2160" s="271" t="str">
        <v>kits</v>
      </c>
      <c r="J2160" t="str">
        <v>mak kits</v>
      </c>
      <c r="K2160" t="str">
        <v>shipped in</v>
      </c>
      <c r="L2160" t="str">
        <v>High priority attribute</v>
      </c>
      <c r="M2160" t="str">
        <v>Priority 2</v>
      </c>
      <c r="N2160" t="str">
        <v>ProductAttributes</v>
      </c>
      <c r="O2160" t="str">
        <v>ATTRIBUTE TYPE: Ice Shipping</v>
      </c>
      <c r="P2160">
        <v>0</v>
      </c>
      <c r="Q2160" t="str">
        <v>ATP129</v>
      </c>
      <c r="R2160" t="str">
        <v>dry ice</v>
      </c>
      <c r="S2160" t="str">
        <v>N</v>
      </c>
      <c r="T2160">
        <v>0</v>
      </c>
      <c r="U2160">
        <v>0</v>
      </c>
      <c r="V2160">
        <v>0</v>
      </c>
    </row>
    <row r="2161" spans="8:22" x14ac:dyDescent="0.25">
      <c r="H2161" s="38" t="str">
        <v>kitsmak kits</v>
      </c>
      <c r="I2161" s="271" t="str">
        <v>kits</v>
      </c>
      <c r="J2161" t="str">
        <v>mak kits</v>
      </c>
      <c r="K2161" t="str">
        <v>storage condition</v>
      </c>
      <c r="L2161" t="str">
        <v>High priority attribute</v>
      </c>
      <c r="M2161" t="str">
        <v>Priority 2</v>
      </c>
      <c r="N2161" t="str">
        <v>ProductAttributes</v>
      </c>
      <c r="O2161" t="str">
        <v>ATTRIBUTE TYPE: Storage conditions</v>
      </c>
      <c r="P2161">
        <v>0</v>
      </c>
      <c r="Q2161">
        <v>219265</v>
      </c>
      <c r="R2161" t="str">
        <v>OK to freeze</v>
      </c>
      <c r="S2161" t="str">
        <v>N</v>
      </c>
      <c r="T2161">
        <v>0</v>
      </c>
      <c r="U2161">
        <v>0</v>
      </c>
      <c r="V2161">
        <v>0</v>
      </c>
    </row>
    <row r="2162" spans="8:22" x14ac:dyDescent="0.25">
      <c r="H2162" s="38" t="str">
        <v>kitsmak kits</v>
      </c>
      <c r="I2162" s="271" t="str">
        <v>kits</v>
      </c>
      <c r="J2162" t="str">
        <v>mak kits</v>
      </c>
      <c r="K2162" t="str">
        <v>storage temp.</v>
      </c>
      <c r="L2162" t="str">
        <v>High priority attribute</v>
      </c>
      <c r="M2162" t="str">
        <v>Priority 2</v>
      </c>
      <c r="N2162" t="str">
        <v>ProductAttributes</v>
      </c>
      <c r="O2162" t="str">
        <v>ATTRIBUTE TYPE: Storage Temp</v>
      </c>
      <c r="P2162">
        <v>0</v>
      </c>
      <c r="Q2162" t="str">
        <v>MAK025</v>
      </c>
      <c r="R2162" t="str">
        <v>−20°C</v>
      </c>
      <c r="S2162" t="str">
        <v>N</v>
      </c>
      <c r="T2162">
        <v>0</v>
      </c>
      <c r="U2162">
        <v>0</v>
      </c>
      <c r="V2162">
        <v>0</v>
      </c>
    </row>
    <row r="2163" spans="8:22" x14ac:dyDescent="0.25">
      <c r="H2163" s="38" t="str">
        <v>kitsmak kits</v>
      </c>
      <c r="I2163" s="271" t="str">
        <v>kits</v>
      </c>
      <c r="J2163" t="str">
        <v>mak kits</v>
      </c>
      <c r="K2163" t="str">
        <v>UniProt accession no.</v>
      </c>
      <c r="L2163" t="str">
        <v>High priority attribute</v>
      </c>
      <c r="M2163" t="str">
        <v>Priority 2</v>
      </c>
      <c r="N2163" t="str">
        <v>ProductAttributes</v>
      </c>
      <c r="O2163" t="str">
        <v>ATTRIBUTE TYPE: Accession number</v>
      </c>
      <c r="P2163" t="str">
        <v>use the drop down in "Database name"</v>
      </c>
      <c r="Q2163">
        <v>0</v>
      </c>
      <c r="R2163">
        <v>0</v>
      </c>
      <c r="S2163" t="str">
        <v>N</v>
      </c>
      <c r="T2163">
        <v>0</v>
      </c>
      <c r="U2163">
        <v>0</v>
      </c>
      <c r="V2163">
        <v>0</v>
      </c>
    </row>
    <row r="2164" spans="8:22" x14ac:dyDescent="0.25">
      <c r="H2164" s="38" t="str">
        <v>kitsmak kits</v>
      </c>
      <c r="I2164" s="271" t="str">
        <v>kits</v>
      </c>
      <c r="J2164" t="str">
        <v>mak kits</v>
      </c>
      <c r="K2164" t="str">
        <v>manufacturer/tradename</v>
      </c>
      <c r="L2164" t="str">
        <v>Low priority attribute</v>
      </c>
      <c r="M2164" t="str">
        <v>Priority 3</v>
      </c>
      <c r="N2164" t="str">
        <v>ProductAttributes</v>
      </c>
      <c r="O2164" t="str">
        <v>ATTRIBUTE TYPE: Manufacturer designation</v>
      </c>
      <c r="P2164" t="str">
        <v>facets supplier co only (currently - Product line the attribute also facetable but not the PL element in Manuf des. Yet)</v>
      </c>
      <c r="Q2164">
        <v>330731</v>
      </c>
      <c r="R2164" t="str">
        <v>Avanti Polar Lipids</v>
      </c>
      <c r="S2164" t="str">
        <v>Y</v>
      </c>
      <c r="T2164" t="str">
        <v>Manufacturer</v>
      </c>
      <c r="U2164" t="str">
        <v>supplier co</v>
      </c>
      <c r="V2164" t="str">
        <v>supplier co</v>
      </c>
    </row>
    <row r="2165" spans="8:22" x14ac:dyDescent="0.25">
      <c r="H2165" s="38" t="str">
        <v>kitsmak kits</v>
      </c>
      <c r="I2165" s="271" t="str">
        <v>kits</v>
      </c>
      <c r="J2165" t="str">
        <v>mak kits</v>
      </c>
      <c r="K2165" t="str">
        <v>packaging</v>
      </c>
      <c r="L2165" t="str">
        <v>Low priority attribute</v>
      </c>
      <c r="M2165" t="str">
        <v>Priority 3</v>
      </c>
      <c r="N2165" t="str">
        <v>ProductAttributes</v>
      </c>
      <c r="O2165" t="str">
        <v>ATTRIBUTE TYPE: Packaging quantity</v>
      </c>
      <c r="P2165" t="str">
        <v>facet only on pack_id (was NEVER used on the red site - utility is dubious)</v>
      </c>
      <c r="Q2165">
        <v>219265</v>
      </c>
      <c r="R2165" t="str">
        <v>pkg of 1 96-well plate(s)</v>
      </c>
      <c r="S2165" t="str">
        <v>Y</v>
      </c>
      <c r="T2165" t="str">
        <v>packaging</v>
      </c>
      <c r="U2165" t="str">
        <v>pack_id</v>
      </c>
      <c r="V2165" t="str">
        <v>pack_id</v>
      </c>
    </row>
    <row r="2166" spans="8:22" x14ac:dyDescent="0.25">
      <c r="H2166" s="38" t="str">
        <v>kitsmultiplex</v>
      </c>
      <c r="I2166" s="271" t="str">
        <v>kits</v>
      </c>
      <c r="J2166" t="str">
        <v>multiplex</v>
      </c>
      <c r="K2166" t="str">
        <v>compatibility</v>
      </c>
      <c r="L2166" t="str">
        <v>Facet driving attribute</v>
      </c>
      <c r="M2166" t="str">
        <v>Priority 1</v>
      </c>
      <c r="N2166" t="str">
        <v>ProductAttributes</v>
      </c>
      <c r="O2166" t="str">
        <v>ATTRIBUTE TYPE: ZM_COMPAT</v>
      </c>
      <c r="P2166" t="str">
        <v>create separate lines for different values -- facet must use 1 or both of supplier and product line</v>
      </c>
      <c r="Q2166" t="str">
        <v>TGFBMAG-64K-01</v>
      </c>
      <c r="R2166" t="str">
        <v>configured for Single Plex</v>
      </c>
      <c r="S2166" t="str">
        <v>Y</v>
      </c>
      <c r="T2166" t="str">
        <v>compatibility</v>
      </c>
      <c r="U2166">
        <v>0</v>
      </c>
      <c r="V2166">
        <v>0</v>
      </c>
    </row>
    <row r="2167" spans="8:22" x14ac:dyDescent="0.25">
      <c r="H2167" s="38" t="str">
        <v>kitsmultiplex</v>
      </c>
      <c r="I2167" s="271" t="str">
        <v>kits</v>
      </c>
      <c r="J2167" t="str">
        <v>multiplex</v>
      </c>
      <c r="K2167" t="str">
        <v>species reactivity</v>
      </c>
      <c r="L2167" t="str">
        <v>Facet driving attribute</v>
      </c>
      <c r="M2167" t="str">
        <v>Priority 1</v>
      </c>
      <c r="N2167" t="str">
        <v>ProductAttributes</v>
      </c>
      <c r="O2167" t="str">
        <v>ATTRIBUTE TYPE: Species Reactivity</v>
      </c>
      <c r="P2167">
        <v>0</v>
      </c>
      <c r="Q2167" t="str">
        <v>TGFBMAG-64K-01</v>
      </c>
      <c r="R2167" t="str">
        <v>canine, mouse, pig, nonhuman primates, feline, human, rat</v>
      </c>
      <c r="S2167" t="str">
        <v>Y</v>
      </c>
      <c r="T2167" t="str">
        <v>Speciec Reactivity</v>
      </c>
      <c r="U2167">
        <v>0</v>
      </c>
      <c r="V2167">
        <v>0</v>
      </c>
    </row>
    <row r="2168" spans="8:22" x14ac:dyDescent="0.25">
      <c r="H2168" s="38" t="str">
        <v>kitsmultiplex</v>
      </c>
      <c r="I2168" s="271" t="str">
        <v>kits</v>
      </c>
      <c r="J2168" t="str">
        <v>multiplex</v>
      </c>
      <c r="K2168" t="str">
        <v>technique(s)</v>
      </c>
      <c r="L2168" t="str">
        <v>Facet driving attribute</v>
      </c>
      <c r="M2168" t="str">
        <v>Priority 1</v>
      </c>
      <c r="N2168" t="str">
        <v>ProductAttributes</v>
      </c>
      <c r="O2168" t="str">
        <v>ATTRIBUTE TYPE: Titertest</v>
      </c>
      <c r="P2168" t="str">
        <v xml:space="preserve">use the drop down in "METHOD" </v>
      </c>
      <c r="Q2168" t="str">
        <v>TGFBMAG-64K-01</v>
      </c>
      <c r="R2168" t="str">
        <v>multiplexing: suitable</v>
      </c>
      <c r="S2168" t="str">
        <v>Y</v>
      </c>
      <c r="T2168" t="str">
        <v>Technique</v>
      </c>
      <c r="U2168" t="str">
        <v>method</v>
      </c>
      <c r="V2168" t="str">
        <v>method</v>
      </c>
    </row>
    <row r="2169" spans="8:22" x14ac:dyDescent="0.25">
      <c r="H2169" s="38" t="str">
        <v>kitsmultiplex</v>
      </c>
      <c r="I2169" s="271" t="str">
        <v>kits</v>
      </c>
      <c r="J2169" t="str">
        <v>multiplex</v>
      </c>
      <c r="K2169" t="str">
        <v>assay range</v>
      </c>
      <c r="L2169" t="str">
        <v>High priority attribute</v>
      </c>
      <c r="M2169" t="str">
        <v>Priority 2</v>
      </c>
      <c r="N2169" t="str">
        <v>ProductAttributes</v>
      </c>
      <c r="O2169" t="str">
        <v>ATTRIBUTE TYPE: Assay Range</v>
      </c>
      <c r="P2169">
        <v>0</v>
      </c>
      <c r="Q2169" t="str">
        <v>TGFBMAG-64K-01</v>
      </c>
      <c r="R2169" t="str">
        <v>accuracy: 100%</v>
      </c>
      <c r="S2169" t="str">
        <v>N</v>
      </c>
      <c r="T2169">
        <v>0</v>
      </c>
      <c r="U2169">
        <v>0</v>
      </c>
      <c r="V2169">
        <v>0</v>
      </c>
    </row>
    <row r="2170" spans="8:22" x14ac:dyDescent="0.25">
      <c r="H2170" s="38" t="str">
        <v>kitsmultiplex</v>
      </c>
      <c r="I2170" s="271" t="str">
        <v>kits</v>
      </c>
      <c r="J2170" t="str">
        <v>multiplex</v>
      </c>
      <c r="K2170" t="str">
        <v>detection method</v>
      </c>
      <c r="L2170" t="str">
        <v>High priority attribute</v>
      </c>
      <c r="M2170" t="str">
        <v>Priority 2</v>
      </c>
      <c r="N2170" t="str">
        <v>ProductAttributes</v>
      </c>
      <c r="O2170" t="str">
        <v>ATTRIBUTE TYPE: Detection Method</v>
      </c>
      <c r="P2170">
        <v>0</v>
      </c>
      <c r="Q2170" t="str">
        <v>TGFBMAG-64K-01</v>
      </c>
      <c r="R2170" t="str">
        <v>fluorometric (Luminex xMAP)</v>
      </c>
      <c r="S2170" t="str">
        <v>Y</v>
      </c>
      <c r="T2170" t="str">
        <v>Detection Method</v>
      </c>
      <c r="U2170">
        <v>0</v>
      </c>
      <c r="V2170">
        <v>0</v>
      </c>
    </row>
    <row r="2171" spans="8:22" x14ac:dyDescent="0.25">
      <c r="H2171" s="38" t="str">
        <v>kitsmultiplex</v>
      </c>
      <c r="I2171" s="271" t="str">
        <v>kits</v>
      </c>
      <c r="J2171" t="str">
        <v>multiplex</v>
      </c>
      <c r="K2171" t="str">
        <v>manufacturer/tradename</v>
      </c>
      <c r="L2171" t="str">
        <v>High priority attribute</v>
      </c>
      <c r="M2171" t="str">
        <v>Priority 2</v>
      </c>
      <c r="N2171" t="str">
        <v>ProductAttributes</v>
      </c>
      <c r="O2171" t="str">
        <v>ATTRIBUTE TYPE: Manufacturer designation</v>
      </c>
      <c r="P2171" t="str">
        <v>facets supplier co only (currently - Product line the attribute also facetable but not the PL element in Manuf des. Yet)</v>
      </c>
      <c r="Q2171" t="str">
        <v>TGFBMAG-64K-01</v>
      </c>
      <c r="R2171" t="str">
        <v>Milliplex®</v>
      </c>
      <c r="S2171" t="str">
        <v>Y</v>
      </c>
      <c r="T2171" t="str">
        <v>Manufacturer</v>
      </c>
      <c r="U2171" t="str">
        <v>supplier co</v>
      </c>
      <c r="V2171" t="str">
        <v>supplier co</v>
      </c>
    </row>
    <row r="2172" spans="8:22" x14ac:dyDescent="0.25">
      <c r="H2172" s="38" t="str">
        <v>kitsmultiplex</v>
      </c>
      <c r="I2172" s="271" t="str">
        <v>kits</v>
      </c>
      <c r="J2172" t="str">
        <v>multiplex</v>
      </c>
      <c r="K2172" t="str">
        <v>shipped in</v>
      </c>
      <c r="L2172" t="str">
        <v>High priority attribute</v>
      </c>
      <c r="M2172" t="str">
        <v>Priority 2</v>
      </c>
      <c r="N2172" t="str">
        <v>ProductAttributes</v>
      </c>
      <c r="O2172" t="str">
        <v>ATTRIBUTE TYPE: Ice Shipping</v>
      </c>
      <c r="P2172">
        <v>0</v>
      </c>
      <c r="Q2172" t="str">
        <v>TGFBMAG-64K-01</v>
      </c>
      <c r="R2172" t="str">
        <v>wet ice</v>
      </c>
      <c r="S2172" t="str">
        <v>N</v>
      </c>
      <c r="T2172">
        <v>0</v>
      </c>
      <c r="U2172">
        <v>0</v>
      </c>
      <c r="V2172">
        <v>0</v>
      </c>
    </row>
    <row r="2173" spans="8:22" x14ac:dyDescent="0.25">
      <c r="H2173" s="38" t="str">
        <v>kitsmultiplex</v>
      </c>
      <c r="I2173" s="271" t="str">
        <v>kits</v>
      </c>
      <c r="J2173" t="str">
        <v>multiplex</v>
      </c>
      <c r="K2173" t="str">
        <v>storage temp.</v>
      </c>
      <c r="L2173" t="str">
        <v>High priority attribute</v>
      </c>
      <c r="M2173" t="str">
        <v>Priority 2</v>
      </c>
      <c r="N2173" t="str">
        <v>ProductAttributes</v>
      </c>
      <c r="O2173" t="str">
        <v>ATTRIBUTE TYPE: Storage Temp</v>
      </c>
      <c r="P2173">
        <v>0</v>
      </c>
      <c r="Q2173" t="str">
        <v>48-621MAG</v>
      </c>
      <c r="R2173" t="str">
        <v>2-8°C</v>
      </c>
      <c r="S2173" t="str">
        <v>N</v>
      </c>
      <c r="T2173">
        <v>0</v>
      </c>
      <c r="U2173">
        <v>0</v>
      </c>
      <c r="V2173">
        <v>0</v>
      </c>
    </row>
    <row r="2174" spans="8:22" x14ac:dyDescent="0.25">
      <c r="H2174" s="38" t="str">
        <v>kitspathogen screening</v>
      </c>
      <c r="I2174" s="271" t="str">
        <v>kits</v>
      </c>
      <c r="J2174" t="str">
        <v>pathogen screening</v>
      </c>
      <c r="K2174" t="str">
        <v>agency</v>
      </c>
      <c r="L2174" t="str">
        <v>Facet driving attribute</v>
      </c>
      <c r="M2174" t="str">
        <v>Priority 1</v>
      </c>
      <c r="N2174" t="str">
        <v>ProductAttributes</v>
      </c>
      <c r="O2174" t="str">
        <v>ATTRIBUTE TYPE: Agency/Method</v>
      </c>
      <c r="P2174" t="str">
        <v>create separate lines for different values</v>
      </c>
      <c r="Q2174">
        <v>0</v>
      </c>
      <c r="R2174">
        <v>0</v>
      </c>
      <c r="S2174" t="str">
        <v>Y</v>
      </c>
      <c r="T2174" t="str">
        <v>Agency</v>
      </c>
      <c r="U2174">
        <v>0</v>
      </c>
      <c r="V2174">
        <v>0</v>
      </c>
    </row>
    <row r="2175" spans="8:22" x14ac:dyDescent="0.25">
      <c r="H2175" s="38" t="str">
        <v>kitspathogen screening</v>
      </c>
      <c r="I2175" s="271" t="str">
        <v>kits</v>
      </c>
      <c r="J2175" t="str">
        <v>pathogen screening</v>
      </c>
      <c r="K2175" t="str">
        <v>manufacturer/tradename</v>
      </c>
      <c r="L2175" t="str">
        <v>Facet driving attribute</v>
      </c>
      <c r="M2175" t="str">
        <v>Priority 1</v>
      </c>
      <c r="N2175" t="str">
        <v>ProductAttributes</v>
      </c>
      <c r="O2175" t="str">
        <v>ATTRIBUTE TYPE: Manufacturer designation</v>
      </c>
      <c r="P2175" t="str">
        <v>facets supplier co only (currently - Product line the attribute also facetable but not the PL element in Manuf des. Yet)</v>
      </c>
      <c r="Q2175">
        <v>0</v>
      </c>
      <c r="R2175">
        <v>0</v>
      </c>
      <c r="S2175" t="str">
        <v>Y</v>
      </c>
      <c r="T2175" t="str">
        <v>Manufacturer</v>
      </c>
      <c r="U2175" t="str">
        <v>supplier co</v>
      </c>
      <c r="V2175" t="str">
        <v>supplier co</v>
      </c>
    </row>
    <row r="2176" spans="8:22" x14ac:dyDescent="0.25">
      <c r="H2176" s="38" t="str">
        <v>kitspathogen screening</v>
      </c>
      <c r="I2176" s="271" t="str">
        <v>kits</v>
      </c>
      <c r="J2176" t="str">
        <v>pathogen screening</v>
      </c>
      <c r="K2176" t="str">
        <v>suitability</v>
      </c>
      <c r="L2176" t="str">
        <v>Facet driving attribute</v>
      </c>
      <c r="M2176" t="str">
        <v>Priority 1</v>
      </c>
      <c r="N2176" t="str">
        <v>ProductAttributes</v>
      </c>
      <c r="O2176" t="str">
        <v xml:space="preserve">ATTRIBUTE TYPE: Media Suitability </v>
      </c>
      <c r="P2176">
        <v>0</v>
      </c>
      <c r="Q2176">
        <v>49417</v>
      </c>
      <c r="R2176" t="str">
        <v>Legionella spp.</v>
      </c>
      <c r="S2176" t="str">
        <v>Y</v>
      </c>
      <c r="T2176" t="str">
        <v>Suitability</v>
      </c>
      <c r="U2176">
        <v>0</v>
      </c>
      <c r="V2176">
        <v>0</v>
      </c>
    </row>
    <row r="2177" spans="8:22" x14ac:dyDescent="0.25">
      <c r="H2177" s="38" t="str">
        <v>kitspathogen screening</v>
      </c>
      <c r="I2177" s="271" t="str">
        <v>kits</v>
      </c>
      <c r="J2177" t="str">
        <v>pathogen screening</v>
      </c>
      <c r="K2177" t="str">
        <v>technique(s)</v>
      </c>
      <c r="L2177" t="str">
        <v>Facet driving attribute</v>
      </c>
      <c r="M2177" t="str">
        <v>Priority 1</v>
      </c>
      <c r="N2177" t="str">
        <v>ProductAttributes</v>
      </c>
      <c r="O2177" t="str">
        <v>ATTRIBUTE TYPE: Titertest</v>
      </c>
      <c r="P2177" t="str">
        <v xml:space="preserve">use the drop down in "METHOD" </v>
      </c>
      <c r="Q2177">
        <v>49417</v>
      </c>
      <c r="R2177" t="str">
        <v>microbe id | in situ hybriziation: suitable</v>
      </c>
      <c r="S2177" t="str">
        <v>Y</v>
      </c>
      <c r="T2177" t="str">
        <v>Technique</v>
      </c>
      <c r="U2177" t="str">
        <v>method</v>
      </c>
      <c r="V2177" t="str">
        <v>method</v>
      </c>
    </row>
    <row r="2178" spans="8:22" x14ac:dyDescent="0.25">
      <c r="H2178" s="38" t="str">
        <v>kitspathogen screening</v>
      </c>
      <c r="I2178" s="271" t="str">
        <v>kits</v>
      </c>
      <c r="J2178" t="str">
        <v>pathogen screening</v>
      </c>
      <c r="K2178" t="str">
        <v>application(s)</v>
      </c>
      <c r="L2178" t="str">
        <v>High priority attribute</v>
      </c>
      <c r="M2178" t="str">
        <v>Priority 1</v>
      </c>
      <c r="N2178" t="str">
        <v>ProductAttributes</v>
      </c>
      <c r="O2178" t="str">
        <v>ATTRIBUTE TYPE: Market Focus</v>
      </c>
      <c r="P2178">
        <v>0</v>
      </c>
      <c r="Q2178">
        <v>49417</v>
      </c>
      <c r="R2178" t="str">
        <v>food and beverages</v>
      </c>
      <c r="S2178" t="str">
        <v>Y</v>
      </c>
      <c r="T2178" t="str">
        <v>Application</v>
      </c>
      <c r="U2178">
        <v>0</v>
      </c>
      <c r="V2178">
        <v>0</v>
      </c>
    </row>
    <row r="2179" spans="8:22" x14ac:dyDescent="0.25">
      <c r="H2179" s="38" t="str">
        <v>kitspathogen screening</v>
      </c>
      <c r="I2179" s="271" t="str">
        <v>kits</v>
      </c>
      <c r="J2179" t="str">
        <v>pathogen screening</v>
      </c>
      <c r="K2179" t="str">
        <v>compatibility</v>
      </c>
      <c r="L2179" t="str">
        <v>High priority attribute</v>
      </c>
      <c r="M2179" t="str">
        <v>Priority 2</v>
      </c>
      <c r="N2179" t="str">
        <v>ProductAttributes</v>
      </c>
      <c r="O2179" t="str">
        <v>ATTRIBUTE TYPE: ZM_COMPAT</v>
      </c>
      <c r="P2179" t="str">
        <v>create separate lines for different values -- facet must use 1 or both of supplier and product line</v>
      </c>
      <c r="Q2179">
        <v>1.44024</v>
      </c>
      <c r="R2179" t="str">
        <v>for use with HYCON</v>
      </c>
      <c r="S2179" t="str">
        <v>Y</v>
      </c>
      <c r="T2179" t="str">
        <v>compatibility</v>
      </c>
      <c r="U2179">
        <v>0</v>
      </c>
      <c r="V2179">
        <v>0</v>
      </c>
    </row>
    <row r="2180" spans="8:22" x14ac:dyDescent="0.25">
      <c r="H2180" s="38" t="str">
        <v>kitspathogen screening</v>
      </c>
      <c r="I2180" s="271" t="str">
        <v>kits</v>
      </c>
      <c r="J2180" t="str">
        <v>pathogen screening</v>
      </c>
      <c r="K2180" t="str">
        <v>grade</v>
      </c>
      <c r="L2180" t="str">
        <v>High priority attribute</v>
      </c>
      <c r="M2180" t="str">
        <v>Priority 2</v>
      </c>
      <c r="N2180" t="str">
        <v>ProductAttributes</v>
      </c>
      <c r="O2180" t="str">
        <v>ATTRIBUTE TYPE: Special Grade and web special grade</v>
      </c>
      <c r="P2180" t="str">
        <v>web special grade is facetable; but web special grade does not show on the PDP; special grade is the opposite</v>
      </c>
      <c r="Q2180">
        <v>4551</v>
      </c>
      <c r="R2180" t="str">
        <v>for microscopy</v>
      </c>
      <c r="S2180" t="str">
        <v>Y</v>
      </c>
      <c r="T2180" t="str">
        <v>grade</v>
      </c>
      <c r="U2180">
        <v>0</v>
      </c>
      <c r="V2180">
        <v>0</v>
      </c>
    </row>
    <row r="2181" spans="8:22" x14ac:dyDescent="0.25">
      <c r="H2181" s="38" t="str">
        <v>kitspathogen screening</v>
      </c>
      <c r="I2181" s="271" t="str">
        <v>kits</v>
      </c>
      <c r="J2181" t="str">
        <v>pathogen screening</v>
      </c>
      <c r="K2181" t="str">
        <v>input</v>
      </c>
      <c r="L2181" t="str">
        <v>High priority attribute</v>
      </c>
      <c r="M2181" t="str">
        <v>Priority 2</v>
      </c>
      <c r="N2181" t="str">
        <v>ProductAttributes</v>
      </c>
      <c r="O2181" t="str">
        <v>ATTRIBUTE TYPE: Sample input/output</v>
      </c>
      <c r="P2181">
        <v>0</v>
      </c>
      <c r="Q2181">
        <v>1.0414099999999999</v>
      </c>
      <c r="R2181" t="str">
        <v xml:space="preserve"> food(s)</v>
      </c>
      <c r="S2181" t="str">
        <v>N</v>
      </c>
      <c r="T2181">
        <v>0</v>
      </c>
      <c r="U2181" t="str">
        <v>only for DNA/RNA "stuff" eg. PCR kits</v>
      </c>
      <c r="V2181">
        <v>0</v>
      </c>
    </row>
    <row r="2182" spans="8:22" x14ac:dyDescent="0.25">
      <c r="H2182" s="38" t="str">
        <v>kitspathogen screening</v>
      </c>
      <c r="I2182" s="271" t="str">
        <v>kits</v>
      </c>
      <c r="J2182" t="str">
        <v>pathogen screening</v>
      </c>
      <c r="K2182" t="str">
        <v>shelf life</v>
      </c>
      <c r="L2182" t="str">
        <v>High priority attribute</v>
      </c>
      <c r="M2182" t="str">
        <v>Priority 2</v>
      </c>
      <c r="N2182" t="str">
        <v>ProductAttributes</v>
      </c>
      <c r="O2182" t="str">
        <v>ATTRIBUTE TYPE: Shelf Life</v>
      </c>
      <c r="P2182">
        <v>0</v>
      </c>
      <c r="Q2182" t="str">
        <v>60037BC</v>
      </c>
      <c r="R2182" t="str">
        <v>6 - 12 months</v>
      </c>
      <c r="S2182" t="str">
        <v>N</v>
      </c>
      <c r="T2182">
        <v>0</v>
      </c>
      <c r="U2182">
        <v>0</v>
      </c>
      <c r="V2182">
        <v>0</v>
      </c>
    </row>
    <row r="2183" spans="8:22" x14ac:dyDescent="0.25">
      <c r="H2183" s="38" t="str">
        <v>kitspathogen screening</v>
      </c>
      <c r="I2183" s="271" t="str">
        <v>kits</v>
      </c>
      <c r="J2183" t="str">
        <v>pathogen screening</v>
      </c>
      <c r="K2183" t="str">
        <v>storage condition</v>
      </c>
      <c r="L2183" t="str">
        <v>High priority attribute</v>
      </c>
      <c r="M2183" t="str">
        <v>Priority 2</v>
      </c>
      <c r="N2183" t="str">
        <v>ProductAttributes</v>
      </c>
      <c r="O2183" t="str">
        <v>ATTRIBUTE TYPE: Storage conditions</v>
      </c>
      <c r="P2183">
        <v>0</v>
      </c>
      <c r="Q2183" t="str">
        <v>60037BC</v>
      </c>
      <c r="R2183" t="str">
        <v>dry at room temperature</v>
      </c>
      <c r="S2183" t="str">
        <v>N</v>
      </c>
      <c r="T2183">
        <v>0</v>
      </c>
      <c r="U2183">
        <v>0</v>
      </c>
      <c r="V2183">
        <v>0</v>
      </c>
    </row>
    <row r="2184" spans="8:22" x14ac:dyDescent="0.25">
      <c r="H2184" s="38" t="str">
        <v>kitspathogen screening</v>
      </c>
      <c r="I2184" s="271" t="str">
        <v>kits</v>
      </c>
      <c r="J2184" t="str">
        <v>pathogen screening</v>
      </c>
      <c r="K2184" t="str">
        <v>storage temp.</v>
      </c>
      <c r="L2184" t="str">
        <v>High priority attribute</v>
      </c>
      <c r="M2184" t="str">
        <v>Priority 2</v>
      </c>
      <c r="N2184" t="str">
        <v>ProductAttributes</v>
      </c>
      <c r="O2184" t="str">
        <v>ATTRIBUTE TYPE: Storage Temp</v>
      </c>
      <c r="P2184">
        <v>0</v>
      </c>
      <c r="Q2184">
        <v>49417</v>
      </c>
      <c r="R2184" t="str">
        <v>2-8°C</v>
      </c>
      <c r="S2184" t="str">
        <v>N</v>
      </c>
      <c r="T2184">
        <v>0</v>
      </c>
      <c r="U2184">
        <v>0</v>
      </c>
      <c r="V2184">
        <v>0</v>
      </c>
    </row>
    <row r="2185" spans="8:22" x14ac:dyDescent="0.25">
      <c r="H2185" s="38" t="str">
        <v>kitspathogen screening</v>
      </c>
      <c r="I2185" s="271" t="str">
        <v>kits</v>
      </c>
      <c r="J2185" t="str">
        <v>pathogen screening</v>
      </c>
      <c r="K2185" t="str">
        <v>packaging</v>
      </c>
      <c r="L2185" t="str">
        <v>Low priority attribute</v>
      </c>
      <c r="M2185" t="str">
        <v>Priority 3</v>
      </c>
      <c r="N2185" t="str">
        <v>ProductAttributes</v>
      </c>
      <c r="O2185" t="str">
        <v>ATTRIBUTE TYPE: Packaging quantity</v>
      </c>
      <c r="P2185" t="str">
        <v>facet only on pack_id (was NEVER used on the red site - utility is dubious)</v>
      </c>
      <c r="Q2185" t="str">
        <v>61001BC</v>
      </c>
      <c r="R2185" t="str">
        <v>pkg of 96</v>
      </c>
      <c r="S2185" t="str">
        <v>Y</v>
      </c>
      <c r="T2185" t="str">
        <v>packaging</v>
      </c>
      <c r="U2185" t="str">
        <v>pack_id</v>
      </c>
      <c r="V2185" t="str">
        <v>pack_id</v>
      </c>
    </row>
    <row r="2186" spans="8:22" x14ac:dyDescent="0.25">
      <c r="H2186" s="38" t="str">
        <v>kitsphotometry</v>
      </c>
      <c r="I2186" s="271" t="str">
        <v>kits</v>
      </c>
      <c r="J2186" t="str">
        <v>photometry</v>
      </c>
      <c r="K2186" t="str">
        <v>detection method</v>
      </c>
      <c r="L2186" t="str">
        <v>Facet driving attribute</v>
      </c>
      <c r="M2186" t="str">
        <v>Priority 1</v>
      </c>
      <c r="N2186" t="str">
        <v>ProductAttributes</v>
      </c>
      <c r="O2186" t="str">
        <v>ATTRIBUTE TYPE: Detection Method</v>
      </c>
      <c r="P2186">
        <v>0</v>
      </c>
      <c r="Q2186">
        <v>1.0008900000000001</v>
      </c>
      <c r="R2186" t="str">
        <v>photometric</v>
      </c>
      <c r="S2186" t="str">
        <v>Y</v>
      </c>
      <c r="T2186" t="str">
        <v>Detection Method</v>
      </c>
      <c r="U2186">
        <v>0</v>
      </c>
      <c r="V2186">
        <v>0</v>
      </c>
    </row>
    <row r="2187" spans="8:22" x14ac:dyDescent="0.25">
      <c r="H2187" s="38" t="str">
        <v>kitsphotometry</v>
      </c>
      <c r="I2187" s="271" t="str">
        <v>kits</v>
      </c>
      <c r="J2187" t="str">
        <v>photometry</v>
      </c>
      <c r="K2187" t="str">
        <v>technique(s)</v>
      </c>
      <c r="L2187" t="str">
        <v>Facet driving attribute</v>
      </c>
      <c r="M2187" t="str">
        <v>Priority 1</v>
      </c>
      <c r="N2187" t="str">
        <v>ProductAttributes</v>
      </c>
      <c r="O2187" t="str">
        <v>ATTRIBUTE TYPE: Titertest</v>
      </c>
      <c r="P2187" t="str">
        <v xml:space="preserve">use the drop down in "METHOD" </v>
      </c>
      <c r="Q2187">
        <v>1.0008900000000001</v>
      </c>
      <c r="R2187" t="str">
        <v>photometry: suitable</v>
      </c>
      <c r="S2187" t="str">
        <v>Y</v>
      </c>
      <c r="T2187" t="str">
        <v>Technique</v>
      </c>
      <c r="U2187" t="str">
        <v>method</v>
      </c>
      <c r="V2187" t="str">
        <v>method</v>
      </c>
    </row>
    <row r="2188" spans="8:22" x14ac:dyDescent="0.25">
      <c r="H2188" s="38" t="str">
        <v>kitssmc</v>
      </c>
      <c r="I2188" s="271" t="str">
        <v>kits</v>
      </c>
      <c r="J2188" t="str">
        <v>smc</v>
      </c>
      <c r="K2188" t="str">
        <v>species reactivity</v>
      </c>
      <c r="L2188" t="str">
        <v>Facet driving attribute</v>
      </c>
      <c r="M2188" t="str">
        <v>Priority 1</v>
      </c>
      <c r="N2188" t="str">
        <v>ProductAttributes</v>
      </c>
      <c r="O2188" t="str">
        <v>ATTRIBUTE TYPE: Species Reactivity</v>
      </c>
      <c r="P2188">
        <v>0</v>
      </c>
      <c r="Q2188" t="str">
        <v>03-0059-01</v>
      </c>
      <c r="R2188" t="str">
        <v>human</v>
      </c>
      <c r="S2188" t="str">
        <v>Y</v>
      </c>
      <c r="T2188" t="str">
        <v>Speciec Reactivity</v>
      </c>
      <c r="U2188">
        <v>0</v>
      </c>
      <c r="V2188">
        <v>0</v>
      </c>
    </row>
    <row r="2189" spans="8:22" x14ac:dyDescent="0.25">
      <c r="H2189" s="38" t="str">
        <v>kitssmc</v>
      </c>
      <c r="I2189" s="271" t="str">
        <v>kits</v>
      </c>
      <c r="J2189" t="str">
        <v>smc</v>
      </c>
      <c r="K2189" t="str">
        <v>technique(s)</v>
      </c>
      <c r="L2189" t="str">
        <v>Facet driving attribute</v>
      </c>
      <c r="M2189" t="str">
        <v>Priority 1</v>
      </c>
      <c r="N2189" t="str">
        <v>ProductAttributes</v>
      </c>
      <c r="O2189" t="str">
        <v>ATTRIBUTE TYPE: Titertest</v>
      </c>
      <c r="P2189" t="str">
        <v xml:space="preserve">use the drop down in "METHOD" </v>
      </c>
      <c r="Q2189" t="str">
        <v>03-0076-02</v>
      </c>
      <c r="R2189" t="str">
        <v>ELISA: suitable</v>
      </c>
      <c r="S2189" t="str">
        <v>Y</v>
      </c>
      <c r="T2189" t="str">
        <v>Technique</v>
      </c>
      <c r="U2189" t="str">
        <v>method</v>
      </c>
      <c r="V2189" t="str">
        <v>method</v>
      </c>
    </row>
    <row r="2190" spans="8:22" x14ac:dyDescent="0.25">
      <c r="H2190" s="38" t="str">
        <v>kitssmc</v>
      </c>
      <c r="I2190" s="271" t="str">
        <v>kits</v>
      </c>
      <c r="J2190" t="str">
        <v>smc</v>
      </c>
      <c r="K2190" t="str">
        <v>usage</v>
      </c>
      <c r="L2190" t="str">
        <v>Facet driving attribute</v>
      </c>
      <c r="M2190" t="str">
        <v>Priority 1</v>
      </c>
      <c r="N2190" t="str">
        <v>ProductAttributes</v>
      </c>
      <c r="O2190" t="str">
        <v>ATTRIBUTE TYPE: Adequate for</v>
      </c>
      <c r="P2190">
        <v>0</v>
      </c>
      <c r="Q2190" t="str">
        <v>03-0153-00</v>
      </c>
      <c r="R2190" t="str">
        <v> kit sufficient for 96 wells</v>
      </c>
      <c r="S2190" t="str">
        <v>N</v>
      </c>
      <c r="T2190">
        <v>0</v>
      </c>
      <c r="U2190">
        <v>0</v>
      </c>
      <c r="V2190">
        <v>0</v>
      </c>
    </row>
    <row r="2191" spans="8:22" x14ac:dyDescent="0.25">
      <c r="H2191" s="38" t="str">
        <v>kitssmc</v>
      </c>
      <c r="I2191" s="271" t="str">
        <v>kits</v>
      </c>
      <c r="J2191" t="str">
        <v>smc</v>
      </c>
      <c r="K2191" t="str">
        <v>assay range</v>
      </c>
      <c r="L2191" t="str">
        <v>High priority attribute</v>
      </c>
      <c r="M2191" t="str">
        <v>Priority 2</v>
      </c>
      <c r="N2191" t="str">
        <v>ProductAttributes</v>
      </c>
      <c r="O2191" t="str">
        <v>ATTRIBUTE TYPE: Assay Range</v>
      </c>
      <c r="P2191">
        <v>0</v>
      </c>
      <c r="Q2191" t="str">
        <v>03-0059-01</v>
      </c>
      <c r="R2191" t="str">
        <v>accuracy: 80-120%</v>
      </c>
      <c r="S2191" t="str">
        <v>N</v>
      </c>
      <c r="T2191">
        <v>0</v>
      </c>
      <c r="U2191">
        <v>0</v>
      </c>
      <c r="V2191">
        <v>0</v>
      </c>
    </row>
    <row r="2192" spans="8:22" x14ac:dyDescent="0.25">
      <c r="H2192" s="38" t="str">
        <v>kitssmc</v>
      </c>
      <c r="I2192" s="271" t="str">
        <v>kits</v>
      </c>
      <c r="J2192" t="str">
        <v>smc</v>
      </c>
      <c r="K2192" t="str">
        <v>compatibility</v>
      </c>
      <c r="L2192" t="str">
        <v>High priority attribute</v>
      </c>
      <c r="M2192" t="str">
        <v>Priority 2</v>
      </c>
      <c r="N2192" t="str">
        <v>ProductAttributes</v>
      </c>
      <c r="O2192" t="str">
        <v>ATTRIBUTE TYPE: ZM_COMPAT</v>
      </c>
      <c r="P2192" t="str">
        <v>create separate lines for different values -- facet must use 1 or both of supplier and product line</v>
      </c>
      <c r="Q2192" t="str">
        <v>03-0161-00</v>
      </c>
      <c r="R2192" t="str">
        <v>for use with SMCxPRO&lt;SUP&gt;&amp;#174;&lt;/SUP&gt; and Erenna&amp;lt;TMSYMBOL&amp;gt;&amp;lt;/TMSYMBOL&amp;gt; (validated)</v>
      </c>
      <c r="S2192" t="str">
        <v>Y</v>
      </c>
      <c r="T2192" t="str">
        <v>compatibility</v>
      </c>
      <c r="U2192">
        <v>0</v>
      </c>
      <c r="V2192">
        <v>0</v>
      </c>
    </row>
    <row r="2193" spans="8:22" x14ac:dyDescent="0.25">
      <c r="H2193" s="38" t="str">
        <v>kitssmc</v>
      </c>
      <c r="I2193" s="271" t="str">
        <v>kits</v>
      </c>
      <c r="J2193" t="str">
        <v>smc</v>
      </c>
      <c r="K2193" t="str">
        <v>input</v>
      </c>
      <c r="L2193" t="str">
        <v>High priority attribute</v>
      </c>
      <c r="M2193" t="str">
        <v>Priority 2</v>
      </c>
      <c r="N2193" t="str">
        <v>ProductAttributes</v>
      </c>
      <c r="O2193" t="str">
        <v>ATTRIBUTE TYPE: Sample input/output</v>
      </c>
      <c r="P2193">
        <v>0</v>
      </c>
      <c r="Q2193" t="str">
        <v>03-0153-00</v>
      </c>
      <c r="R2193" t="str">
        <v>plasma</v>
      </c>
      <c r="S2193" t="str">
        <v>N</v>
      </c>
      <c r="T2193">
        <v>0</v>
      </c>
      <c r="U2193" t="str">
        <v>only for DNA/RNA "stuff" eg. PCR kits</v>
      </c>
      <c r="V2193">
        <v>0</v>
      </c>
    </row>
    <row r="2194" spans="8:22" x14ac:dyDescent="0.25">
      <c r="H2194" s="38" t="str">
        <v>kitssmc</v>
      </c>
      <c r="I2194" s="271" t="str">
        <v>kits</v>
      </c>
      <c r="J2194" t="str">
        <v>smc</v>
      </c>
      <c r="K2194" t="str">
        <v>manufacturer/tradename</v>
      </c>
      <c r="L2194" t="str">
        <v>High priority attribute</v>
      </c>
      <c r="M2194" t="str">
        <v>Priority 2</v>
      </c>
      <c r="N2194" t="str">
        <v>ProductAttributes</v>
      </c>
      <c r="O2194" t="str">
        <v>ATTRIBUTE TYPE: Manufacturer designation</v>
      </c>
      <c r="P2194" t="str">
        <v>facets supplier co only (currently - Product line the attribute also facetable but not the PL element in Manuf des. Yet)</v>
      </c>
      <c r="Q2194" t="str">
        <v>03-0076-02</v>
      </c>
      <c r="R2194" t="str">
        <v>SMC™</v>
      </c>
      <c r="S2194" t="str">
        <v>Y</v>
      </c>
      <c r="T2194" t="str">
        <v>Manufacturer</v>
      </c>
      <c r="U2194" t="str">
        <v>supplier co</v>
      </c>
      <c r="V2194" t="str">
        <v>supplier co</v>
      </c>
    </row>
    <row r="2195" spans="8:22" x14ac:dyDescent="0.25">
      <c r="H2195" s="38" t="str">
        <v>kitssmc</v>
      </c>
      <c r="I2195" s="271" t="str">
        <v>kits</v>
      </c>
      <c r="J2195" t="str">
        <v>smc</v>
      </c>
      <c r="K2195" t="str">
        <v>shipped in</v>
      </c>
      <c r="L2195" t="str">
        <v>High priority attribute</v>
      </c>
      <c r="M2195" t="str">
        <v>Priority 2</v>
      </c>
      <c r="N2195" t="str">
        <v>ProductAttributes</v>
      </c>
      <c r="O2195" t="str">
        <v>ATTRIBUTE TYPE: Ice Shipping</v>
      </c>
      <c r="P2195">
        <v>0</v>
      </c>
      <c r="Q2195" t="str">
        <v>03-0161-00</v>
      </c>
      <c r="R2195" t="str">
        <v>wet ice</v>
      </c>
      <c r="S2195" t="str">
        <v>N</v>
      </c>
      <c r="T2195">
        <v>0</v>
      </c>
      <c r="U2195">
        <v>0</v>
      </c>
      <c r="V2195">
        <v>0</v>
      </c>
    </row>
    <row r="2196" spans="8:22" x14ac:dyDescent="0.25">
      <c r="H2196" s="38" t="str">
        <v>kitssmc</v>
      </c>
      <c r="I2196" s="271" t="str">
        <v>kits</v>
      </c>
      <c r="J2196" t="str">
        <v>smc</v>
      </c>
      <c r="K2196" t="str">
        <v>storage temp.</v>
      </c>
      <c r="L2196" t="str">
        <v>High priority attribute</v>
      </c>
      <c r="M2196" t="str">
        <v>Priority 2</v>
      </c>
      <c r="N2196" t="str">
        <v>ProductAttributes</v>
      </c>
      <c r="O2196" t="str">
        <v>ATTRIBUTE TYPE: Storage Temp</v>
      </c>
      <c r="P2196">
        <v>0</v>
      </c>
      <c r="Q2196" t="str">
        <v>03-0153-00</v>
      </c>
      <c r="R2196" t="str">
        <v>2-8°C</v>
      </c>
      <c r="S2196" t="str">
        <v>N</v>
      </c>
      <c r="T2196">
        <v>0</v>
      </c>
      <c r="U2196">
        <v>0</v>
      </c>
      <c r="V2196">
        <v>0</v>
      </c>
    </row>
    <row r="2197" spans="8:22" x14ac:dyDescent="0.25">
      <c r="H2197" s="38" t="str">
        <v>kits(no product type)</v>
      </c>
      <c r="I2197" s="271" t="str">
        <v>kits</v>
      </c>
      <c r="J2197">
        <v>0</v>
      </c>
      <c r="K2197" t="str">
        <v>detection method</v>
      </c>
      <c r="L2197" t="str">
        <v>Facet driving attribute</v>
      </c>
      <c r="M2197" t="str">
        <v>Priority 1</v>
      </c>
      <c r="N2197" t="str">
        <v>ProductAttributes</v>
      </c>
      <c r="O2197" t="str">
        <v>ATTRIBUTE TYPE: Detection Method</v>
      </c>
      <c r="P2197">
        <v>0</v>
      </c>
      <c r="Q2197" t="str">
        <v>CBA001</v>
      </c>
      <c r="R2197" t="str">
        <v>fluorometric</v>
      </c>
      <c r="S2197" t="str">
        <v>Y</v>
      </c>
      <c r="T2197" t="str">
        <v>Detection Method</v>
      </c>
      <c r="U2197">
        <v>0</v>
      </c>
      <c r="V2197">
        <v>0</v>
      </c>
    </row>
    <row r="2198" spans="8:22" x14ac:dyDescent="0.25">
      <c r="H2198" s="38" t="str">
        <v>kits(no product type)</v>
      </c>
      <c r="I2198" s="271" t="str">
        <v>kits</v>
      </c>
      <c r="J2198">
        <v>0</v>
      </c>
      <c r="K2198" t="str">
        <v>Gene Information</v>
      </c>
      <c r="L2198" t="str">
        <v>Facet driving attribute</v>
      </c>
      <c r="M2198" t="str">
        <v>Priority 1</v>
      </c>
      <c r="N2198" t="str">
        <v>ProductAttributes</v>
      </c>
      <c r="O2198" t="str">
        <v>ATTRIBUTE TYPE: Gene alias</v>
      </c>
      <c r="P2198" t="str">
        <v>GeneID, Gene symbol, Species, Gene relationship must be filled</v>
      </c>
      <c r="Q2198" t="str">
        <v>EPI010</v>
      </c>
      <c r="R2198" t="str">
        <v>mouse ... SIRT2(64383); _x000D_
human ... SIRT2(22933)</v>
      </c>
      <c r="S2198" t="str">
        <v>Y</v>
      </c>
      <c r="T2198" t="str">
        <v>Gene Alias</v>
      </c>
      <c r="U2198">
        <v>0</v>
      </c>
      <c r="V2198">
        <v>0</v>
      </c>
    </row>
    <row r="2199" spans="8:22" x14ac:dyDescent="0.25">
      <c r="H2199" s="38" t="str">
        <v>kits(no product type)</v>
      </c>
      <c r="I2199" s="271" t="str">
        <v>kits</v>
      </c>
      <c r="J2199">
        <v>0</v>
      </c>
      <c r="K2199" t="str">
        <v>species reactivity</v>
      </c>
      <c r="L2199" t="str">
        <v>Facet driving attribute</v>
      </c>
      <c r="M2199" t="str">
        <v>Priority 1</v>
      </c>
      <c r="N2199" t="str">
        <v>ProductAttributes</v>
      </c>
      <c r="O2199" t="str">
        <v>ATTRIBUTE TYPE: Species Reactivity</v>
      </c>
      <c r="P2199">
        <v>0</v>
      </c>
      <c r="Q2199" t="str">
        <v>CBA024</v>
      </c>
      <c r="R2199" t="str">
        <v>human</v>
      </c>
      <c r="S2199" t="str">
        <v>Y</v>
      </c>
      <c r="T2199" t="str">
        <v>Speciec Reactivity</v>
      </c>
      <c r="U2199">
        <v>0</v>
      </c>
      <c r="V2199">
        <v>0</v>
      </c>
    </row>
    <row r="2200" spans="8:22" x14ac:dyDescent="0.25">
      <c r="H2200" s="38" t="str">
        <v>kits(no product type)</v>
      </c>
      <c r="I2200" s="271" t="str">
        <v>kits</v>
      </c>
      <c r="J2200">
        <v>0</v>
      </c>
      <c r="K2200" t="str">
        <v>technique(s)</v>
      </c>
      <c r="L2200" t="str">
        <v>Facet driving attribute</v>
      </c>
      <c r="M2200" t="str">
        <v>Priority 1</v>
      </c>
      <c r="N2200" t="str">
        <v>ProductAttributes</v>
      </c>
      <c r="O2200" t="str">
        <v>ATTRIBUTE TYPE: Titertest</v>
      </c>
      <c r="P2200" t="str">
        <v xml:space="preserve">use the drop down in "METHOD" </v>
      </c>
      <c r="Q2200" t="str">
        <v>XNATG</v>
      </c>
      <c r="R2200" t="str">
        <v>PCR: suitable</v>
      </c>
      <c r="S2200" t="str">
        <v>Y</v>
      </c>
      <c r="T2200" t="str">
        <v>Technique</v>
      </c>
      <c r="U2200" t="str">
        <v>method</v>
      </c>
      <c r="V2200" t="str">
        <v>method</v>
      </c>
    </row>
    <row r="2201" spans="8:22" x14ac:dyDescent="0.25">
      <c r="H2201" s="38" t="str">
        <v>kits(no product type)</v>
      </c>
      <c r="I2201" s="271" t="str">
        <v>kits</v>
      </c>
      <c r="J2201">
        <v>0</v>
      </c>
      <c r="K2201" t="str">
        <v>usage</v>
      </c>
      <c r="L2201" t="str">
        <v>Facet driving attribute</v>
      </c>
      <c r="M2201" t="str">
        <v>Priority 1</v>
      </c>
      <c r="N2201" t="str">
        <v>ProductAttributes</v>
      </c>
      <c r="O2201" t="str">
        <v>ATTRIBUTE TYPE: Adequate for</v>
      </c>
      <c r="P2201" t="str">
        <v>exception is number of PCR reactions (for PCR kits IS facetable)</v>
      </c>
      <c r="Q2201" t="str">
        <v>CBA001</v>
      </c>
      <c r="R2201" t="str">
        <v>sufficient for 96 tests</v>
      </c>
      <c r="S2201" t="str">
        <v>M</v>
      </c>
      <c r="T2201">
        <v>0</v>
      </c>
      <c r="U2201">
        <v>0</v>
      </c>
      <c r="V2201">
        <v>0</v>
      </c>
    </row>
    <row r="2202" spans="8:22" x14ac:dyDescent="0.25">
      <c r="H2202" s="38" t="str">
        <v>kits(no product type)</v>
      </c>
      <c r="I2202" s="271" t="str">
        <v>kits</v>
      </c>
      <c r="J2202">
        <v>0</v>
      </c>
      <c r="K2202" t="str">
        <v>fluorescence</v>
      </c>
      <c r="L2202" t="str">
        <v>High priority attribute</v>
      </c>
      <c r="M2202" t="str">
        <v>Priority 2</v>
      </c>
      <c r="N2202" t="str">
        <v>ProductAttributes</v>
      </c>
      <c r="O2202" t="str">
        <v>ATTRIBUTE TYPE: Fluorescence Test</v>
      </c>
      <c r="P2202">
        <v>0</v>
      </c>
      <c r="Q2202">
        <v>79454</v>
      </c>
      <c r="R2202" t="str">
        <v>λex 571 nm; λem 585 nm</v>
      </c>
      <c r="S2202" t="str">
        <v>N</v>
      </c>
      <c r="T2202">
        <v>0</v>
      </c>
      <c r="U2202">
        <v>0</v>
      </c>
      <c r="V2202">
        <v>0</v>
      </c>
    </row>
    <row r="2203" spans="8:22" x14ac:dyDescent="0.25">
      <c r="H2203" s="38" t="str">
        <v>kits(no product type)</v>
      </c>
      <c r="I2203" s="271" t="str">
        <v>kits</v>
      </c>
      <c r="J2203">
        <v>0</v>
      </c>
      <c r="K2203" t="str">
        <v>input</v>
      </c>
      <c r="L2203" t="str">
        <v>High priority attribute</v>
      </c>
      <c r="M2203" t="str">
        <v>Priority 2</v>
      </c>
      <c r="N2203" t="str">
        <v>ProductAttributes</v>
      </c>
      <c r="O2203" t="str">
        <v>ATTRIBUTE TYPE: Sample input/output</v>
      </c>
      <c r="P2203">
        <v>0</v>
      </c>
      <c r="Q2203" t="str">
        <v>CBA001</v>
      </c>
      <c r="R2203" t="str">
        <v>sample type tissue; sample type cells</v>
      </c>
      <c r="S2203" t="str">
        <v>N</v>
      </c>
      <c r="T2203">
        <v>0</v>
      </c>
      <c r="U2203" t="str">
        <v>only for DNA/RNA "stuff" eg. PCR kits</v>
      </c>
      <c r="V2203">
        <v>0</v>
      </c>
    </row>
    <row r="2204" spans="8:22" x14ac:dyDescent="0.25">
      <c r="H2204" s="38" t="str">
        <v>kits(no product type)</v>
      </c>
      <c r="I2204" s="271" t="str">
        <v>kits</v>
      </c>
      <c r="J2204">
        <v>0</v>
      </c>
      <c r="K2204" t="str">
        <v>manufacturer/tradename</v>
      </c>
      <c r="L2204" t="str">
        <v>High priority attribute</v>
      </c>
      <c r="M2204" t="str">
        <v>Priority 2</v>
      </c>
      <c r="N2204" t="str">
        <v>ProductAttributes</v>
      </c>
      <c r="O2204" t="str">
        <v>ATTRIBUTE TYPE: Manufacturer designation</v>
      </c>
      <c r="P2204" t="str">
        <v>facets supplier co only (currently - Product line the attribute also facetable but not the PL element in Manuf des. Yet)</v>
      </c>
      <c r="Q2204" t="str">
        <v>CBA001</v>
      </c>
      <c r="R2204" t="str">
        <v>Calbiochem®</v>
      </c>
      <c r="S2204" t="str">
        <v>Y</v>
      </c>
      <c r="T2204" t="str">
        <v>Manufacturer</v>
      </c>
      <c r="U2204" t="str">
        <v>supplier co</v>
      </c>
      <c r="V2204" t="str">
        <v>supplier co</v>
      </c>
    </row>
    <row r="2205" spans="8:22" x14ac:dyDescent="0.25">
      <c r="H2205" s="38" t="str">
        <v>kits(no product type)</v>
      </c>
      <c r="I2205" s="271" t="str">
        <v>kits</v>
      </c>
      <c r="J2205">
        <v>0</v>
      </c>
      <c r="K2205" t="str">
        <v>NCBI accession no.</v>
      </c>
      <c r="L2205" t="str">
        <v>High priority attribute</v>
      </c>
      <c r="M2205" t="str">
        <v>Priority 2</v>
      </c>
      <c r="N2205" t="str">
        <v>ProductAttributes</v>
      </c>
      <c r="O2205" t="str">
        <v>ATTRIBUTE TYPE: Accession number</v>
      </c>
      <c r="P2205" t="str">
        <v>use the drop down in "Database name"</v>
      </c>
      <c r="Q2205">
        <v>0</v>
      </c>
      <c r="R2205">
        <v>0</v>
      </c>
      <c r="S2205" t="str">
        <v>N</v>
      </c>
      <c r="T2205">
        <v>0</v>
      </c>
      <c r="U2205">
        <v>0</v>
      </c>
      <c r="V2205">
        <v>0</v>
      </c>
    </row>
    <row r="2206" spans="8:22" x14ac:dyDescent="0.25">
      <c r="H2206" s="38" t="str">
        <v>kits(no product type)</v>
      </c>
      <c r="I2206" s="271" t="str">
        <v>kits</v>
      </c>
      <c r="J2206">
        <v>0</v>
      </c>
      <c r="K2206" t="str">
        <v>packaging</v>
      </c>
      <c r="L2206" t="str">
        <v>High priority attribute</v>
      </c>
      <c r="M2206" t="str">
        <v>Priority 2</v>
      </c>
      <c r="N2206" t="str">
        <v>ProductAttributes</v>
      </c>
      <c r="O2206" t="str">
        <v>ATTRIBUTE TYPE: Packaging quantity</v>
      </c>
      <c r="P2206" t="str">
        <v>facet only on pack_id (was NEVER used on the red site - utility is dubious)</v>
      </c>
      <c r="Q2206" t="str">
        <v>CBA001</v>
      </c>
      <c r="R2206" t="str">
        <v>pkg of 1 96-well plate(s)</v>
      </c>
      <c r="S2206" t="str">
        <v>Y</v>
      </c>
      <c r="T2206" t="str">
        <v>packaging</v>
      </c>
      <c r="U2206" t="str">
        <v>pack_id</v>
      </c>
      <c r="V2206" t="str">
        <v>pack_id</v>
      </c>
    </row>
    <row r="2207" spans="8:22" x14ac:dyDescent="0.25">
      <c r="H2207" s="38" t="str">
        <v>kits(no product type)</v>
      </c>
      <c r="I2207" s="271" t="str">
        <v>kits</v>
      </c>
      <c r="J2207">
        <v>0</v>
      </c>
      <c r="K2207" t="str">
        <v>shipped in</v>
      </c>
      <c r="L2207" t="str">
        <v>High priority attribute</v>
      </c>
      <c r="M2207" t="str">
        <v>Priority 2</v>
      </c>
      <c r="N2207" t="str">
        <v>ProductAttributes</v>
      </c>
      <c r="O2207" t="str">
        <v>ATTRIBUTE TYPE: Ice Shipping</v>
      </c>
      <c r="P2207">
        <v>0</v>
      </c>
      <c r="Q2207" t="str">
        <v>CBA001</v>
      </c>
      <c r="R2207" t="str">
        <v>wet ice</v>
      </c>
      <c r="S2207" t="str">
        <v>N</v>
      </c>
      <c r="T2207">
        <v>0</v>
      </c>
      <c r="U2207">
        <v>0</v>
      </c>
      <c r="V2207">
        <v>0</v>
      </c>
    </row>
    <row r="2208" spans="8:22" x14ac:dyDescent="0.25">
      <c r="H2208" s="38" t="str">
        <v>kits(no product type)</v>
      </c>
      <c r="I2208" s="271" t="str">
        <v>kits</v>
      </c>
      <c r="J2208">
        <v>0</v>
      </c>
      <c r="K2208" t="str">
        <v>storage condition</v>
      </c>
      <c r="L2208" t="str">
        <v>High priority attribute</v>
      </c>
      <c r="M2208" t="str">
        <v>Priority 2</v>
      </c>
      <c r="N2208" t="str">
        <v>ProductAttributes</v>
      </c>
      <c r="O2208" t="str">
        <v>ATTRIBUTE TYPE: Storage conditions</v>
      </c>
      <c r="P2208">
        <v>0</v>
      </c>
      <c r="Q2208" t="str">
        <v>CBA001</v>
      </c>
      <c r="R2208" t="str">
        <v>OK to freeze; avoid repeated freeze/thaw cycles; protect from light</v>
      </c>
      <c r="S2208" t="str">
        <v>N</v>
      </c>
      <c r="T2208">
        <v>0</v>
      </c>
      <c r="U2208">
        <v>0</v>
      </c>
      <c r="V2208">
        <v>0</v>
      </c>
    </row>
    <row r="2209" spans="8:22" x14ac:dyDescent="0.25">
      <c r="H2209" s="38" t="str">
        <v>kits(no product type)</v>
      </c>
      <c r="I2209" s="271" t="str">
        <v>kits</v>
      </c>
      <c r="J2209">
        <v>0</v>
      </c>
      <c r="K2209" t="str">
        <v>storage temp.</v>
      </c>
      <c r="L2209" t="str">
        <v>High priority attribute</v>
      </c>
      <c r="M2209" t="str">
        <v>Priority 2</v>
      </c>
      <c r="N2209" t="str">
        <v>ProductAttributes</v>
      </c>
      <c r="O2209" t="str">
        <v>ATTRIBUTE TYPE: Storage Temp</v>
      </c>
      <c r="P2209">
        <v>0</v>
      </c>
      <c r="Q2209">
        <v>79454</v>
      </c>
      <c r="R2209" t="str">
        <v>2-8°C</v>
      </c>
      <c r="S2209" t="str">
        <v>N</v>
      </c>
      <c r="T2209">
        <v>0</v>
      </c>
      <c r="U2209">
        <v>0</v>
      </c>
      <c r="V2209">
        <v>0</v>
      </c>
    </row>
    <row r="2210" spans="8:22" x14ac:dyDescent="0.25">
      <c r="H2210" s="38" t="str">
        <v>kits(no product type)</v>
      </c>
      <c r="I2210" s="271" t="str">
        <v>kits</v>
      </c>
      <c r="J2210">
        <v>0</v>
      </c>
      <c r="K2210" t="str">
        <v>UniProt accession no.</v>
      </c>
      <c r="L2210" t="str">
        <v>High priority attribute</v>
      </c>
      <c r="M2210" t="str">
        <v>Priority 2</v>
      </c>
      <c r="N2210" t="str">
        <v>ProductAttributes</v>
      </c>
      <c r="O2210" t="str">
        <v>ATTRIBUTE TYPE: Accession number</v>
      </c>
      <c r="P2210" t="str">
        <v>use the drop down in "Database name"</v>
      </c>
      <c r="Q2210">
        <v>0</v>
      </c>
      <c r="R2210">
        <v>0</v>
      </c>
      <c r="S2210" t="str">
        <v>N</v>
      </c>
      <c r="T2210">
        <v>0</v>
      </c>
      <c r="U2210">
        <v>0</v>
      </c>
      <c r="V2210">
        <v>0</v>
      </c>
    </row>
    <row r="2211" spans="8:22" x14ac:dyDescent="0.25">
      <c r="H2211" s="38" t="str">
        <v>labels(no product type)</v>
      </c>
      <c r="I2211" s="271" t="str">
        <v>labels</v>
      </c>
      <c r="J2211">
        <v>0</v>
      </c>
      <c r="K2211" t="str">
        <v>diam.</v>
      </c>
      <c r="L2211" t="str">
        <v>Facet driving attribute</v>
      </c>
      <c r="M2211" t="str">
        <v>Priority 1</v>
      </c>
      <c r="N2211" t="str">
        <v>ProductAttributes</v>
      </c>
      <c r="O2211" t="str">
        <v>ATTRIBUTE TYPE: Composite dimension</v>
      </c>
      <c r="P2211" t="str">
        <v>use the drop down in "Type1" and select "diam." -- facet diam uom mm only</v>
      </c>
      <c r="Q2211" t="str">
        <v>Z743504</v>
      </c>
      <c r="R2211" t="str">
        <v>0.375 in. , Spot</v>
      </c>
      <c r="S2211" t="str">
        <v>Y</v>
      </c>
      <c r="T2211" t="str">
        <v>Diameter(mm)</v>
      </c>
      <c r="U2211" t="str">
        <v>type=diam. or D and uom in mm</v>
      </c>
      <c r="V2211">
        <v>0</v>
      </c>
    </row>
    <row r="2212" spans="8:22" x14ac:dyDescent="0.25">
      <c r="H2212" s="38" t="str">
        <v>labels(no product type)</v>
      </c>
      <c r="I2212" s="271" t="str">
        <v>labels</v>
      </c>
      <c r="J2212">
        <v>0</v>
      </c>
      <c r="K2212" t="str">
        <v>L × W</v>
      </c>
      <c r="L2212" t="str">
        <v>Facet driving attribute</v>
      </c>
      <c r="M2212" t="str">
        <v>Priority 1</v>
      </c>
      <c r="N2212" t="str">
        <v>ProductAttributes</v>
      </c>
      <c r="O2212" t="str">
        <v>ATTRIBUTE TYPE: Composite dimension</v>
      </c>
      <c r="P2212" t="str">
        <v>use the drop down in "Type1" and select "L"; "Type2" and select "W"</v>
      </c>
      <c r="Q2212" t="str">
        <v>Z743504</v>
      </c>
      <c r="R2212" t="str">
        <v>1.5 in. × 0.5 in. , Tag</v>
      </c>
      <c r="S2212" t="str">
        <v>M</v>
      </c>
      <c r="T2212" t="str">
        <v>Width (uom)/Length(uom)</v>
      </c>
      <c r="U2212" t="str">
        <v>type=W and uom is in mm or in/type=length or L and uom in ft, in, m, cm, mm</v>
      </c>
      <c r="V2212">
        <v>0</v>
      </c>
    </row>
    <row r="2213" spans="8:22" x14ac:dyDescent="0.25">
      <c r="H2213" s="38" t="str">
        <v>labels(no product type)</v>
      </c>
      <c r="I2213" s="271" t="str">
        <v>labels</v>
      </c>
      <c r="J2213">
        <v>0</v>
      </c>
      <c r="K2213" t="str">
        <v>manufacturer/tradename</v>
      </c>
      <c r="L2213" t="str">
        <v>Facet driving attribute</v>
      </c>
      <c r="M2213" t="str">
        <v>Priority 1</v>
      </c>
      <c r="N2213" t="str">
        <v>ProductAttributes</v>
      </c>
      <c r="O2213" t="str">
        <v>ATTRIBUTE TYPE: Manufacturer designation</v>
      </c>
      <c r="P2213" t="str">
        <v>facets supplier co only (currently - Product line the attribute also facetable but not the PL element in Manuf des. Yet)</v>
      </c>
      <c r="Q2213" t="str">
        <v>Z743504</v>
      </c>
      <c r="R2213" t="str">
        <v>Diversified Biotech GRDT-6000</v>
      </c>
      <c r="S2213" t="str">
        <v>Y</v>
      </c>
      <c r="T2213" t="str">
        <v>Manufacturer</v>
      </c>
      <c r="U2213" t="str">
        <v>supplier co</v>
      </c>
      <c r="V2213" t="str">
        <v>supplier co</v>
      </c>
    </row>
    <row r="2214" spans="8:22" x14ac:dyDescent="0.25">
      <c r="H2214" s="38" t="str">
        <v>labels(no product type)</v>
      </c>
      <c r="I2214" s="271" t="str">
        <v>labels</v>
      </c>
      <c r="J2214">
        <v>0</v>
      </c>
      <c r="K2214" t="str">
        <v>material</v>
      </c>
      <c r="L2214" t="str">
        <v>Facet driving attribute</v>
      </c>
      <c r="M2214" t="str">
        <v>Priority 1</v>
      </c>
      <c r="N2214" t="str">
        <v>ProductAttributes</v>
      </c>
      <c r="O2214" t="str">
        <v>ATTRIBUTE TYPE: Material</v>
      </c>
      <c r="P2214" t="str">
        <v>use the drop down to select a "Part"</v>
      </c>
      <c r="Q2214" t="str">
        <v>Z663441</v>
      </c>
      <c r="R2214" t="str">
        <v xml:space="preserve">white polyester </v>
      </c>
      <c r="S2214" t="str">
        <v>M</v>
      </c>
      <c r="T2214">
        <v>0</v>
      </c>
      <c r="U2214">
        <v>0</v>
      </c>
      <c r="V2214">
        <v>0</v>
      </c>
    </row>
    <row r="2215" spans="8:22" x14ac:dyDescent="0.25">
      <c r="H2215" s="38" t="str">
        <v>labels(no product type)</v>
      </c>
      <c r="I2215" s="271" t="str">
        <v>labels</v>
      </c>
      <c r="J2215">
        <v>0</v>
      </c>
      <c r="K2215" t="str">
        <v>Web_Product_Type_Dim</v>
      </c>
      <c r="L2215" t="str">
        <v>High priority attribute</v>
      </c>
      <c r="M2215" t="str">
        <v>Priority 2</v>
      </c>
      <c r="N2215" t="str">
        <v>ProductAttributes</v>
      </c>
      <c r="O2215" t="str">
        <v>ATTRIBUTE TYPE: Product type</v>
      </c>
      <c r="P2215" t="str">
        <v>choose "labels"</v>
      </c>
      <c r="Q2215">
        <v>0</v>
      </c>
      <c r="R2215">
        <v>0</v>
      </c>
      <c r="S2215" t="str">
        <v>Y</v>
      </c>
      <c r="T2215" t="str">
        <v>Product Category</v>
      </c>
      <c r="U2215">
        <v>0</v>
      </c>
      <c r="V2215">
        <v>0</v>
      </c>
    </row>
    <row r="2216" spans="8:22" x14ac:dyDescent="0.25">
      <c r="H2216" s="38" t="str">
        <v>labels(no product type)</v>
      </c>
      <c r="I2216" s="271" t="str">
        <v>labels</v>
      </c>
      <c r="J2216">
        <v>0</v>
      </c>
      <c r="K2216" t="str">
        <v>packaging</v>
      </c>
      <c r="L2216" t="str">
        <v>Low priority attribute</v>
      </c>
      <c r="M2216" t="str">
        <v>Priority 3</v>
      </c>
      <c r="N2216" t="str">
        <v>ProductAttributes</v>
      </c>
      <c r="O2216" t="str">
        <v>ATTRIBUTE TYPE: Packaging quantity</v>
      </c>
      <c r="P2216" t="str">
        <v>facet only on pack_id (was NEVER used on the red site - utility is dubious)</v>
      </c>
      <c r="Q2216" t="str">
        <v>Z743504</v>
      </c>
      <c r="R2216" t="str">
        <v>roll of 1000</v>
      </c>
      <c r="S2216" t="str">
        <v>Y</v>
      </c>
      <c r="T2216" t="str">
        <v>packaging</v>
      </c>
      <c r="U2216" t="str">
        <v>pack_id</v>
      </c>
      <c r="V2216" t="str">
        <v>pack_id</v>
      </c>
    </row>
    <row r="2217" spans="8:22" x14ac:dyDescent="0.25">
      <c r="H2217" s="38" t="str">
        <v>ladders and markers(no product type)</v>
      </c>
      <c r="I2217" s="271" t="str">
        <v>ladders and markers</v>
      </c>
      <c r="J2217">
        <v>0</v>
      </c>
      <c r="K2217" t="str">
        <v>feature</v>
      </c>
      <c r="L2217" t="str">
        <v>Facet driving attribute</v>
      </c>
      <c r="M2217" t="str">
        <v>Priority 1</v>
      </c>
      <c r="N2217" t="str">
        <v>ProductAttributes</v>
      </c>
      <c r="O2217" t="str">
        <v>ATTRIBUTE TYPE: Feature</v>
      </c>
      <c r="P2217" t="str">
        <v>use the drop down to select a "Name"</v>
      </c>
      <c r="Q2217">
        <v>0</v>
      </c>
      <c r="R2217">
        <v>0</v>
      </c>
      <c r="S2217">
        <v>0</v>
      </c>
      <c r="T2217">
        <v>0</v>
      </c>
      <c r="U2217">
        <v>0</v>
      </c>
      <c r="V2217">
        <v>0</v>
      </c>
    </row>
    <row r="2218" spans="8:22" x14ac:dyDescent="0.25">
      <c r="H2218" s="38" t="str">
        <v>ladders and markers(no product type)</v>
      </c>
      <c r="I2218" s="271" t="str">
        <v>ladders and markers</v>
      </c>
      <c r="J2218">
        <v>0</v>
      </c>
      <c r="K2218" t="str">
        <v>form</v>
      </c>
      <c r="L2218" t="str">
        <v>Facet driving attribute</v>
      </c>
      <c r="M2218" t="str">
        <v>Priority 1</v>
      </c>
      <c r="N2218" t="str">
        <v>ProductAttributes</v>
      </c>
      <c r="O2218" t="str">
        <v>ATTRIBUTE TYPE: Physical Form</v>
      </c>
      <c r="P2218">
        <v>0</v>
      </c>
      <c r="Q2218">
        <v>0</v>
      </c>
      <c r="R2218">
        <v>0</v>
      </c>
      <c r="S2218">
        <v>0</v>
      </c>
      <c r="T2218">
        <v>0</v>
      </c>
      <c r="U2218">
        <v>0</v>
      </c>
      <c r="V2218">
        <v>0</v>
      </c>
    </row>
    <row r="2219" spans="8:22" x14ac:dyDescent="0.25">
      <c r="H2219" s="38" t="str">
        <v>ladders and markers(no product type)</v>
      </c>
      <c r="I2219" s="271" t="str">
        <v>ladders and markers</v>
      </c>
      <c r="J2219">
        <v>0</v>
      </c>
      <c r="K2219" t="str">
        <v>mol wt</v>
      </c>
      <c r="L2219" t="str">
        <v>Facet driving attribute</v>
      </c>
      <c r="M2219" t="str">
        <v>Priority 1</v>
      </c>
      <c r="N2219" t="str">
        <v>ProductAttributes</v>
      </c>
      <c r="O2219" t="str">
        <v>ATTRIBUTE TYPE: Molecular weight</v>
      </c>
      <c r="P2219" t="str">
        <v>typically molecular weight is entered on the substance level; or calculated given chemical formula</v>
      </c>
      <c r="Q2219">
        <v>0</v>
      </c>
      <c r="R2219">
        <v>0</v>
      </c>
      <c r="S2219">
        <v>0</v>
      </c>
      <c r="T2219">
        <v>0</v>
      </c>
      <c r="U2219">
        <v>0</v>
      </c>
      <c r="V2219">
        <v>0</v>
      </c>
    </row>
    <row r="2220" spans="8:22" x14ac:dyDescent="0.25">
      <c r="H2220" s="38" t="str">
        <v>ladders and markers(no product type)</v>
      </c>
      <c r="I2220" s="271" t="str">
        <v>ladders and markers</v>
      </c>
      <c r="J2220">
        <v>0</v>
      </c>
      <c r="K2220" t="str">
        <v>product line</v>
      </c>
      <c r="L2220" t="str">
        <v>Facet driving attribute</v>
      </c>
      <c r="M2220" t="str">
        <v>Priority 1</v>
      </c>
      <c r="N2220" t="str">
        <v>ProductAttributes</v>
      </c>
      <c r="O2220" t="str">
        <v>ATTRIBUTE TYPE: Product Line</v>
      </c>
      <c r="P2220">
        <v>0</v>
      </c>
      <c r="Q2220">
        <v>0</v>
      </c>
      <c r="R2220">
        <v>0</v>
      </c>
      <c r="S2220">
        <v>0</v>
      </c>
      <c r="T2220">
        <v>0</v>
      </c>
      <c r="U2220">
        <v>0</v>
      </c>
      <c r="V2220">
        <v>0</v>
      </c>
    </row>
    <row r="2221" spans="8:22" x14ac:dyDescent="0.25">
      <c r="H2221" s="38" t="str">
        <v>ladders and markers(no product type)</v>
      </c>
      <c r="I2221" s="271" t="str">
        <v>ladders and markers</v>
      </c>
      <c r="J2221">
        <v>0</v>
      </c>
      <c r="K2221" t="str">
        <v>technique(s)</v>
      </c>
      <c r="L2221" t="str">
        <v>Facet driving attribute</v>
      </c>
      <c r="M2221" t="str">
        <v>Priority 1</v>
      </c>
      <c r="N2221" t="str">
        <v>ProductAttributes</v>
      </c>
      <c r="O2221" t="str">
        <v>ATTRIBUTE TYPE: Titertest</v>
      </c>
      <c r="P2221" t="str">
        <v xml:space="preserve">use the drop down in "METHOD" </v>
      </c>
      <c r="Q2221">
        <v>0</v>
      </c>
      <c r="R2221">
        <v>0</v>
      </c>
      <c r="S2221">
        <v>0</v>
      </c>
      <c r="T2221">
        <v>0</v>
      </c>
      <c r="U2221">
        <v>0</v>
      </c>
      <c r="V2221">
        <v>0</v>
      </c>
    </row>
    <row r="2222" spans="8:22" x14ac:dyDescent="0.25">
      <c r="H2222" s="38" t="str">
        <v>ladders and markers(no product type)</v>
      </c>
      <c r="I2222" s="271" t="str">
        <v>ladders and markers</v>
      </c>
      <c r="J2222">
        <v>0</v>
      </c>
      <c r="K2222" t="str">
        <v>Web_Product_Type_Dim</v>
      </c>
      <c r="L2222" t="str">
        <v>Facet driving attribute</v>
      </c>
      <c r="M2222" t="str">
        <v>Priority 1</v>
      </c>
      <c r="N2222" t="str">
        <v>ProductAttributes</v>
      </c>
      <c r="O2222" t="str">
        <v>ATTRIBUTE TYPE: Product type</v>
      </c>
      <c r="P2222">
        <v>0</v>
      </c>
      <c r="Q2222">
        <v>0</v>
      </c>
      <c r="R2222">
        <v>0</v>
      </c>
      <c r="S2222">
        <v>0</v>
      </c>
      <c r="T2222">
        <v>0</v>
      </c>
      <c r="U2222">
        <v>0</v>
      </c>
      <c r="V2222">
        <v>0</v>
      </c>
    </row>
    <row r="2223" spans="8:22" x14ac:dyDescent="0.25">
      <c r="H2223" s="38" t="str">
        <v>ladders and markers(no product type)</v>
      </c>
      <c r="I2223" s="271" t="str">
        <v>ladders and markers</v>
      </c>
      <c r="J2223">
        <v>0</v>
      </c>
      <c r="K2223" t="str">
        <v>detection method</v>
      </c>
      <c r="L2223" t="str">
        <v>High priority attribute</v>
      </c>
      <c r="M2223" t="str">
        <v>Priority 2</v>
      </c>
      <c r="N2223" t="str">
        <v>ProductAttributes</v>
      </c>
      <c r="O2223" t="str">
        <v>ATTRIBUTE TYPE: Detection Method</v>
      </c>
      <c r="P2223">
        <v>0</v>
      </c>
      <c r="Q2223">
        <v>0</v>
      </c>
      <c r="R2223">
        <v>0</v>
      </c>
      <c r="S2223">
        <v>0</v>
      </c>
      <c r="T2223">
        <v>0</v>
      </c>
      <c r="U2223">
        <v>0</v>
      </c>
      <c r="V2223">
        <v>0</v>
      </c>
    </row>
    <row r="2224" spans="8:22" x14ac:dyDescent="0.25">
      <c r="H2224" s="38" t="str">
        <v>ladders and markers(no product type)</v>
      </c>
      <c r="I2224" s="271" t="str">
        <v>ladders and markers</v>
      </c>
      <c r="J2224">
        <v>0</v>
      </c>
      <c r="K2224" t="str">
        <v>grade</v>
      </c>
      <c r="L2224" t="str">
        <v>High priority attribute</v>
      </c>
      <c r="M2224" t="str">
        <v>Priority 2</v>
      </c>
      <c r="N2224" t="str">
        <v>ProductAttributes</v>
      </c>
      <c r="O2224" t="str">
        <v>ATTRIBUTE TYPE: Special Grade and web special grade</v>
      </c>
      <c r="P2224" t="str">
        <v>web special grade is facetable; but web special grade does not show on the PDP; special grade is the opposite</v>
      </c>
      <c r="Q2224">
        <v>0</v>
      </c>
      <c r="R2224">
        <v>0</v>
      </c>
      <c r="S2224">
        <v>0</v>
      </c>
      <c r="T2224">
        <v>0</v>
      </c>
      <c r="U2224">
        <v>0</v>
      </c>
      <c r="V2224">
        <v>0</v>
      </c>
    </row>
    <row r="2225" spans="8:22" x14ac:dyDescent="0.25">
      <c r="H2225" s="38" t="str">
        <v>ladders and markers(no product type)</v>
      </c>
      <c r="I2225" s="271" t="str">
        <v>ladders and markers</v>
      </c>
      <c r="J2225">
        <v>0</v>
      </c>
      <c r="K2225" t="str">
        <v>shelf life</v>
      </c>
      <c r="L2225" t="str">
        <v>High priority attribute</v>
      </c>
      <c r="M2225" t="str">
        <v>Priority 2</v>
      </c>
      <c r="N2225" t="str">
        <v>ProductAttributes</v>
      </c>
      <c r="O2225" t="str">
        <v>ATTRIBUTE TYPE: Shelf Life</v>
      </c>
      <c r="P2225">
        <v>0</v>
      </c>
      <c r="Q2225">
        <v>0</v>
      </c>
      <c r="R2225">
        <v>0</v>
      </c>
      <c r="S2225">
        <v>0</v>
      </c>
      <c r="T2225">
        <v>0</v>
      </c>
      <c r="U2225">
        <v>0</v>
      </c>
      <c r="V2225">
        <v>0</v>
      </c>
    </row>
    <row r="2226" spans="8:22" x14ac:dyDescent="0.25">
      <c r="H2226" s="38" t="str">
        <v>lipids(no product type)</v>
      </c>
      <c r="I2226" s="271" t="str">
        <v>lipids</v>
      </c>
      <c r="J2226">
        <v>0</v>
      </c>
      <c r="K2226" t="str">
        <v>assay</v>
      </c>
      <c r="L2226" t="str">
        <v>High priority attribute</v>
      </c>
      <c r="M2226" t="str">
        <v>Priority 2</v>
      </c>
      <c r="N2226" t="str">
        <v>ProductAttributes</v>
      </c>
      <c r="O2226" t="str">
        <v>ATTRIBUTE TYPE: Assay</v>
      </c>
      <c r="P2226">
        <v>0</v>
      </c>
      <c r="Q2226" t="str">
        <v>L2131</v>
      </c>
      <c r="R2226" t="str">
        <v>≥99%</v>
      </c>
      <c r="S2226" t="str">
        <v>Y</v>
      </c>
      <c r="T2226" t="str">
        <v>Purity</v>
      </c>
      <c r="U2226">
        <v>0</v>
      </c>
      <c r="V2226">
        <v>0</v>
      </c>
    </row>
    <row r="2227" spans="8:22" x14ac:dyDescent="0.25">
      <c r="H2227" s="38" t="str">
        <v>lipids(no product type)</v>
      </c>
      <c r="I2227" s="271" t="str">
        <v>lipids</v>
      </c>
      <c r="J2227">
        <v>0</v>
      </c>
      <c r="K2227" t="str">
        <v>biological source</v>
      </c>
      <c r="L2227" t="str">
        <v>High priority attribute</v>
      </c>
      <c r="M2227" t="str">
        <v>Priority 2</v>
      </c>
      <c r="N2227" t="str">
        <v>ProductAttributes</v>
      </c>
      <c r="O2227" t="str">
        <v>ATTRIBUTE TYPE: Biological Source</v>
      </c>
      <c r="P2227" t="str">
        <v>There is also a second facet that is for the tissue (part) that the product comes from if it is desired</v>
      </c>
      <c r="Q2227" t="str">
        <v>L2131</v>
      </c>
      <c r="R2227" t="str">
        <v>synthetic (organic)</v>
      </c>
      <c r="S2227" t="str">
        <v>Y</v>
      </c>
      <c r="T2227" t="str">
        <v>Biological source/Tissue</v>
      </c>
      <c r="U2227" t="str">
        <v>organism/part</v>
      </c>
      <c r="V2227">
        <v>0</v>
      </c>
    </row>
    <row r="2228" spans="8:22" x14ac:dyDescent="0.25">
      <c r="H2228" s="38" t="str">
        <v>lipids(no product type)</v>
      </c>
      <c r="I2228" s="271" t="str">
        <v>lipids</v>
      </c>
      <c r="J2228">
        <v>0</v>
      </c>
      <c r="K2228" t="str">
        <v>form</v>
      </c>
      <c r="L2228" t="str">
        <v>High priority attribute</v>
      </c>
      <c r="M2228" t="str">
        <v>Priority 2</v>
      </c>
      <c r="N2228" t="str">
        <v>ProductAttributes</v>
      </c>
      <c r="O2228" t="str">
        <v>ATTRIBUTE TYPE: Physical Form</v>
      </c>
      <c r="P2228">
        <v>0</v>
      </c>
      <c r="Q2228" t="str">
        <v>L2131</v>
      </c>
      <c r="R2228" t="str">
        <v>powder</v>
      </c>
      <c r="S2228" t="str">
        <v>Y</v>
      </c>
      <c r="T2228" t="str">
        <v>Physical Form</v>
      </c>
      <c r="U2228">
        <v>0</v>
      </c>
      <c r="V2228">
        <v>0</v>
      </c>
    </row>
    <row r="2229" spans="8:22" x14ac:dyDescent="0.25">
      <c r="H2229" s="38" t="str">
        <v>lipids(no product type)</v>
      </c>
      <c r="I2229" s="271" t="str">
        <v>lipids</v>
      </c>
      <c r="J2229">
        <v>0</v>
      </c>
      <c r="K2229" t="str">
        <v>functional group</v>
      </c>
      <c r="L2229" t="str">
        <v>High priority attribute</v>
      </c>
      <c r="M2229" t="str">
        <v>Priority 2</v>
      </c>
      <c r="N2229" t="str">
        <v>ProductAttributes</v>
      </c>
      <c r="O2229" t="str">
        <v>ATTRIBUTE TYPE: Functional group</v>
      </c>
      <c r="P2229">
        <v>0</v>
      </c>
      <c r="Q2229" t="str">
        <v>L2131</v>
      </c>
      <c r="R2229" t="str">
        <v>phospholipid</v>
      </c>
      <c r="S2229" t="str">
        <v>Y</v>
      </c>
      <c r="T2229" t="str">
        <v>Functional group</v>
      </c>
      <c r="U2229">
        <v>0</v>
      </c>
      <c r="V2229">
        <v>0</v>
      </c>
    </row>
    <row r="2230" spans="8:22" x14ac:dyDescent="0.25">
      <c r="H2230" s="38" t="str">
        <v>lipids(no product type)</v>
      </c>
      <c r="I2230" s="271" t="str">
        <v>lipids</v>
      </c>
      <c r="J2230">
        <v>0</v>
      </c>
      <c r="K2230" t="str">
        <v>grade</v>
      </c>
      <c r="L2230" t="str">
        <v>High priority attribute</v>
      </c>
      <c r="M2230" t="str">
        <v>Priority 2</v>
      </c>
      <c r="N2230" t="str">
        <v>ProductAttributes</v>
      </c>
      <c r="O2230" t="str">
        <v>ATTRIBUTE TYPE: Special Grade and web special grade</v>
      </c>
      <c r="P2230" t="str">
        <v>web special grade is facetable; but web special grade does not show on the PDP; special grade is the opposite</v>
      </c>
      <c r="Q2230">
        <v>268038</v>
      </c>
      <c r="R2230" t="str">
        <v>technical grade</v>
      </c>
      <c r="S2230" t="str">
        <v>Y</v>
      </c>
      <c r="T2230" t="str">
        <v>grade</v>
      </c>
      <c r="U2230">
        <v>0</v>
      </c>
      <c r="V2230">
        <v>0</v>
      </c>
    </row>
    <row r="2231" spans="8:22" x14ac:dyDescent="0.25">
      <c r="H2231" s="38" t="str">
        <v>lipids(no product type)</v>
      </c>
      <c r="I2231" s="271" t="str">
        <v>lipids</v>
      </c>
      <c r="J2231">
        <v>0</v>
      </c>
      <c r="K2231" t="str">
        <v>manufacturer/tradename</v>
      </c>
      <c r="L2231" t="str">
        <v>High priority attribute</v>
      </c>
      <c r="M2231" t="str">
        <v>Priority 2</v>
      </c>
      <c r="N2231" t="str">
        <v>ProductAttributes</v>
      </c>
      <c r="O2231" t="str">
        <v>ATTRIBUTE TYPE: Manufacturer designation</v>
      </c>
      <c r="P2231" t="str">
        <v>facets supplier co only (currently - Product line the attribute also facetable but not the PL element in Manuf des. Yet)</v>
      </c>
      <c r="Q2231" t="str">
        <v>LM2312</v>
      </c>
      <c r="R2231" t="str">
        <v>Avanti Polar Lipids LM2312</v>
      </c>
      <c r="S2231" t="str">
        <v>Y</v>
      </c>
      <c r="T2231" t="str">
        <v>Manufacturer</v>
      </c>
      <c r="U2231" t="str">
        <v>supplier co</v>
      </c>
      <c r="V2231" t="str">
        <v>supplier co</v>
      </c>
    </row>
    <row r="2232" spans="8:22" x14ac:dyDescent="0.25">
      <c r="H2232" s="38" t="str">
        <v>lipids(no product type)</v>
      </c>
      <c r="I2232" s="271" t="str">
        <v>lipids</v>
      </c>
      <c r="J2232">
        <v>0</v>
      </c>
      <c r="K2232" t="str">
        <v>packaging</v>
      </c>
      <c r="L2232" t="str">
        <v>High priority attribute</v>
      </c>
      <c r="M2232" t="str">
        <v>Priority 2</v>
      </c>
      <c r="N2232" t="str">
        <v>ProductAttributes</v>
      </c>
      <c r="O2232" t="str">
        <v>ATTRIBUTE TYPE: Packaging quantity</v>
      </c>
      <c r="P2232" t="str">
        <v>facet only on pack_id (was NEVER used on the red site - utility is dubious)</v>
      </c>
      <c r="Q2232" t="str">
        <v>LM2312</v>
      </c>
      <c r="R2232" t="str">
        <v>pkg of 1 × 1 mL (LM2312-1EA)</v>
      </c>
      <c r="S2232" t="str">
        <v>Y</v>
      </c>
      <c r="T2232" t="str">
        <v>packaging</v>
      </c>
      <c r="U2232" t="str">
        <v>pack_id</v>
      </c>
      <c r="V2232" t="str">
        <v>pack_id</v>
      </c>
    </row>
    <row r="2233" spans="8:22" x14ac:dyDescent="0.25">
      <c r="H2233" s="38" t="str">
        <v>lipids(no product type)</v>
      </c>
      <c r="I2233" s="271" t="str">
        <v>lipids</v>
      </c>
      <c r="J2233">
        <v>0</v>
      </c>
      <c r="K2233" t="str">
        <v>shipped in</v>
      </c>
      <c r="L2233" t="str">
        <v>High priority attribute</v>
      </c>
      <c r="M2233" t="str">
        <v>Priority 2</v>
      </c>
      <c r="N2233" t="str">
        <v>ProductAttributes</v>
      </c>
      <c r="O2233" t="str">
        <v>ATTRIBUTE TYPE: Ice Shipping</v>
      </c>
      <c r="P2233">
        <v>0</v>
      </c>
      <c r="Q2233" t="str">
        <v>L2131</v>
      </c>
      <c r="R2233" t="str">
        <v>ambient</v>
      </c>
      <c r="S2233" t="str">
        <v>N</v>
      </c>
      <c r="T2233">
        <v>0</v>
      </c>
      <c r="U2233">
        <v>0</v>
      </c>
      <c r="V2233">
        <v>0</v>
      </c>
    </row>
    <row r="2234" spans="8:22" x14ac:dyDescent="0.25">
      <c r="H2234" s="38" t="str">
        <v>lipids(no product type)</v>
      </c>
      <c r="I2234" s="271" t="str">
        <v>lipids</v>
      </c>
      <c r="J2234">
        <v>0</v>
      </c>
      <c r="K2234" t="str">
        <v>solubility</v>
      </c>
      <c r="L2234" t="str">
        <v>High priority attribute</v>
      </c>
      <c r="M2234" t="str">
        <v>Priority 2</v>
      </c>
      <c r="N2234" t="str">
        <v>ProductAttributes</v>
      </c>
      <c r="O2234" t="str">
        <v>ATTRIBUTE TYPE: Solubility</v>
      </c>
      <c r="P2234">
        <v>0</v>
      </c>
      <c r="Q2234" t="str">
        <v>L1012</v>
      </c>
      <c r="R2234" t="str">
        <v>NaOH: 1 M; ethanol: soluble</v>
      </c>
      <c r="S2234" t="str">
        <v>N</v>
      </c>
      <c r="T2234">
        <v>0</v>
      </c>
      <c r="U2234">
        <v>0</v>
      </c>
      <c r="V2234">
        <v>0</v>
      </c>
    </row>
    <row r="2235" spans="8:22" x14ac:dyDescent="0.25">
      <c r="H2235" s="38" t="str">
        <v>lipids(no product type)</v>
      </c>
      <c r="I2235" s="271" t="str">
        <v>lipids</v>
      </c>
      <c r="J2235">
        <v>0</v>
      </c>
      <c r="K2235" t="str">
        <v>storage temp.</v>
      </c>
      <c r="L2235" t="str">
        <v>High priority attribute</v>
      </c>
      <c r="M2235" t="str">
        <v>Priority 2</v>
      </c>
      <c r="N2235" t="str">
        <v>ProductAttributes</v>
      </c>
      <c r="O2235" t="str">
        <v>ATTRIBUTE TYPE: Storage Temp</v>
      </c>
      <c r="P2235">
        <v>0</v>
      </c>
      <c r="Q2235" t="str">
        <v>L2131</v>
      </c>
      <c r="R2235" t="str">
        <v>−20°C</v>
      </c>
      <c r="S2235" t="str">
        <v>N</v>
      </c>
      <c r="T2235">
        <v>0</v>
      </c>
      <c r="U2235">
        <v>0</v>
      </c>
      <c r="V2235">
        <v>0</v>
      </c>
    </row>
    <row r="2236" spans="8:22" x14ac:dyDescent="0.25">
      <c r="H2236" s="38" t="str">
        <v>lipids(no product type)</v>
      </c>
      <c r="I2236" s="271" t="str">
        <v>lipids</v>
      </c>
      <c r="J2236">
        <v>0</v>
      </c>
      <c r="K2236" t="str">
        <v>suitability</v>
      </c>
      <c r="L2236" t="str">
        <v>High priority attribute</v>
      </c>
      <c r="M2236" t="str">
        <v>Priority 2</v>
      </c>
      <c r="N2236" t="str">
        <v>ProductAttributes</v>
      </c>
      <c r="O2236" t="str">
        <v>ATTRIBUTE TYPE: Suitability</v>
      </c>
      <c r="P2236">
        <v>0</v>
      </c>
      <c r="Q2236" t="str">
        <v>S6389</v>
      </c>
      <c r="R2236" t="str">
        <v>suitable for stimulation of protein kinase C derived from liver cells</v>
      </c>
      <c r="S2236" t="str">
        <v>N</v>
      </c>
      <c r="T2236">
        <v>0</v>
      </c>
      <c r="U2236">
        <v>0</v>
      </c>
      <c r="V2236">
        <v>0</v>
      </c>
    </row>
    <row r="2237" spans="8:22" x14ac:dyDescent="0.25">
      <c r="H2237" s="38" t="str">
        <v>lipids(no product type)</v>
      </c>
      <c r="I2237" s="271" t="str">
        <v>lipids</v>
      </c>
      <c r="J2237">
        <v>0</v>
      </c>
      <c r="K2237" t="str">
        <v>technique(s)</v>
      </c>
      <c r="L2237" t="str">
        <v>High priority attribute</v>
      </c>
      <c r="M2237" t="str">
        <v>Priority 2</v>
      </c>
      <c r="N2237" t="str">
        <v>ProductAttributes</v>
      </c>
      <c r="O2237" t="str">
        <v>ATTRIBUTE TYPE: Titertest</v>
      </c>
      <c r="P2237" t="str">
        <v xml:space="preserve">use the drop down in "METHOD" </v>
      </c>
      <c r="Q2237" t="str">
        <v>L1012</v>
      </c>
      <c r="R2237" t="str">
        <v>cell culture | mammalian: suitable</v>
      </c>
      <c r="S2237" t="str">
        <v>Y</v>
      </c>
      <c r="T2237" t="str">
        <v>Technique</v>
      </c>
      <c r="U2237" t="str">
        <v>method</v>
      </c>
      <c r="V2237" t="str">
        <v>method</v>
      </c>
    </row>
    <row r="2238" spans="8:22" x14ac:dyDescent="0.25">
      <c r="H2238" s="38" t="str">
        <v>lipids(no product type)</v>
      </c>
      <c r="I2238" s="271" t="str">
        <v>lipids</v>
      </c>
      <c r="J2238">
        <v>0</v>
      </c>
      <c r="K2238" t="str">
        <v>bp</v>
      </c>
      <c r="L2238" t="str">
        <v>Low priority attribute</v>
      </c>
      <c r="M2238" t="str">
        <v>Priority 3</v>
      </c>
      <c r="N2238" t="str">
        <v>ProductAttributes</v>
      </c>
      <c r="O2238" t="str">
        <v>ATTRIBUTE TYPE: Boiling Point</v>
      </c>
      <c r="P2238">
        <v>0</v>
      </c>
      <c r="Q2238" t="str">
        <v>L1012</v>
      </c>
      <c r="R2238" t="str">
        <v>229-230 °C/16 mmHg (lit.)</v>
      </c>
      <c r="S2238" t="str">
        <v>Y</v>
      </c>
      <c r="T2238" t="str">
        <v>boiling point</v>
      </c>
      <c r="U2238">
        <v>0</v>
      </c>
      <c r="V2238">
        <v>0</v>
      </c>
    </row>
    <row r="2239" spans="8:22" x14ac:dyDescent="0.25">
      <c r="H2239" s="38" t="str">
        <v>lipids(no product type)</v>
      </c>
      <c r="I2239" s="271" t="str">
        <v>lipids</v>
      </c>
      <c r="J2239">
        <v>0</v>
      </c>
      <c r="K2239" t="str">
        <v>color</v>
      </c>
      <c r="L2239" t="str">
        <v>Low priority attribute</v>
      </c>
      <c r="M2239" t="str">
        <v>Priority 3</v>
      </c>
      <c r="N2239" t="str">
        <v>ProductAttributes</v>
      </c>
      <c r="O2239" t="str">
        <v>ATTRIBUTE TYPE: Color</v>
      </c>
      <c r="P2239">
        <v>0</v>
      </c>
      <c r="Q2239" t="str">
        <v>L2131</v>
      </c>
      <c r="R2239" t="str">
        <v>white</v>
      </c>
      <c r="S2239" t="str">
        <v>Y</v>
      </c>
      <c r="T2239" t="str">
        <v>Color</v>
      </c>
      <c r="U2239">
        <v>0</v>
      </c>
      <c r="V2239">
        <v>0</v>
      </c>
    </row>
    <row r="2240" spans="8:22" x14ac:dyDescent="0.25">
      <c r="H2240" s="38" t="str">
        <v>lipids(no product type)</v>
      </c>
      <c r="I2240" s="271" t="str">
        <v>lipids</v>
      </c>
      <c r="J2240">
        <v>0</v>
      </c>
      <c r="K2240" t="str">
        <v>composition</v>
      </c>
      <c r="L2240" t="str">
        <v>Low priority attribute</v>
      </c>
      <c r="M2240" t="str">
        <v>Priority 3</v>
      </c>
      <c r="N2240" t="str">
        <v>ProductAttributes</v>
      </c>
      <c r="O2240" t="str">
        <v>ATTRIBUTE TYPE: Chemical Composition</v>
      </c>
      <c r="P2240">
        <v>0</v>
      </c>
      <c r="Q2240" t="str">
        <v>L4646</v>
      </c>
      <c r="R2240" t="str">
        <v>Cholesterol, 9.0-11.0 g/L; Protein, 15.0-25.0 g/L</v>
      </c>
      <c r="S2240" t="str">
        <v>M</v>
      </c>
      <c r="T2240" t="str">
        <v>composition</v>
      </c>
      <c r="U2240">
        <v>0</v>
      </c>
      <c r="V2240">
        <v>0</v>
      </c>
    </row>
    <row r="2241" spans="8:22" x14ac:dyDescent="0.25">
      <c r="H2241" s="38" t="str">
        <v>lipids(no product type)</v>
      </c>
      <c r="I2241" s="271" t="str">
        <v>lipids</v>
      </c>
      <c r="J2241">
        <v>0</v>
      </c>
      <c r="K2241" t="str">
        <v>concentration</v>
      </c>
      <c r="L2241" t="str">
        <v>Low priority attribute</v>
      </c>
      <c r="M2241" t="str">
        <v>Priority 3</v>
      </c>
      <c r="N2241" t="str">
        <v>ProductAttributes</v>
      </c>
      <c r="O2241" t="str">
        <v>ATTRIBUTE TYPE: Concentration</v>
      </c>
      <c r="P2241">
        <v>0</v>
      </c>
      <c r="Q2241" t="str">
        <v>LM2312</v>
      </c>
      <c r="R2241" t="str">
        <v>~10 μg/mL (Refer to C of A for lot specific concentration.)</v>
      </c>
      <c r="S2241" t="str">
        <v>N</v>
      </c>
      <c r="T2241">
        <v>0</v>
      </c>
      <c r="U2241">
        <v>0</v>
      </c>
      <c r="V2241">
        <v>0</v>
      </c>
    </row>
    <row r="2242" spans="8:22" x14ac:dyDescent="0.25">
      <c r="H2242" s="38" t="str">
        <v>lipids(no product type)</v>
      </c>
      <c r="I2242" s="271" t="str">
        <v>lipids</v>
      </c>
      <c r="J2242">
        <v>0</v>
      </c>
      <c r="K2242" t="str">
        <v>density</v>
      </c>
      <c r="L2242" t="str">
        <v>Low priority attribute</v>
      </c>
      <c r="M2242" t="str">
        <v>Priority 3</v>
      </c>
      <c r="N2242" t="str">
        <v>ProductAttributes</v>
      </c>
      <c r="O2242" t="str">
        <v>ATTRIBUTE TYPE: Density</v>
      </c>
      <c r="P2242">
        <v>0</v>
      </c>
      <c r="Q2242" t="str">
        <v>L1012</v>
      </c>
      <c r="R2242" t="str">
        <v>0.902 g/mL at 25 °C (lit.)</v>
      </c>
      <c r="S2242" t="str">
        <v>N</v>
      </c>
      <c r="T2242">
        <v>0</v>
      </c>
      <c r="U2242">
        <v>0</v>
      </c>
      <c r="V2242">
        <v>0</v>
      </c>
    </row>
    <row r="2243" spans="8:22" x14ac:dyDescent="0.25">
      <c r="H2243" s="38" t="str">
        <v>lipids(no product type)</v>
      </c>
      <c r="I2243" s="271" t="str">
        <v>lipids</v>
      </c>
      <c r="J2243">
        <v>0</v>
      </c>
      <c r="K2243" t="str">
        <v>InChI</v>
      </c>
      <c r="L2243" t="str">
        <v>Low priority attribute</v>
      </c>
      <c r="M2243" t="str">
        <v>Priority 3</v>
      </c>
      <c r="N2243" t="str">
        <v>Aliases</v>
      </c>
      <c r="O2243" t="str">
        <v>drop down type: InChl</v>
      </c>
      <c r="P2243" t="str">
        <v>must be on the substance level</v>
      </c>
      <c r="Q2243" t="str">
        <v>L2131</v>
      </c>
      <c r="R2243" t="str">
        <v>1S/C26H55NO7P/c1-5-6-7-8-9-10-11-12-13-14-15-16-17-18-19-20-26(29)32-23-25(28)24-34-35(30,31)33-22-21-27(2,3)4/h25,28H,5-24H2,1-4H3,(H,30,31)</v>
      </c>
      <c r="S2243" t="str">
        <v>N</v>
      </c>
      <c r="T2243">
        <v>0</v>
      </c>
      <c r="U2243">
        <v>0</v>
      </c>
      <c r="V2243">
        <v>0</v>
      </c>
    </row>
    <row r="2244" spans="8:22" x14ac:dyDescent="0.25">
      <c r="H2244" s="38" t="str">
        <v>lipids(no product type)</v>
      </c>
      <c r="I2244" s="271" t="str">
        <v>lipids</v>
      </c>
      <c r="J2244">
        <v>0</v>
      </c>
      <c r="K2244" t="str">
        <v>InChI key</v>
      </c>
      <c r="L2244" t="str">
        <v>Low priority attribute</v>
      </c>
      <c r="M2244" t="str">
        <v>Priority 3</v>
      </c>
      <c r="N2244" t="str">
        <v>Aliases</v>
      </c>
      <c r="O2244" t="str">
        <v>drop down type: InChl key</v>
      </c>
      <c r="P2244" t="str">
        <v>must be on the substance level</v>
      </c>
      <c r="Q2244" t="str">
        <v>L2131</v>
      </c>
      <c r="R2244" t="str">
        <v>ARQYPVZFUYHQFR-UHFFFAOYSA-N</v>
      </c>
      <c r="S2244" t="str">
        <v>N</v>
      </c>
      <c r="T2244">
        <v>0</v>
      </c>
      <c r="U2244">
        <v>0</v>
      </c>
      <c r="V2244">
        <v>0</v>
      </c>
    </row>
    <row r="2245" spans="8:22" x14ac:dyDescent="0.25">
      <c r="H2245" s="38" t="str">
        <v>lipids(no product type)</v>
      </c>
      <c r="I2245" s="271" t="str">
        <v>lipids</v>
      </c>
      <c r="J2245">
        <v>0</v>
      </c>
      <c r="K2245" t="str">
        <v>mp</v>
      </c>
      <c r="L2245" t="str">
        <v>Low priority attribute</v>
      </c>
      <c r="M2245" t="str">
        <v>Priority 3</v>
      </c>
      <c r="N2245" t="str">
        <v>ProductAttributes</v>
      </c>
      <c r="O2245" t="str">
        <v>ATTRIBUTE TYPE: Melting Point</v>
      </c>
      <c r="P2245">
        <v>0</v>
      </c>
      <c r="Q2245" t="str">
        <v>L1012</v>
      </c>
      <c r="R2245" t="str">
        <v>−5 °C (lit.)</v>
      </c>
      <c r="S2245" t="str">
        <v>Y</v>
      </c>
      <c r="T2245" t="str">
        <v>mp</v>
      </c>
      <c r="U2245">
        <v>0</v>
      </c>
      <c r="V2245">
        <v>0</v>
      </c>
    </row>
    <row r="2246" spans="8:22" x14ac:dyDescent="0.25">
      <c r="H2246" s="38" t="str">
        <v>lipids(no product type)</v>
      </c>
      <c r="I2246" s="271" t="str">
        <v>lipids</v>
      </c>
      <c r="J2246">
        <v>0</v>
      </c>
      <c r="K2246" t="str">
        <v>refractive index</v>
      </c>
      <c r="L2246" t="str">
        <v>Low priority attribute</v>
      </c>
      <c r="M2246" t="str">
        <v>Priority 3</v>
      </c>
      <c r="N2246" t="str">
        <v>ProductAttributes</v>
      </c>
      <c r="O2246" t="str">
        <v>ATTRIBUTE TYPE: Refractive Index</v>
      </c>
      <c r="P2246">
        <v>0</v>
      </c>
      <c r="Q2246" t="str">
        <v>L1012</v>
      </c>
      <c r="R2246" t="str">
        <v>n20/D 1.466 (lit.)</v>
      </c>
      <c r="S2246" t="str">
        <v>N</v>
      </c>
      <c r="T2246">
        <v>0</v>
      </c>
      <c r="U2246">
        <v>0</v>
      </c>
      <c r="V2246">
        <v>0</v>
      </c>
    </row>
    <row r="2247" spans="8:22" x14ac:dyDescent="0.25">
      <c r="H2247" s="38" t="str">
        <v>lipids(no product type)</v>
      </c>
      <c r="I2247" s="271" t="str">
        <v>lipids</v>
      </c>
      <c r="J2247">
        <v>0</v>
      </c>
      <c r="K2247" t="str">
        <v>SMILES string</v>
      </c>
      <c r="L2247" t="str">
        <v>Low priority attribute</v>
      </c>
      <c r="M2247" t="str">
        <v>Priority 3</v>
      </c>
      <c r="N2247" t="str">
        <v>Aliases</v>
      </c>
      <c r="O2247" t="str">
        <v>drop down type: SMILES</v>
      </c>
      <c r="P2247" t="str">
        <v>must be on the substance level; 30 characters or less; if more than 30 characters, raise a JIRA for CorpBase Helpdesk</v>
      </c>
      <c r="Q2247" t="str">
        <v>L2131</v>
      </c>
      <c r="R2247" t="str">
        <v>O[C@](COP([O-])(OCC[N+](C)(C)C)=O)([H])COC(CCCCCCCCCCCCCCCCC)=O</v>
      </c>
      <c r="S2247" t="str">
        <v>N</v>
      </c>
      <c r="T2247">
        <v>0</v>
      </c>
      <c r="U2247">
        <v>0</v>
      </c>
      <c r="V2247">
        <v>0</v>
      </c>
    </row>
    <row r="2248" spans="8:22" x14ac:dyDescent="0.25">
      <c r="H2248" s="38" t="str">
        <v>liquid chromatography media(no product type)</v>
      </c>
      <c r="I2248" s="271" t="str">
        <v>liquid chromatography media</v>
      </c>
      <c r="J2248">
        <v>0</v>
      </c>
      <c r="K2248" t="str">
        <v>capacity</v>
      </c>
      <c r="L2248" t="str">
        <v>Facet driving attribute</v>
      </c>
      <c r="M2248" t="str">
        <v>Priority 1</v>
      </c>
      <c r="N2248" t="str">
        <v>ProductAttributes</v>
      </c>
      <c r="O2248" t="str">
        <v>ATTRIBUTE TYPE: composite dimension</v>
      </c>
      <c r="P2248" t="str">
        <v>use the drop down in "part" and select the part; "Type1" and select "capacity"</v>
      </c>
      <c r="Q2248">
        <v>1.16886</v>
      </c>
      <c r="R2248" t="str">
        <v>100 mg binding capacity (lysozyme/ml of resin)</v>
      </c>
      <c r="S2248" t="str">
        <v>N</v>
      </c>
      <c r="T2248">
        <v>0</v>
      </c>
      <c r="U2248">
        <v>0</v>
      </c>
      <c r="V2248">
        <v>0</v>
      </c>
    </row>
    <row r="2249" spans="8:22" x14ac:dyDescent="0.25">
      <c r="H2249" s="38" t="str">
        <v>liquid chromatography media(no product type)</v>
      </c>
      <c r="I2249" s="271" t="str">
        <v>liquid chromatography media</v>
      </c>
      <c r="J2249">
        <v>0</v>
      </c>
      <c r="K2249" t="str">
        <v>form</v>
      </c>
      <c r="L2249" t="str">
        <v>Facet driving attribute</v>
      </c>
      <c r="M2249" t="str">
        <v>Priority 1</v>
      </c>
      <c r="N2249" t="str">
        <v>ProductAttributes</v>
      </c>
      <c r="O2249" t="str">
        <v>ATTRIBUTE TYPE: Physical Form</v>
      </c>
      <c r="P2249">
        <v>0</v>
      </c>
      <c r="Q2249">
        <v>1.16886</v>
      </c>
      <c r="R2249" t="str">
        <v>resin</v>
      </c>
      <c r="S2249" t="str">
        <v>Y</v>
      </c>
      <c r="T2249" t="str">
        <v>Physical Form</v>
      </c>
      <c r="U2249">
        <v>0</v>
      </c>
      <c r="V2249">
        <v>0</v>
      </c>
    </row>
    <row r="2250" spans="8:22" x14ac:dyDescent="0.25">
      <c r="H2250" s="38" t="str">
        <v>liquid chromatography media(no product type)</v>
      </c>
      <c r="I2250" s="271" t="str">
        <v>liquid chromatography media</v>
      </c>
      <c r="J2250">
        <v>0</v>
      </c>
      <c r="K2250" t="str">
        <v>matrix</v>
      </c>
      <c r="L2250" t="str">
        <v>Facet driving attribute</v>
      </c>
      <c r="M2250" t="str">
        <v>Priority 1</v>
      </c>
      <c r="N2250" t="str">
        <v>ProductAttributes</v>
      </c>
      <c r="O2250" t="str">
        <v>ATTRIBUTE TYPE: Matrix</v>
      </c>
      <c r="P2250">
        <v>0</v>
      </c>
      <c r="Q2250" t="str">
        <v>CG50</v>
      </c>
      <c r="R2250" t="str">
        <v>4% cross-linked methacrylate</v>
      </c>
      <c r="S2250" t="str">
        <v>N</v>
      </c>
      <c r="T2250">
        <v>0</v>
      </c>
      <c r="U2250">
        <v>0</v>
      </c>
      <c r="V2250">
        <v>0</v>
      </c>
    </row>
    <row r="2251" spans="8:22" x14ac:dyDescent="0.25">
      <c r="H2251" s="38" t="str">
        <v>liquid chromatography media(no product type)</v>
      </c>
      <c r="I2251" s="271" t="str">
        <v>liquid chromatography media</v>
      </c>
      <c r="J2251">
        <v>0</v>
      </c>
      <c r="K2251" t="str">
        <v>matrix active group</v>
      </c>
      <c r="L2251" t="str">
        <v>Facet driving attribute</v>
      </c>
      <c r="M2251" t="str">
        <v>Priority 1</v>
      </c>
      <c r="N2251" t="str">
        <v>ProductAttributes</v>
      </c>
      <c r="O2251" t="str">
        <v>ATTRIBUTE TYPE: Matrix active group</v>
      </c>
      <c r="P2251">
        <v>0</v>
      </c>
      <c r="Q2251">
        <v>1.16886</v>
      </c>
      <c r="R2251" t="str">
        <v>Methacrylate</v>
      </c>
      <c r="S2251" t="str">
        <v>N</v>
      </c>
      <c r="T2251">
        <v>0</v>
      </c>
      <c r="U2251">
        <v>0</v>
      </c>
      <c r="V2251">
        <v>0</v>
      </c>
    </row>
    <row r="2252" spans="8:22" x14ac:dyDescent="0.25">
      <c r="H2252" s="38" t="str">
        <v>liquid chromatography media(no product type)</v>
      </c>
      <c r="I2252" s="271" t="str">
        <v>liquid chromatography media</v>
      </c>
      <c r="J2252">
        <v>0</v>
      </c>
      <c r="K2252" t="str">
        <v>operating pH</v>
      </c>
      <c r="L2252" t="str">
        <v>Facet driving attribute</v>
      </c>
      <c r="M2252" t="str">
        <v>Priority 1</v>
      </c>
      <c r="N2252" t="str">
        <v>ProductAttributes</v>
      </c>
      <c r="O2252" t="str">
        <v>ATTRIBUTE TYPE: pH Value</v>
      </c>
      <c r="P2252" t="str">
        <v>use the drop down and select "operation pH"</v>
      </c>
      <c r="Q2252">
        <v>217417</v>
      </c>
      <c r="R2252" t="str">
        <v>0-14</v>
      </c>
      <c r="S2252" t="str">
        <v>N</v>
      </c>
      <c r="T2252">
        <v>0</v>
      </c>
      <c r="U2252">
        <v>0</v>
      </c>
      <c r="V2252">
        <v>0</v>
      </c>
    </row>
    <row r="2253" spans="8:22" x14ac:dyDescent="0.25">
      <c r="H2253" s="38" t="str">
        <v>liquid chromatography media(no product type)</v>
      </c>
      <c r="I2253" s="271" t="str">
        <v>liquid chromatography media</v>
      </c>
      <c r="J2253">
        <v>0</v>
      </c>
      <c r="K2253" t="str">
        <v>parameter</v>
      </c>
      <c r="L2253" t="str">
        <v>Facet driving attribute</v>
      </c>
      <c r="M2253" t="str">
        <v>Priority 1</v>
      </c>
      <c r="N2253" t="str">
        <v>ProductAttributes</v>
      </c>
      <c r="O2253" t="str">
        <v>ATTRIBUTE TYPE: Operating parameter</v>
      </c>
      <c r="P2253">
        <v>0</v>
      </c>
      <c r="Q2253">
        <v>1.16886</v>
      </c>
      <c r="R2253" t="str">
        <v>8 bar max. pressure; _x000D_
300 cm/hr flow rate</v>
      </c>
      <c r="S2253" t="str">
        <v>N</v>
      </c>
      <c r="T2253">
        <v>0</v>
      </c>
      <c r="U2253">
        <v>0</v>
      </c>
      <c r="V2253">
        <v>0</v>
      </c>
    </row>
    <row r="2254" spans="8:22" x14ac:dyDescent="0.25">
      <c r="H2254" s="38" t="str">
        <v>liquid chromatography media(no product type)</v>
      </c>
      <c r="I2254" s="271" t="str">
        <v>liquid chromatography media</v>
      </c>
      <c r="J2254">
        <v>0</v>
      </c>
      <c r="K2254" t="str">
        <v>particle size</v>
      </c>
      <c r="L2254" t="str">
        <v>Facet driving attribute</v>
      </c>
      <c r="M2254" t="str">
        <v>Priority 1</v>
      </c>
      <c r="N2254" t="str">
        <v>ProductAttributes</v>
      </c>
      <c r="O2254" t="str">
        <v>ATTRIBUTE TYPE: Particle Dimension</v>
      </c>
      <c r="P2254" t="str">
        <v>use the drop down in "Type" and select "particle size"</v>
      </c>
      <c r="Q2254">
        <v>1.16886</v>
      </c>
      <c r="R2254" t="str">
        <v>40-90 μm</v>
      </c>
      <c r="S2254" t="str">
        <v>Y</v>
      </c>
      <c r="T2254" t="str">
        <v>Particle size(um)</v>
      </c>
      <c r="U2254" t="str">
        <v>type=particle size and uom in um</v>
      </c>
      <c r="V2254">
        <v>0</v>
      </c>
    </row>
    <row r="2255" spans="8:22" x14ac:dyDescent="0.25">
      <c r="H2255" s="38" t="str">
        <v>liquid chromatography media(no product type)</v>
      </c>
      <c r="I2255" s="271" t="str">
        <v>liquid chromatography media</v>
      </c>
      <c r="J2255">
        <v>0</v>
      </c>
      <c r="K2255" t="str">
        <v>pore size</v>
      </c>
      <c r="L2255" t="str">
        <v>Facet driving attribute</v>
      </c>
      <c r="M2255" t="str">
        <v>Priority 1</v>
      </c>
      <c r="N2255" t="str">
        <v>ProductAttributes</v>
      </c>
      <c r="O2255" t="str">
        <v>ATTRIBUTE TYPE: Pore size</v>
      </c>
      <c r="P2255">
        <v>0</v>
      </c>
      <c r="Q2255">
        <v>1.09362</v>
      </c>
      <c r="R2255" t="str">
        <v>10 nm mean pore size</v>
      </c>
      <c r="S2255" t="str">
        <v>N</v>
      </c>
      <c r="T2255" t="str">
        <v>Pore size</v>
      </c>
      <c r="U2255" t="str">
        <v>uom in um, or A, or kDa</v>
      </c>
      <c r="V2255">
        <v>0</v>
      </c>
    </row>
    <row r="2256" spans="8:22" x14ac:dyDescent="0.25">
      <c r="H2256" s="38" t="str">
        <v>liquid chromatography media(no product type)</v>
      </c>
      <c r="I2256" s="271" t="str">
        <v>liquid chromatography media</v>
      </c>
      <c r="J2256">
        <v>0</v>
      </c>
      <c r="K2256" t="str">
        <v>separation technique</v>
      </c>
      <c r="L2256" t="str">
        <v>Facet driving attribute</v>
      </c>
      <c r="M2256" t="str">
        <v>Priority 1</v>
      </c>
      <c r="N2256" t="str">
        <v>ProductAttributes</v>
      </c>
      <c r="O2256" t="str">
        <v>ATTRIBUTE TYPE: Chromatography Mode</v>
      </c>
      <c r="P2256" t="str">
        <v>use the drop down in "MODE"</v>
      </c>
      <c r="Q2256">
        <v>1.16886</v>
      </c>
      <c r="R2256" t="str">
        <v>cation exchange</v>
      </c>
      <c r="S2256" t="str">
        <v>Y</v>
      </c>
      <c r="T2256" t="str">
        <v>separation technique</v>
      </c>
      <c r="U2256">
        <v>0</v>
      </c>
      <c r="V2256">
        <v>0</v>
      </c>
    </row>
    <row r="2257" spans="8:22" x14ac:dyDescent="0.25">
      <c r="H2257" s="38" t="str">
        <v>liquid chromatography media(no product type)</v>
      </c>
      <c r="I2257" s="271" t="str">
        <v>liquid chromatography media</v>
      </c>
      <c r="J2257">
        <v>0</v>
      </c>
      <c r="K2257" t="str">
        <v>technique(s)</v>
      </c>
      <c r="L2257" t="str">
        <v>Facet driving attribute</v>
      </c>
      <c r="M2257" t="str">
        <v>Priority 1</v>
      </c>
      <c r="N2257" t="str">
        <v>ProductAttributes</v>
      </c>
      <c r="O2257" t="str">
        <v>ATTRIBUTE TYPE: Titertest</v>
      </c>
      <c r="P2257" t="str">
        <v xml:space="preserve">use the drop down in "METHOD" </v>
      </c>
      <c r="Q2257">
        <v>1.09362</v>
      </c>
      <c r="R2257" t="str">
        <v>plasma purification</v>
      </c>
      <c r="S2257" t="str">
        <v>Y</v>
      </c>
      <c r="T2257" t="str">
        <v>Technique</v>
      </c>
      <c r="U2257" t="str">
        <v>method</v>
      </c>
      <c r="V2257" t="str">
        <v>method</v>
      </c>
    </row>
    <row r="2258" spans="8:22" x14ac:dyDescent="0.25">
      <c r="H2258" s="38" t="str">
        <v>liquid chromatography media(no product type)</v>
      </c>
      <c r="I2258" s="271" t="str">
        <v>liquid chromatography media</v>
      </c>
      <c r="J2258">
        <v>0</v>
      </c>
      <c r="K2258" t="str">
        <v>crosslinking</v>
      </c>
      <c r="L2258" t="str">
        <v>High priority attribute</v>
      </c>
      <c r="M2258" t="str">
        <v>Priority 2</v>
      </c>
      <c r="N2258" t="str">
        <v>ProductAttributes</v>
      </c>
      <c r="O2258" t="str">
        <v>ATTRIBUTE TYPE: Cross-linking; linker</v>
      </c>
      <c r="P2258">
        <v>0</v>
      </c>
      <c r="Q2258">
        <v>0</v>
      </c>
      <c r="R2258">
        <v>0</v>
      </c>
      <c r="S2258">
        <v>0</v>
      </c>
      <c r="T2258">
        <v>0</v>
      </c>
      <c r="U2258">
        <v>0</v>
      </c>
      <c r="V2258">
        <v>0</v>
      </c>
    </row>
    <row r="2259" spans="8:22" x14ac:dyDescent="0.25">
      <c r="H2259" s="38" t="str">
        <v>liquid chromatography media(no product type)</v>
      </c>
      <c r="I2259" s="271" t="str">
        <v>liquid chromatography media</v>
      </c>
      <c r="J2259">
        <v>0</v>
      </c>
      <c r="K2259" t="str">
        <v>manufacturer/tradename</v>
      </c>
      <c r="L2259" t="str">
        <v>High priority attribute</v>
      </c>
      <c r="M2259" t="str">
        <v>Priority 2</v>
      </c>
      <c r="N2259" t="str">
        <v>ProductAttributes</v>
      </c>
      <c r="O2259" t="str">
        <v>ATTRIBUTE TYPE: Manufacturer designation</v>
      </c>
      <c r="P2259" t="str">
        <v>facets supplier co only (currently - Product line the attribute also facetable but not the PL element in Manuf des. Yet)</v>
      </c>
      <c r="Q2259">
        <v>0</v>
      </c>
      <c r="R2259">
        <v>0</v>
      </c>
      <c r="S2259" t="str">
        <v>Y</v>
      </c>
      <c r="T2259" t="str">
        <v>Manufacturer</v>
      </c>
      <c r="U2259" t="str">
        <v>supplier co</v>
      </c>
      <c r="V2259" t="str">
        <v>supplier co</v>
      </c>
    </row>
    <row r="2260" spans="8:22" x14ac:dyDescent="0.25">
      <c r="H2260" s="38" t="str">
        <v>liquid chromatography media(no product type)</v>
      </c>
      <c r="I2260" s="271" t="str">
        <v>liquid chromatography media</v>
      </c>
      <c r="J2260">
        <v>0</v>
      </c>
      <c r="K2260" t="str">
        <v>packaging</v>
      </c>
      <c r="L2260" t="str">
        <v>High priority attribute</v>
      </c>
      <c r="M2260" t="str">
        <v>Priority 2</v>
      </c>
      <c r="N2260" t="str">
        <v>ProductAttributes</v>
      </c>
      <c r="O2260" t="str">
        <v>ATTRIBUTE TYPE: Packaging quantity</v>
      </c>
      <c r="P2260" t="str">
        <v>facet only on pack_id (was NEVER used on the red site - utility is dubious)</v>
      </c>
      <c r="Q2260" t="str">
        <v>GE17-0090-02</v>
      </c>
      <c r="R2260" t="str">
        <v>pack of 500 g</v>
      </c>
      <c r="S2260" t="str">
        <v>Y</v>
      </c>
      <c r="T2260" t="str">
        <v>packaging</v>
      </c>
      <c r="U2260" t="str">
        <v>pack_id</v>
      </c>
      <c r="V2260" t="str">
        <v>pack_id</v>
      </c>
    </row>
    <row r="2261" spans="8:22" x14ac:dyDescent="0.25">
      <c r="H2261" s="38" t="str">
        <v>liquid chromatography media(no product type)</v>
      </c>
      <c r="I2261" s="271" t="str">
        <v>liquid chromatography media</v>
      </c>
      <c r="J2261">
        <v>0</v>
      </c>
      <c r="K2261" t="str">
        <v>shipped in</v>
      </c>
      <c r="L2261" t="str">
        <v>High priority attribute</v>
      </c>
      <c r="M2261" t="str">
        <v>Priority 2</v>
      </c>
      <c r="N2261" t="str">
        <v>ProductAttributes</v>
      </c>
      <c r="O2261" t="str">
        <v>ATTRIBUTE TYPE: Ice Shipping</v>
      </c>
      <c r="P2261">
        <v>0</v>
      </c>
      <c r="Q2261">
        <v>331569</v>
      </c>
      <c r="R2261" t="str">
        <v>ambient</v>
      </c>
      <c r="S2261" t="str">
        <v>N</v>
      </c>
      <c r="T2261">
        <v>0</v>
      </c>
      <c r="U2261">
        <v>0</v>
      </c>
      <c r="V2261">
        <v>0</v>
      </c>
    </row>
    <row r="2262" spans="8:22" x14ac:dyDescent="0.25">
      <c r="H2262" s="38" t="str">
        <v>liquid chromatography media(no product type)</v>
      </c>
      <c r="I2262" s="271" t="str">
        <v>liquid chromatography media</v>
      </c>
      <c r="J2262">
        <v>0</v>
      </c>
      <c r="K2262" t="str">
        <v>storage condition</v>
      </c>
      <c r="L2262" t="str">
        <v>High priority attribute</v>
      </c>
      <c r="M2262" t="str">
        <v>Priority 2</v>
      </c>
      <c r="N2262" t="str">
        <v>ProductAttributes</v>
      </c>
      <c r="O2262" t="str">
        <v>ATTRIBUTE TYPE: Storage conditions</v>
      </c>
      <c r="P2262">
        <v>0</v>
      </c>
      <c r="Q2262">
        <v>331569</v>
      </c>
      <c r="R2262" t="str">
        <v>OK to freeze</v>
      </c>
      <c r="S2262" t="str">
        <v>N</v>
      </c>
      <c r="T2262">
        <v>0</v>
      </c>
      <c r="U2262">
        <v>0</v>
      </c>
      <c r="V2262">
        <v>0</v>
      </c>
    </row>
    <row r="2263" spans="8:22" x14ac:dyDescent="0.25">
      <c r="H2263" s="38" t="str">
        <v>liquid chromatography media(no product type)</v>
      </c>
      <c r="I2263" s="271" t="str">
        <v>liquid chromatography media</v>
      </c>
      <c r="J2263">
        <v>0</v>
      </c>
      <c r="K2263" t="str">
        <v>storage temp.</v>
      </c>
      <c r="L2263" t="str">
        <v>High priority attribute</v>
      </c>
      <c r="M2263" t="str">
        <v>Priority 2</v>
      </c>
      <c r="N2263" t="str">
        <v>ProductAttributes</v>
      </c>
      <c r="O2263" t="str">
        <v>ATTRIBUTE TYPE: Storage Temp</v>
      </c>
      <c r="P2263">
        <v>0</v>
      </c>
      <c r="Q2263">
        <v>1.16886</v>
      </c>
      <c r="R2263" t="str">
        <v>2-30°C</v>
      </c>
      <c r="S2263" t="str">
        <v>N</v>
      </c>
      <c r="T2263">
        <v>0</v>
      </c>
      <c r="U2263">
        <v>0</v>
      </c>
      <c r="V2263">
        <v>0</v>
      </c>
    </row>
    <row r="2264" spans="8:22" x14ac:dyDescent="0.25">
      <c r="H2264" s="38" t="str">
        <v>liquid chromatography media(no product type)</v>
      </c>
      <c r="I2264" s="271" t="str">
        <v>liquid chromatography media</v>
      </c>
      <c r="J2264">
        <v>0</v>
      </c>
      <c r="K2264" t="str">
        <v>feature</v>
      </c>
      <c r="L2264" t="str">
        <v>Low priority attribute</v>
      </c>
      <c r="M2264" t="str">
        <v>Priority 3</v>
      </c>
      <c r="N2264" t="str">
        <v>ProductAttributes</v>
      </c>
      <c r="O2264" t="str">
        <v>ATTRIBUTE TYPE: Feature</v>
      </c>
      <c r="P2264" t="str">
        <v>use the drop down to select a "Name" - 9 products, have operating parameter, pH</v>
      </c>
      <c r="Q2264" t="str">
        <v>GE17-0090-02</v>
      </c>
      <c r="R2264" t="str">
        <v>autoclavable 20 min at 121°C</v>
      </c>
      <c r="S2264" t="str">
        <v>N</v>
      </c>
      <c r="T2264">
        <v>0</v>
      </c>
      <c r="U2264">
        <v>0</v>
      </c>
      <c r="V2264">
        <v>0</v>
      </c>
    </row>
    <row r="2265" spans="8:22" x14ac:dyDescent="0.25">
      <c r="H2265" s="38" t="str">
        <v>liquid chromatography media(no product type)</v>
      </c>
      <c r="I2265" s="271" t="str">
        <v>liquid chromatography media</v>
      </c>
      <c r="J2265">
        <v>0</v>
      </c>
      <c r="K2265" t="str">
        <v>InChI</v>
      </c>
      <c r="L2265" t="str">
        <v>Low priority attribute</v>
      </c>
      <c r="M2265" t="str">
        <v>Priority 3</v>
      </c>
      <c r="N2265" t="str">
        <v>Aliases</v>
      </c>
      <c r="O2265" t="str">
        <v>drop down type: InChl</v>
      </c>
      <c r="P2265" t="str">
        <v>must be on the substance level</v>
      </c>
      <c r="Q2265" t="str">
        <v>13340-U</v>
      </c>
      <c r="R2265" t="str">
        <v>1S/C10H12.C10H10.C8H8/c2*1-3-9-7-5-6-8-10(9)4-2;1-2-8-6-4-3-5-7-8/h3,5-8H,1,4H2,2H3;3-8H,1-2H2;2-7H,1H2</v>
      </c>
      <c r="S2265" t="str">
        <v>N</v>
      </c>
      <c r="T2265">
        <v>0</v>
      </c>
      <c r="U2265">
        <v>0</v>
      </c>
      <c r="V2265">
        <v>0</v>
      </c>
    </row>
    <row r="2266" spans="8:22" x14ac:dyDescent="0.25">
      <c r="H2266" s="38" t="str">
        <v>liquid chromatography media(no product type)</v>
      </c>
      <c r="I2266" s="271" t="str">
        <v>liquid chromatography media</v>
      </c>
      <c r="J2266">
        <v>0</v>
      </c>
      <c r="K2266" t="str">
        <v>InChI key</v>
      </c>
      <c r="L2266" t="str">
        <v>Low priority attribute</v>
      </c>
      <c r="M2266" t="str">
        <v>Priority 3</v>
      </c>
      <c r="N2266" t="str">
        <v>Aliases</v>
      </c>
      <c r="O2266" t="str">
        <v>drop down type: InChl key</v>
      </c>
      <c r="P2266" t="str">
        <v>must be on the substance level</v>
      </c>
      <c r="Q2266" t="str">
        <v>13340-U</v>
      </c>
      <c r="R2266" t="str">
        <v>NWUYHJFMYQTDRP-UHFFFAOYSA-N</v>
      </c>
      <c r="S2266" t="str">
        <v>N</v>
      </c>
      <c r="T2266">
        <v>0</v>
      </c>
      <c r="U2266">
        <v>0</v>
      </c>
      <c r="V2266">
        <v>0</v>
      </c>
    </row>
    <row r="2267" spans="8:22" x14ac:dyDescent="0.25">
      <c r="H2267" s="38" t="str">
        <v>liquid chromatography media(no product type)</v>
      </c>
      <c r="I2267" s="271" t="str">
        <v>liquid chromatography media</v>
      </c>
      <c r="J2267">
        <v>0</v>
      </c>
      <c r="K2267" t="str">
        <v>loss</v>
      </c>
      <c r="L2267" t="str">
        <v>Low priority attribute</v>
      </c>
      <c r="M2267" t="str">
        <v>Priority 3</v>
      </c>
      <c r="N2267" t="str">
        <v>ProductAttributes</v>
      </c>
      <c r="O2267" t="str">
        <v>ATTRIBUTE TYPE: Loss</v>
      </c>
      <c r="P2267">
        <v>0</v>
      </c>
      <c r="Q2267">
        <v>62093</v>
      </c>
      <c r="R2267" t="str">
        <v>50-65% loss on drying, 110 °C</v>
      </c>
      <c r="S2267" t="str">
        <v>N</v>
      </c>
      <c r="T2267">
        <v>0</v>
      </c>
      <c r="U2267">
        <v>0</v>
      </c>
      <c r="V2267">
        <v>0</v>
      </c>
    </row>
    <row r="2268" spans="8:22" x14ac:dyDescent="0.25">
      <c r="H2268" s="38" t="str">
        <v>liquid chromatography media(no product type)</v>
      </c>
      <c r="I2268" s="271" t="str">
        <v>liquid chromatography media</v>
      </c>
      <c r="J2268">
        <v>0</v>
      </c>
      <c r="K2268" t="str">
        <v>moisture</v>
      </c>
      <c r="L2268" t="str">
        <v>Low priority attribute</v>
      </c>
      <c r="M2268" t="str">
        <v>Priority 3</v>
      </c>
      <c r="N2268" t="str">
        <v>ProductAttributes</v>
      </c>
      <c r="O2268" t="str">
        <v>ATTRIBUTE TYPE: Miscellaneous Specifications</v>
      </c>
      <c r="P2268" t="str">
        <v>use the drop down in "Type" and select "moisture"</v>
      </c>
      <c r="Q2268" t="str">
        <v>13196-U</v>
      </c>
      <c r="R2268" t="str">
        <v xml:space="preserve"> 60-72%</v>
      </c>
      <c r="S2268" t="str">
        <v>N</v>
      </c>
      <c r="T2268">
        <v>0</v>
      </c>
      <c r="U2268">
        <v>0</v>
      </c>
      <c r="V2268">
        <v>0</v>
      </c>
    </row>
    <row r="2269" spans="8:22" x14ac:dyDescent="0.25">
      <c r="H2269" s="38" t="str">
        <v>liquid visual tests(no product type)</v>
      </c>
      <c r="I2269" s="271" t="str">
        <v>liquid visual tests</v>
      </c>
      <c r="J2269">
        <v>0</v>
      </c>
      <c r="K2269" t="str">
        <v>detection method</v>
      </c>
      <c r="L2269" t="str">
        <v>Facet driving attribute</v>
      </c>
      <c r="M2269" t="str">
        <v>Priority 1</v>
      </c>
      <c r="N2269" t="str">
        <v>ProductAttributes</v>
      </c>
      <c r="O2269" t="str">
        <v>ATTRIBUTE TYPE: Detection Method</v>
      </c>
      <c r="P2269">
        <v>0</v>
      </c>
      <c r="Q2269">
        <v>1.0804499999999999</v>
      </c>
      <c r="R2269" t="str">
        <v>colorimetric</v>
      </c>
      <c r="S2269" t="str">
        <v>Y</v>
      </c>
      <c r="T2269" t="str">
        <v>Detection Method</v>
      </c>
      <c r="U2269">
        <v>0</v>
      </c>
      <c r="V2269">
        <v>0</v>
      </c>
    </row>
    <row r="2270" spans="8:22" x14ac:dyDescent="0.25">
      <c r="H2270" s="38" t="str">
        <v>liquid visual tests(no product type)</v>
      </c>
      <c r="I2270" s="271" t="str">
        <v>liquid visual tests</v>
      </c>
      <c r="J2270">
        <v>0</v>
      </c>
      <c r="K2270" t="str">
        <v>specific analyte(s)</v>
      </c>
      <c r="L2270" t="str">
        <v>Facet driving attribute</v>
      </c>
      <c r="M2270" t="str">
        <v>Priority 1</v>
      </c>
      <c r="N2270" t="str">
        <v>ProductAttributes</v>
      </c>
      <c r="O2270" t="str">
        <v>ATTRIBUTE TYPE: Analyte Suitability</v>
      </c>
      <c r="P2270">
        <v>0</v>
      </c>
      <c r="Q2270">
        <v>1.0804499999999999</v>
      </c>
      <c r="R2270" t="str">
        <v>silicate</v>
      </c>
      <c r="S2270" t="str">
        <v>Y</v>
      </c>
      <c r="T2270" t="str">
        <v>analyte suitability</v>
      </c>
      <c r="U2270">
        <v>0</v>
      </c>
      <c r="V2270">
        <v>0</v>
      </c>
    </row>
    <row r="2271" spans="8:22" x14ac:dyDescent="0.25">
      <c r="H2271" s="38" t="str">
        <v>liquid visual tests(no product type)</v>
      </c>
      <c r="I2271" s="271" t="str">
        <v>liquid visual tests</v>
      </c>
      <c r="J2271">
        <v>0</v>
      </c>
      <c r="K2271" t="str">
        <v>feature</v>
      </c>
      <c r="L2271" t="str">
        <v>Low priority attribute</v>
      </c>
      <c r="M2271" t="str">
        <v>Priority 3</v>
      </c>
      <c r="N2271" t="str">
        <v>ProductAttributes</v>
      </c>
      <c r="O2271" t="str">
        <v>ATTRIBUTE TYPE: Feature</v>
      </c>
      <c r="P2271" t="str">
        <v>use the drop down to select a "Name" (refill)</v>
      </c>
      <c r="Q2271">
        <v>1.0804499999999999</v>
      </c>
      <c r="R2271" t="str">
        <v>refill</v>
      </c>
      <c r="S2271" t="str">
        <v>N</v>
      </c>
      <c r="T2271">
        <v>0</v>
      </c>
      <c r="U2271">
        <v>0</v>
      </c>
      <c r="V2271">
        <v>0</v>
      </c>
    </row>
    <row r="2272" spans="8:22" x14ac:dyDescent="0.25">
      <c r="H2272" s="38" t="str">
        <v>magnetic beads(no product type)</v>
      </c>
      <c r="I2272" s="271" t="str">
        <v>magnetic beads</v>
      </c>
      <c r="J2272">
        <v>0</v>
      </c>
      <c r="K2272" t="str">
        <v>manufacturer/tradename</v>
      </c>
      <c r="L2272" t="str">
        <v>Facet driving attribute</v>
      </c>
      <c r="M2272" t="str">
        <v>Priority 1</v>
      </c>
      <c r="N2272" t="str">
        <v>ProductAttributes</v>
      </c>
      <c r="O2272" t="str">
        <v>ATTRIBUTE TYPE: Manufacturer designation</v>
      </c>
      <c r="P2272" t="str">
        <v>facets supplier co only (currently - Product line the attribute also facetable but not the PL element in Manuf des. Yet)</v>
      </c>
      <c r="Q2272">
        <v>0</v>
      </c>
      <c r="R2272">
        <v>0</v>
      </c>
      <c r="S2272">
        <v>0</v>
      </c>
      <c r="T2272">
        <v>0</v>
      </c>
      <c r="U2272">
        <v>0</v>
      </c>
      <c r="V2272">
        <v>0</v>
      </c>
    </row>
    <row r="2273" spans="8:22" x14ac:dyDescent="0.25">
      <c r="H2273" s="38" t="str">
        <v>magnetic beads(no product type)</v>
      </c>
      <c r="I2273" s="271" t="str">
        <v>magnetic beads</v>
      </c>
      <c r="J2273">
        <v>0</v>
      </c>
      <c r="K2273" t="str">
        <v>binding type</v>
      </c>
      <c r="L2273" t="str">
        <v>High priority attribute</v>
      </c>
      <c r="M2273" t="str">
        <v>Priority 1</v>
      </c>
      <c r="N2273" t="str">
        <v>ProductAttributes</v>
      </c>
      <c r="O2273" t="str">
        <v>ATTRIBUTE TYPE: Binding Type</v>
      </c>
      <c r="P2273">
        <v>0</v>
      </c>
      <c r="Q2273">
        <v>0</v>
      </c>
      <c r="R2273">
        <v>0</v>
      </c>
      <c r="S2273">
        <v>0</v>
      </c>
      <c r="T2273">
        <v>0</v>
      </c>
      <c r="U2273">
        <v>0</v>
      </c>
      <c r="V2273">
        <v>0</v>
      </c>
    </row>
    <row r="2274" spans="8:22" x14ac:dyDescent="0.25">
      <c r="H2274" s="38" t="str">
        <v>magnetic beads(no product type)</v>
      </c>
      <c r="I2274" s="271" t="str">
        <v>magnetic beads</v>
      </c>
      <c r="J2274">
        <v>0</v>
      </c>
      <c r="K2274" t="str">
        <v>concentration</v>
      </c>
      <c r="L2274" t="str">
        <v>High priority attribute</v>
      </c>
      <c r="M2274" t="str">
        <v>Priority 1</v>
      </c>
      <c r="N2274" t="str">
        <v>ProductAttributes</v>
      </c>
      <c r="O2274" t="str">
        <v>ATTRIBUTE TYPE: Concentration</v>
      </c>
      <c r="P2274">
        <v>0</v>
      </c>
      <c r="Q2274">
        <v>0</v>
      </c>
      <c r="R2274">
        <v>0</v>
      </c>
      <c r="S2274">
        <v>0</v>
      </c>
      <c r="T2274">
        <v>0</v>
      </c>
      <c r="U2274">
        <v>0</v>
      </c>
      <c r="V2274">
        <v>0</v>
      </c>
    </row>
    <row r="2275" spans="8:22" x14ac:dyDescent="0.25">
      <c r="H2275" s="38" t="str">
        <v>magnetic beads(no product type)</v>
      </c>
      <c r="I2275" s="271" t="str">
        <v>magnetic beads</v>
      </c>
      <c r="J2275">
        <v>0</v>
      </c>
      <c r="K2275" t="str">
        <v>functional group</v>
      </c>
      <c r="L2275" t="str">
        <v>High priority attribute</v>
      </c>
      <c r="M2275" t="str">
        <v>Priority 1</v>
      </c>
      <c r="N2275" t="str">
        <v>ProductAttributes</v>
      </c>
      <c r="O2275" t="str">
        <v>ATTRIBUTE TYPE: Functional group</v>
      </c>
      <c r="P2275">
        <v>0</v>
      </c>
      <c r="Q2275">
        <v>0</v>
      </c>
      <c r="R2275">
        <v>0</v>
      </c>
      <c r="S2275">
        <v>0</v>
      </c>
      <c r="T2275">
        <v>0</v>
      </c>
      <c r="U2275">
        <v>0</v>
      </c>
      <c r="V2275">
        <v>0</v>
      </c>
    </row>
    <row r="2276" spans="8:22" x14ac:dyDescent="0.25">
      <c r="H2276" s="38" t="str">
        <v>magnetic beads(no product type)</v>
      </c>
      <c r="I2276" s="271" t="str">
        <v>magnetic beads</v>
      </c>
      <c r="J2276">
        <v>0</v>
      </c>
      <c r="K2276" t="str">
        <v>ligand</v>
      </c>
      <c r="L2276" t="str">
        <v>High priority attribute</v>
      </c>
      <c r="M2276" t="str">
        <v>Priority 1</v>
      </c>
      <c r="N2276" t="str">
        <v>ProductAttributes</v>
      </c>
      <c r="O2276" t="str">
        <v>ATTRIBUTE TYPE: Ligand</v>
      </c>
      <c r="P2276">
        <v>0</v>
      </c>
      <c r="Q2276">
        <v>0</v>
      </c>
      <c r="R2276">
        <v>0</v>
      </c>
      <c r="S2276">
        <v>0</v>
      </c>
      <c r="T2276">
        <v>0</v>
      </c>
      <c r="U2276">
        <v>0</v>
      </c>
      <c r="V2276">
        <v>0</v>
      </c>
    </row>
    <row r="2277" spans="8:22" x14ac:dyDescent="0.25">
      <c r="H2277" s="38" t="str">
        <v>magnetic beads(no product type)</v>
      </c>
      <c r="I2277" s="271" t="str">
        <v>magnetic beads</v>
      </c>
      <c r="J2277">
        <v>0</v>
      </c>
      <c r="K2277" t="str">
        <v>matrix</v>
      </c>
      <c r="L2277" t="str">
        <v>High priority attribute</v>
      </c>
      <c r="M2277" t="str">
        <v>Priority 1</v>
      </c>
      <c r="N2277" t="str">
        <v>ProductAttributes</v>
      </c>
      <c r="O2277" t="str">
        <v>ATTRIBUTE TYPE: Matrix</v>
      </c>
      <c r="P2277">
        <v>0</v>
      </c>
      <c r="Q2277">
        <v>0</v>
      </c>
      <c r="R2277">
        <v>0</v>
      </c>
      <c r="S2277">
        <v>0</v>
      </c>
      <c r="T2277">
        <v>0</v>
      </c>
      <c r="U2277">
        <v>0</v>
      </c>
      <c r="V2277">
        <v>0</v>
      </c>
    </row>
    <row r="2278" spans="8:22" x14ac:dyDescent="0.25">
      <c r="H2278" s="38" t="str">
        <v>magnetic beads(no product type)</v>
      </c>
      <c r="I2278" s="271" t="str">
        <v>magnetic beads</v>
      </c>
      <c r="J2278">
        <v>0</v>
      </c>
      <c r="K2278" t="str">
        <v>packaging</v>
      </c>
      <c r="L2278" t="str">
        <v>High priority attribute</v>
      </c>
      <c r="M2278" t="str">
        <v>Priority 1</v>
      </c>
      <c r="N2278" t="str">
        <v>ProductAttributes</v>
      </c>
      <c r="O2278" t="str">
        <v>ATTRIBUTE TYPE: Packaging quantity</v>
      </c>
      <c r="P2278" t="str">
        <v>facet only on pack_id (was NEVER used on the red site - utility is dubious)</v>
      </c>
      <c r="Q2278">
        <v>0</v>
      </c>
      <c r="R2278">
        <v>0</v>
      </c>
      <c r="S2278">
        <v>0</v>
      </c>
      <c r="T2278">
        <v>0</v>
      </c>
      <c r="U2278">
        <v>0</v>
      </c>
      <c r="V2278">
        <v>0</v>
      </c>
    </row>
    <row r="2279" spans="8:22" x14ac:dyDescent="0.25">
      <c r="H2279" s="38" t="str">
        <v>magnetic beads(no product type)</v>
      </c>
      <c r="I2279" s="271" t="str">
        <v>magnetic beads</v>
      </c>
      <c r="J2279">
        <v>0</v>
      </c>
      <c r="K2279" t="str">
        <v>particle size</v>
      </c>
      <c r="L2279" t="str">
        <v>High priority attribute</v>
      </c>
      <c r="M2279" t="str">
        <v>Priority 1</v>
      </c>
      <c r="N2279" t="str">
        <v>ProductAttributes</v>
      </c>
      <c r="O2279" t="str">
        <v>ATTRIBUTE TYPE: Particle Dimension</v>
      </c>
      <c r="P2279" t="str">
        <v>use the drop down in "Type" and select "particle size"</v>
      </c>
      <c r="Q2279">
        <v>0</v>
      </c>
      <c r="R2279">
        <v>0</v>
      </c>
      <c r="S2279">
        <v>0</v>
      </c>
      <c r="T2279">
        <v>0</v>
      </c>
      <c r="U2279">
        <v>0</v>
      </c>
      <c r="V2279">
        <v>0</v>
      </c>
    </row>
    <row r="2280" spans="8:22" x14ac:dyDescent="0.25">
      <c r="H2280" s="38" t="str">
        <v>magnetic beads(no product type)</v>
      </c>
      <c r="I2280" s="271" t="str">
        <v>magnetic beads</v>
      </c>
      <c r="J2280">
        <v>0</v>
      </c>
      <c r="K2280" t="str">
        <v>Web_Product_Type_Dim</v>
      </c>
      <c r="L2280" t="str">
        <v>High priority attribute</v>
      </c>
      <c r="M2280" t="str">
        <v>Priority 1</v>
      </c>
      <c r="N2280" t="str">
        <v>ProductAttributes</v>
      </c>
      <c r="O2280" t="str">
        <v>ATTRIBUTE TYPE: Product type</v>
      </c>
      <c r="P2280">
        <v>0</v>
      </c>
      <c r="Q2280">
        <v>0</v>
      </c>
      <c r="R2280">
        <v>0</v>
      </c>
      <c r="S2280">
        <v>0</v>
      </c>
      <c r="T2280">
        <v>0</v>
      </c>
      <c r="U2280">
        <v>0</v>
      </c>
      <c r="V2280">
        <v>0</v>
      </c>
    </row>
    <row r="2281" spans="8:22" x14ac:dyDescent="0.25">
      <c r="H2281" s="38" t="str">
        <v>magnetic beads(no product type)</v>
      </c>
      <c r="I2281" s="271" t="str">
        <v>magnetic beads</v>
      </c>
      <c r="J2281">
        <v>0</v>
      </c>
      <c r="K2281" t="str">
        <v>capacity</v>
      </c>
      <c r="L2281" t="str">
        <v>High priority attribute</v>
      </c>
      <c r="M2281" t="str">
        <v>Priority 2</v>
      </c>
      <c r="N2281" t="str">
        <v>ProductAttributes</v>
      </c>
      <c r="O2281" t="str">
        <v>ATTRIBUTE TYPE: composite dimension</v>
      </c>
      <c r="P2281" t="str">
        <v>use the drop down in "part" and select the part; "Type1" and select "capacity"</v>
      </c>
      <c r="Q2281">
        <v>0</v>
      </c>
      <c r="R2281">
        <v>0</v>
      </c>
      <c r="S2281">
        <v>0</v>
      </c>
      <c r="T2281">
        <v>0</v>
      </c>
      <c r="U2281">
        <v>0</v>
      </c>
      <c r="V2281">
        <v>0</v>
      </c>
    </row>
    <row r="2282" spans="8:22" x14ac:dyDescent="0.25">
      <c r="H2282" s="38" t="str">
        <v>magnetic beads(no product type)</v>
      </c>
      <c r="I2282" s="271" t="str">
        <v>magnetic beads</v>
      </c>
      <c r="J2282">
        <v>0</v>
      </c>
      <c r="K2282" t="str">
        <v>conjugate</v>
      </c>
      <c r="L2282" t="str">
        <v>High priority attribute</v>
      </c>
      <c r="M2282" t="str">
        <v>Priority 2</v>
      </c>
      <c r="N2282" t="str">
        <v>ProductAttributes</v>
      </c>
      <c r="O2282" t="str">
        <v>ATTRIBUTE TYPE: Conjugate</v>
      </c>
      <c r="P2282">
        <v>0</v>
      </c>
      <c r="Q2282">
        <v>0</v>
      </c>
      <c r="R2282">
        <v>0</v>
      </c>
      <c r="S2282">
        <v>0</v>
      </c>
      <c r="T2282">
        <v>0</v>
      </c>
      <c r="U2282">
        <v>0</v>
      </c>
      <c r="V2282">
        <v>0</v>
      </c>
    </row>
    <row r="2283" spans="8:22" x14ac:dyDescent="0.25">
      <c r="H2283" s="38" t="str">
        <v>magnetic beads(no product type)</v>
      </c>
      <c r="I2283" s="271" t="str">
        <v>magnetic beads</v>
      </c>
      <c r="J2283">
        <v>0</v>
      </c>
      <c r="K2283" t="str">
        <v>form</v>
      </c>
      <c r="L2283" t="str">
        <v>High priority attribute</v>
      </c>
      <c r="M2283" t="str">
        <v>Priority 2</v>
      </c>
      <c r="N2283" t="str">
        <v>ProductAttributes</v>
      </c>
      <c r="O2283" t="str">
        <v>ATTRIBUTE TYPE: Physical Form</v>
      </c>
      <c r="P2283">
        <v>0</v>
      </c>
      <c r="Q2283">
        <v>0</v>
      </c>
      <c r="R2283">
        <v>0</v>
      </c>
      <c r="S2283">
        <v>0</v>
      </c>
      <c r="T2283">
        <v>0</v>
      </c>
      <c r="U2283">
        <v>0</v>
      </c>
      <c r="V2283">
        <v>0</v>
      </c>
    </row>
    <row r="2284" spans="8:22" x14ac:dyDescent="0.25">
      <c r="H2284" s="38" t="str">
        <v>magnetic beads(no product type)</v>
      </c>
      <c r="I2284" s="271" t="str">
        <v>magnetic beads</v>
      </c>
      <c r="J2284">
        <v>0</v>
      </c>
      <c r="K2284" t="str">
        <v>shelf life</v>
      </c>
      <c r="L2284" t="str">
        <v>High priority attribute</v>
      </c>
      <c r="M2284" t="str">
        <v>Priority 2</v>
      </c>
      <c r="N2284" t="str">
        <v>ProductAttributes</v>
      </c>
      <c r="O2284" t="str">
        <v>ATTRIBUTE TYPE: Shelf Life</v>
      </c>
      <c r="P2284">
        <v>0</v>
      </c>
      <c r="Q2284">
        <v>0</v>
      </c>
      <c r="R2284">
        <v>0</v>
      </c>
      <c r="S2284">
        <v>0</v>
      </c>
      <c r="T2284">
        <v>0</v>
      </c>
      <c r="U2284">
        <v>0</v>
      </c>
      <c r="V2284">
        <v>0</v>
      </c>
    </row>
    <row r="2285" spans="8:22" x14ac:dyDescent="0.25">
      <c r="H2285" s="38" t="str">
        <v>magnetic beads(no product type)</v>
      </c>
      <c r="I2285" s="271" t="str">
        <v>magnetic beads</v>
      </c>
      <c r="J2285">
        <v>0</v>
      </c>
      <c r="K2285" t="str">
        <v>storage temp.</v>
      </c>
      <c r="L2285" t="str">
        <v>High priority attribute</v>
      </c>
      <c r="M2285" t="str">
        <v>Priority 2</v>
      </c>
      <c r="N2285" t="str">
        <v>ProductAttributes</v>
      </c>
      <c r="O2285" t="str">
        <v>ATTRIBUTE TYPE: Storage Temp</v>
      </c>
      <c r="P2285">
        <v>0</v>
      </c>
      <c r="Q2285">
        <v>0</v>
      </c>
      <c r="R2285">
        <v>0</v>
      </c>
      <c r="S2285">
        <v>0</v>
      </c>
      <c r="T2285">
        <v>0</v>
      </c>
      <c r="U2285">
        <v>0</v>
      </c>
      <c r="V2285">
        <v>0</v>
      </c>
    </row>
    <row r="2286" spans="8:22" x14ac:dyDescent="0.25">
      <c r="H2286" s="38" t="str">
        <v>magnetic stir bars(no product type)</v>
      </c>
      <c r="I2286" s="271" t="str">
        <v>magnetic stir bars</v>
      </c>
      <c r="J2286">
        <v>0</v>
      </c>
      <c r="K2286" t="str">
        <v>diam. × L</v>
      </c>
      <c r="L2286" t="str">
        <v>Facet driving attribute</v>
      </c>
      <c r="M2286" t="str">
        <v>Priority 1</v>
      </c>
      <c r="N2286" t="str">
        <v>ProductAttributes</v>
      </c>
      <c r="O2286" t="str">
        <v>ATTRIBUTE TYPE: Composite dimension</v>
      </c>
      <c r="P2286" t="str">
        <v>use drop down "Type1" and select "diam."; "Type2" and select "L"</v>
      </c>
      <c r="Q2286" t="str">
        <v>CLS400430</v>
      </c>
      <c r="R2286" t="str">
        <v>2 in. × 3/8  in.</v>
      </c>
      <c r="S2286" t="str">
        <v>M</v>
      </c>
      <c r="T2286" t="str">
        <v>Length(uom)/Diameter(mm)</v>
      </c>
      <c r="U2286" t="str">
        <v>type=length or L and uom in ft, in, cm, mm or m/type=diam. or D and uom in mm</v>
      </c>
      <c r="V2286">
        <v>0</v>
      </c>
    </row>
    <row r="2287" spans="8:22" x14ac:dyDescent="0.25">
      <c r="H2287" s="38" t="str">
        <v>magnetic stir bars(no product type)</v>
      </c>
      <c r="I2287" s="271" t="str">
        <v>magnetic stir bars</v>
      </c>
      <c r="J2287">
        <v>0</v>
      </c>
      <c r="K2287" t="str">
        <v>manufacturer/tradename</v>
      </c>
      <c r="L2287" t="str">
        <v>Facet driving attribute</v>
      </c>
      <c r="M2287" t="str">
        <v>Priority 1</v>
      </c>
      <c r="N2287" t="str">
        <v>ProductAttributes</v>
      </c>
      <c r="O2287" t="str">
        <v>ATTRIBUTE TYPE: Manufacturer designation</v>
      </c>
      <c r="P2287" t="str">
        <v>facets supplier co only (currently - Product line the attribute also facetable but not the PL element in Manuf des. Yet)</v>
      </c>
      <c r="Q2287" t="str">
        <v>CLS400430</v>
      </c>
      <c r="R2287" t="str">
        <v>Corning 400430</v>
      </c>
      <c r="S2287" t="str">
        <v>Y</v>
      </c>
      <c r="T2287" t="str">
        <v>Manufacturer</v>
      </c>
      <c r="U2287" t="str">
        <v>supplier co</v>
      </c>
      <c r="V2287" t="str">
        <v>supplier co</v>
      </c>
    </row>
    <row r="2288" spans="8:22" x14ac:dyDescent="0.25">
      <c r="H2288" s="38" t="str">
        <v>magnetic stir bars(no product type)</v>
      </c>
      <c r="I2288" s="271" t="str">
        <v>magnetic stir bars</v>
      </c>
      <c r="J2288">
        <v>0</v>
      </c>
      <c r="K2288" t="str">
        <v>material</v>
      </c>
      <c r="L2288" t="str">
        <v>Facet driving attribute</v>
      </c>
      <c r="M2288" t="str">
        <v>Priority 1</v>
      </c>
      <c r="N2288" t="str">
        <v>ProductAttributes</v>
      </c>
      <c r="O2288" t="str">
        <v>ATTRIBUTE TYPE: Material</v>
      </c>
      <c r="P2288" t="str">
        <v>use the drop down to select a "Part"</v>
      </c>
      <c r="Q2288" t="str">
        <v>CLS400430</v>
      </c>
      <c r="R2288" t="str">
        <v>PTFE-coated; octagonal (with pivot ring)</v>
      </c>
      <c r="S2288" t="str">
        <v>M</v>
      </c>
      <c r="T2288">
        <v>0</v>
      </c>
      <c r="U2288">
        <v>0</v>
      </c>
      <c r="V2288">
        <v>0</v>
      </c>
    </row>
    <row r="2289" spans="8:22" x14ac:dyDescent="0.25">
      <c r="H2289" s="38" t="str">
        <v>magnetic stir bars(no product type)</v>
      </c>
      <c r="I2289" s="271" t="str">
        <v>magnetic stir bars</v>
      </c>
      <c r="J2289">
        <v>0</v>
      </c>
      <c r="K2289" t="str">
        <v>packaging</v>
      </c>
      <c r="L2289" t="str">
        <v>High priority attribute</v>
      </c>
      <c r="M2289" t="str">
        <v>Priority 2</v>
      </c>
      <c r="N2289" t="str">
        <v>ProductAttributes</v>
      </c>
      <c r="O2289" t="str">
        <v>ATTRIBUTE TYPE: Packaging quantity</v>
      </c>
      <c r="P2289" t="str">
        <v>facet only on pack_id (was NEVER used on the red site - utility is dubious)</v>
      </c>
      <c r="Q2289" t="str">
        <v>CLS400430</v>
      </c>
      <c r="R2289" t="str">
        <v>1 ea</v>
      </c>
      <c r="S2289" t="str">
        <v>Y</v>
      </c>
      <c r="T2289" t="str">
        <v>packaging</v>
      </c>
      <c r="U2289" t="str">
        <v>pack_id</v>
      </c>
      <c r="V2289" t="str">
        <v>pack_id</v>
      </c>
    </row>
    <row r="2290" spans="8:22" x14ac:dyDescent="0.25">
      <c r="H2290" s="38" t="str">
        <v>magnetic stir bars(no product type)</v>
      </c>
      <c r="I2290" s="271" t="str">
        <v>magnetic stir bars</v>
      </c>
      <c r="J2290">
        <v>0</v>
      </c>
      <c r="K2290" t="str">
        <v>Web_Product_Type_Dim</v>
      </c>
      <c r="L2290" t="str">
        <v>High priority attribute</v>
      </c>
      <c r="M2290" t="str">
        <v>Priority 2</v>
      </c>
      <c r="N2290" t="str">
        <v>ProductAttributes</v>
      </c>
      <c r="O2290" t="str">
        <v>ATTRIBUTE TYPE: Product type</v>
      </c>
      <c r="P2290">
        <v>0</v>
      </c>
      <c r="Q2290" t="str">
        <v>CLS400430</v>
      </c>
      <c r="R2290" t="str">
        <v>stir bars</v>
      </c>
      <c r="S2290" t="str">
        <v>Y</v>
      </c>
      <c r="T2290" t="str">
        <v>Product Category</v>
      </c>
      <c r="U2290">
        <v>0</v>
      </c>
      <c r="V2290">
        <v>0</v>
      </c>
    </row>
    <row r="2291" spans="8:22" x14ac:dyDescent="0.25">
      <c r="H2291" s="38" t="str">
        <v>membranestransfer membranes</v>
      </c>
      <c r="I2291" s="271" t="str">
        <v>membranes</v>
      </c>
      <c r="J2291" t="str">
        <v>transfer membranes</v>
      </c>
      <c r="K2291" t="str">
        <v>manufacturer/tradename</v>
      </c>
      <c r="L2291" t="str">
        <v>Facet driving attribute</v>
      </c>
      <c r="M2291" t="str">
        <v>Priority 1</v>
      </c>
      <c r="N2291" t="str">
        <v>ProductAttributes</v>
      </c>
      <c r="O2291" t="str">
        <v>ATTRIBUTE TYPE: Manufacturer designation</v>
      </c>
      <c r="P2291" t="str">
        <v>facets supplier co only (currently - Product line the attribute also facetable but not the PL element in Manuf des. Yet)</v>
      </c>
      <c r="Q2291">
        <v>0</v>
      </c>
      <c r="R2291">
        <v>0</v>
      </c>
      <c r="S2291">
        <v>0</v>
      </c>
      <c r="T2291">
        <v>0</v>
      </c>
      <c r="U2291">
        <v>0</v>
      </c>
      <c r="V2291">
        <v>0</v>
      </c>
    </row>
    <row r="2292" spans="8:22" x14ac:dyDescent="0.25">
      <c r="H2292" s="38" t="str">
        <v>membranestransfer membranes</v>
      </c>
      <c r="I2292" s="271" t="str">
        <v>membranes</v>
      </c>
      <c r="J2292" t="str">
        <v>transfer membranes</v>
      </c>
      <c r="K2292" t="str">
        <v>material</v>
      </c>
      <c r="L2292" t="str">
        <v>Facet driving attribute</v>
      </c>
      <c r="M2292" t="str">
        <v>Priority 1</v>
      </c>
      <c r="N2292" t="str">
        <v>ProductAttributes</v>
      </c>
      <c r="O2292" t="str">
        <v>ATTRIBUTE TYPE: Material</v>
      </c>
      <c r="P2292" t="str">
        <v>use the drop down to select a "Part"</v>
      </c>
      <c r="Q2292">
        <v>0</v>
      </c>
      <c r="R2292">
        <v>0</v>
      </c>
      <c r="S2292">
        <v>0</v>
      </c>
      <c r="T2292">
        <v>0</v>
      </c>
      <c r="U2292">
        <v>0</v>
      </c>
      <c r="V2292">
        <v>0</v>
      </c>
    </row>
    <row r="2293" spans="8:22" x14ac:dyDescent="0.25">
      <c r="H2293" s="38" t="str">
        <v>membranestransfer membranes</v>
      </c>
      <c r="I2293" s="271" t="str">
        <v>membranes</v>
      </c>
      <c r="J2293" t="str">
        <v>transfer membranes</v>
      </c>
      <c r="K2293" t="str">
        <v>pore size</v>
      </c>
      <c r="L2293" t="str">
        <v>Facet driving attribute</v>
      </c>
      <c r="M2293" t="str">
        <v>Priority 1</v>
      </c>
      <c r="N2293" t="str">
        <v>ProductAttributes</v>
      </c>
      <c r="O2293" t="str">
        <v>ATTRIBUTE TYPE: Pore size</v>
      </c>
      <c r="P2293">
        <v>0</v>
      </c>
      <c r="Q2293">
        <v>0</v>
      </c>
      <c r="R2293">
        <v>0</v>
      </c>
      <c r="S2293">
        <v>0</v>
      </c>
      <c r="T2293">
        <v>0</v>
      </c>
      <c r="U2293">
        <v>0</v>
      </c>
      <c r="V2293">
        <v>0</v>
      </c>
    </row>
    <row r="2294" spans="8:22" x14ac:dyDescent="0.25">
      <c r="H2294" s="38" t="str">
        <v>membranestransfer membranes</v>
      </c>
      <c r="I2294" s="271" t="str">
        <v>membranes</v>
      </c>
      <c r="J2294" t="str">
        <v>transfer membranes</v>
      </c>
      <c r="K2294" t="str">
        <v>W × L</v>
      </c>
      <c r="L2294" t="str">
        <v>High Priority Attribute</v>
      </c>
      <c r="M2294" t="str">
        <v>Priority 1</v>
      </c>
      <c r="N2294" t="str">
        <v>ProductAttributes</v>
      </c>
      <c r="O2294" t="str">
        <v>ATTRIBUTE TYPE: Composite dimension</v>
      </c>
      <c r="P2294" t="str">
        <v>use the drop down in "Type1" and select "W"; "Type2" and select "L"</v>
      </c>
      <c r="Q2294">
        <v>0</v>
      </c>
      <c r="R2294">
        <v>0</v>
      </c>
      <c r="S2294">
        <v>0</v>
      </c>
      <c r="T2294">
        <v>0</v>
      </c>
      <c r="U2294">
        <v>0</v>
      </c>
      <c r="V2294">
        <v>0</v>
      </c>
    </row>
    <row r="2295" spans="8:22" x14ac:dyDescent="0.25">
      <c r="H2295" s="38" t="str">
        <v>membranestransfer membranes</v>
      </c>
      <c r="I2295" s="271" t="str">
        <v>membranes</v>
      </c>
      <c r="J2295" t="str">
        <v>transfer membranes</v>
      </c>
      <c r="K2295" t="str">
        <v>capacity</v>
      </c>
      <c r="L2295" t="str">
        <v>High priority attribute</v>
      </c>
      <c r="M2295" t="str">
        <v>Priority 2</v>
      </c>
      <c r="N2295" t="str">
        <v>ProductAttributes</v>
      </c>
      <c r="O2295" t="str">
        <v>ATTRIBUTE TYPE: composite dimension</v>
      </c>
      <c r="P2295" t="str">
        <v>use the drop down in "part" and select the part; "Type1" and select "capacity"</v>
      </c>
      <c r="Q2295">
        <v>0</v>
      </c>
      <c r="R2295">
        <v>0</v>
      </c>
      <c r="S2295">
        <v>0</v>
      </c>
      <c r="T2295">
        <v>0</v>
      </c>
      <c r="U2295">
        <v>0</v>
      </c>
      <c r="V2295">
        <v>0</v>
      </c>
    </row>
    <row r="2296" spans="8:22" x14ac:dyDescent="0.25">
      <c r="H2296" s="38" t="str">
        <v>membranestransfer membranes</v>
      </c>
      <c r="I2296" s="271" t="str">
        <v>membranes</v>
      </c>
      <c r="J2296" t="str">
        <v>transfer membranes</v>
      </c>
      <c r="K2296" t="str">
        <v>compatibility</v>
      </c>
      <c r="L2296" t="str">
        <v>High priority attribute</v>
      </c>
      <c r="M2296" t="str">
        <v>Priority 2</v>
      </c>
      <c r="N2296" t="str">
        <v>ProductAttributes</v>
      </c>
      <c r="O2296" t="str">
        <v>ATTRIBUTE TYPE: ZM_COMPAT</v>
      </c>
      <c r="P2296" t="str">
        <v>create separate lines for different values -- facet must use 1 or both of supplier and product line</v>
      </c>
      <c r="Q2296">
        <v>0</v>
      </c>
      <c r="R2296">
        <v>0</v>
      </c>
      <c r="S2296">
        <v>0</v>
      </c>
      <c r="T2296">
        <v>0</v>
      </c>
      <c r="U2296">
        <v>0</v>
      </c>
      <c r="V2296">
        <v>0</v>
      </c>
    </row>
    <row r="2297" spans="8:22" x14ac:dyDescent="0.25">
      <c r="H2297" s="38" t="str">
        <v>membranestransfer membranes</v>
      </c>
      <c r="I2297" s="271" t="str">
        <v>membranes</v>
      </c>
      <c r="J2297" t="str">
        <v>transfer membranes</v>
      </c>
      <c r="K2297" t="str">
        <v>detection method</v>
      </c>
      <c r="L2297" t="str">
        <v>High priority attribute</v>
      </c>
      <c r="M2297" t="str">
        <v>Priority 2</v>
      </c>
      <c r="N2297" t="str">
        <v>ProductAttributes</v>
      </c>
      <c r="O2297" t="str">
        <v>ATTRIBUTE TYPE: Detection Method</v>
      </c>
      <c r="P2297">
        <v>0</v>
      </c>
      <c r="Q2297">
        <v>0</v>
      </c>
      <c r="R2297">
        <v>0</v>
      </c>
      <c r="S2297">
        <v>0</v>
      </c>
      <c r="T2297">
        <v>0</v>
      </c>
      <c r="U2297">
        <v>0</v>
      </c>
      <c r="V2297">
        <v>0</v>
      </c>
    </row>
    <row r="2298" spans="8:22" x14ac:dyDescent="0.25">
      <c r="H2298" s="38" t="str">
        <v>membranestransfer membranes</v>
      </c>
      <c r="I2298" s="271" t="str">
        <v>membranes</v>
      </c>
      <c r="J2298" t="str">
        <v>transfer membranes</v>
      </c>
      <c r="K2298" t="str">
        <v>feature</v>
      </c>
      <c r="L2298" t="str">
        <v>High Priority Attribute</v>
      </c>
      <c r="M2298" t="str">
        <v>Priority 2</v>
      </c>
      <c r="N2298" t="str">
        <v>ProductAttributes</v>
      </c>
      <c r="O2298" t="str">
        <v>ATTRIBUTE TYPE: Feature</v>
      </c>
      <c r="P2298" t="str">
        <v>use the drop down to select a "Name"</v>
      </c>
      <c r="Q2298">
        <v>0</v>
      </c>
      <c r="R2298">
        <v>0</v>
      </c>
      <c r="S2298">
        <v>0</v>
      </c>
      <c r="T2298">
        <v>0</v>
      </c>
      <c r="U2298">
        <v>0</v>
      </c>
      <c r="V2298">
        <v>0</v>
      </c>
    </row>
    <row r="2299" spans="8:22" x14ac:dyDescent="0.25">
      <c r="H2299" s="38" t="str">
        <v>membranestransfer membranes</v>
      </c>
      <c r="I2299" s="271" t="str">
        <v>membranes</v>
      </c>
      <c r="J2299" t="str">
        <v>transfer membranes</v>
      </c>
      <c r="K2299" t="str">
        <v>format</v>
      </c>
      <c r="L2299" t="str">
        <v>High Priority Attribute</v>
      </c>
      <c r="M2299" t="str">
        <v>Priority 2</v>
      </c>
      <c r="N2299" t="str">
        <v>ProductAttributes</v>
      </c>
      <c r="O2299" t="str">
        <v>ATTRIBUTE TYPE: Anal. Standard Form</v>
      </c>
      <c r="P2299" t="str">
        <v>use the drop down "form"</v>
      </c>
      <c r="Q2299">
        <v>0</v>
      </c>
      <c r="R2299">
        <v>0</v>
      </c>
      <c r="S2299">
        <v>0</v>
      </c>
      <c r="T2299">
        <v>0</v>
      </c>
      <c r="U2299">
        <v>0</v>
      </c>
      <c r="V2299">
        <v>0</v>
      </c>
    </row>
    <row r="2300" spans="8:22" x14ac:dyDescent="0.25">
      <c r="H2300" s="38" t="str">
        <v>membranestransfer membranes</v>
      </c>
      <c r="I2300" s="271" t="str">
        <v>membranes</v>
      </c>
      <c r="J2300" t="str">
        <v>transfer membranes</v>
      </c>
      <c r="K2300" t="str">
        <v>storage temp.</v>
      </c>
      <c r="L2300" t="str">
        <v>High Priority Attribute</v>
      </c>
      <c r="M2300" t="str">
        <v>Priority 2</v>
      </c>
      <c r="N2300" t="str">
        <v>ProductAttributes</v>
      </c>
      <c r="O2300" t="str">
        <v>ATTRIBUTE TYPE: Storage Temp</v>
      </c>
      <c r="P2300">
        <v>0</v>
      </c>
      <c r="Q2300">
        <v>0</v>
      </c>
      <c r="R2300">
        <v>0</v>
      </c>
      <c r="S2300">
        <v>0</v>
      </c>
      <c r="T2300">
        <v>0</v>
      </c>
      <c r="U2300">
        <v>0</v>
      </c>
      <c r="V2300">
        <v>0</v>
      </c>
    </row>
    <row r="2301" spans="8:22" x14ac:dyDescent="0.25">
      <c r="H2301" s="38" t="str">
        <v>membranestransfer membranes</v>
      </c>
      <c r="I2301" s="271" t="str">
        <v>membranes</v>
      </c>
      <c r="J2301" t="str">
        <v>transfer membranes</v>
      </c>
      <c r="K2301" t="str">
        <v>technique(s)</v>
      </c>
      <c r="L2301" t="str">
        <v>High Priority Attribute</v>
      </c>
      <c r="M2301" t="str">
        <v>Priority 2</v>
      </c>
      <c r="N2301" t="str">
        <v>ProductAttributes</v>
      </c>
      <c r="O2301" t="str">
        <v>ATTRIBUTE TYPE: Titertest</v>
      </c>
      <c r="P2301" t="str">
        <v xml:space="preserve">use the drop down in "METHOD" </v>
      </c>
      <c r="Q2301">
        <v>0</v>
      </c>
      <c r="R2301">
        <v>0</v>
      </c>
      <c r="S2301">
        <v>0</v>
      </c>
      <c r="T2301">
        <v>0</v>
      </c>
      <c r="U2301">
        <v>0</v>
      </c>
      <c r="V2301">
        <v>0</v>
      </c>
    </row>
    <row r="2302" spans="8:22" x14ac:dyDescent="0.25">
      <c r="H2302" s="38" t="str">
        <v>membranes(no product type)</v>
      </c>
      <c r="I2302" s="271" t="str">
        <v>membranes</v>
      </c>
      <c r="J2302">
        <v>0</v>
      </c>
      <c r="K2302" t="str">
        <v>material</v>
      </c>
      <c r="L2302" t="str">
        <v>Facet driving attribute</v>
      </c>
      <c r="M2302" t="str">
        <v>Priority 1</v>
      </c>
      <c r="N2302" t="str">
        <v>ProductAttributes</v>
      </c>
      <c r="O2302" t="str">
        <v>ATTRIBUTE TYPE: Material</v>
      </c>
      <c r="P2302" t="str">
        <v>use the drop down to select a "Part"</v>
      </c>
      <c r="Q2302" t="str">
        <v>GERPN1520B</v>
      </c>
      <c r="R2302" t="str">
        <v>positively charged nylon</v>
      </c>
      <c r="S2302" t="str">
        <v>M</v>
      </c>
      <c r="T2302">
        <v>0</v>
      </c>
      <c r="U2302">
        <v>0</v>
      </c>
      <c r="V2302">
        <v>0</v>
      </c>
    </row>
    <row r="2303" spans="8:22" x14ac:dyDescent="0.25">
      <c r="H2303" s="38" t="str">
        <v>membranes(no product type)</v>
      </c>
      <c r="I2303" s="271" t="str">
        <v>membranes</v>
      </c>
      <c r="J2303">
        <v>0</v>
      </c>
      <c r="K2303" t="str">
        <v>roll W × L</v>
      </c>
      <c r="L2303" t="str">
        <v>High priority attribute</v>
      </c>
      <c r="M2303" t="str">
        <v>Priority 2</v>
      </c>
      <c r="N2303" t="str">
        <v>ProductAttributes</v>
      </c>
      <c r="O2303" t="str">
        <v>ATTRIBUTE TYPE: Composite dimension</v>
      </c>
      <c r="P2303" t="str">
        <v>use the drop down in "part" and select "roll"; "Type1" and select "W"; "Type2" and select "L"</v>
      </c>
      <c r="Q2303" t="str">
        <v>GERPN1520B</v>
      </c>
      <c r="R2303" t="str">
        <v>15 cm × 20 cm</v>
      </c>
      <c r="S2303" t="str">
        <v>Y</v>
      </c>
      <c r="T2303" t="str">
        <v>Length(uom)</v>
      </c>
      <c r="U2303" t="str">
        <v>type=length or L and uom in ft, in, m, cm, mm</v>
      </c>
      <c r="V2303">
        <v>0</v>
      </c>
    </row>
    <row r="2304" spans="8:22" x14ac:dyDescent="0.25">
      <c r="H2304" s="38" t="str">
        <v>membranes(no product type)</v>
      </c>
      <c r="I2304" s="271" t="str">
        <v>membranes</v>
      </c>
      <c r="J2304">
        <v>0</v>
      </c>
      <c r="K2304" t="str">
        <v>Web_Product_Type_Dim</v>
      </c>
      <c r="L2304" t="str">
        <v>High priority attribute</v>
      </c>
      <c r="M2304" t="str">
        <v>Priority 2</v>
      </c>
      <c r="N2304" t="str">
        <v>ProductAttributes</v>
      </c>
      <c r="O2304" t="str">
        <v>ATTRIBUTE TYPE: Product type</v>
      </c>
      <c r="P2304" t="str">
        <v>Choose membranes</v>
      </c>
      <c r="Q2304">
        <v>0</v>
      </c>
      <c r="R2304">
        <v>0</v>
      </c>
      <c r="S2304" t="str">
        <v>Y</v>
      </c>
      <c r="T2304" t="str">
        <v>Product Category</v>
      </c>
      <c r="U2304">
        <v>0</v>
      </c>
      <c r="V2304">
        <v>0</v>
      </c>
    </row>
    <row r="2305" spans="8:22" x14ac:dyDescent="0.25">
      <c r="H2305" s="38" t="str">
        <v>membranes(no product type)</v>
      </c>
      <c r="I2305" s="271" t="str">
        <v>membranes</v>
      </c>
      <c r="J2305">
        <v>0</v>
      </c>
      <c r="K2305" t="str">
        <v>packaging</v>
      </c>
      <c r="L2305" t="str">
        <v>Low priority attribute</v>
      </c>
      <c r="M2305" t="str">
        <v>Priority 3</v>
      </c>
      <c r="N2305" t="str">
        <v>ProductAttributes</v>
      </c>
      <c r="O2305" t="str">
        <v>ATTRIBUTE TYPE: Packaging quantity</v>
      </c>
      <c r="P2305" t="str">
        <v>facet only on pack_id (was NEVER used on the red site - utility is dubious)</v>
      </c>
      <c r="Q2305" t="str">
        <v>GERPN1520B</v>
      </c>
      <c r="R2305" t="str">
        <v>pack of 10 ea</v>
      </c>
      <c r="S2305" t="str">
        <v>Y</v>
      </c>
      <c r="T2305" t="str">
        <v>packaging</v>
      </c>
      <c r="U2305" t="str">
        <v>pack_id</v>
      </c>
      <c r="V2305" t="str">
        <v>pack_id</v>
      </c>
    </row>
    <row r="2306" spans="8:22" x14ac:dyDescent="0.25">
      <c r="H2306" s="38" t="str">
        <v>metabolite libraries(no product type)</v>
      </c>
      <c r="I2306" s="271" t="str">
        <v>metabolite libraries</v>
      </c>
      <c r="J2306">
        <v>0</v>
      </c>
      <c r="K2306" t="str">
        <v>application(s)</v>
      </c>
      <c r="L2306" t="str">
        <v>High priority attribute</v>
      </c>
      <c r="M2306" t="str">
        <v>Priority 1</v>
      </c>
      <c r="N2306" t="str">
        <v>ProductAttributes</v>
      </c>
      <c r="O2306" t="str">
        <v>ATTRIBUTE TYPE: Market Focus</v>
      </c>
      <c r="P2306">
        <v>0</v>
      </c>
      <c r="Q2306">
        <v>0</v>
      </c>
      <c r="R2306">
        <v>0</v>
      </c>
      <c r="S2306">
        <v>0</v>
      </c>
      <c r="T2306">
        <v>0</v>
      </c>
      <c r="U2306">
        <v>0</v>
      </c>
      <c r="V2306">
        <v>0</v>
      </c>
    </row>
    <row r="2307" spans="8:22" x14ac:dyDescent="0.25">
      <c r="H2307" s="38" t="str">
        <v>metabolite libraries(no product type)</v>
      </c>
      <c r="I2307" s="271" t="str">
        <v>metabolite libraries</v>
      </c>
      <c r="J2307">
        <v>0</v>
      </c>
      <c r="K2307" t="str">
        <v>packaging</v>
      </c>
      <c r="L2307" t="str">
        <v>High priority attribute</v>
      </c>
      <c r="M2307" t="str">
        <v>Priority 1</v>
      </c>
      <c r="N2307" t="str">
        <v>ProductAttributes</v>
      </c>
      <c r="O2307" t="str">
        <v>ATTRIBUTE TYPE: Packaging quantity</v>
      </c>
      <c r="P2307" t="str">
        <v>facet only on pack_id (was NEVER used on the red site - utility is dubious)</v>
      </c>
      <c r="Q2307">
        <v>0</v>
      </c>
      <c r="R2307">
        <v>0</v>
      </c>
      <c r="S2307">
        <v>0</v>
      </c>
      <c r="T2307">
        <v>0</v>
      </c>
      <c r="U2307">
        <v>0</v>
      </c>
      <c r="V2307">
        <v>0</v>
      </c>
    </row>
    <row r="2308" spans="8:22" x14ac:dyDescent="0.25">
      <c r="H2308" s="38" t="str">
        <v>metabolite libraries(no product type)</v>
      </c>
      <c r="I2308" s="271" t="str">
        <v>metabolite libraries</v>
      </c>
      <c r="J2308">
        <v>0</v>
      </c>
      <c r="K2308" t="str">
        <v>technique(s)</v>
      </c>
      <c r="L2308" t="str">
        <v>High priority attribute</v>
      </c>
      <c r="M2308" t="str">
        <v>Priority 1</v>
      </c>
      <c r="N2308" t="str">
        <v>ProductAttributes</v>
      </c>
      <c r="O2308" t="str">
        <v>ATTRIBUTE TYPE: Titertest</v>
      </c>
      <c r="P2308" t="str">
        <v xml:space="preserve">use the drop down in "METHOD" </v>
      </c>
      <c r="Q2308">
        <v>0</v>
      </c>
      <c r="R2308">
        <v>0</v>
      </c>
      <c r="S2308">
        <v>0</v>
      </c>
      <c r="T2308">
        <v>0</v>
      </c>
      <c r="U2308">
        <v>0</v>
      </c>
      <c r="V2308">
        <v>0</v>
      </c>
    </row>
    <row r="2309" spans="8:22" x14ac:dyDescent="0.25">
      <c r="H2309" s="38" t="str">
        <v>metabolite libraries(no product type)</v>
      </c>
      <c r="I2309" s="271" t="str">
        <v>metabolite libraries</v>
      </c>
      <c r="J2309">
        <v>0</v>
      </c>
      <c r="K2309" t="str">
        <v>Web_Product_Type_Dim</v>
      </c>
      <c r="L2309" t="str">
        <v>High priority attribute</v>
      </c>
      <c r="M2309" t="str">
        <v>Priority 1</v>
      </c>
      <c r="N2309" t="str">
        <v>ProductAttributes</v>
      </c>
      <c r="O2309" t="str">
        <v>ATTRIBUTE TYPE: Product type</v>
      </c>
      <c r="P2309">
        <v>0</v>
      </c>
      <c r="Q2309">
        <v>0</v>
      </c>
      <c r="R2309">
        <v>0</v>
      </c>
      <c r="S2309">
        <v>0</v>
      </c>
      <c r="T2309">
        <v>0</v>
      </c>
      <c r="U2309">
        <v>0</v>
      </c>
      <c r="V2309">
        <v>0</v>
      </c>
    </row>
    <row r="2310" spans="8:22" x14ac:dyDescent="0.25">
      <c r="H2310" s="38" t="str">
        <v>metabolite libraries(no product type)</v>
      </c>
      <c r="I2310" s="271" t="str">
        <v>metabolite libraries</v>
      </c>
      <c r="J2310">
        <v>0</v>
      </c>
      <c r="K2310" t="str">
        <v>manufacturer/tradename</v>
      </c>
      <c r="L2310" t="str">
        <v>High priority attribute</v>
      </c>
      <c r="M2310" t="str">
        <v>Priority 2</v>
      </c>
      <c r="N2310" t="str">
        <v>ProductAttributes</v>
      </c>
      <c r="O2310" t="str">
        <v>ATTRIBUTE TYPE: Manufacturer designation</v>
      </c>
      <c r="P2310" t="str">
        <v>facets supplier co only (currently - Product line the attribute also facetable but not the PL element in Manuf des. Yet)</v>
      </c>
      <c r="Q2310">
        <v>0</v>
      </c>
      <c r="R2310">
        <v>0</v>
      </c>
      <c r="S2310">
        <v>0</v>
      </c>
      <c r="T2310">
        <v>0</v>
      </c>
      <c r="U2310">
        <v>0</v>
      </c>
      <c r="V2310">
        <v>0</v>
      </c>
    </row>
    <row r="2311" spans="8:22" x14ac:dyDescent="0.25">
      <c r="H2311" s="38" t="str">
        <v>metabolite libraries(no product type)</v>
      </c>
      <c r="I2311" s="271" t="str">
        <v>metabolite libraries</v>
      </c>
      <c r="J2311">
        <v>0</v>
      </c>
      <c r="K2311" t="str">
        <v>form</v>
      </c>
      <c r="L2311" t="str">
        <v>Low priority attribute</v>
      </c>
      <c r="M2311" t="str">
        <v>Priority 3</v>
      </c>
      <c r="N2311" t="str">
        <v>ProductAttributes</v>
      </c>
      <c r="O2311" t="str">
        <v>ATTRIBUTE TYPE: Physical Form</v>
      </c>
      <c r="P2311">
        <v>0</v>
      </c>
      <c r="Q2311">
        <v>0</v>
      </c>
      <c r="R2311">
        <v>0</v>
      </c>
      <c r="S2311">
        <v>0</v>
      </c>
      <c r="T2311">
        <v>0</v>
      </c>
      <c r="U2311">
        <v>0</v>
      </c>
      <c r="V2311">
        <v>0</v>
      </c>
    </row>
    <row r="2312" spans="8:22" x14ac:dyDescent="0.25">
      <c r="H2312" s="38" t="str">
        <v>metals and alloys(no product type)</v>
      </c>
      <c r="I2312" s="271" t="str">
        <v>metals and alloys</v>
      </c>
      <c r="J2312">
        <v>0</v>
      </c>
      <c r="K2312" t="str">
        <v>assay</v>
      </c>
      <c r="L2312" t="str">
        <v>High priority attribute</v>
      </c>
      <c r="M2312" t="str">
        <v>Priority 2</v>
      </c>
      <c r="N2312" t="str">
        <v>ProductAttributes</v>
      </c>
      <c r="O2312" t="str">
        <v>ATTRIBUTE TYPE: Assay</v>
      </c>
      <c r="P2312">
        <v>0</v>
      </c>
      <c r="Q2312">
        <v>265772</v>
      </c>
      <c r="R2312" t="str">
        <v>99.99% trace metals basis</v>
      </c>
      <c r="S2312" t="str">
        <v>Y</v>
      </c>
      <c r="T2312" t="str">
        <v>Purity</v>
      </c>
      <c r="U2312">
        <v>0</v>
      </c>
      <c r="V2312">
        <v>0</v>
      </c>
    </row>
    <row r="2313" spans="8:22" x14ac:dyDescent="0.25">
      <c r="H2313" s="38" t="str">
        <v>metals and alloys(no product type)</v>
      </c>
      <c r="I2313" s="271" t="str">
        <v>metals and alloys</v>
      </c>
      <c r="J2313">
        <v>0</v>
      </c>
      <c r="K2313" t="str">
        <v>bp</v>
      </c>
      <c r="L2313" t="str">
        <v>High priority attribute</v>
      </c>
      <c r="M2313" t="str">
        <v>Priority 2</v>
      </c>
      <c r="N2313" t="str">
        <v>ProductAttributes</v>
      </c>
      <c r="O2313" t="str">
        <v>ATTRIBUTE TYPE: Boiling Point</v>
      </c>
      <c r="P2313">
        <v>0</v>
      </c>
      <c r="Q2313">
        <v>265772</v>
      </c>
      <c r="R2313" t="str">
        <v>2808 °C (lit.)</v>
      </c>
      <c r="S2313" t="str">
        <v>Y</v>
      </c>
      <c r="T2313" t="str">
        <v>boiling point</v>
      </c>
      <c r="U2313">
        <v>0</v>
      </c>
      <c r="V2313">
        <v>0</v>
      </c>
    </row>
    <row r="2314" spans="8:22" x14ac:dyDescent="0.25">
      <c r="H2314" s="38" t="str">
        <v>metals and alloys(no product type)</v>
      </c>
      <c r="I2314" s="271" t="str">
        <v>metals and alloys</v>
      </c>
      <c r="J2314">
        <v>0</v>
      </c>
      <c r="K2314" t="str">
        <v>density</v>
      </c>
      <c r="L2314" t="str">
        <v>High priority attribute</v>
      </c>
      <c r="M2314" t="str">
        <v>Priority 2</v>
      </c>
      <c r="N2314" t="str">
        <v>ProductAttributes</v>
      </c>
      <c r="O2314" t="str">
        <v>ATTRIBUTE TYPE: Density</v>
      </c>
      <c r="P2314">
        <v>0</v>
      </c>
      <c r="Q2314">
        <v>265772</v>
      </c>
      <c r="R2314" t="str">
        <v>19.3 g/mL at 25 °C (lit.)</v>
      </c>
      <c r="S2314" t="str">
        <v>N</v>
      </c>
      <c r="T2314">
        <v>0</v>
      </c>
      <c r="U2314">
        <v>0</v>
      </c>
      <c r="V2314">
        <v>0</v>
      </c>
    </row>
    <row r="2315" spans="8:22" x14ac:dyDescent="0.25">
      <c r="H2315" s="38" t="str">
        <v>metals and alloys(no product type)</v>
      </c>
      <c r="I2315" s="271" t="str">
        <v>metals and alloys</v>
      </c>
      <c r="J2315">
        <v>0</v>
      </c>
      <c r="K2315" t="str">
        <v>diam. × L</v>
      </c>
      <c r="L2315" t="str">
        <v>High priority attribute</v>
      </c>
      <c r="M2315" t="str">
        <v>Priority 2</v>
      </c>
      <c r="N2315" t="str">
        <v>ProductAttributes</v>
      </c>
      <c r="O2315" t="str">
        <v>ATTRIBUTE TYPE: Composite dimension</v>
      </c>
      <c r="P2315" t="str">
        <v>use drop down "Type1" and select "diam."; "Type2" and select "L"</v>
      </c>
      <c r="Q2315">
        <v>807389</v>
      </c>
      <c r="R2315" t="str">
        <v>40 nm (±5 nm) × 35 μm (±5 μm)</v>
      </c>
      <c r="S2315" t="str">
        <v>N</v>
      </c>
      <c r="T2315">
        <v>0</v>
      </c>
      <c r="U2315">
        <v>0</v>
      </c>
      <c r="V2315">
        <v>0</v>
      </c>
    </row>
    <row r="2316" spans="8:22" x14ac:dyDescent="0.25">
      <c r="H2316" s="38" t="str">
        <v>metals and alloys(no product type)</v>
      </c>
      <c r="I2316" s="271" t="str">
        <v>metals and alloys</v>
      </c>
      <c r="J2316">
        <v>0</v>
      </c>
      <c r="K2316" t="str">
        <v>form</v>
      </c>
      <c r="L2316" t="str">
        <v>High priority attribute</v>
      </c>
      <c r="M2316" t="str">
        <v>Priority 2</v>
      </c>
      <c r="N2316" t="str">
        <v>ProductAttributes</v>
      </c>
      <c r="O2316" t="str">
        <v>ATTRIBUTE TYPE: Physical Form</v>
      </c>
      <c r="P2316">
        <v>0</v>
      </c>
      <c r="Q2316">
        <v>265772</v>
      </c>
      <c r="R2316" t="str">
        <v>powder</v>
      </c>
      <c r="S2316" t="str">
        <v>Y</v>
      </c>
      <c r="T2316" t="str">
        <v>Physical Form</v>
      </c>
      <c r="U2316">
        <v>0</v>
      </c>
      <c r="V2316">
        <v>0</v>
      </c>
    </row>
    <row r="2317" spans="8:22" x14ac:dyDescent="0.25">
      <c r="H2317" s="38" t="str">
        <v>metals and alloys(no product type)</v>
      </c>
      <c r="I2317" s="271" t="str">
        <v>metals and alloys</v>
      </c>
      <c r="J2317">
        <v>0</v>
      </c>
      <c r="K2317" t="str">
        <v>InChI</v>
      </c>
      <c r="L2317" t="str">
        <v>High priority attribute</v>
      </c>
      <c r="M2317" t="str">
        <v>Priority 2</v>
      </c>
      <c r="N2317" t="str">
        <v>Aliases</v>
      </c>
      <c r="O2317" t="str">
        <v>drop down type: InChl</v>
      </c>
      <c r="P2317" t="str">
        <v>must be on the substance level</v>
      </c>
      <c r="Q2317">
        <v>265772</v>
      </c>
      <c r="R2317" t="str">
        <v>1S/Au</v>
      </c>
      <c r="S2317" t="str">
        <v>N</v>
      </c>
      <c r="T2317">
        <v>0</v>
      </c>
      <c r="U2317">
        <v>0</v>
      </c>
      <c r="V2317">
        <v>0</v>
      </c>
    </row>
    <row r="2318" spans="8:22" x14ac:dyDescent="0.25">
      <c r="H2318" s="38" t="str">
        <v>metals and alloys(no product type)</v>
      </c>
      <c r="I2318" s="271" t="str">
        <v>metals and alloys</v>
      </c>
      <c r="J2318">
        <v>0</v>
      </c>
      <c r="K2318" t="str">
        <v>InChI key</v>
      </c>
      <c r="L2318" t="str">
        <v>High priority attribute</v>
      </c>
      <c r="M2318" t="str">
        <v>Priority 2</v>
      </c>
      <c r="N2318" t="str">
        <v>Aliases</v>
      </c>
      <c r="O2318" t="str">
        <v>drop down type: InChl key</v>
      </c>
      <c r="P2318" t="str">
        <v>must be on the substance level</v>
      </c>
      <c r="Q2318">
        <v>265772</v>
      </c>
      <c r="R2318" t="str">
        <v>PCHJSUWPFVWCPO-UHFFFAOYSA-N</v>
      </c>
      <c r="S2318" t="str">
        <v>N</v>
      </c>
      <c r="T2318">
        <v>0</v>
      </c>
      <c r="U2318">
        <v>0</v>
      </c>
      <c r="V2318">
        <v>0</v>
      </c>
    </row>
    <row r="2319" spans="8:22" x14ac:dyDescent="0.25">
      <c r="H2319" s="38" t="str">
        <v>metals and alloys(no product type)</v>
      </c>
      <c r="I2319" s="271" t="str">
        <v>metals and alloys</v>
      </c>
      <c r="J2319">
        <v>0</v>
      </c>
      <c r="K2319" t="str">
        <v>manufacturer/tradename</v>
      </c>
      <c r="L2319" t="str">
        <v>High priority attribute</v>
      </c>
      <c r="M2319" t="str">
        <v>Priority 2</v>
      </c>
      <c r="N2319" t="str">
        <v>ProductAttributes</v>
      </c>
      <c r="O2319" t="str">
        <v>ATTRIBUTE TYPE: Manufacturer designation</v>
      </c>
      <c r="P2319" t="str">
        <v>facets supplier co only (currently - Product line the attribute also facetable but not the PL element in Manuf des. Yet)</v>
      </c>
      <c r="Q2319">
        <v>0</v>
      </c>
      <c r="R2319">
        <v>0</v>
      </c>
      <c r="S2319" t="str">
        <v>Y</v>
      </c>
      <c r="T2319" t="str">
        <v>Manufacturer</v>
      </c>
      <c r="U2319" t="str">
        <v>supplier co</v>
      </c>
      <c r="V2319" t="str">
        <v>supplier co</v>
      </c>
    </row>
    <row r="2320" spans="8:22" x14ac:dyDescent="0.25">
      <c r="H2320" s="38" t="str">
        <v>metals and alloys(no product type)</v>
      </c>
      <c r="I2320" s="271" t="str">
        <v>metals and alloys</v>
      </c>
      <c r="J2320">
        <v>0</v>
      </c>
      <c r="K2320" t="str">
        <v>mp</v>
      </c>
      <c r="L2320" t="str">
        <v>High priority attribute</v>
      </c>
      <c r="M2320" t="str">
        <v>Priority 2</v>
      </c>
      <c r="N2320" t="str">
        <v>ProductAttributes</v>
      </c>
      <c r="O2320" t="str">
        <v>ATTRIBUTE TYPE: Melting Point</v>
      </c>
      <c r="P2320">
        <v>0</v>
      </c>
      <c r="Q2320">
        <v>265772</v>
      </c>
      <c r="R2320" t="str">
        <v>1063 °C (lit.)</v>
      </c>
      <c r="S2320" t="str">
        <v>Y</v>
      </c>
      <c r="T2320" t="str">
        <v>mp</v>
      </c>
      <c r="U2320">
        <v>0</v>
      </c>
      <c r="V2320">
        <v>0</v>
      </c>
    </row>
    <row r="2321" spans="8:22" x14ac:dyDescent="0.25">
      <c r="H2321" s="38" t="str">
        <v>metals and alloys(no product type)</v>
      </c>
      <c r="I2321" s="271" t="str">
        <v>metals and alloys</v>
      </c>
      <c r="J2321">
        <v>0</v>
      </c>
      <c r="K2321" t="str">
        <v>resistivity</v>
      </c>
      <c r="L2321" t="str">
        <v>High priority attribute</v>
      </c>
      <c r="M2321" t="str">
        <v>Priority 2</v>
      </c>
      <c r="N2321" t="str">
        <v>ProductAttributes</v>
      </c>
      <c r="O2321" t="str">
        <v>ATTRIBUTE TYPE: Miscellaneous Specifications</v>
      </c>
      <c r="P2321" t="str">
        <v>use the drop down and select "resistivity"</v>
      </c>
      <c r="Q2321">
        <v>0</v>
      </c>
      <c r="R2321" t="str">
        <v>2.05 μΩ-cm, 0°C</v>
      </c>
      <c r="S2321" t="str">
        <v>N</v>
      </c>
      <c r="T2321">
        <v>0</v>
      </c>
      <c r="U2321">
        <v>0</v>
      </c>
      <c r="V2321">
        <v>0</v>
      </c>
    </row>
    <row r="2322" spans="8:22" x14ac:dyDescent="0.25">
      <c r="H2322" s="38" t="str">
        <v>metals and alloys(no product type)</v>
      </c>
      <c r="I2322" s="271" t="str">
        <v>metals and alloys</v>
      </c>
      <c r="J2322">
        <v>0</v>
      </c>
      <c r="K2322" t="str">
        <v>shipped in</v>
      </c>
      <c r="L2322" t="str">
        <v>High priority attribute</v>
      </c>
      <c r="M2322" t="str">
        <v>Priority 2</v>
      </c>
      <c r="N2322" t="str">
        <v>ProductAttributes</v>
      </c>
      <c r="O2322" t="str">
        <v>ATTRIBUTE TYPE: Ice Shipping</v>
      </c>
      <c r="P2322">
        <v>0</v>
      </c>
      <c r="Q2322">
        <v>0</v>
      </c>
      <c r="R2322">
        <v>0</v>
      </c>
      <c r="S2322" t="str">
        <v>N</v>
      </c>
      <c r="T2322">
        <v>0</v>
      </c>
      <c r="U2322">
        <v>0</v>
      </c>
      <c r="V2322">
        <v>0</v>
      </c>
    </row>
    <row r="2323" spans="8:22" x14ac:dyDescent="0.25">
      <c r="H2323" s="38" t="str">
        <v>metals and alloys(no product type)</v>
      </c>
      <c r="I2323" s="271" t="str">
        <v>metals and alloys</v>
      </c>
      <c r="J2323">
        <v>0</v>
      </c>
      <c r="K2323" t="str">
        <v>SMILES string</v>
      </c>
      <c r="L2323" t="str">
        <v>High priority attribute</v>
      </c>
      <c r="M2323" t="str">
        <v>Priority 2</v>
      </c>
      <c r="N2323" t="str">
        <v>Aliases</v>
      </c>
      <c r="O2323" t="str">
        <v>drop down type: SMILES</v>
      </c>
      <c r="P2323" t="str">
        <v>must be on the substance level; 30 characters or less; if more than 30 characters, raise a JIRA for CorpBase Helpdesk</v>
      </c>
      <c r="Q2323">
        <v>265772</v>
      </c>
      <c r="R2323" t="str">
        <v>[Au]</v>
      </c>
      <c r="S2323" t="str">
        <v>N</v>
      </c>
      <c r="T2323">
        <v>0</v>
      </c>
      <c r="U2323">
        <v>0</v>
      </c>
      <c r="V2323">
        <v>0</v>
      </c>
    </row>
    <row r="2324" spans="8:22" x14ac:dyDescent="0.25">
      <c r="H2324" s="38" t="str">
        <v>microscope slides and chamberschambers</v>
      </c>
      <c r="I2324" s="271" t="str">
        <v>microscope slides and chambers</v>
      </c>
      <c r="J2324" t="str">
        <v>chambers</v>
      </c>
      <c r="K2324" t="str">
        <v>binding type</v>
      </c>
      <c r="L2324" t="str">
        <v>Facet driving attribute</v>
      </c>
      <c r="M2324" t="str">
        <v>Priority 1</v>
      </c>
      <c r="N2324" t="str">
        <v>ProductAttributes</v>
      </c>
      <c r="O2324" t="str">
        <v>ATTRIBUTE TYPE: Binding Type</v>
      </c>
      <c r="P2324">
        <v>0</v>
      </c>
      <c r="Q2324" t="str">
        <v>EP0030742001</v>
      </c>
      <c r="R2324" t="str">
        <v>Tissue Culture (TC)-treated surface</v>
      </c>
      <c r="S2324" t="str">
        <v>Y</v>
      </c>
      <c r="T2324" t="str">
        <v>binding type</v>
      </c>
      <c r="U2324">
        <v>0</v>
      </c>
      <c r="V2324">
        <v>0</v>
      </c>
    </row>
    <row r="2325" spans="8:22" x14ac:dyDescent="0.25">
      <c r="H2325" s="38" t="str">
        <v>microscope slides and chamberschambers</v>
      </c>
      <c r="I2325" s="271" t="str">
        <v>microscope slides and chambers</v>
      </c>
      <c r="J2325" t="str">
        <v>chambers</v>
      </c>
      <c r="K2325" t="str">
        <v>manufacturer/tradename</v>
      </c>
      <c r="L2325" t="str">
        <v>Facet driving attribute</v>
      </c>
      <c r="M2325" t="str">
        <v>Priority 1</v>
      </c>
      <c r="N2325" t="str">
        <v>ProductAttributes</v>
      </c>
      <c r="O2325" t="str">
        <v>ATTRIBUTE TYPE: Manufacturer designation</v>
      </c>
      <c r="P2325" t="str">
        <v>facets supplier co only (currently - Product line the attribute also facetable but not the PL element in Manuf des. Yet)</v>
      </c>
      <c r="Q2325" t="str">
        <v>EP0030742001</v>
      </c>
      <c r="R2325" t="str">
        <v>Eppendorf® 0030742001</v>
      </c>
      <c r="S2325" t="str">
        <v>Y</v>
      </c>
      <c r="T2325" t="str">
        <v>Manufacturer</v>
      </c>
      <c r="U2325" t="str">
        <v>supplier co</v>
      </c>
      <c r="V2325" t="str">
        <v>supplier co</v>
      </c>
    </row>
    <row r="2326" spans="8:22" x14ac:dyDescent="0.25">
      <c r="H2326" s="38" t="str">
        <v>microscope slides and chamberschambers</v>
      </c>
      <c r="I2326" s="271" t="str">
        <v>microscope slides and chambers</v>
      </c>
      <c r="J2326" t="str">
        <v>chambers</v>
      </c>
      <c r="K2326" t="str">
        <v>material</v>
      </c>
      <c r="L2326" t="str">
        <v>Facet driving attribute</v>
      </c>
      <c r="M2326" t="str">
        <v>Priority 1</v>
      </c>
      <c r="N2326" t="str">
        <v>ProductAttributes</v>
      </c>
      <c r="O2326" t="str">
        <v>ATTRIBUTE TYPE: Material</v>
      </c>
      <c r="P2326" t="str">
        <v>use the drop down to select a "Part"</v>
      </c>
      <c r="Q2326" t="str">
        <v>EP0030742001</v>
      </c>
      <c r="R2326" t="str">
        <v>borosilicate glass Type 1 ; colorless</v>
      </c>
      <c r="S2326" t="str">
        <v>M</v>
      </c>
      <c r="T2326">
        <v>0</v>
      </c>
      <c r="U2326">
        <v>0</v>
      </c>
      <c r="V2326">
        <v>0</v>
      </c>
    </row>
    <row r="2327" spans="8:22" x14ac:dyDescent="0.25">
      <c r="H2327" s="38" t="str">
        <v>microscope slides and chamberschambers</v>
      </c>
      <c r="I2327" s="271" t="str">
        <v>microscope slides and chambers</v>
      </c>
      <c r="J2327" t="str">
        <v>chambers</v>
      </c>
      <c r="K2327" t="str">
        <v>W × L</v>
      </c>
      <c r="L2327" t="str">
        <v>Facet driving attribute</v>
      </c>
      <c r="M2327" t="str">
        <v>Priority 1</v>
      </c>
      <c r="N2327" t="str">
        <v>ProductAttributes</v>
      </c>
      <c r="O2327" t="str">
        <v>ATTRIBUTE TYPE: Composite dimension</v>
      </c>
      <c r="P2327" t="str">
        <v>use drop down "Type1" and select "W"; "Type2" and select "L"</v>
      </c>
      <c r="Q2327" t="str">
        <v>EP0030742001</v>
      </c>
      <c r="R2327" t="str">
        <v>127.8 mm × 76.0 mm × 12.4 mm</v>
      </c>
      <c r="S2327" t="str">
        <v>Y</v>
      </c>
      <c r="T2327" t="str">
        <v>Width (uom)/Length(uom)</v>
      </c>
      <c r="U2327" t="str">
        <v>type=W and uom is in mm or in/type=length or L and uom in ft, in, m, cm, mm</v>
      </c>
      <c r="V2327">
        <v>0</v>
      </c>
    </row>
    <row r="2328" spans="8:22" x14ac:dyDescent="0.25">
      <c r="H2328" s="38" t="str">
        <v>microscope slides and chamberschambers</v>
      </c>
      <c r="I2328" s="271" t="str">
        <v>microscope slides and chambers</v>
      </c>
      <c r="J2328" t="str">
        <v>chambers</v>
      </c>
      <c r="K2328" t="str">
        <v>wells</v>
      </c>
      <c r="L2328" t="str">
        <v>Facet driving attribute</v>
      </c>
      <c r="M2328" t="str">
        <v>Priority 1</v>
      </c>
      <c r="N2328" t="str">
        <v>ProductAttributes</v>
      </c>
      <c r="O2328" t="str">
        <v>ATTRIBUTE TYPE: Composite dimension</v>
      </c>
      <c r="P2328" t="str">
        <v>use the drop down "Type1" and select "wells"</v>
      </c>
      <c r="Q2328" t="str">
        <v>EP0030742001</v>
      </c>
      <c r="R2328">
        <v>1</v>
      </c>
      <c r="S2328" t="str">
        <v>Y</v>
      </c>
      <c r="T2328" t="str">
        <v>Number of wells</v>
      </c>
      <c r="U2328">
        <v>0</v>
      </c>
      <c r="V2328">
        <v>0</v>
      </c>
    </row>
    <row r="2329" spans="8:22" x14ac:dyDescent="0.25">
      <c r="H2329" s="38" t="str">
        <v>microscope slides and chamberschambers</v>
      </c>
      <c r="I2329" s="271" t="str">
        <v>microscope slides and chambers</v>
      </c>
      <c r="J2329" t="str">
        <v>chambers</v>
      </c>
      <c r="K2329" t="str">
        <v>packaging</v>
      </c>
      <c r="L2329" t="str">
        <v>High priority attribute</v>
      </c>
      <c r="M2329" t="str">
        <v>Priority 2</v>
      </c>
      <c r="N2329" t="str">
        <v>ProductAttributes</v>
      </c>
      <c r="O2329" t="str">
        <v>ATTRIBUTE TYPE: Packaging quantity</v>
      </c>
      <c r="P2329" t="str">
        <v>facet only on pack_id (was NEVER used on the red site - utility is dubious)</v>
      </c>
      <c r="Q2329" t="str">
        <v>EP0030742001</v>
      </c>
      <c r="R2329" t="str">
        <v>pack of 16 plates (individually wrapped)</v>
      </c>
      <c r="S2329" t="str">
        <v>Y</v>
      </c>
      <c r="T2329" t="str">
        <v>packaging</v>
      </c>
      <c r="U2329" t="str">
        <v>pack_id</v>
      </c>
      <c r="V2329" t="str">
        <v>pack_id</v>
      </c>
    </row>
    <row r="2330" spans="8:22" x14ac:dyDescent="0.25">
      <c r="H2330" s="38" t="str">
        <v>microscope slides and chamberschambers</v>
      </c>
      <c r="I2330" s="271" t="str">
        <v>microscope slides and chambers</v>
      </c>
      <c r="J2330" t="str">
        <v>chambers</v>
      </c>
      <c r="K2330" t="str">
        <v>Web_Product_Type_Dim</v>
      </c>
      <c r="L2330" t="str">
        <v>High priority attribute</v>
      </c>
      <c r="M2330" t="str">
        <v>Priority 2</v>
      </c>
      <c r="N2330" t="str">
        <v>ProductAttributes</v>
      </c>
      <c r="O2330" t="str">
        <v>ATTRIBUTE TYPE: Product type</v>
      </c>
      <c r="P2330">
        <v>0</v>
      </c>
      <c r="Q2330" t="str">
        <v>EP0030742001</v>
      </c>
      <c r="R2330" t="str">
        <v>slides</v>
      </c>
      <c r="S2330" t="str">
        <v>Y</v>
      </c>
      <c r="T2330" t="str">
        <v>Product Category</v>
      </c>
      <c r="U2330">
        <v>0</v>
      </c>
      <c r="V2330">
        <v>0</v>
      </c>
    </row>
    <row r="2331" spans="8:22" x14ac:dyDescent="0.25">
      <c r="H2331" s="38" t="str">
        <v>microscope slides and chamberschambers</v>
      </c>
      <c r="I2331" s="271" t="str">
        <v>microscope slides and chambers</v>
      </c>
      <c r="J2331" t="str">
        <v>chambers</v>
      </c>
      <c r="K2331" t="str">
        <v>sterility</v>
      </c>
      <c r="L2331" t="str">
        <v>Low priority attribute</v>
      </c>
      <c r="M2331" t="str">
        <v>Priority 3</v>
      </c>
      <c r="N2331" t="str">
        <v>ProductAttributes</v>
      </c>
      <c r="O2331" t="str">
        <v>ATTRIBUTE TYPE: Sterilization</v>
      </c>
      <c r="P2331" t="str">
        <v>facet sterility y/n and second facet for sterilization method</v>
      </c>
      <c r="Q2331" t="str">
        <v>EP0030742001</v>
      </c>
      <c r="R2331" t="str">
        <v>sterile</v>
      </c>
      <c r="S2331" t="str">
        <v>Y</v>
      </c>
      <c r="T2331" t="str">
        <v>Sterility/Sterilization method</v>
      </c>
      <c r="U2331">
        <v>0</v>
      </c>
      <c r="V2331">
        <v>0</v>
      </c>
    </row>
    <row r="2332" spans="8:22" x14ac:dyDescent="0.25">
      <c r="H2332" s="38" t="str">
        <v>microscope slides and chambersslides or coverslips or coverglass</v>
      </c>
      <c r="I2332" s="271" t="str">
        <v>microscope slides and chambers</v>
      </c>
      <c r="J2332" t="str">
        <v>slides or coverslips or coverglass</v>
      </c>
      <c r="K2332" t="str">
        <v>manufacturer/tradename</v>
      </c>
      <c r="L2332" t="str">
        <v>Facet driving attribute</v>
      </c>
      <c r="M2332" t="str">
        <v>Priority 1</v>
      </c>
      <c r="N2332" t="str">
        <v>ProductAttributes</v>
      </c>
      <c r="O2332" t="str">
        <v>ATTRIBUTE TYPE: Manufacturer designation</v>
      </c>
      <c r="P2332" t="str">
        <v>facets supplier co only (currently - Product line the attribute also facetable but not the PL element in Manuf des. Yet)</v>
      </c>
      <c r="Q2332" t="str">
        <v>BR470055</v>
      </c>
      <c r="R2332" t="str">
        <v>BRAND 470055</v>
      </c>
      <c r="S2332" t="str">
        <v>Y</v>
      </c>
      <c r="T2332" t="str">
        <v>Manufacturer</v>
      </c>
      <c r="U2332" t="str">
        <v>supplier co</v>
      </c>
      <c r="V2332" t="str">
        <v>supplier co</v>
      </c>
    </row>
    <row r="2333" spans="8:22" x14ac:dyDescent="0.25">
      <c r="H2333" s="38" t="str">
        <v>microscope slides and chambersslides or coverslips or coverglass</v>
      </c>
      <c r="I2333" s="271" t="str">
        <v>microscope slides and chambers</v>
      </c>
      <c r="J2333" t="str">
        <v>slides or coverslips or coverglass</v>
      </c>
      <c r="K2333" t="str">
        <v>material</v>
      </c>
      <c r="L2333" t="str">
        <v>Facet driving attribute</v>
      </c>
      <c r="M2333" t="str">
        <v>Priority 1</v>
      </c>
      <c r="N2333" t="str">
        <v>ProductAttributes</v>
      </c>
      <c r="O2333" t="str">
        <v>ATTRIBUTE TYPE: Material</v>
      </c>
      <c r="P2333" t="str">
        <v>use the drop down to select a "Part"</v>
      </c>
      <c r="Q2333" t="str">
        <v>BR470055</v>
      </c>
      <c r="R2333" t="str">
        <v>borosilicate glass</v>
      </c>
      <c r="S2333" t="str">
        <v>M</v>
      </c>
      <c r="T2333">
        <v>0</v>
      </c>
      <c r="U2333">
        <v>0</v>
      </c>
      <c r="V2333">
        <v>0</v>
      </c>
    </row>
    <row r="2334" spans="8:22" x14ac:dyDescent="0.25">
      <c r="H2334" s="38" t="str">
        <v>microscope slides and chambersslides or coverslips or coverglass</v>
      </c>
      <c r="I2334" s="271" t="str">
        <v>microscope slides and chambers</v>
      </c>
      <c r="J2334" t="str">
        <v>slides or coverslips or coverglass</v>
      </c>
      <c r="K2334" t="str">
        <v>W × L</v>
      </c>
      <c r="L2334" t="str">
        <v>Facet driving attribute</v>
      </c>
      <c r="M2334" t="str">
        <v>Priority 1</v>
      </c>
      <c r="N2334" t="str">
        <v>ProductAttributes</v>
      </c>
      <c r="O2334" t="str">
        <v>ATTRIBUTE TYPE: Composite dimension</v>
      </c>
      <c r="P2334" t="str">
        <v>use drop down "Type1" and select "W"; "Type2" and select "L"</v>
      </c>
      <c r="Q2334" t="str">
        <v>BR470055</v>
      </c>
      <c r="R2334" t="str">
        <v>22 mm × 22 mm</v>
      </c>
      <c r="S2334" t="str">
        <v>Y</v>
      </c>
      <c r="T2334" t="str">
        <v>Width (uom)/Length(uom)</v>
      </c>
      <c r="U2334" t="str">
        <v>type=W and uom is in mm or in/type=length or L and uom in ft, in, m, cm, mm</v>
      </c>
      <c r="V2334">
        <v>0</v>
      </c>
    </row>
    <row r="2335" spans="8:22" x14ac:dyDescent="0.25">
      <c r="H2335" s="38" t="str">
        <v>microscope slides and chambersslides or coverslips or coverglass</v>
      </c>
      <c r="I2335" s="271" t="str">
        <v>microscope slides and chambers</v>
      </c>
      <c r="J2335" t="str">
        <v>slides or coverslips or coverglass</v>
      </c>
      <c r="K2335" t="str">
        <v>packaging</v>
      </c>
      <c r="L2335" t="str">
        <v>High priority attribute</v>
      </c>
      <c r="M2335" t="str">
        <v>Priority 2</v>
      </c>
      <c r="N2335" t="str">
        <v>ProductAttributes</v>
      </c>
      <c r="O2335" t="str">
        <v>ATTRIBUTE TYPE: Packaging quantity</v>
      </c>
      <c r="P2335" t="str">
        <v>facet only on pack_id (was NEVER used on the red site - utility is dubious)</v>
      </c>
      <c r="Q2335" t="str">
        <v>GBL505103</v>
      </c>
      <c r="R2335" t="str">
        <v>pkg of 20 ea</v>
      </c>
      <c r="S2335" t="str">
        <v>Y</v>
      </c>
      <c r="T2335" t="str">
        <v>packaging</v>
      </c>
      <c r="U2335" t="str">
        <v>pack_id</v>
      </c>
      <c r="V2335" t="str">
        <v>pack_id</v>
      </c>
    </row>
    <row r="2336" spans="8:22" x14ac:dyDescent="0.25">
      <c r="H2336" s="38" t="str">
        <v>microscope slides and chambersslides or coverslips or coverglass</v>
      </c>
      <c r="I2336" s="271" t="str">
        <v>microscope slides and chambers</v>
      </c>
      <c r="J2336" t="str">
        <v>slides or coverslips or coverglass</v>
      </c>
      <c r="K2336" t="str">
        <v>Web_Product_Type_Dim</v>
      </c>
      <c r="L2336" t="str">
        <v>High priority attribute</v>
      </c>
      <c r="M2336" t="str">
        <v>Priority 2</v>
      </c>
      <c r="N2336" t="str">
        <v>ProductAttributes</v>
      </c>
      <c r="O2336" t="str">
        <v>ATTRIBUTE TYPE: Product type</v>
      </c>
      <c r="P2336">
        <v>0</v>
      </c>
      <c r="Q2336" t="str">
        <v>BR470055</v>
      </c>
      <c r="R2336" t="str">
        <v>slides</v>
      </c>
      <c r="S2336" t="str">
        <v>Y</v>
      </c>
      <c r="T2336" t="str">
        <v>Product Category</v>
      </c>
      <c r="U2336">
        <v>0</v>
      </c>
      <c r="V2336">
        <v>0</v>
      </c>
    </row>
    <row r="2337" spans="8:22" x14ac:dyDescent="0.25">
      <c r="H2337" s="38" t="str">
        <v>mirna mimics(no product type)</v>
      </c>
      <c r="I2337" s="271" t="str">
        <v>mirna mimics</v>
      </c>
      <c r="J2337">
        <v>0</v>
      </c>
      <c r="K2337" t="str">
        <v>Gene Information</v>
      </c>
      <c r="L2337" t="str">
        <v>High priority attribute</v>
      </c>
      <c r="M2337" t="str">
        <v>Priority 2</v>
      </c>
      <c r="N2337" t="str">
        <v>ProductAttributes</v>
      </c>
      <c r="O2337" t="str">
        <v>ATTRIBUTE TYPE: Gene alias</v>
      </c>
      <c r="P2337" t="str">
        <v>GeneID, Gene symbol, Species, Gene relationship must be filled</v>
      </c>
      <c r="Q2337" t="str">
        <v>HMI0006</v>
      </c>
      <c r="R2337" t="str">
        <v>human ... hsa-let-7a*(406883)</v>
      </c>
      <c r="S2337" t="str">
        <v>Y</v>
      </c>
      <c r="T2337" t="str">
        <v>Gene Alias</v>
      </c>
      <c r="U2337">
        <v>0</v>
      </c>
      <c r="V2337">
        <v>0</v>
      </c>
    </row>
    <row r="2338" spans="8:22" x14ac:dyDescent="0.25">
      <c r="H2338" s="38" t="str">
        <v>mirna mimics(no product type)</v>
      </c>
      <c r="I2338" s="271" t="str">
        <v>mirna mimics</v>
      </c>
      <c r="J2338">
        <v>0</v>
      </c>
      <c r="K2338" t="str">
        <v>mature sequence</v>
      </c>
      <c r="L2338" t="str">
        <v>High priority attribute</v>
      </c>
      <c r="M2338" t="str">
        <v>Priority 2</v>
      </c>
      <c r="N2338" t="str">
        <v>ProductAttributes</v>
      </c>
      <c r="O2338" t="str">
        <v>ATTRIBUTE TYPE: Sequence note</v>
      </c>
      <c r="P2338">
        <v>0</v>
      </c>
      <c r="Q2338" t="str">
        <v>HMI0006</v>
      </c>
      <c r="R2338" t="str">
        <v>CUAUACAAUCUACUGUCUUUC</v>
      </c>
      <c r="S2338" t="str">
        <v>N</v>
      </c>
      <c r="T2338">
        <v>0</v>
      </c>
      <c r="U2338">
        <v>0</v>
      </c>
      <c r="V2338">
        <v>0</v>
      </c>
    </row>
    <row r="2339" spans="8:22" x14ac:dyDescent="0.25">
      <c r="H2339" s="38" t="str">
        <v>mirna mimics(no product type)</v>
      </c>
      <c r="I2339" s="271" t="str">
        <v>mirna mimics</v>
      </c>
      <c r="J2339">
        <v>0</v>
      </c>
      <c r="K2339" t="str">
        <v>product line</v>
      </c>
      <c r="L2339" t="str">
        <v>High priority attribute</v>
      </c>
      <c r="M2339" t="str">
        <v>Priority 2</v>
      </c>
      <c r="N2339" t="str">
        <v>ProductAttributes</v>
      </c>
      <c r="O2339" t="str">
        <v>ATTRIBUTE TYPE: Product Line</v>
      </c>
      <c r="P2339">
        <v>0</v>
      </c>
      <c r="Q2339" t="str">
        <v>HMI0006</v>
      </c>
      <c r="R2339" t="str">
        <v>MISSION®</v>
      </c>
      <c r="S2339" t="str">
        <v>Y</v>
      </c>
      <c r="T2339" t="str">
        <v>product line</v>
      </c>
      <c r="U2339">
        <v>0</v>
      </c>
      <c r="V2339">
        <v>0</v>
      </c>
    </row>
    <row r="2340" spans="8:22" x14ac:dyDescent="0.25">
      <c r="H2340" s="38" t="str">
        <v>mirna mimics(no product type)</v>
      </c>
      <c r="I2340" s="271" t="str">
        <v>mirna mimics</v>
      </c>
      <c r="J2340">
        <v>0</v>
      </c>
      <c r="K2340" t="str">
        <v>Sanger mature/minor accession no.</v>
      </c>
      <c r="L2340" t="str">
        <v>High priority attribute</v>
      </c>
      <c r="M2340" t="str">
        <v>Priority 2</v>
      </c>
      <c r="N2340" t="str">
        <v>ProductAttributes</v>
      </c>
      <c r="O2340" t="str">
        <v>ATTRIBUTE TYPE: Accession number</v>
      </c>
      <c r="P2340" t="str">
        <v>use the drop down in "Database name"</v>
      </c>
      <c r="Q2340" t="str">
        <v>HMI0006</v>
      </c>
      <c r="R2340" t="str">
        <v>MIMAT0004481</v>
      </c>
      <c r="S2340" t="str">
        <v>N</v>
      </c>
      <c r="T2340">
        <v>0</v>
      </c>
      <c r="U2340">
        <v>0</v>
      </c>
      <c r="V2340">
        <v>0</v>
      </c>
    </row>
    <row r="2341" spans="8:22" x14ac:dyDescent="0.25">
      <c r="H2341" s="38" t="str">
        <v>mirna mimics(no product type)</v>
      </c>
      <c r="I2341" s="271" t="str">
        <v>mirna mimics</v>
      </c>
      <c r="J2341">
        <v>0</v>
      </c>
      <c r="K2341" t="str">
        <v>Sanger microRNA accession no.</v>
      </c>
      <c r="L2341" t="str">
        <v>High priority attribute</v>
      </c>
      <c r="M2341" t="str">
        <v>Priority 2</v>
      </c>
      <c r="N2341" t="str">
        <v>ProductAttributes</v>
      </c>
      <c r="O2341" t="str">
        <v>ATTRIBUTE TYPE: Accession number</v>
      </c>
      <c r="P2341" t="str">
        <v>use the drop down in "Database name"</v>
      </c>
      <c r="Q2341" t="str">
        <v>HMI0006</v>
      </c>
      <c r="R2341" t="str">
        <v>MI0000062</v>
      </c>
      <c r="S2341" t="str">
        <v>N</v>
      </c>
      <c r="T2341">
        <v>0</v>
      </c>
      <c r="U2341">
        <v>0</v>
      </c>
      <c r="V2341">
        <v>0</v>
      </c>
    </row>
    <row r="2342" spans="8:22" x14ac:dyDescent="0.25">
      <c r="H2342" s="38" t="str">
        <v>mirna mimics(no product type)</v>
      </c>
      <c r="I2342" s="271" t="str">
        <v>mirna mimics</v>
      </c>
      <c r="J2342">
        <v>0</v>
      </c>
      <c r="K2342" t="str">
        <v>storage temp.</v>
      </c>
      <c r="L2342" t="str">
        <v>High priority attribute</v>
      </c>
      <c r="M2342" t="str">
        <v>Priority 2</v>
      </c>
      <c r="N2342" t="str">
        <v>ProductAttributes</v>
      </c>
      <c r="O2342" t="str">
        <v>ATTRIBUTE TYPE: Storage Temp</v>
      </c>
      <c r="P2342">
        <v>0</v>
      </c>
      <c r="Q2342" t="str">
        <v>HMI0006</v>
      </c>
      <c r="R2342" t="str">
        <v>−20°C</v>
      </c>
      <c r="S2342" t="str">
        <v>N</v>
      </c>
      <c r="T2342">
        <v>0</v>
      </c>
      <c r="U2342">
        <v>0</v>
      </c>
      <c r="V2342">
        <v>0</v>
      </c>
    </row>
    <row r="2343" spans="8:22" x14ac:dyDescent="0.25">
      <c r="H2343" s="38" t="str">
        <v>model sets(no product type)</v>
      </c>
      <c r="I2343" s="271" t="str">
        <v>model sets</v>
      </c>
      <c r="J2343">
        <v>0</v>
      </c>
      <c r="K2343" t="str">
        <v>material</v>
      </c>
      <c r="L2343" t="str">
        <v>High priority attribute</v>
      </c>
      <c r="M2343" t="str">
        <v>Priority 2</v>
      </c>
      <c r="N2343" t="str">
        <v>ProductAttributes</v>
      </c>
      <c r="O2343" t="str">
        <v>ATTRIBUTE TYPE: Material</v>
      </c>
      <c r="P2343" t="str">
        <v>use the drop down to select a "Part"</v>
      </c>
      <c r="Q2343">
        <v>0</v>
      </c>
      <c r="R2343">
        <v>0</v>
      </c>
      <c r="S2343" t="str">
        <v>M</v>
      </c>
      <c r="T2343">
        <v>0</v>
      </c>
      <c r="U2343">
        <v>0</v>
      </c>
      <c r="V2343">
        <v>0</v>
      </c>
    </row>
    <row r="2344" spans="8:22" x14ac:dyDescent="0.25">
      <c r="H2344" s="38" t="str">
        <v>model sets(no product type)</v>
      </c>
      <c r="I2344" s="271" t="str">
        <v>model sets</v>
      </c>
      <c r="J2344">
        <v>0</v>
      </c>
      <c r="K2344" t="str">
        <v>feature</v>
      </c>
      <c r="L2344" t="str">
        <v>Low priority attribute</v>
      </c>
      <c r="M2344" t="str">
        <v>Priority 3</v>
      </c>
      <c r="N2344" t="str">
        <v>ProductAttributes</v>
      </c>
      <c r="O2344" t="str">
        <v>ATTRIBUTE TYPE: Feature</v>
      </c>
      <c r="P2344" t="str">
        <v>use the drop down to select a "Name" (no. atoms/no. bonds)</v>
      </c>
      <c r="Q2344" t="str">
        <v>Z119679</v>
      </c>
      <c r="R2344" t="str">
        <v>no. of atoms 240</v>
      </c>
      <c r="S2344" t="str">
        <v>N</v>
      </c>
      <c r="T2344">
        <v>0</v>
      </c>
      <c r="U2344">
        <v>0</v>
      </c>
      <c r="V2344">
        <v>0</v>
      </c>
    </row>
    <row r="2345" spans="8:22" x14ac:dyDescent="0.25">
      <c r="H2345" s="38" t="str">
        <v>nanoparticlescarbon nanomaterials</v>
      </c>
      <c r="I2345" s="271" t="str">
        <v>nanoparticles</v>
      </c>
      <c r="J2345" t="str">
        <v>carbon nanomaterials</v>
      </c>
      <c r="K2345" t="str">
        <v>assay</v>
      </c>
      <c r="L2345" t="str">
        <v>High priority attribute</v>
      </c>
      <c r="M2345" t="str">
        <v>Priority 2</v>
      </c>
      <c r="N2345" t="str">
        <v>ProductAttributes</v>
      </c>
      <c r="O2345" t="str">
        <v>ATTRIBUTE TYPE: Assay</v>
      </c>
      <c r="P2345">
        <v>0</v>
      </c>
      <c r="Q2345">
        <v>636428</v>
      </c>
      <c r="R2345" t="str">
        <v>≥97% trace metals basis</v>
      </c>
      <c r="S2345">
        <v>0</v>
      </c>
      <c r="T2345">
        <v>0</v>
      </c>
      <c r="U2345">
        <v>0</v>
      </c>
      <c r="V2345">
        <v>0</v>
      </c>
    </row>
    <row r="2346" spans="8:22" x14ac:dyDescent="0.25">
      <c r="H2346" s="38" t="str">
        <v>nanoparticlescarbon nanomaterials</v>
      </c>
      <c r="I2346" s="271" t="str">
        <v>nanoparticles</v>
      </c>
      <c r="J2346" t="str">
        <v>carbon nanomaterials</v>
      </c>
      <c r="K2346" t="str">
        <v>form</v>
      </c>
      <c r="L2346" t="str">
        <v>High priority attribute</v>
      </c>
      <c r="M2346" t="str">
        <v>Priority 2</v>
      </c>
      <c r="N2346" t="str">
        <v>ProductAttributes</v>
      </c>
      <c r="O2346" t="str">
        <v>ATTRIBUTE TYPE: Physical Form</v>
      </c>
      <c r="P2346">
        <v>0</v>
      </c>
      <c r="Q2346">
        <v>636428</v>
      </c>
      <c r="R2346" t="str">
        <v>nanopowder</v>
      </c>
      <c r="S2346">
        <v>0</v>
      </c>
      <c r="T2346">
        <v>0</v>
      </c>
      <c r="U2346">
        <v>0</v>
      </c>
      <c r="V2346">
        <v>0</v>
      </c>
    </row>
    <row r="2347" spans="8:22" x14ac:dyDescent="0.25">
      <c r="H2347" s="38" t="str">
        <v>nanoparticles(no product type)</v>
      </c>
      <c r="I2347" s="271" t="str">
        <v>nanoparticles</v>
      </c>
      <c r="J2347">
        <v>0</v>
      </c>
      <c r="K2347" t="str">
        <v>form</v>
      </c>
      <c r="L2347" t="str">
        <v>High priority attribute</v>
      </c>
      <c r="M2347" t="str">
        <v>Priority 2</v>
      </c>
      <c r="N2347" t="str">
        <v>ProductAttributes</v>
      </c>
      <c r="O2347" t="str">
        <v>ATTRIBUTE TYPE: Physical Form</v>
      </c>
      <c r="P2347">
        <v>0</v>
      </c>
      <c r="Q2347">
        <v>765392</v>
      </c>
      <c r="R2347" t="str">
        <v>dispersion in H2O</v>
      </c>
      <c r="S2347" t="str">
        <v>Y</v>
      </c>
      <c r="T2347" t="str">
        <v>Physical Form</v>
      </c>
      <c r="U2347">
        <v>0</v>
      </c>
      <c r="V2347">
        <v>0</v>
      </c>
    </row>
    <row r="2348" spans="8:22" x14ac:dyDescent="0.25">
      <c r="H2348" s="38" t="str">
        <v>natural products(no product type)</v>
      </c>
      <c r="I2348" s="271" t="str">
        <v>natural products</v>
      </c>
      <c r="J2348">
        <v>0</v>
      </c>
      <c r="K2348" t="str">
        <v>biological source</v>
      </c>
      <c r="L2348" t="str">
        <v>Facet driving attribute</v>
      </c>
      <c r="M2348" t="str">
        <v>Priority 1</v>
      </c>
      <c r="N2348" t="str">
        <v>ProductAttributes</v>
      </c>
      <c r="O2348" t="str">
        <v>ATTRIBUTE TYPE: Biological Source</v>
      </c>
      <c r="P2348" t="str">
        <v>There is also a second facet that is for the tissue (part) that the product comes from if it is desired</v>
      </c>
      <c r="Q2348">
        <v>0</v>
      </c>
      <c r="R2348">
        <v>0</v>
      </c>
      <c r="S2348">
        <v>0</v>
      </c>
      <c r="T2348">
        <v>0</v>
      </c>
      <c r="U2348">
        <v>0</v>
      </c>
      <c r="V2348">
        <v>0</v>
      </c>
    </row>
    <row r="2349" spans="8:22" x14ac:dyDescent="0.25">
      <c r="H2349" s="38" t="str">
        <v>natural products(no product type)</v>
      </c>
      <c r="I2349" s="271" t="str">
        <v>natural products</v>
      </c>
      <c r="J2349">
        <v>0</v>
      </c>
      <c r="K2349" t="str">
        <v>form</v>
      </c>
      <c r="L2349" t="str">
        <v>Facet driving attribute</v>
      </c>
      <c r="M2349" t="str">
        <v>Priority 1</v>
      </c>
      <c r="N2349" t="str">
        <v>ProductAttributes</v>
      </c>
      <c r="O2349" t="str">
        <v>ATTRIBUTE TYPE: Physical Form</v>
      </c>
      <c r="P2349">
        <v>0</v>
      </c>
      <c r="Q2349">
        <v>0</v>
      </c>
      <c r="R2349">
        <v>0</v>
      </c>
      <c r="S2349">
        <v>0</v>
      </c>
      <c r="T2349">
        <v>0</v>
      </c>
      <c r="U2349">
        <v>0</v>
      </c>
      <c r="V2349">
        <v>0</v>
      </c>
    </row>
    <row r="2350" spans="8:22" x14ac:dyDescent="0.25">
      <c r="H2350" s="38" t="str">
        <v>natural products(no product type)</v>
      </c>
      <c r="I2350" s="271" t="str">
        <v>natural products</v>
      </c>
      <c r="J2350">
        <v>0</v>
      </c>
      <c r="K2350" t="str">
        <v>mol wt</v>
      </c>
      <c r="L2350" t="str">
        <v>Facet driving attribute</v>
      </c>
      <c r="M2350" t="str">
        <v>Priority 1</v>
      </c>
      <c r="N2350" t="str">
        <v>ProductAttributes</v>
      </c>
      <c r="O2350" t="str">
        <v>ATTRIBUTE TYPE: Molecular weight</v>
      </c>
      <c r="P2350" t="str">
        <v>typically molecular weight is entered on the substance level; or calculated given chemical formula</v>
      </c>
      <c r="Q2350">
        <v>0</v>
      </c>
      <c r="R2350">
        <v>0</v>
      </c>
      <c r="S2350">
        <v>0</v>
      </c>
      <c r="T2350">
        <v>0</v>
      </c>
      <c r="U2350">
        <v>0</v>
      </c>
      <c r="V2350">
        <v>0</v>
      </c>
    </row>
    <row r="2351" spans="8:22" x14ac:dyDescent="0.25">
      <c r="H2351" s="38" t="str">
        <v>natural products(no product type)</v>
      </c>
      <c r="I2351" s="271" t="str">
        <v>natural products</v>
      </c>
      <c r="J2351">
        <v>0</v>
      </c>
      <c r="K2351" t="str">
        <v>assay</v>
      </c>
      <c r="L2351" t="str">
        <v>High priority attribute</v>
      </c>
      <c r="M2351" t="str">
        <v>Priority 1</v>
      </c>
      <c r="N2351" t="str">
        <v>ProductAttributes</v>
      </c>
      <c r="O2351" t="str">
        <v>ATTRIBUTE TYPE: Assay</v>
      </c>
      <c r="P2351">
        <v>0</v>
      </c>
      <c r="Q2351">
        <v>0</v>
      </c>
      <c r="R2351">
        <v>0</v>
      </c>
      <c r="S2351">
        <v>0</v>
      </c>
      <c r="T2351">
        <v>0</v>
      </c>
      <c r="U2351">
        <v>0</v>
      </c>
      <c r="V2351">
        <v>0</v>
      </c>
    </row>
    <row r="2352" spans="8:22" x14ac:dyDescent="0.25">
      <c r="H2352" s="38" t="str">
        <v>natural products(no product type)</v>
      </c>
      <c r="I2352" s="271" t="str">
        <v>natural products</v>
      </c>
      <c r="J2352">
        <v>0</v>
      </c>
      <c r="K2352" t="str">
        <v>storage temp.</v>
      </c>
      <c r="L2352" t="str">
        <v>High priority attribute</v>
      </c>
      <c r="M2352" t="str">
        <v>Priority 1</v>
      </c>
      <c r="N2352" t="str">
        <v>ProductAttributes</v>
      </c>
      <c r="O2352" t="str">
        <v>ATTRIBUTE TYPE: Storage Temp</v>
      </c>
      <c r="P2352">
        <v>0</v>
      </c>
      <c r="Q2352">
        <v>0</v>
      </c>
      <c r="R2352">
        <v>0</v>
      </c>
      <c r="S2352">
        <v>0</v>
      </c>
      <c r="T2352">
        <v>0</v>
      </c>
      <c r="U2352">
        <v>0</v>
      </c>
      <c r="V2352">
        <v>0</v>
      </c>
    </row>
    <row r="2353" spans="8:22" x14ac:dyDescent="0.25">
      <c r="H2353" s="38" t="str">
        <v>natural products(no product type)</v>
      </c>
      <c r="I2353" s="271" t="str">
        <v>natural products</v>
      </c>
      <c r="J2353">
        <v>0</v>
      </c>
      <c r="K2353" t="str">
        <v>application(s)</v>
      </c>
      <c r="L2353" t="str">
        <v>Facet driving attribute</v>
      </c>
      <c r="M2353" t="str">
        <v>Priority 2</v>
      </c>
      <c r="N2353" t="str">
        <v>ProductAttributes</v>
      </c>
      <c r="O2353" t="str">
        <v>ATTRIBUTE TYPE: Market Focus</v>
      </c>
      <c r="P2353">
        <v>0</v>
      </c>
      <c r="Q2353">
        <v>0</v>
      </c>
      <c r="R2353">
        <v>0</v>
      </c>
      <c r="S2353">
        <v>0</v>
      </c>
      <c r="T2353">
        <v>0</v>
      </c>
      <c r="U2353">
        <v>0</v>
      </c>
      <c r="V2353">
        <v>0</v>
      </c>
    </row>
    <row r="2354" spans="8:22" x14ac:dyDescent="0.25">
      <c r="H2354" s="38" t="str">
        <v>natural products(no product type)</v>
      </c>
      <c r="I2354" s="271" t="str">
        <v>natural products</v>
      </c>
      <c r="J2354">
        <v>0</v>
      </c>
      <c r="K2354" t="str">
        <v>InChI</v>
      </c>
      <c r="L2354" t="str">
        <v>High priority attribute</v>
      </c>
      <c r="M2354" t="str">
        <v>Priority 2</v>
      </c>
      <c r="N2354" t="str">
        <v>Aliases</v>
      </c>
      <c r="O2354" t="str">
        <v>drop down type: InChl</v>
      </c>
      <c r="P2354" t="str">
        <v>must be on the substance level</v>
      </c>
      <c r="Q2354">
        <v>0</v>
      </c>
      <c r="R2354">
        <v>0</v>
      </c>
      <c r="S2354">
        <v>0</v>
      </c>
      <c r="T2354">
        <v>0</v>
      </c>
      <c r="U2354">
        <v>0</v>
      </c>
      <c r="V2354">
        <v>0</v>
      </c>
    </row>
    <row r="2355" spans="8:22" x14ac:dyDescent="0.25">
      <c r="H2355" s="38" t="str">
        <v>natural products(no product type)</v>
      </c>
      <c r="I2355" s="271" t="str">
        <v>natural products</v>
      </c>
      <c r="J2355">
        <v>0</v>
      </c>
      <c r="K2355" t="str">
        <v>InChI key</v>
      </c>
      <c r="L2355" t="str">
        <v>High priority attribute</v>
      </c>
      <c r="M2355" t="str">
        <v>Priority 2</v>
      </c>
      <c r="N2355" t="str">
        <v>Aliases</v>
      </c>
      <c r="O2355" t="str">
        <v>drop down type: InChl key</v>
      </c>
      <c r="P2355" t="str">
        <v>must be on the substance level</v>
      </c>
      <c r="Q2355">
        <v>0</v>
      </c>
      <c r="R2355">
        <v>0</v>
      </c>
      <c r="S2355">
        <v>0</v>
      </c>
      <c r="T2355">
        <v>0</v>
      </c>
      <c r="U2355">
        <v>0</v>
      </c>
      <c r="V2355">
        <v>0</v>
      </c>
    </row>
    <row r="2356" spans="8:22" x14ac:dyDescent="0.25">
      <c r="H2356" s="38" t="str">
        <v>natural products(no product type)</v>
      </c>
      <c r="I2356" s="271" t="str">
        <v>natural products</v>
      </c>
      <c r="J2356">
        <v>0</v>
      </c>
      <c r="K2356" t="str">
        <v>SMILES string</v>
      </c>
      <c r="L2356" t="str">
        <v>High priority attribute</v>
      </c>
      <c r="M2356" t="str">
        <v>Priority 2</v>
      </c>
      <c r="N2356" t="str">
        <v>Aliases</v>
      </c>
      <c r="O2356" t="str">
        <v>drop down type: SMILES</v>
      </c>
      <c r="P2356" t="str">
        <v>must be on the substance level; 30 characters or less; if more than 30 characters, raise a JIRA for CorpBase Helpdesk</v>
      </c>
      <c r="Q2356">
        <v>0</v>
      </c>
      <c r="R2356">
        <v>0</v>
      </c>
      <c r="S2356">
        <v>0</v>
      </c>
      <c r="T2356">
        <v>0</v>
      </c>
      <c r="U2356">
        <v>0</v>
      </c>
      <c r="V2356">
        <v>0</v>
      </c>
    </row>
    <row r="2357" spans="8:22" x14ac:dyDescent="0.25">
      <c r="H2357" s="38" t="str">
        <v>natural products(no product type)</v>
      </c>
      <c r="I2357" s="271" t="str">
        <v>natural products</v>
      </c>
      <c r="J2357">
        <v>0</v>
      </c>
      <c r="K2357" t="str">
        <v>solubility</v>
      </c>
      <c r="L2357" t="str">
        <v>High priority attribute</v>
      </c>
      <c r="M2357" t="str">
        <v>Priority 2</v>
      </c>
      <c r="N2357" t="str">
        <v>ProductAttributes</v>
      </c>
      <c r="O2357" t="str">
        <v>ATTRIBUTE TYPE: Solubility</v>
      </c>
      <c r="P2357">
        <v>0</v>
      </c>
      <c r="Q2357">
        <v>0</v>
      </c>
      <c r="R2357">
        <v>0</v>
      </c>
      <c r="S2357">
        <v>0</v>
      </c>
      <c r="T2357">
        <v>0</v>
      </c>
      <c r="U2357">
        <v>0</v>
      </c>
      <c r="V2357">
        <v>0</v>
      </c>
    </row>
    <row r="2358" spans="8:22" x14ac:dyDescent="0.25">
      <c r="H2358" s="38" t="str">
        <v>natural products(no product type)</v>
      </c>
      <c r="I2358" s="271" t="str">
        <v>natural products</v>
      </c>
      <c r="J2358">
        <v>0</v>
      </c>
      <c r="K2358" t="str">
        <v>color</v>
      </c>
      <c r="L2358" t="str">
        <v>Low priority attribute</v>
      </c>
      <c r="M2358" t="str">
        <v>Priority 3</v>
      </c>
      <c r="N2358" t="str">
        <v>ProductAttributes</v>
      </c>
      <c r="O2358" t="str">
        <v>ATTRIBUTE TYPE: Color</v>
      </c>
      <c r="P2358">
        <v>0</v>
      </c>
      <c r="Q2358">
        <v>0</v>
      </c>
      <c r="R2358">
        <v>0</v>
      </c>
      <c r="S2358">
        <v>0</v>
      </c>
      <c r="T2358">
        <v>0</v>
      </c>
      <c r="U2358">
        <v>0</v>
      </c>
      <c r="V2358">
        <v>0</v>
      </c>
    </row>
    <row r="2359" spans="8:22" x14ac:dyDescent="0.25">
      <c r="H2359" s="38" t="str">
        <v>natural products(no product type)</v>
      </c>
      <c r="I2359" s="271" t="str">
        <v>natural products</v>
      </c>
      <c r="J2359">
        <v>0</v>
      </c>
      <c r="K2359" t="str">
        <v>grade</v>
      </c>
      <c r="L2359" t="str">
        <v>Low priority attribute</v>
      </c>
      <c r="M2359" t="str">
        <v>Priority 3</v>
      </c>
      <c r="N2359" t="str">
        <v>ProductAttributes</v>
      </c>
      <c r="O2359" t="str">
        <v>ATTRIBUTE TYPE: Special Grade and web special grade</v>
      </c>
      <c r="P2359" t="str">
        <v>web special grade is facetable; but web special grade does not show on the PDP; special grade is the opposite</v>
      </c>
      <c r="Q2359">
        <v>0</v>
      </c>
      <c r="R2359">
        <v>0</v>
      </c>
      <c r="S2359">
        <v>0</v>
      </c>
      <c r="T2359">
        <v>0</v>
      </c>
      <c r="U2359">
        <v>0</v>
      </c>
      <c r="V2359">
        <v>0</v>
      </c>
    </row>
    <row r="2360" spans="8:22" x14ac:dyDescent="0.25">
      <c r="H2360" s="38" t="str">
        <v>natural products(no product type)</v>
      </c>
      <c r="I2360" s="271" t="str">
        <v>natural products</v>
      </c>
      <c r="J2360">
        <v>0</v>
      </c>
      <c r="K2360" t="str">
        <v>impurities</v>
      </c>
      <c r="L2360" t="str">
        <v>Low priority attribute</v>
      </c>
      <c r="M2360" t="str">
        <v>Priority 3</v>
      </c>
      <c r="N2360" t="str">
        <v>ProductAttributes</v>
      </c>
      <c r="O2360" t="str">
        <v>ATTRIBUTE TYPE: Impurities</v>
      </c>
      <c r="P2360">
        <v>0</v>
      </c>
      <c r="Q2360">
        <v>0</v>
      </c>
      <c r="R2360">
        <v>0</v>
      </c>
      <c r="S2360">
        <v>0</v>
      </c>
      <c r="T2360">
        <v>0</v>
      </c>
      <c r="U2360">
        <v>0</v>
      </c>
      <c r="V2360">
        <v>0</v>
      </c>
    </row>
    <row r="2361" spans="8:22" x14ac:dyDescent="0.25">
      <c r="H2361" s="38" t="str">
        <v>natural products(no product type)</v>
      </c>
      <c r="I2361" s="271" t="str">
        <v>natural products</v>
      </c>
      <c r="J2361">
        <v>0</v>
      </c>
      <c r="K2361" t="str">
        <v>product line</v>
      </c>
      <c r="L2361" t="str">
        <v>Low priority attribute</v>
      </c>
      <c r="M2361" t="str">
        <v>Priority 3</v>
      </c>
      <c r="N2361" t="str">
        <v>ProductAttributes</v>
      </c>
      <c r="O2361" t="str">
        <v>ATTRIBUTE TYPE: Product Line</v>
      </c>
      <c r="P2361">
        <v>0</v>
      </c>
      <c r="Q2361">
        <v>0</v>
      </c>
      <c r="R2361">
        <v>0</v>
      </c>
      <c r="S2361">
        <v>0</v>
      </c>
      <c r="T2361">
        <v>0</v>
      </c>
      <c r="U2361">
        <v>0</v>
      </c>
      <c r="V2361">
        <v>0</v>
      </c>
    </row>
    <row r="2362" spans="8:22" x14ac:dyDescent="0.25">
      <c r="H2362" s="38" t="str">
        <v>needles(no product type)</v>
      </c>
      <c r="I2362" s="271" t="str">
        <v>needles</v>
      </c>
      <c r="J2362">
        <v>0</v>
      </c>
      <c r="K2362" t="str">
        <v>material</v>
      </c>
      <c r="L2362" t="str">
        <v>Facet driving attribute</v>
      </c>
      <c r="M2362" t="str">
        <v>Priority 1</v>
      </c>
      <c r="N2362" t="str">
        <v>ProductAttributes</v>
      </c>
      <c r="O2362" t="str">
        <v>ATTRIBUTE TYPE: Material</v>
      </c>
      <c r="P2362" t="str">
        <v>use the drop down to select a "Part"</v>
      </c>
      <c r="Q2362" t="str">
        <v>CAD4071</v>
      </c>
      <c r="R2362" t="str">
        <v>304 stainless steel needle</v>
      </c>
      <c r="S2362" t="str">
        <v>M</v>
      </c>
      <c r="T2362">
        <v>0</v>
      </c>
      <c r="U2362">
        <v>0</v>
      </c>
      <c r="V2362">
        <v>0</v>
      </c>
    </row>
    <row r="2363" spans="8:22" x14ac:dyDescent="0.25">
      <c r="H2363" s="38" t="str">
        <v>needles(no product type)</v>
      </c>
      <c r="I2363" s="271" t="str">
        <v>needles</v>
      </c>
      <c r="J2363">
        <v>0</v>
      </c>
      <c r="K2363" t="str">
        <v>needle L</v>
      </c>
      <c r="L2363" t="str">
        <v>High priority attribute</v>
      </c>
      <c r="M2363" t="str">
        <v>Priority 2</v>
      </c>
      <c r="N2363" t="str">
        <v>ProductAttributes</v>
      </c>
      <c r="O2363" t="str">
        <v>ATTRIBUTE TYPE: Composite dimension</v>
      </c>
      <c r="P2363" t="str">
        <v>use the drop down in "part" and select "needle"; "Type1" and select "L"</v>
      </c>
      <c r="Q2363" t="str">
        <v>CAD4071</v>
      </c>
      <c r="R2363" t="str">
        <v>1 1/2 in.</v>
      </c>
      <c r="S2363" t="str">
        <v>Y</v>
      </c>
      <c r="T2363" t="str">
        <v>Length(uom)</v>
      </c>
      <c r="U2363" t="str">
        <v>type=length or L and uom in ft, in, m, cm, mm</v>
      </c>
      <c r="V2363">
        <v>0</v>
      </c>
    </row>
    <row r="2364" spans="8:22" x14ac:dyDescent="0.25">
      <c r="H2364" s="38" t="str">
        <v>needles(no product type)</v>
      </c>
      <c r="I2364" s="271" t="str">
        <v>needles</v>
      </c>
      <c r="J2364">
        <v>0</v>
      </c>
      <c r="K2364" t="str">
        <v>needle size</v>
      </c>
      <c r="L2364" t="str">
        <v>High priority attribute</v>
      </c>
      <c r="M2364" t="str">
        <v>Priority 2</v>
      </c>
      <c r="N2364" t="str">
        <v>ProductAttributes</v>
      </c>
      <c r="O2364" t="str">
        <v>ATTRIBUTE TYPE: size designation</v>
      </c>
      <c r="P2364" t="str">
        <v>use the drop down in "part" and select "needle"</v>
      </c>
      <c r="Q2364" t="str">
        <v>CAD4071</v>
      </c>
      <c r="R2364">
        <v>18</v>
      </c>
      <c r="S2364" t="str">
        <v>Y</v>
      </c>
      <c r="T2364" t="str">
        <v>Needle Size</v>
      </c>
      <c r="U2364" t="str">
        <v>part=needle</v>
      </c>
      <c r="V2364" t="str">
        <v>letter</v>
      </c>
    </row>
    <row r="2365" spans="8:22" x14ac:dyDescent="0.25">
      <c r="H2365" s="38" t="str">
        <v>needles(no product type)</v>
      </c>
      <c r="I2365" s="271" t="str">
        <v>needles</v>
      </c>
      <c r="J2365">
        <v>0</v>
      </c>
      <c r="K2365" t="str">
        <v>volume</v>
      </c>
      <c r="L2365" t="str">
        <v>High priority attribute</v>
      </c>
      <c r="M2365" t="str">
        <v>Priority 2</v>
      </c>
      <c r="N2365" t="str">
        <v>ProductAttributes</v>
      </c>
      <c r="O2365" t="str">
        <v>ATTRIBUTE TYPE: Composite dimension</v>
      </c>
      <c r="P2365" t="str">
        <v>use the drop down in "Type1" and select "volume"</v>
      </c>
      <c r="Q2365">
        <v>21326</v>
      </c>
      <c r="R2365" t="str">
        <v>5-10 μL</v>
      </c>
      <c r="S2365" t="str">
        <v>Y</v>
      </c>
      <c r="T2365" t="str">
        <v>Volume (uom)</v>
      </c>
      <c r="U2365" t="str">
        <v>type=Volume and uom in mL, L, or uL</v>
      </c>
      <c r="V2365">
        <v>0</v>
      </c>
    </row>
    <row r="2366" spans="8:22" x14ac:dyDescent="0.25">
      <c r="H2366" s="38" t="str">
        <v>needles(no product type)</v>
      </c>
      <c r="I2366" s="271" t="str">
        <v>needles</v>
      </c>
      <c r="J2366">
        <v>0</v>
      </c>
      <c r="K2366" t="str">
        <v>packaging</v>
      </c>
      <c r="L2366" t="str">
        <v>Low priority attribute</v>
      </c>
      <c r="M2366" t="str">
        <v>Priority 3</v>
      </c>
      <c r="N2366" t="str">
        <v>ProductAttributes</v>
      </c>
      <c r="O2366" t="str">
        <v>ATTRIBUTE TYPE: Packaging quantity</v>
      </c>
      <c r="P2366" t="str">
        <v>facet only on pack_id (was NEVER used on the red site - utility is dubious)</v>
      </c>
      <c r="Q2366" t="str">
        <v>CAD4071</v>
      </c>
      <c r="R2366" t="str">
        <v>pack of 12 ea</v>
      </c>
      <c r="S2366" t="str">
        <v>Y</v>
      </c>
      <c r="T2366" t="str">
        <v>packaging</v>
      </c>
      <c r="U2366" t="str">
        <v>pack_id</v>
      </c>
      <c r="V2366" t="str">
        <v>pack_id</v>
      </c>
    </row>
    <row r="2367" spans="8:22" x14ac:dyDescent="0.25">
      <c r="H2367" s="38" t="str">
        <v>nucleotides and derivativesprimers</v>
      </c>
      <c r="I2367" s="271" t="str">
        <v>nucleotides and derivatives</v>
      </c>
      <c r="J2367" t="str">
        <v>primers</v>
      </c>
      <c r="K2367" t="str">
        <v>assay</v>
      </c>
      <c r="L2367" t="str">
        <v>Facet driving attribute</v>
      </c>
      <c r="M2367" t="str">
        <v>Priority 1</v>
      </c>
      <c r="N2367" t="str">
        <v>ProductAttributes</v>
      </c>
      <c r="O2367" t="str">
        <v>ATTRIBUTE TYPE: Assay</v>
      </c>
      <c r="P2367">
        <v>0</v>
      </c>
      <c r="Q2367">
        <v>0</v>
      </c>
      <c r="R2367">
        <v>0</v>
      </c>
      <c r="S2367" t="str">
        <v>Y</v>
      </c>
      <c r="T2367" t="str">
        <v>Purity</v>
      </c>
      <c r="U2367">
        <v>0</v>
      </c>
      <c r="V2367">
        <v>0</v>
      </c>
    </row>
    <row r="2368" spans="8:22" x14ac:dyDescent="0.25">
      <c r="H2368" s="38" t="str">
        <v>nucleotides and derivativesprimers</v>
      </c>
      <c r="I2368" s="271" t="str">
        <v>nucleotides and derivatives</v>
      </c>
      <c r="J2368" t="str">
        <v>primers</v>
      </c>
      <c r="K2368" t="str">
        <v>biological source</v>
      </c>
      <c r="L2368" t="str">
        <v>Facet driving attribute</v>
      </c>
      <c r="M2368" t="str">
        <v>Priority 1</v>
      </c>
      <c r="N2368" t="str">
        <v>ProductAttributes</v>
      </c>
      <c r="O2368" t="str">
        <v>ATTRIBUTE TYPE: Biological Source</v>
      </c>
      <c r="P2368" t="str">
        <v>There is also a second facet that is for the tissue (part) that the product comes from if it is desired</v>
      </c>
      <c r="Q2368">
        <v>0</v>
      </c>
      <c r="R2368">
        <v>0</v>
      </c>
      <c r="S2368" t="str">
        <v>Y</v>
      </c>
      <c r="T2368" t="str">
        <v>Biological source/Tissue</v>
      </c>
      <c r="U2368" t="str">
        <v>organism/part</v>
      </c>
      <c r="V2368">
        <v>0</v>
      </c>
    </row>
    <row r="2369" spans="8:22" x14ac:dyDescent="0.25">
      <c r="H2369" s="38" t="str">
        <v>nucleotides and derivativesprimers</v>
      </c>
      <c r="I2369" s="271" t="str">
        <v>nucleotides and derivatives</v>
      </c>
      <c r="J2369" t="str">
        <v>primers</v>
      </c>
      <c r="K2369" t="str">
        <v>form</v>
      </c>
      <c r="L2369" t="str">
        <v>Facet driving attribute</v>
      </c>
      <c r="M2369" t="str">
        <v>Priority 1</v>
      </c>
      <c r="N2369" t="str">
        <v>ProductAttributes</v>
      </c>
      <c r="O2369" t="str">
        <v>ATTRIBUTE TYPE: Physical Form</v>
      </c>
      <c r="P2369">
        <v>0</v>
      </c>
      <c r="Q2369" t="str">
        <v xml:space="preserve">MIRAP00017 </v>
      </c>
      <c r="R2369" t="str">
        <v>liquid</v>
      </c>
      <c r="S2369" t="str">
        <v>Y</v>
      </c>
      <c r="T2369" t="str">
        <v>Physical Form</v>
      </c>
      <c r="U2369">
        <v>0</v>
      </c>
      <c r="V2369">
        <v>0</v>
      </c>
    </row>
    <row r="2370" spans="8:22" x14ac:dyDescent="0.25">
      <c r="H2370" s="38" t="str">
        <v>nucleotides and derivativesprimers</v>
      </c>
      <c r="I2370" s="271" t="str">
        <v>nucleotides and derivatives</v>
      </c>
      <c r="J2370" t="str">
        <v>primers</v>
      </c>
      <c r="K2370" t="str">
        <v>grade</v>
      </c>
      <c r="L2370" t="str">
        <v>Facet driving attribute</v>
      </c>
      <c r="M2370" t="str">
        <v>Priority 1</v>
      </c>
      <c r="N2370" t="str">
        <v>ProductAttributes</v>
      </c>
      <c r="O2370" t="str">
        <v>ATTRIBUTE TYPE: Special Grade and web special grade</v>
      </c>
      <c r="P2370" t="str">
        <v>web special grade is facetable; but web special grade does not show on the PDP; special grade is the opposite</v>
      </c>
      <c r="Q2370" t="str">
        <v>P7957</v>
      </c>
      <c r="R2370" t="str">
        <v>for molecular biology</v>
      </c>
      <c r="S2370" t="str">
        <v>Y</v>
      </c>
      <c r="T2370" t="str">
        <v>grade</v>
      </c>
      <c r="U2370">
        <v>0</v>
      </c>
      <c r="V2370">
        <v>0</v>
      </c>
    </row>
    <row r="2371" spans="8:22" x14ac:dyDescent="0.25">
      <c r="H2371" s="38" t="str">
        <v>nucleotides and derivativesprimers</v>
      </c>
      <c r="I2371" s="271" t="str">
        <v>nucleotides and derivatives</v>
      </c>
      <c r="J2371" t="str">
        <v>primers</v>
      </c>
      <c r="K2371" t="str">
        <v>color</v>
      </c>
      <c r="L2371" t="str">
        <v>High priority attribute</v>
      </c>
      <c r="M2371" t="str">
        <v>Priority 2</v>
      </c>
      <c r="N2371" t="str">
        <v>ProductAttributes</v>
      </c>
      <c r="O2371" t="str">
        <v>ATTRIBUTE TYPE: Color</v>
      </c>
      <c r="P2371">
        <v>0</v>
      </c>
      <c r="Q2371">
        <v>0</v>
      </c>
      <c r="R2371">
        <v>0</v>
      </c>
      <c r="S2371" t="str">
        <v>Y</v>
      </c>
      <c r="T2371" t="str">
        <v>Color</v>
      </c>
      <c r="U2371">
        <v>0</v>
      </c>
      <c r="V2371">
        <v>0</v>
      </c>
    </row>
    <row r="2372" spans="8:22" x14ac:dyDescent="0.25">
      <c r="H2372" s="38" t="str">
        <v>nucleotides and derivativesprimers</v>
      </c>
      <c r="I2372" s="271" t="str">
        <v>nucleotides and derivatives</v>
      </c>
      <c r="J2372" t="str">
        <v>primers</v>
      </c>
      <c r="K2372" t="str">
        <v>concentration</v>
      </c>
      <c r="L2372" t="str">
        <v>High priority attribute</v>
      </c>
      <c r="M2372" t="str">
        <v>Priority 2</v>
      </c>
      <c r="N2372" t="str">
        <v>ProductAttributes</v>
      </c>
      <c r="O2372" t="str">
        <v>ATTRIBUTE TYPE: Concentration</v>
      </c>
      <c r="P2372">
        <v>0</v>
      </c>
      <c r="Q2372" t="str">
        <v xml:space="preserve">MIRAP00017 </v>
      </c>
      <c r="R2372" t="str">
        <v>10 mg/mL</v>
      </c>
      <c r="S2372" t="str">
        <v>N</v>
      </c>
      <c r="T2372">
        <v>0</v>
      </c>
      <c r="U2372">
        <v>0</v>
      </c>
      <c r="V2372">
        <v>0</v>
      </c>
    </row>
    <row r="2373" spans="8:22" x14ac:dyDescent="0.25">
      <c r="H2373" s="38" t="str">
        <v>nucleotides and derivativesprimers</v>
      </c>
      <c r="I2373" s="271" t="str">
        <v>nucleotides and derivatives</v>
      </c>
      <c r="J2373" t="str">
        <v>primers</v>
      </c>
      <c r="K2373" t="str">
        <v>Gene Information</v>
      </c>
      <c r="L2373" t="str">
        <v>High priority attribute</v>
      </c>
      <c r="M2373" t="str">
        <v>Priority 2</v>
      </c>
      <c r="N2373" t="str">
        <v>ProductAttributes</v>
      </c>
      <c r="O2373" t="str">
        <v>ATTRIBUTE TYPE: Gene alias</v>
      </c>
      <c r="P2373" t="str">
        <v>GeneID, Gene symbol, Species, Gene relationship must be filled</v>
      </c>
      <c r="Q2373" t="str">
        <v xml:space="preserve">MIRAP00017 </v>
      </c>
      <c r="R2373" t="str">
        <v>human ... MIR7-1(407043)</v>
      </c>
      <c r="S2373" t="str">
        <v>Y</v>
      </c>
      <c r="T2373" t="str">
        <v>Gene Alias</v>
      </c>
      <c r="U2373">
        <v>0</v>
      </c>
      <c r="V2373">
        <v>0</v>
      </c>
    </row>
    <row r="2374" spans="8:22" x14ac:dyDescent="0.25">
      <c r="H2374" s="38" t="str">
        <v>nucleotides and derivativesprimers</v>
      </c>
      <c r="I2374" s="271" t="str">
        <v>nucleotides and derivatives</v>
      </c>
      <c r="J2374" t="str">
        <v>primers</v>
      </c>
      <c r="K2374" t="str">
        <v>InChI</v>
      </c>
      <c r="L2374" t="str">
        <v>High priority attribute</v>
      </c>
      <c r="M2374" t="str">
        <v>Priority 2</v>
      </c>
      <c r="N2374" t="str">
        <v>Aliases</v>
      </c>
      <c r="O2374" t="str">
        <v>drop down type: InChl</v>
      </c>
      <c r="P2374" t="str">
        <v>must be on the substance level</v>
      </c>
      <c r="Q2374">
        <v>0</v>
      </c>
      <c r="R2374">
        <v>0</v>
      </c>
      <c r="S2374" t="str">
        <v>N</v>
      </c>
      <c r="T2374">
        <v>0</v>
      </c>
      <c r="U2374">
        <v>0</v>
      </c>
      <c r="V2374">
        <v>0</v>
      </c>
    </row>
    <row r="2375" spans="8:22" x14ac:dyDescent="0.25">
      <c r="H2375" s="38" t="str">
        <v>nucleotides and derivativesprimers</v>
      </c>
      <c r="I2375" s="271" t="str">
        <v>nucleotides and derivatives</v>
      </c>
      <c r="J2375" t="str">
        <v>primers</v>
      </c>
      <c r="K2375" t="str">
        <v>InChI key</v>
      </c>
      <c r="L2375" t="str">
        <v>High priority attribute</v>
      </c>
      <c r="M2375" t="str">
        <v>Priority 2</v>
      </c>
      <c r="N2375" t="str">
        <v>Aliases</v>
      </c>
      <c r="O2375" t="str">
        <v>drop down type: InChl key</v>
      </c>
      <c r="P2375" t="str">
        <v>must be on the substance level</v>
      </c>
      <c r="Q2375">
        <v>0</v>
      </c>
      <c r="R2375">
        <v>0</v>
      </c>
      <c r="S2375" t="str">
        <v>N</v>
      </c>
      <c r="T2375">
        <v>0</v>
      </c>
      <c r="U2375">
        <v>0</v>
      </c>
      <c r="V2375">
        <v>0</v>
      </c>
    </row>
    <row r="2376" spans="8:22" x14ac:dyDescent="0.25">
      <c r="H2376" s="38" t="str">
        <v>nucleotides and derivativesprimers</v>
      </c>
      <c r="I2376" s="271" t="str">
        <v>nucleotides and derivatives</v>
      </c>
      <c r="J2376" t="str">
        <v>primers</v>
      </c>
      <c r="K2376" t="str">
        <v>mature sequence</v>
      </c>
      <c r="L2376" t="str">
        <v>High priority attribute</v>
      </c>
      <c r="M2376" t="str">
        <v>Priority 2</v>
      </c>
      <c r="N2376" t="str">
        <v>ProductAttributes</v>
      </c>
      <c r="O2376" t="str">
        <v>ATTRIBUTE TYPE: Sequence note</v>
      </c>
      <c r="P2376">
        <v>0</v>
      </c>
      <c r="Q2376" t="str">
        <v xml:space="preserve">MIRAP00017 </v>
      </c>
      <c r="R2376" t="str">
        <v>CAACAAAUCACAGUCUGCCAUA</v>
      </c>
      <c r="S2376" t="str">
        <v>N</v>
      </c>
      <c r="T2376">
        <v>0</v>
      </c>
      <c r="U2376">
        <v>0</v>
      </c>
      <c r="V2376">
        <v>0</v>
      </c>
    </row>
    <row r="2377" spans="8:22" x14ac:dyDescent="0.25">
      <c r="H2377" s="38" t="str">
        <v>nucleotides and derivativesprimers</v>
      </c>
      <c r="I2377" s="271" t="str">
        <v>nucleotides and derivatives</v>
      </c>
      <c r="J2377" t="str">
        <v>primers</v>
      </c>
      <c r="K2377" t="str">
        <v>packaging</v>
      </c>
      <c r="L2377" t="str">
        <v>High priority attribute</v>
      </c>
      <c r="M2377" t="str">
        <v>Priority 2</v>
      </c>
      <c r="N2377" t="str">
        <v>ProductAttributes</v>
      </c>
      <c r="O2377" t="str">
        <v>ATTRIBUTE TYPE: Packaging quantity</v>
      </c>
      <c r="P2377" t="str">
        <v>facet only on pack_id (was NEVER used on the red site - utility is dubious)</v>
      </c>
      <c r="Q2377">
        <v>11034731001</v>
      </c>
      <c r="R2377" t="str">
        <v>pkg of 2 mg (Primer, Random pd(N)6 Potassium Salt)</v>
      </c>
      <c r="S2377" t="str">
        <v>Y</v>
      </c>
      <c r="T2377" t="str">
        <v>packaging</v>
      </c>
      <c r="U2377" t="str">
        <v>pack_id</v>
      </c>
      <c r="V2377" t="str">
        <v>pack_id</v>
      </c>
    </row>
    <row r="2378" spans="8:22" x14ac:dyDescent="0.25">
      <c r="H2378" s="38" t="str">
        <v>nucleotides and derivativesprimers</v>
      </c>
      <c r="I2378" s="271" t="str">
        <v>nucleotides and derivatives</v>
      </c>
      <c r="J2378" t="str">
        <v>primers</v>
      </c>
      <c r="K2378" t="str">
        <v>shipped in</v>
      </c>
      <c r="L2378" t="str">
        <v>High priority attribute</v>
      </c>
      <c r="M2378" t="str">
        <v>Priority 2</v>
      </c>
      <c r="N2378" t="str">
        <v>ProductAttributes</v>
      </c>
      <c r="O2378" t="str">
        <v>ATTRIBUTE TYPE: Ice Shipping</v>
      </c>
      <c r="P2378">
        <v>0</v>
      </c>
      <c r="Q2378" t="str">
        <v xml:space="preserve">MIRAP00017 </v>
      </c>
      <c r="R2378" t="str">
        <v>wet ice</v>
      </c>
      <c r="S2378" t="str">
        <v>N</v>
      </c>
      <c r="T2378">
        <v>0</v>
      </c>
      <c r="U2378">
        <v>0</v>
      </c>
      <c r="V2378">
        <v>0</v>
      </c>
    </row>
    <row r="2379" spans="8:22" x14ac:dyDescent="0.25">
      <c r="H2379" s="38" t="str">
        <v>nucleotides and derivativesprimers</v>
      </c>
      <c r="I2379" s="271" t="str">
        <v>nucleotides and derivatives</v>
      </c>
      <c r="J2379" t="str">
        <v>primers</v>
      </c>
      <c r="K2379" t="str">
        <v>SMILES string</v>
      </c>
      <c r="L2379" t="str">
        <v>High priority attribute</v>
      </c>
      <c r="M2379" t="str">
        <v>Priority 2</v>
      </c>
      <c r="N2379" t="str">
        <v>Aliases</v>
      </c>
      <c r="O2379" t="str">
        <v>drop down type: SMILES</v>
      </c>
      <c r="P2379" t="str">
        <v>must be on the substance level; 30 characters or less; if more than 30 characters, raise a JIRA for CorpBase Helpdesk</v>
      </c>
      <c r="Q2379">
        <v>0</v>
      </c>
      <c r="R2379">
        <v>0</v>
      </c>
      <c r="S2379" t="str">
        <v>N</v>
      </c>
      <c r="T2379">
        <v>0</v>
      </c>
      <c r="U2379">
        <v>0</v>
      </c>
      <c r="V2379">
        <v>0</v>
      </c>
    </row>
    <row r="2380" spans="8:22" x14ac:dyDescent="0.25">
      <c r="H2380" s="38" t="str">
        <v>nucleotides and derivativesprimers</v>
      </c>
      <c r="I2380" s="271" t="str">
        <v>nucleotides and derivatives</v>
      </c>
      <c r="J2380" t="str">
        <v>primers</v>
      </c>
      <c r="K2380" t="str">
        <v>solubility</v>
      </c>
      <c r="L2380" t="str">
        <v>High priority attribute</v>
      </c>
      <c r="M2380" t="str">
        <v>Priority 2</v>
      </c>
      <c r="N2380" t="str">
        <v>ProductAttributes</v>
      </c>
      <c r="O2380" t="str">
        <v>ATTRIBUTE TYPE: Solubility</v>
      </c>
      <c r="P2380">
        <v>0</v>
      </c>
      <c r="Q2380">
        <v>0</v>
      </c>
      <c r="R2380">
        <v>0</v>
      </c>
      <c r="S2380" t="str">
        <v>N</v>
      </c>
      <c r="T2380">
        <v>0</v>
      </c>
      <c r="U2380">
        <v>0</v>
      </c>
      <c r="V2380">
        <v>0</v>
      </c>
    </row>
    <row r="2381" spans="8:22" x14ac:dyDescent="0.25">
      <c r="H2381" s="38" t="str">
        <v>nucleotides and derivativesprimers</v>
      </c>
      <c r="I2381" s="271" t="str">
        <v>nucleotides and derivatives</v>
      </c>
      <c r="J2381" t="str">
        <v>primers</v>
      </c>
      <c r="K2381" t="str">
        <v>storage temp.</v>
      </c>
      <c r="L2381" t="str">
        <v>High priority attribute</v>
      </c>
      <c r="M2381" t="str">
        <v>Priority 2</v>
      </c>
      <c r="N2381" t="str">
        <v>ProductAttributes</v>
      </c>
      <c r="O2381" t="str">
        <v>ATTRIBUTE TYPE: Storage Temp</v>
      </c>
      <c r="P2381">
        <v>0</v>
      </c>
      <c r="Q2381" t="str">
        <v xml:space="preserve">MIRAP00017 </v>
      </c>
      <c r="R2381" t="str">
        <v>−20°C</v>
      </c>
      <c r="S2381" t="str">
        <v>N</v>
      </c>
      <c r="T2381">
        <v>0</v>
      </c>
      <c r="U2381">
        <v>0</v>
      </c>
      <c r="V2381">
        <v>0</v>
      </c>
    </row>
    <row r="2382" spans="8:22" x14ac:dyDescent="0.25">
      <c r="H2382" s="38" t="str">
        <v>nucleotides and derivativesprimers</v>
      </c>
      <c r="I2382" s="271" t="str">
        <v>nucleotides and derivatives</v>
      </c>
      <c r="J2382" t="str">
        <v>primers</v>
      </c>
      <c r="K2382" t="str">
        <v>cation traces</v>
      </c>
      <c r="L2382" t="str">
        <v>Low priority attribute</v>
      </c>
      <c r="M2382" t="str">
        <v>Priority 3</v>
      </c>
      <c r="N2382" t="str">
        <v>ProductAttributes</v>
      </c>
      <c r="O2382" t="str">
        <v>ATTRIBUTE TYPE: Cation Traces</v>
      </c>
      <c r="P2382">
        <v>0</v>
      </c>
      <c r="Q2382">
        <v>0</v>
      </c>
      <c r="R2382">
        <v>0</v>
      </c>
      <c r="S2382" t="str">
        <v>N</v>
      </c>
      <c r="T2382">
        <v>0</v>
      </c>
      <c r="U2382">
        <v>0</v>
      </c>
      <c r="V2382">
        <v>0</v>
      </c>
    </row>
    <row r="2383" spans="8:22" x14ac:dyDescent="0.25">
      <c r="H2383" s="38" t="str">
        <v>nucleotides and derivativesprimers</v>
      </c>
      <c r="I2383" s="271" t="str">
        <v>nucleotides and derivatives</v>
      </c>
      <c r="J2383" t="str">
        <v>primers</v>
      </c>
      <c r="K2383" t="str">
        <v>GenBank&lt;SUP&gt;&amp;#174;&lt;/SUP&gt; accession no.</v>
      </c>
      <c r="L2383" t="str">
        <v>Low priority attribute</v>
      </c>
      <c r="M2383" t="str">
        <v>Priority 3</v>
      </c>
      <c r="N2383" t="str">
        <v>ProductAttributes</v>
      </c>
      <c r="O2383" t="str">
        <v>ATTRIBUTE TYPE: Accession number</v>
      </c>
      <c r="P2383" t="str">
        <v>use the drop down in "Database name"</v>
      </c>
      <c r="Q2383">
        <v>0</v>
      </c>
      <c r="R2383">
        <v>0</v>
      </c>
      <c r="S2383" t="str">
        <v>N</v>
      </c>
      <c r="T2383">
        <v>0</v>
      </c>
      <c r="U2383">
        <v>0</v>
      </c>
      <c r="V2383">
        <v>0</v>
      </c>
    </row>
    <row r="2384" spans="8:22" x14ac:dyDescent="0.25">
      <c r="H2384" s="38" t="str">
        <v>nucleotides and derivativesprimers</v>
      </c>
      <c r="I2384" s="271" t="str">
        <v>nucleotides and derivatives</v>
      </c>
      <c r="J2384" t="str">
        <v>primers</v>
      </c>
      <c r="K2384" t="str">
        <v>impurities</v>
      </c>
      <c r="L2384" t="str">
        <v>Low priority attribute</v>
      </c>
      <c r="M2384" t="str">
        <v>Priority 3</v>
      </c>
      <c r="N2384" t="str">
        <v>ProductAttributes</v>
      </c>
      <c r="O2384" t="str">
        <v>ATTRIBUTE TYPE: Impurities</v>
      </c>
      <c r="P2384">
        <v>0</v>
      </c>
      <c r="Q2384">
        <v>0</v>
      </c>
      <c r="R2384">
        <v>0</v>
      </c>
      <c r="S2384" t="str">
        <v>N</v>
      </c>
      <c r="T2384">
        <v>0</v>
      </c>
      <c r="U2384">
        <v>0</v>
      </c>
      <c r="V2384">
        <v>0</v>
      </c>
    </row>
    <row r="2385" spans="8:22" x14ac:dyDescent="0.25">
      <c r="H2385" s="38" t="str">
        <v>nucleotides and derivativesprimers</v>
      </c>
      <c r="I2385" s="271" t="str">
        <v>nucleotides and derivatives</v>
      </c>
      <c r="J2385" t="str">
        <v>primers</v>
      </c>
      <c r="K2385" t="str">
        <v>manufacturer/tradename</v>
      </c>
      <c r="L2385" t="str">
        <v>Low priority attribute</v>
      </c>
      <c r="M2385" t="str">
        <v>Priority 3</v>
      </c>
      <c r="N2385" t="str">
        <v>ProductAttributes</v>
      </c>
      <c r="O2385" t="str">
        <v>ATTRIBUTE TYPE: Manufacturer designation</v>
      </c>
      <c r="P2385" t="str">
        <v>facets supplier co only (currently - Product line the attribute also facetable but not the PL element in Manuf des. Yet)</v>
      </c>
      <c r="Q2385">
        <v>0</v>
      </c>
      <c r="R2385">
        <v>0</v>
      </c>
      <c r="S2385" t="str">
        <v>Y</v>
      </c>
      <c r="T2385" t="str">
        <v>Manufacturer</v>
      </c>
      <c r="U2385" t="str">
        <v>supplier co</v>
      </c>
      <c r="V2385" t="str">
        <v>supplier co</v>
      </c>
    </row>
    <row r="2386" spans="8:22" x14ac:dyDescent="0.25">
      <c r="H2386" s="38" t="str">
        <v>nucleotides and derivativesprimers</v>
      </c>
      <c r="I2386" s="271" t="str">
        <v>nucleotides and derivatives</v>
      </c>
      <c r="J2386" t="str">
        <v>primers</v>
      </c>
      <c r="K2386" t="str">
        <v>mol wt</v>
      </c>
      <c r="L2386" t="str">
        <v>Low priority attribute</v>
      </c>
      <c r="M2386" t="str">
        <v>Priority 3</v>
      </c>
      <c r="N2386" t="str">
        <v>ProductAttributes</v>
      </c>
      <c r="O2386" t="str">
        <v>ATTRIBUTE TYPE: Molecular weight</v>
      </c>
      <c r="P2386" t="str">
        <v>typically molecular weight is entered on the substance level; or calculated given chemical formula</v>
      </c>
      <c r="Q2386">
        <v>0</v>
      </c>
      <c r="R2386">
        <v>0</v>
      </c>
      <c r="S2386" t="str">
        <v>N</v>
      </c>
      <c r="T2386">
        <v>0</v>
      </c>
      <c r="U2386">
        <v>0</v>
      </c>
      <c r="V2386">
        <v>0</v>
      </c>
    </row>
    <row r="2387" spans="8:22" x14ac:dyDescent="0.25">
      <c r="H2387" s="38" t="str">
        <v>nucleotides and derivativesprimers</v>
      </c>
      <c r="I2387" s="271" t="str">
        <v>nucleotides and derivatives</v>
      </c>
      <c r="J2387" t="str">
        <v>primers</v>
      </c>
      <c r="K2387" t="str">
        <v>mp</v>
      </c>
      <c r="L2387" t="str">
        <v>Low priority attribute</v>
      </c>
      <c r="M2387" t="str">
        <v>Priority 3</v>
      </c>
      <c r="N2387" t="str">
        <v>ProductAttributes</v>
      </c>
      <c r="O2387" t="str">
        <v>ATTRIBUTE TYPE: Melting Point</v>
      </c>
      <c r="P2387">
        <v>0</v>
      </c>
      <c r="Q2387" t="str">
        <v xml:space="preserve">MIRAP00017 </v>
      </c>
      <c r="R2387" t="str">
        <v>~75.5 °C</v>
      </c>
      <c r="S2387" t="str">
        <v>Y</v>
      </c>
      <c r="T2387" t="str">
        <v>mp</v>
      </c>
      <c r="U2387">
        <v>0</v>
      </c>
      <c r="V2387">
        <v>0</v>
      </c>
    </row>
    <row r="2388" spans="8:22" x14ac:dyDescent="0.25">
      <c r="H2388" s="38" t="str">
        <v>nucleotides and derivativesprimers</v>
      </c>
      <c r="I2388" s="271" t="str">
        <v>nucleotides and derivatives</v>
      </c>
      <c r="J2388" t="str">
        <v>primers</v>
      </c>
      <c r="K2388" t="str">
        <v>Sanger mature/minor accession no.</v>
      </c>
      <c r="L2388" t="str">
        <v>Low priority attribute</v>
      </c>
      <c r="M2388" t="str">
        <v>Priority 3</v>
      </c>
      <c r="N2388" t="str">
        <v>ProductAttributes</v>
      </c>
      <c r="O2388" t="str">
        <v>ATTRIBUTE TYPE: Accession number</v>
      </c>
      <c r="P2388" t="str">
        <v>use the drop down in "Database name"</v>
      </c>
      <c r="Q2388" t="str">
        <v xml:space="preserve">MIRAP00017 </v>
      </c>
      <c r="R2388" t="str">
        <v>MIMAT0004553</v>
      </c>
      <c r="S2388" t="str">
        <v>N</v>
      </c>
      <c r="T2388">
        <v>0</v>
      </c>
      <c r="U2388">
        <v>0</v>
      </c>
      <c r="V2388">
        <v>0</v>
      </c>
    </row>
    <row r="2389" spans="8:22" x14ac:dyDescent="0.25">
      <c r="H2389" s="38" t="str">
        <v>nucleotides and derivatives(no product type)</v>
      </c>
      <c r="I2389" s="271" t="str">
        <v>nucleotides and derivatives</v>
      </c>
      <c r="J2389">
        <v>0</v>
      </c>
      <c r="K2389" t="str">
        <v>assay</v>
      </c>
      <c r="L2389" t="str">
        <v>Facet driving attribute</v>
      </c>
      <c r="M2389" t="str">
        <v>Priority 1</v>
      </c>
      <c r="N2389" t="str">
        <v>ProductAttributes</v>
      </c>
      <c r="O2389" t="str">
        <v>ATTRIBUTE TYPE: Assay</v>
      </c>
      <c r="P2389">
        <v>0</v>
      </c>
      <c r="Q2389" t="str">
        <v>A3262</v>
      </c>
      <c r="R2389" t="str">
        <v>≥97% (HPLC)</v>
      </c>
      <c r="S2389" t="str">
        <v>Y</v>
      </c>
      <c r="T2389" t="str">
        <v>Purity</v>
      </c>
      <c r="U2389">
        <v>0</v>
      </c>
      <c r="V2389">
        <v>0</v>
      </c>
    </row>
    <row r="2390" spans="8:22" x14ac:dyDescent="0.25">
      <c r="H2390" s="38" t="str">
        <v>nucleotides and derivatives(no product type)</v>
      </c>
      <c r="I2390" s="271" t="str">
        <v>nucleotides and derivatives</v>
      </c>
      <c r="J2390">
        <v>0</v>
      </c>
      <c r="K2390" t="str">
        <v>biological source</v>
      </c>
      <c r="L2390" t="str">
        <v>Facet driving attribute</v>
      </c>
      <c r="M2390" t="str">
        <v>Priority 1</v>
      </c>
      <c r="N2390" t="str">
        <v>ProductAttributes</v>
      </c>
      <c r="O2390" t="str">
        <v>ATTRIBUTE TYPE: Biological Source</v>
      </c>
      <c r="P2390" t="str">
        <v>There is also a second facet that is for the tissue (part) that the product comes from if it is desired</v>
      </c>
      <c r="Q2390" t="str">
        <v>A3254</v>
      </c>
      <c r="R2390" t="str">
        <v>synthetic</v>
      </c>
      <c r="S2390" t="str">
        <v>Y</v>
      </c>
      <c r="T2390" t="str">
        <v>Biological source/Tissue</v>
      </c>
      <c r="U2390" t="str">
        <v>organism/part</v>
      </c>
      <c r="V2390">
        <v>0</v>
      </c>
    </row>
    <row r="2391" spans="8:22" x14ac:dyDescent="0.25">
      <c r="H2391" s="38" t="str">
        <v>nucleotides and derivatives(no product type)</v>
      </c>
      <c r="I2391" s="271" t="str">
        <v>nucleotides and derivatives</v>
      </c>
      <c r="J2391">
        <v>0</v>
      </c>
      <c r="K2391" t="str">
        <v>form</v>
      </c>
      <c r="L2391" t="str">
        <v>Facet driving attribute</v>
      </c>
      <c r="M2391" t="str">
        <v>Priority 1</v>
      </c>
      <c r="N2391" t="str">
        <v>ProductAttributes</v>
      </c>
      <c r="O2391" t="str">
        <v>ATTRIBUTE TYPE: Physical Form</v>
      </c>
      <c r="P2391">
        <v>0</v>
      </c>
      <c r="Q2391" t="str">
        <v>A3262</v>
      </c>
      <c r="R2391" t="str">
        <v>powder</v>
      </c>
      <c r="S2391" t="str">
        <v>Y</v>
      </c>
      <c r="T2391" t="str">
        <v>Physical Form</v>
      </c>
      <c r="U2391">
        <v>0</v>
      </c>
      <c r="V2391">
        <v>0</v>
      </c>
    </row>
    <row r="2392" spans="8:22" x14ac:dyDescent="0.25">
      <c r="H2392" s="38" t="str">
        <v>nucleotides and derivatives(no product type)</v>
      </c>
      <c r="I2392" s="271" t="str">
        <v>nucleotides and derivatives</v>
      </c>
      <c r="J2392">
        <v>0</v>
      </c>
      <c r="K2392" t="str">
        <v>grade</v>
      </c>
      <c r="L2392" t="str">
        <v>Facet driving attribute</v>
      </c>
      <c r="M2392" t="str">
        <v>Priority 1</v>
      </c>
      <c r="N2392" t="str">
        <v>ProductAttributes</v>
      </c>
      <c r="O2392" t="str">
        <v>ATTRIBUTE TYPE: Special Grade and web special grade</v>
      </c>
      <c r="P2392" t="str">
        <v>web special grade is facetable; but web special grade does not show on the PDP; special grade is the opposite</v>
      </c>
      <c r="Q2392">
        <v>31149</v>
      </c>
      <c r="R2392" t="str">
        <v>for molecular biology</v>
      </c>
      <c r="S2392" t="str">
        <v>Y</v>
      </c>
      <c r="T2392" t="str">
        <v>grade</v>
      </c>
      <c r="U2392">
        <v>0</v>
      </c>
      <c r="V2392">
        <v>0</v>
      </c>
    </row>
    <row r="2393" spans="8:22" x14ac:dyDescent="0.25">
      <c r="H2393" s="38" t="str">
        <v>nucleotides and derivatives(no product type)</v>
      </c>
      <c r="I2393" s="271" t="str">
        <v>nucleotides and derivatives</v>
      </c>
      <c r="J2393">
        <v>0</v>
      </c>
      <c r="K2393" t="str">
        <v>color</v>
      </c>
      <c r="L2393" t="str">
        <v>High priority attribute</v>
      </c>
      <c r="M2393" t="str">
        <v>Priority 2</v>
      </c>
      <c r="N2393" t="str">
        <v>ProductAttributes</v>
      </c>
      <c r="O2393" t="str">
        <v>ATTRIBUTE TYPE: Color</v>
      </c>
      <c r="P2393">
        <v>0</v>
      </c>
      <c r="Q2393" t="str">
        <v>A3262</v>
      </c>
      <c r="R2393" t="str">
        <v>white</v>
      </c>
      <c r="S2393" t="str">
        <v>Y</v>
      </c>
      <c r="T2393" t="str">
        <v>Color</v>
      </c>
      <c r="U2393">
        <v>0</v>
      </c>
      <c r="V2393">
        <v>0</v>
      </c>
    </row>
    <row r="2394" spans="8:22" x14ac:dyDescent="0.25">
      <c r="H2394" s="38" t="str">
        <v>nucleotides and derivatives(no product type)</v>
      </c>
      <c r="I2394" s="271" t="str">
        <v>nucleotides and derivatives</v>
      </c>
      <c r="J2394">
        <v>0</v>
      </c>
      <c r="K2394" t="str">
        <v>concentration</v>
      </c>
      <c r="L2394" t="str">
        <v>High priority attribute</v>
      </c>
      <c r="M2394" t="str">
        <v>Priority 2</v>
      </c>
      <c r="N2394" t="str">
        <v>ProductAttributes</v>
      </c>
      <c r="O2394" t="str">
        <v>ATTRIBUTE TYPE: Concentration</v>
      </c>
      <c r="P2394">
        <v>0</v>
      </c>
      <c r="Q2394" t="str">
        <v>D7295</v>
      </c>
      <c r="R2394" t="str">
        <v>10 mM</v>
      </c>
      <c r="S2394" t="str">
        <v>N</v>
      </c>
      <c r="T2394">
        <v>0</v>
      </c>
      <c r="U2394">
        <v>0</v>
      </c>
      <c r="V2394">
        <v>0</v>
      </c>
    </row>
    <row r="2395" spans="8:22" x14ac:dyDescent="0.25">
      <c r="H2395" s="38" t="str">
        <v>nucleotides and derivatives(no product type)</v>
      </c>
      <c r="I2395" s="271" t="str">
        <v>nucleotides and derivatives</v>
      </c>
      <c r="J2395">
        <v>0</v>
      </c>
      <c r="K2395" t="str">
        <v>InChI</v>
      </c>
      <c r="L2395" t="str">
        <v>High priority attribute</v>
      </c>
      <c r="M2395" t="str">
        <v>Priority 2</v>
      </c>
      <c r="N2395" t="str">
        <v>Aliases</v>
      </c>
      <c r="O2395" t="str">
        <v>drop down type: InChl</v>
      </c>
      <c r="P2395" t="str">
        <v>must be on the substance level</v>
      </c>
      <c r="Q2395" t="str">
        <v>A3254</v>
      </c>
      <c r="R2395" t="str">
        <v>1S/C7H9N3O2S/c1-2-13-7-9-3-4(6(11)12)5(8)10-7/h3H,2H2,1H3,(H,11,12)(H2,8,9,10)</v>
      </c>
      <c r="S2395" t="str">
        <v>N</v>
      </c>
      <c r="T2395">
        <v>0</v>
      </c>
      <c r="U2395">
        <v>0</v>
      </c>
      <c r="V2395">
        <v>0</v>
      </c>
    </row>
    <row r="2396" spans="8:22" x14ac:dyDescent="0.25">
      <c r="H2396" s="38" t="str">
        <v>nucleotides and derivatives(no product type)</v>
      </c>
      <c r="I2396" s="271" t="str">
        <v>nucleotides and derivatives</v>
      </c>
      <c r="J2396">
        <v>0</v>
      </c>
      <c r="K2396" t="str">
        <v>InChI key</v>
      </c>
      <c r="L2396" t="str">
        <v>High priority attribute</v>
      </c>
      <c r="M2396" t="str">
        <v>Priority 2</v>
      </c>
      <c r="N2396" t="str">
        <v>Aliases</v>
      </c>
      <c r="O2396" t="str">
        <v>drop down type: InChl key</v>
      </c>
      <c r="P2396" t="str">
        <v>must be on the substance level</v>
      </c>
      <c r="Q2396" t="str">
        <v>A3254</v>
      </c>
      <c r="R2396" t="str">
        <v>TYAKXNHFMATCHA-UHFFFAOYSA-N</v>
      </c>
      <c r="S2396" t="str">
        <v>N</v>
      </c>
      <c r="T2396">
        <v>0</v>
      </c>
      <c r="U2396">
        <v>0</v>
      </c>
      <c r="V2396">
        <v>0</v>
      </c>
    </row>
    <row r="2397" spans="8:22" x14ac:dyDescent="0.25">
      <c r="H2397" s="38" t="str">
        <v>nucleotides and derivatives(no product type)</v>
      </c>
      <c r="I2397" s="271" t="str">
        <v>nucleotides and derivatives</v>
      </c>
      <c r="J2397">
        <v>0</v>
      </c>
      <c r="K2397" t="str">
        <v>packaging</v>
      </c>
      <c r="L2397" t="str">
        <v>High priority attribute</v>
      </c>
      <c r="M2397" t="str">
        <v>Priority 2</v>
      </c>
      <c r="N2397" t="str">
        <v>ProductAttributes</v>
      </c>
      <c r="O2397" t="str">
        <v>ATTRIBUTE TYPE: Packaging quantity</v>
      </c>
      <c r="P2397" t="str">
        <v>facet only on pack_id (was NEVER used on the red site - utility is dubious)</v>
      </c>
      <c r="Q2397">
        <v>10102342001</v>
      </c>
      <c r="R2397" t="str">
        <v>pkg of 25 mg</v>
      </c>
      <c r="S2397" t="str">
        <v>Y</v>
      </c>
      <c r="T2397" t="str">
        <v>packaging</v>
      </c>
      <c r="U2397" t="str">
        <v>pack_id</v>
      </c>
      <c r="V2397" t="str">
        <v>pack_id</v>
      </c>
    </row>
    <row r="2398" spans="8:22" x14ac:dyDescent="0.25">
      <c r="H2398" s="38" t="str">
        <v>nucleotides and derivatives(no product type)</v>
      </c>
      <c r="I2398" s="271" t="str">
        <v>nucleotides and derivatives</v>
      </c>
      <c r="J2398">
        <v>0</v>
      </c>
      <c r="K2398" t="str">
        <v>shipped in</v>
      </c>
      <c r="L2398" t="str">
        <v>High priority attribute</v>
      </c>
      <c r="M2398" t="str">
        <v>Priority 2</v>
      </c>
      <c r="N2398" t="str">
        <v>ProductAttributes</v>
      </c>
      <c r="O2398" t="str">
        <v>ATTRIBUTE TYPE: Ice Shipping</v>
      </c>
      <c r="P2398">
        <v>0</v>
      </c>
      <c r="Q2398" t="str">
        <v>A5508</v>
      </c>
      <c r="R2398" t="str">
        <v>dry ice</v>
      </c>
      <c r="S2398" t="str">
        <v>N</v>
      </c>
      <c r="T2398">
        <v>0</v>
      </c>
      <c r="U2398">
        <v>0</v>
      </c>
      <c r="V2398">
        <v>0</v>
      </c>
    </row>
    <row r="2399" spans="8:22" x14ac:dyDescent="0.25">
      <c r="H2399" s="38" t="str">
        <v>nucleotides and derivatives(no product type)</v>
      </c>
      <c r="I2399" s="271" t="str">
        <v>nucleotides and derivatives</v>
      </c>
      <c r="J2399">
        <v>0</v>
      </c>
      <c r="K2399" t="str">
        <v>SMILES string</v>
      </c>
      <c r="L2399" t="str">
        <v>High priority attribute</v>
      </c>
      <c r="M2399" t="str">
        <v>Priority 2</v>
      </c>
      <c r="N2399" t="str">
        <v>Aliases</v>
      </c>
      <c r="O2399" t="str">
        <v>drop down type: SMILES</v>
      </c>
      <c r="P2399" t="str">
        <v>must be on the substance level; 30 characters or less; if more than 30 characters, raise a JIRA for CorpBase Helpdesk</v>
      </c>
      <c r="Q2399" t="str">
        <v>A3254</v>
      </c>
      <c r="R2399" t="str">
        <v>CCSc1ncc(C(O)=O)c(N)n1</v>
      </c>
      <c r="S2399" t="str">
        <v>N</v>
      </c>
      <c r="T2399">
        <v>0</v>
      </c>
      <c r="U2399">
        <v>0</v>
      </c>
      <c r="V2399">
        <v>0</v>
      </c>
    </row>
    <row r="2400" spans="8:22" x14ac:dyDescent="0.25">
      <c r="H2400" s="38" t="str">
        <v>nucleotides and derivatives(no product type)</v>
      </c>
      <c r="I2400" s="271" t="str">
        <v>nucleotides and derivatives</v>
      </c>
      <c r="J2400">
        <v>0</v>
      </c>
      <c r="K2400" t="str">
        <v>solubility</v>
      </c>
      <c r="L2400" t="str">
        <v>High priority attribute</v>
      </c>
      <c r="M2400" t="str">
        <v>Priority 2</v>
      </c>
      <c r="N2400" t="str">
        <v>ProductAttributes</v>
      </c>
      <c r="O2400" t="str">
        <v>ATTRIBUTE TYPE: Solubility</v>
      </c>
      <c r="P2400">
        <v>0</v>
      </c>
      <c r="Q2400" t="str">
        <v>A3262</v>
      </c>
      <c r="R2400" t="str">
        <v>H2O: 100 mg/mL</v>
      </c>
      <c r="S2400" t="str">
        <v>N</v>
      </c>
      <c r="T2400">
        <v>0</v>
      </c>
      <c r="U2400">
        <v>0</v>
      </c>
      <c r="V2400">
        <v>0</v>
      </c>
    </row>
    <row r="2401" spans="8:22" x14ac:dyDescent="0.25">
      <c r="H2401" s="38" t="str">
        <v>nucleotides and derivatives(no product type)</v>
      </c>
      <c r="I2401" s="271" t="str">
        <v>nucleotides and derivatives</v>
      </c>
      <c r="J2401">
        <v>0</v>
      </c>
      <c r="K2401" t="str">
        <v>storage temp.</v>
      </c>
      <c r="L2401" t="str">
        <v>High priority attribute</v>
      </c>
      <c r="M2401" t="str">
        <v>Priority 2</v>
      </c>
      <c r="N2401" t="str">
        <v>ProductAttributes</v>
      </c>
      <c r="O2401" t="str">
        <v>ATTRIBUTE TYPE: Storage Temp</v>
      </c>
      <c r="P2401">
        <v>0</v>
      </c>
      <c r="Q2401" t="str">
        <v>A3254</v>
      </c>
      <c r="R2401" t="str">
        <v>−20°C</v>
      </c>
      <c r="S2401" t="str">
        <v>N</v>
      </c>
      <c r="T2401">
        <v>0</v>
      </c>
      <c r="U2401">
        <v>0</v>
      </c>
      <c r="V2401">
        <v>0</v>
      </c>
    </row>
    <row r="2402" spans="8:22" x14ac:dyDescent="0.25">
      <c r="H2402" s="38" t="str">
        <v>nucleotides and derivatives(no product type)</v>
      </c>
      <c r="I2402" s="271" t="str">
        <v>nucleotides and derivatives</v>
      </c>
      <c r="J2402">
        <v>0</v>
      </c>
      <c r="K2402" t="str">
        <v>cation traces</v>
      </c>
      <c r="L2402" t="str">
        <v>Low priority attribute</v>
      </c>
      <c r="M2402" t="str">
        <v>Priority 3</v>
      </c>
      <c r="N2402" t="str">
        <v>ProductAttributes</v>
      </c>
      <c r="O2402" t="str">
        <v>ATTRIBUTE TYPE: Cation Traces</v>
      </c>
      <c r="P2402">
        <v>0</v>
      </c>
      <c r="Q2402">
        <v>119125</v>
      </c>
      <c r="R2402" t="str">
        <v>Al3+: ≤20 ppm_x000D_
Ca: ≤5 ppm_x000D_
Fe2+: ≤10 ppm_x000D_
Mg2+: ≤5 ppm_x000D_
Zn2+: ≤5 ppm</v>
      </c>
      <c r="S2402" t="str">
        <v>N</v>
      </c>
      <c r="T2402">
        <v>0</v>
      </c>
      <c r="U2402">
        <v>0</v>
      </c>
      <c r="V2402">
        <v>0</v>
      </c>
    </row>
    <row r="2403" spans="8:22" x14ac:dyDescent="0.25">
      <c r="H2403" s="38" t="str">
        <v>nucleotides and derivatives(no product type)</v>
      </c>
      <c r="I2403" s="271" t="str">
        <v>nucleotides and derivatives</v>
      </c>
      <c r="J2403">
        <v>0</v>
      </c>
      <c r="K2403" t="str">
        <v>impurities</v>
      </c>
      <c r="L2403" t="str">
        <v>Low priority attribute</v>
      </c>
      <c r="M2403" t="str">
        <v>Priority 3</v>
      </c>
      <c r="N2403" t="str">
        <v>ProductAttributes</v>
      </c>
      <c r="O2403" t="str">
        <v>ATTRIBUTE TYPE: Impurities</v>
      </c>
      <c r="P2403">
        <v>0</v>
      </c>
      <c r="Q2403">
        <v>31149</v>
      </c>
      <c r="R2403" t="str">
        <v>≤5% protein</v>
      </c>
      <c r="S2403" t="str">
        <v>N</v>
      </c>
      <c r="T2403">
        <v>0</v>
      </c>
      <c r="U2403">
        <v>0</v>
      </c>
      <c r="V2403">
        <v>0</v>
      </c>
    </row>
    <row r="2404" spans="8:22" x14ac:dyDescent="0.25">
      <c r="H2404" s="38" t="str">
        <v>nucleotides and derivatives(no product type)</v>
      </c>
      <c r="I2404" s="271" t="str">
        <v>nucleotides and derivatives</v>
      </c>
      <c r="J2404">
        <v>0</v>
      </c>
      <c r="K2404" t="str">
        <v>manufacturer/tradename</v>
      </c>
      <c r="L2404" t="str">
        <v>Low priority attribute</v>
      </c>
      <c r="M2404" t="str">
        <v>Priority 3</v>
      </c>
      <c r="N2404" t="str">
        <v>ProductAttributes</v>
      </c>
      <c r="O2404" t="str">
        <v>ATTRIBUTE TYPE: Manufacturer designation</v>
      </c>
      <c r="P2404" t="str">
        <v>facets supplier co only (currently - Product line the attribute also facetable but not the PL element in Manuf des. Yet)</v>
      </c>
      <c r="Q2404">
        <v>119125</v>
      </c>
      <c r="R2404" t="str">
        <v>Calbiochem®</v>
      </c>
      <c r="S2404" t="str">
        <v>Y</v>
      </c>
      <c r="T2404" t="str">
        <v>Manufacturer</v>
      </c>
      <c r="U2404" t="str">
        <v>supplier co</v>
      </c>
      <c r="V2404" t="str">
        <v>supplier co</v>
      </c>
    </row>
    <row r="2405" spans="8:22" x14ac:dyDescent="0.25">
      <c r="H2405" s="38" t="str">
        <v>nucleotides and derivatives(no product type)</v>
      </c>
      <c r="I2405" s="271" t="str">
        <v>nucleotides and derivatives</v>
      </c>
      <c r="J2405">
        <v>0</v>
      </c>
      <c r="K2405" t="str">
        <v>mol wt</v>
      </c>
      <c r="L2405" t="str">
        <v>Low priority attribute</v>
      </c>
      <c r="M2405" t="str">
        <v>Priority 3</v>
      </c>
      <c r="N2405" t="str">
        <v>ProductAttributes</v>
      </c>
      <c r="O2405" t="str">
        <v>ATTRIBUTE TYPE: Molecular weight</v>
      </c>
      <c r="P2405" t="str">
        <v>typically molecular weight is entered on the substance level; or calculated given chemical formula</v>
      </c>
      <c r="Q2405">
        <v>10280879001</v>
      </c>
      <c r="R2405">
        <v>307.10000000000002</v>
      </c>
      <c r="S2405" t="str">
        <v>N</v>
      </c>
      <c r="T2405">
        <v>0</v>
      </c>
      <c r="U2405">
        <v>0</v>
      </c>
      <c r="V2405">
        <v>0</v>
      </c>
    </row>
    <row r="2406" spans="8:22" x14ac:dyDescent="0.25">
      <c r="H2406" s="38" t="str">
        <v>nucleotides and derivatives(no product type)</v>
      </c>
      <c r="I2406" s="271" t="str">
        <v>nucleotides and derivatives</v>
      </c>
      <c r="J2406">
        <v>0</v>
      </c>
      <c r="K2406" t="str">
        <v>mp</v>
      </c>
      <c r="L2406" t="str">
        <v>Low priority attribute</v>
      </c>
      <c r="M2406" t="str">
        <v>Priority 3</v>
      </c>
      <c r="N2406" t="str">
        <v>ProductAttributes</v>
      </c>
      <c r="O2406" t="str">
        <v>ATTRIBUTE TYPE: Melting Point</v>
      </c>
      <c r="P2406">
        <v>0</v>
      </c>
      <c r="Q2406" t="str">
        <v>A1882</v>
      </c>
      <c r="R2406" t="str">
        <v>157-159 °C (lit.)</v>
      </c>
      <c r="S2406" t="str">
        <v>Y</v>
      </c>
      <c r="T2406" t="str">
        <v>mp</v>
      </c>
      <c r="U2406">
        <v>0</v>
      </c>
      <c r="V2406">
        <v>0</v>
      </c>
    </row>
    <row r="2407" spans="8:22" x14ac:dyDescent="0.25">
      <c r="H2407" s="38" t="str">
        <v>organometallics(no product type)</v>
      </c>
      <c r="I2407" s="271" t="str">
        <v>organometallics</v>
      </c>
      <c r="J2407">
        <v>0</v>
      </c>
      <c r="K2407" t="str">
        <v>assay</v>
      </c>
      <c r="L2407" t="str">
        <v>High priority attribute</v>
      </c>
      <c r="M2407" t="str">
        <v>Priority 2</v>
      </c>
      <c r="N2407" t="str">
        <v>ProductAttributes</v>
      </c>
      <c r="O2407" t="str">
        <v>ATTRIBUTE TYPE: Assay</v>
      </c>
      <c r="P2407">
        <v>0</v>
      </c>
      <c r="Q2407">
        <v>8.1881900000000005</v>
      </c>
      <c r="R2407" t="str">
        <v>≥97.0% (GC)</v>
      </c>
      <c r="S2407" t="str">
        <v>Y</v>
      </c>
      <c r="T2407" t="str">
        <v>Purity</v>
      </c>
      <c r="U2407">
        <v>0</v>
      </c>
      <c r="V2407">
        <v>0</v>
      </c>
    </row>
    <row r="2408" spans="8:22" x14ac:dyDescent="0.25">
      <c r="H2408" s="38" t="str">
        <v>organometallics(no product type)</v>
      </c>
      <c r="I2408" s="271" t="str">
        <v>organometallics</v>
      </c>
      <c r="J2408">
        <v>0</v>
      </c>
      <c r="K2408" t="str">
        <v>InChI</v>
      </c>
      <c r="L2408" t="str">
        <v>High priority attribute</v>
      </c>
      <c r="M2408" t="str">
        <v>Priority 2</v>
      </c>
      <c r="N2408" t="str">
        <v>Aliases</v>
      </c>
      <c r="O2408" t="str">
        <v>drop down type: InChl</v>
      </c>
      <c r="P2408" t="str">
        <v>must be on the substance level</v>
      </c>
      <c r="Q2408">
        <v>8.1881900000000005</v>
      </c>
      <c r="R2408" t="str">
        <v>1S/C7H18O3Si/c1-5-8-11(4,9-6-2)10-7-3/h5-7H2,1-4H3</v>
      </c>
      <c r="S2408" t="str">
        <v>N</v>
      </c>
      <c r="T2408">
        <v>0</v>
      </c>
      <c r="U2408">
        <v>0</v>
      </c>
      <c r="V2408">
        <v>0</v>
      </c>
    </row>
    <row r="2409" spans="8:22" x14ac:dyDescent="0.25">
      <c r="H2409" s="38" t="str">
        <v>organometallics(no product type)</v>
      </c>
      <c r="I2409" s="271" t="str">
        <v>organometallics</v>
      </c>
      <c r="J2409">
        <v>0</v>
      </c>
      <c r="K2409" t="str">
        <v>InChI key</v>
      </c>
      <c r="L2409" t="str">
        <v>High priority attribute</v>
      </c>
      <c r="M2409" t="str">
        <v>Priority 2</v>
      </c>
      <c r="N2409" t="str">
        <v>Aliases</v>
      </c>
      <c r="O2409" t="str">
        <v>drop down type: InChl key</v>
      </c>
      <c r="P2409" t="str">
        <v>must be on the substance level</v>
      </c>
      <c r="Q2409">
        <v>8.1881900000000005</v>
      </c>
      <c r="R2409" t="str">
        <v>CPUDPFPXCZDNGI-UHFFFAOYSA-N</v>
      </c>
      <c r="S2409" t="str">
        <v>N</v>
      </c>
      <c r="T2409">
        <v>0</v>
      </c>
      <c r="U2409">
        <v>0</v>
      </c>
      <c r="V2409">
        <v>0</v>
      </c>
    </row>
    <row r="2410" spans="8:22" x14ac:dyDescent="0.25">
      <c r="H2410" s="38" t="str">
        <v>organometallics(no product type)</v>
      </c>
      <c r="I2410" s="271" t="str">
        <v>organometallics</v>
      </c>
      <c r="J2410">
        <v>0</v>
      </c>
      <c r="K2410" t="str">
        <v>reaction suitability</v>
      </c>
      <c r="L2410" t="str">
        <v>High priority attribute</v>
      </c>
      <c r="M2410" t="str">
        <v>Priority 2</v>
      </c>
      <c r="N2410" t="str">
        <v>ProductAttributes</v>
      </c>
      <c r="O2410" t="str">
        <v>ATTRIBUTE TYPE: Reaction Suitability</v>
      </c>
      <c r="P2410">
        <v>0</v>
      </c>
      <c r="Q2410">
        <v>43340</v>
      </c>
      <c r="R2410" t="str">
        <v>reaction type: Silylations</v>
      </c>
      <c r="S2410" t="str">
        <v>Y</v>
      </c>
      <c r="T2410" t="str">
        <v>Reactivity/Reagent type/Reaction Type/Core</v>
      </c>
      <c r="U2410" t="str">
        <v>4 different type have 4 facets</v>
      </c>
      <c r="V2410">
        <v>0</v>
      </c>
    </row>
    <row r="2411" spans="8:22" x14ac:dyDescent="0.25">
      <c r="H2411" s="38" t="str">
        <v>organometallics(no product type)</v>
      </c>
      <c r="I2411" s="271" t="str">
        <v>organometallics</v>
      </c>
      <c r="J2411">
        <v>0</v>
      </c>
      <c r="K2411" t="str">
        <v>SMILES string</v>
      </c>
      <c r="L2411" t="str">
        <v>High priority attribute</v>
      </c>
      <c r="M2411" t="str">
        <v>Priority 2</v>
      </c>
      <c r="N2411" t="str">
        <v>Aliases</v>
      </c>
      <c r="O2411" t="str">
        <v>drop down type: SMILES</v>
      </c>
      <c r="P2411" t="str">
        <v>must be on the substance level; 30 characters or less; if more than 30 characters, raise a JIRA for CorpBase Helpdesk</v>
      </c>
      <c r="Q2411">
        <v>18146</v>
      </c>
      <c r="R2411" t="str">
        <v>C[Si](C)(C)CCl</v>
      </c>
      <c r="S2411" t="str">
        <v>N</v>
      </c>
      <c r="T2411">
        <v>0</v>
      </c>
      <c r="U2411">
        <v>0</v>
      </c>
      <c r="V2411">
        <v>0</v>
      </c>
    </row>
    <row r="2412" spans="8:22" x14ac:dyDescent="0.25">
      <c r="H2412" s="38" t="str">
        <v>organometallics(no product type)</v>
      </c>
      <c r="I2412" s="271" t="str">
        <v>organometallics</v>
      </c>
      <c r="J2412">
        <v>0</v>
      </c>
      <c r="K2412" t="str">
        <v>bp</v>
      </c>
      <c r="L2412" t="str">
        <v>Low priority attribute</v>
      </c>
      <c r="M2412" t="str">
        <v>Priority 3</v>
      </c>
      <c r="N2412" t="str">
        <v>ProductAttributes</v>
      </c>
      <c r="O2412" t="str">
        <v>ATTRIBUTE TYPE: Boiling Point</v>
      </c>
      <c r="P2412">
        <v>0</v>
      </c>
      <c r="Q2412">
        <v>8.1881900000000005</v>
      </c>
      <c r="R2412" t="str">
        <v>142 °C/1013 hPa</v>
      </c>
      <c r="S2412" t="str">
        <v>Y</v>
      </c>
      <c r="T2412" t="str">
        <v>boiling point</v>
      </c>
      <c r="U2412">
        <v>0</v>
      </c>
      <c r="V2412">
        <v>0</v>
      </c>
    </row>
    <row r="2413" spans="8:22" x14ac:dyDescent="0.25">
      <c r="H2413" s="38" t="str">
        <v>organometallics(no product type)</v>
      </c>
      <c r="I2413" s="271" t="str">
        <v>organometallics</v>
      </c>
      <c r="J2413">
        <v>0</v>
      </c>
      <c r="K2413" t="str">
        <v>concentration</v>
      </c>
      <c r="L2413" t="str">
        <v>Low priority attribute</v>
      </c>
      <c r="M2413" t="str">
        <v>Priority 3</v>
      </c>
      <c r="N2413" t="str">
        <v>ProductAttributes</v>
      </c>
      <c r="O2413" t="str">
        <v>ATTRIBUTE TYPE: Concentration</v>
      </c>
      <c r="P2413">
        <v>0</v>
      </c>
      <c r="Q2413">
        <v>225548</v>
      </c>
      <c r="R2413" t="str">
        <v>1.0 M in THF</v>
      </c>
      <c r="S2413" t="str">
        <v>N</v>
      </c>
      <c r="T2413">
        <v>0</v>
      </c>
      <c r="U2413">
        <v>0</v>
      </c>
      <c r="V2413">
        <v>0</v>
      </c>
    </row>
    <row r="2414" spans="8:22" x14ac:dyDescent="0.25">
      <c r="H2414" s="38" t="str">
        <v>organometallics(no product type)</v>
      </c>
      <c r="I2414" s="271" t="str">
        <v>organometallics</v>
      </c>
      <c r="J2414">
        <v>0</v>
      </c>
      <c r="K2414" t="str">
        <v>density</v>
      </c>
      <c r="L2414" t="str">
        <v>Low priority attribute</v>
      </c>
      <c r="M2414" t="str">
        <v>Priority 3</v>
      </c>
      <c r="N2414" t="str">
        <v>ProductAttributes</v>
      </c>
      <c r="O2414" t="str">
        <v>ATTRIBUTE TYPE: Density</v>
      </c>
      <c r="P2414">
        <v>0</v>
      </c>
      <c r="Q2414">
        <v>8.1881900000000005</v>
      </c>
      <c r="R2414" t="str">
        <v>0.89 g/cm3 at 20 °C</v>
      </c>
      <c r="S2414" t="str">
        <v>N</v>
      </c>
      <c r="T2414">
        <v>0</v>
      </c>
      <c r="U2414">
        <v>0</v>
      </c>
      <c r="V2414">
        <v>0</v>
      </c>
    </row>
    <row r="2415" spans="8:22" x14ac:dyDescent="0.25">
      <c r="H2415" s="38" t="str">
        <v>organometallics(no product type)</v>
      </c>
      <c r="I2415" s="271" t="str">
        <v>organometallics</v>
      </c>
      <c r="J2415">
        <v>0</v>
      </c>
      <c r="K2415" t="str">
        <v>mp</v>
      </c>
      <c r="L2415" t="str">
        <v>Low priority attribute</v>
      </c>
      <c r="M2415" t="str">
        <v>Priority 3</v>
      </c>
      <c r="N2415" t="str">
        <v>ProductAttributes</v>
      </c>
      <c r="O2415" t="str">
        <v>ATTRIBUTE TYPE: Melting Point</v>
      </c>
      <c r="P2415">
        <v>0</v>
      </c>
      <c r="Q2415">
        <v>8.1881900000000005</v>
      </c>
      <c r="R2415" t="str">
        <v>&lt;-40 °C</v>
      </c>
      <c r="S2415" t="str">
        <v>Y</v>
      </c>
      <c r="T2415" t="str">
        <v>mp</v>
      </c>
      <c r="U2415">
        <v>0</v>
      </c>
      <c r="V2415">
        <v>0</v>
      </c>
    </row>
    <row r="2416" spans="8:22" x14ac:dyDescent="0.25">
      <c r="H2416" s="38" t="str">
        <v>organometallics(no product type)</v>
      </c>
      <c r="I2416" s="271" t="str">
        <v>organometallics</v>
      </c>
      <c r="J2416">
        <v>0</v>
      </c>
      <c r="K2416" t="str">
        <v>refractive index</v>
      </c>
      <c r="L2416" t="str">
        <v>Low priority attribute</v>
      </c>
      <c r="M2416" t="str">
        <v>Priority 3</v>
      </c>
      <c r="N2416" t="str">
        <v>ProductAttributes</v>
      </c>
      <c r="O2416" t="str">
        <v>ATTRIBUTE TYPE: Refractive Index</v>
      </c>
      <c r="P2416">
        <v>0</v>
      </c>
      <c r="Q2416">
        <v>43340</v>
      </c>
      <c r="R2416" t="str">
        <v>n20/D 1.538 (lit.)</v>
      </c>
      <c r="S2416" t="str">
        <v>N</v>
      </c>
      <c r="T2416">
        <v>0</v>
      </c>
      <c r="U2416">
        <v>0</v>
      </c>
      <c r="V2416">
        <v>0</v>
      </c>
    </row>
    <row r="2417" spans="8:22" x14ac:dyDescent="0.25">
      <c r="H2417" s="38" t="str">
        <v>organometallics(no product type)</v>
      </c>
      <c r="I2417" s="271" t="str">
        <v>organometallics</v>
      </c>
      <c r="J2417">
        <v>0</v>
      </c>
      <c r="K2417" t="str">
        <v>storage temp.</v>
      </c>
      <c r="L2417" t="str">
        <v>Low priority attribute</v>
      </c>
      <c r="M2417" t="str">
        <v>Priority 3</v>
      </c>
      <c r="N2417" t="str">
        <v>ProductAttributes</v>
      </c>
      <c r="O2417" t="str">
        <v>ATTRIBUTE TYPE: Storage Temp</v>
      </c>
      <c r="P2417">
        <v>0</v>
      </c>
      <c r="Q2417">
        <v>8.4400899999999996</v>
      </c>
      <c r="R2417" t="str">
        <v>2-30°C</v>
      </c>
      <c r="S2417" t="str">
        <v>N</v>
      </c>
      <c r="T2417">
        <v>0</v>
      </c>
      <c r="U2417">
        <v>0</v>
      </c>
      <c r="V2417">
        <v>0</v>
      </c>
    </row>
    <row r="2418" spans="8:22" x14ac:dyDescent="0.25">
      <c r="H2418" s="38" t="str">
        <v>oxides and ceramics(no product type)</v>
      </c>
      <c r="I2418" s="271" t="str">
        <v>oxides and ceramics</v>
      </c>
      <c r="J2418">
        <v>0</v>
      </c>
      <c r="K2418" t="str">
        <v>assay</v>
      </c>
      <c r="L2418" t="str">
        <v>Facet driving attribute</v>
      </c>
      <c r="M2418" t="str">
        <v>Priority 1</v>
      </c>
      <c r="N2418" t="str">
        <v>ProductAttributes</v>
      </c>
      <c r="O2418" t="str">
        <v>ATTRIBUTE TYPE: Assay</v>
      </c>
      <c r="P2418">
        <v>0</v>
      </c>
      <c r="Q2418">
        <v>202118</v>
      </c>
      <c r="R2418">
        <v>0.98</v>
      </c>
      <c r="S2418" t="str">
        <v>Y</v>
      </c>
      <c r="T2418" t="str">
        <v>Purity</v>
      </c>
      <c r="U2418">
        <v>0</v>
      </c>
      <c r="V2418">
        <v>0</v>
      </c>
    </row>
    <row r="2419" spans="8:22" x14ac:dyDescent="0.25">
      <c r="H2419" s="38" t="str">
        <v>oxides and ceramics(no product type)</v>
      </c>
      <c r="I2419" s="271" t="str">
        <v>oxides and ceramics</v>
      </c>
      <c r="J2419">
        <v>0</v>
      </c>
      <c r="K2419" t="str">
        <v>form</v>
      </c>
      <c r="L2419" t="str">
        <v>Facet driving attribute</v>
      </c>
      <c r="M2419" t="str">
        <v>Priority 1</v>
      </c>
      <c r="N2419" t="str">
        <v>ProductAttributes</v>
      </c>
      <c r="O2419" t="str">
        <v>ATTRIBUTE TYPE: Physical Form</v>
      </c>
      <c r="P2419">
        <v>0</v>
      </c>
      <c r="Q2419">
        <v>21039</v>
      </c>
      <c r="R2419" t="str">
        <v>pieces</v>
      </c>
      <c r="S2419" t="str">
        <v>Y</v>
      </c>
      <c r="T2419" t="str">
        <v>Physical Form</v>
      </c>
      <c r="U2419">
        <v>0</v>
      </c>
      <c r="V2419">
        <v>0</v>
      </c>
    </row>
    <row r="2420" spans="8:22" x14ac:dyDescent="0.25">
      <c r="H2420" s="38" t="str">
        <v>oxides and ceramics(no product type)</v>
      </c>
      <c r="I2420" s="271" t="str">
        <v>oxides and ceramics</v>
      </c>
      <c r="J2420">
        <v>0</v>
      </c>
      <c r="K2420" t="str">
        <v>cation traces</v>
      </c>
      <c r="L2420" t="str">
        <v>High priority attribute</v>
      </c>
      <c r="M2420" t="str">
        <v>Priority 2</v>
      </c>
      <c r="N2420" t="str">
        <v>ProductAttributes</v>
      </c>
      <c r="O2420" t="str">
        <v>ATTRIBUTE TYPE: Cation Traces</v>
      </c>
      <c r="P2420">
        <v>0</v>
      </c>
      <c r="Q2420">
        <v>769371</v>
      </c>
      <c r="R2420" t="str">
        <v>Cd: ≤0.01%</v>
      </c>
      <c r="S2420" t="str">
        <v>N</v>
      </c>
      <c r="T2420">
        <v>0</v>
      </c>
      <c r="U2420">
        <v>0</v>
      </c>
      <c r="V2420">
        <v>0</v>
      </c>
    </row>
    <row r="2421" spans="8:22" x14ac:dyDescent="0.25">
      <c r="H2421" s="38" t="str">
        <v>oxides and ceramics(no product type)</v>
      </c>
      <c r="I2421" s="271" t="str">
        <v>oxides and ceramics</v>
      </c>
      <c r="J2421">
        <v>0</v>
      </c>
      <c r="K2421" t="str">
        <v>density</v>
      </c>
      <c r="L2421" t="str">
        <v>High priority attribute</v>
      </c>
      <c r="M2421" t="str">
        <v>Priority 2</v>
      </c>
      <c r="N2421" t="str">
        <v>ProductAttributes</v>
      </c>
      <c r="O2421" t="str">
        <v>ATTRIBUTE TYPE: Density</v>
      </c>
      <c r="P2421">
        <v>0</v>
      </c>
      <c r="Q2421" t="str">
        <v>S5130</v>
      </c>
      <c r="R2421" t="str">
        <v>2.3 lb/cu.ft at 25 °C (bulk density)(lit.)</v>
      </c>
      <c r="S2421" t="str">
        <v>N</v>
      </c>
      <c r="T2421">
        <v>0</v>
      </c>
      <c r="U2421">
        <v>0</v>
      </c>
      <c r="V2421">
        <v>0</v>
      </c>
    </row>
    <row r="2422" spans="8:22" x14ac:dyDescent="0.25">
      <c r="H2422" s="38" t="str">
        <v>oxides and ceramics(no product type)</v>
      </c>
      <c r="I2422" s="271" t="str">
        <v>oxides and ceramics</v>
      </c>
      <c r="J2422">
        <v>0</v>
      </c>
      <c r="K2422" t="str">
        <v>diameter</v>
      </c>
      <c r="L2422" t="str">
        <v>High priority attribute</v>
      </c>
      <c r="M2422" t="str">
        <v>Priority 2</v>
      </c>
      <c r="N2422" t="str">
        <v>ProductAttributes</v>
      </c>
      <c r="O2422" t="str">
        <v>ATTRIBUTE TYPE: Composite dimension</v>
      </c>
      <c r="P2422" t="str">
        <v>use the drop down in "Type1" and select "diam." -- facet diam uom mm only</v>
      </c>
      <c r="Q2422" t="str">
        <v>GF33689469</v>
      </c>
      <c r="R2422" t="str">
        <v>30 mm</v>
      </c>
      <c r="S2422" t="str">
        <v>Y</v>
      </c>
      <c r="T2422" t="str">
        <v>Diameter(mm)</v>
      </c>
      <c r="U2422" t="str">
        <v>type=diam. or D and uom in mm</v>
      </c>
      <c r="V2422">
        <v>0</v>
      </c>
    </row>
    <row r="2423" spans="8:22" x14ac:dyDescent="0.25">
      <c r="H2423" s="38" t="str">
        <v>oxides and ceramics(no product type)</v>
      </c>
      <c r="I2423" s="271" t="str">
        <v>oxides and ceramics</v>
      </c>
      <c r="J2423">
        <v>0</v>
      </c>
      <c r="K2423" t="str">
        <v>L</v>
      </c>
      <c r="L2423" t="str">
        <v>High priority attribute</v>
      </c>
      <c r="M2423" t="str">
        <v>Priority 2</v>
      </c>
      <c r="N2423" t="str">
        <v>ProductAttributes</v>
      </c>
      <c r="O2423" t="str">
        <v>ATTRIBUTE TYPE: Composite dimension</v>
      </c>
      <c r="P2423" t="str">
        <v>use the drop down in "Type1" and select "L"</v>
      </c>
      <c r="Q2423" t="str">
        <v>GF96545458</v>
      </c>
      <c r="R2423" t="str">
        <v>20 m</v>
      </c>
      <c r="S2423" t="str">
        <v>Y</v>
      </c>
      <c r="T2423" t="str">
        <v>Length(uom)</v>
      </c>
      <c r="U2423" t="str">
        <v>type=length or L and uom in ft, in, m, cm, mm</v>
      </c>
      <c r="V2423">
        <v>0</v>
      </c>
    </row>
    <row r="2424" spans="8:22" x14ac:dyDescent="0.25">
      <c r="H2424" s="38" t="str">
        <v>oxides and ceramics(no product type)</v>
      </c>
      <c r="I2424" s="271" t="str">
        <v>oxides and ceramics</v>
      </c>
      <c r="J2424">
        <v>0</v>
      </c>
      <c r="K2424" t="str">
        <v>manufacturer/tradename</v>
      </c>
      <c r="L2424" t="str">
        <v>High priority attribute</v>
      </c>
      <c r="M2424" t="str">
        <v>Priority 2</v>
      </c>
      <c r="N2424" t="str">
        <v>ProductAttributes</v>
      </c>
      <c r="O2424" t="str">
        <v>ATTRIBUTE TYPE: Manufacturer designation</v>
      </c>
      <c r="P2424" t="str">
        <v>facets supplier co only (currently - Product line the attribute also facetable but not the PL element in Manuf des. Yet)</v>
      </c>
      <c r="Q2424" t="str">
        <v>GF96545458</v>
      </c>
      <c r="R2424" t="str">
        <v>Goodfellow 965-454-58</v>
      </c>
      <c r="S2424" t="str">
        <v>Y</v>
      </c>
      <c r="T2424" t="str">
        <v>Manufacturer</v>
      </c>
      <c r="U2424" t="str">
        <v>supplier co</v>
      </c>
      <c r="V2424" t="str">
        <v>supplier co</v>
      </c>
    </row>
    <row r="2425" spans="8:22" x14ac:dyDescent="0.25">
      <c r="H2425" s="38" t="str">
        <v>oxides and ceramics(no product type)</v>
      </c>
      <c r="I2425" s="271" t="str">
        <v>oxides and ceramics</v>
      </c>
      <c r="J2425">
        <v>0</v>
      </c>
      <c r="K2425" t="str">
        <v>max. part. size</v>
      </c>
      <c r="L2425" t="str">
        <v>High priority attribute</v>
      </c>
      <c r="M2425" t="str">
        <v>Priority 2</v>
      </c>
      <c r="N2425" t="str">
        <v>ProductAttributes</v>
      </c>
      <c r="O2425" t="str">
        <v>ATTRIBUTE TYPE: Particle Dimension</v>
      </c>
      <c r="P2425" t="str">
        <v>use the drop down in "Type" and select "max part size"</v>
      </c>
      <c r="Q2425" t="str">
        <v>GF96530429</v>
      </c>
      <c r="R2425" t="str">
        <v>200 (micron)</v>
      </c>
      <c r="S2425" t="str">
        <v>N</v>
      </c>
      <c r="T2425">
        <v>0</v>
      </c>
      <c r="U2425">
        <v>0</v>
      </c>
      <c r="V2425">
        <v>0</v>
      </c>
    </row>
    <row r="2426" spans="8:22" x14ac:dyDescent="0.25">
      <c r="H2426" s="38" t="str">
        <v>oxides and ceramics(no product type)</v>
      </c>
      <c r="I2426" s="271" t="str">
        <v>oxides and ceramics</v>
      </c>
      <c r="J2426">
        <v>0</v>
      </c>
      <c r="K2426" t="str">
        <v>mp</v>
      </c>
      <c r="L2426" t="str">
        <v>High priority attribute</v>
      </c>
      <c r="M2426" t="str">
        <v>Priority 2</v>
      </c>
      <c r="N2426" t="str">
        <v>ProductAttributes</v>
      </c>
      <c r="O2426" t="str">
        <v>ATTRIBUTE TYPE: Melting Point</v>
      </c>
      <c r="P2426">
        <v>0</v>
      </c>
      <c r="Q2426">
        <v>1.0080499999999999</v>
      </c>
      <c r="R2426" t="str">
        <v>1855 °C</v>
      </c>
      <c r="S2426" t="str">
        <v>Y</v>
      </c>
      <c r="T2426" t="str">
        <v>mp</v>
      </c>
      <c r="U2426">
        <v>0</v>
      </c>
      <c r="V2426">
        <v>0</v>
      </c>
    </row>
    <row r="2427" spans="8:22" x14ac:dyDescent="0.25">
      <c r="H2427" s="38" t="str">
        <v>oxides and ceramics(no product type)</v>
      </c>
      <c r="I2427" s="271" t="str">
        <v>oxides and ceramics</v>
      </c>
      <c r="J2427">
        <v>0</v>
      </c>
      <c r="K2427" t="str">
        <v>particle size</v>
      </c>
      <c r="L2427" t="str">
        <v>High priority attribute</v>
      </c>
      <c r="M2427" t="str">
        <v>Priority 2</v>
      </c>
      <c r="N2427" t="str">
        <v>ProductAttributes</v>
      </c>
      <c r="O2427" t="str">
        <v>ATTRIBUTE TYPE: Particle Dimension</v>
      </c>
      <c r="P2427" t="str">
        <v>use the drop down in "Type" and select "particle size"</v>
      </c>
      <c r="Q2427">
        <v>1.0080499999999999</v>
      </c>
      <c r="R2427" t="str">
        <v>0.8 μm ( (d50))</v>
      </c>
      <c r="S2427" t="str">
        <v>Y</v>
      </c>
      <c r="T2427" t="str">
        <v>Particle size(um)</v>
      </c>
      <c r="U2427" t="str">
        <v>type=particle size and uom in um</v>
      </c>
      <c r="V2427">
        <v>0</v>
      </c>
    </row>
    <row r="2428" spans="8:22" x14ac:dyDescent="0.25">
      <c r="H2428" s="38" t="str">
        <v>oxides and ceramics(no product type)</v>
      </c>
      <c r="I2428" s="271" t="str">
        <v>oxides and ceramics</v>
      </c>
      <c r="J2428">
        <v>0</v>
      </c>
      <c r="K2428" t="str">
        <v>wall thickness</v>
      </c>
      <c r="L2428" t="str">
        <v>High priority attribute</v>
      </c>
      <c r="M2428" t="str">
        <v>Priority 2</v>
      </c>
      <c r="N2428" t="str">
        <v>ProductAttributes</v>
      </c>
      <c r="O2428" t="str">
        <v>ATTRIBUTE TYPE: Composite dimension</v>
      </c>
      <c r="P2428" t="str">
        <v>use the drop down in "Type1" and or "Part"</v>
      </c>
      <c r="Q2428" t="str">
        <v>GF99172491</v>
      </c>
      <c r="R2428" t="str">
        <v>0.7 mm</v>
      </c>
      <c r="S2428" t="str">
        <v>N</v>
      </c>
      <c r="T2428">
        <v>0</v>
      </c>
      <c r="U2428">
        <v>0</v>
      </c>
      <c r="V2428">
        <v>0</v>
      </c>
    </row>
    <row r="2429" spans="8:22" x14ac:dyDescent="0.25">
      <c r="H2429" s="38" t="str">
        <v>oxides and ceramics(no product type)</v>
      </c>
      <c r="I2429" s="271" t="str">
        <v>oxides and ceramics</v>
      </c>
      <c r="J2429">
        <v>0</v>
      </c>
      <c r="K2429" t="str">
        <v>weight</v>
      </c>
      <c r="L2429" t="str">
        <v>High priority attribute</v>
      </c>
      <c r="M2429" t="str">
        <v>Priority 2</v>
      </c>
      <c r="N2429" t="str">
        <v>ProductAttributes</v>
      </c>
      <c r="O2429" t="str">
        <v>ATTRIBUTE TYPE: Weight</v>
      </c>
      <c r="P2429">
        <v>0</v>
      </c>
      <c r="Q2429" t="str">
        <v xml:space="preserve">GF97869964 </v>
      </c>
      <c r="R2429" t="str">
        <v>400 g</v>
      </c>
      <c r="S2429" t="str">
        <v>N</v>
      </c>
      <c r="T2429">
        <v>0</v>
      </c>
      <c r="U2429">
        <v>0</v>
      </c>
      <c r="V2429">
        <v>0</v>
      </c>
    </row>
    <row r="2430" spans="8:22" x14ac:dyDescent="0.25">
      <c r="H2430" s="38" t="str">
        <v>oxides and ceramics(no product type)</v>
      </c>
      <c r="I2430" s="271" t="str">
        <v>oxides and ceramics</v>
      </c>
      <c r="J2430">
        <v>0</v>
      </c>
      <c r="K2430" t="str">
        <v>InChI</v>
      </c>
      <c r="L2430" t="str">
        <v>Low priority attribute</v>
      </c>
      <c r="M2430" t="str">
        <v>Priority 3</v>
      </c>
      <c r="N2430" t="str">
        <v>Aliases</v>
      </c>
      <c r="O2430" t="str">
        <v>drop down type: InChl</v>
      </c>
      <c r="P2430" t="str">
        <v>must be on the substance level</v>
      </c>
      <c r="Q2430">
        <v>1.0080499999999999</v>
      </c>
      <c r="R2430" t="str">
        <v>1S/2O.Ti</v>
      </c>
      <c r="S2430" t="str">
        <v>N</v>
      </c>
      <c r="T2430">
        <v>0</v>
      </c>
      <c r="U2430">
        <v>0</v>
      </c>
      <c r="V2430">
        <v>0</v>
      </c>
    </row>
    <row r="2431" spans="8:22" x14ac:dyDescent="0.25">
      <c r="H2431" s="38" t="str">
        <v>oxides and ceramics(no product type)</v>
      </c>
      <c r="I2431" s="271" t="str">
        <v>oxides and ceramics</v>
      </c>
      <c r="J2431">
        <v>0</v>
      </c>
      <c r="K2431" t="str">
        <v>InChI key</v>
      </c>
      <c r="L2431" t="str">
        <v>Low priority attribute</v>
      </c>
      <c r="M2431" t="str">
        <v>Priority 3</v>
      </c>
      <c r="N2431" t="str">
        <v>Aliases</v>
      </c>
      <c r="O2431" t="str">
        <v>drop down type: InChl key</v>
      </c>
      <c r="P2431" t="str">
        <v>must be on the substance level</v>
      </c>
      <c r="Q2431">
        <v>1.0080499999999999</v>
      </c>
      <c r="R2431" t="str">
        <v>GWEVSGVZZGPLCZ-UHFFFAOYSA-N</v>
      </c>
      <c r="S2431" t="str">
        <v>N</v>
      </c>
      <c r="T2431">
        <v>0</v>
      </c>
      <c r="U2431">
        <v>0</v>
      </c>
      <c r="V2431">
        <v>0</v>
      </c>
    </row>
    <row r="2432" spans="8:22" x14ac:dyDescent="0.25">
      <c r="H2432" s="38" t="str">
        <v>oxides and ceramics(no product type)</v>
      </c>
      <c r="I2432" s="271" t="str">
        <v>oxides and ceramics</v>
      </c>
      <c r="J2432">
        <v>0</v>
      </c>
      <c r="K2432" t="str">
        <v>packaging</v>
      </c>
      <c r="L2432" t="str">
        <v>Low priority attribute</v>
      </c>
      <c r="M2432" t="str">
        <v>Priority 3</v>
      </c>
      <c r="N2432" t="str">
        <v>ProductAttributes</v>
      </c>
      <c r="O2432" t="str">
        <v>ATTRIBUTE TYPE: Packaging quantity</v>
      </c>
      <c r="P2432" t="str">
        <v>facet only on pack_id (was NEVER used on the red site - utility is dubious)</v>
      </c>
      <c r="Q2432" t="str">
        <v>GF96773451</v>
      </c>
      <c r="R2432" t="str">
        <v>pkg of 5</v>
      </c>
      <c r="S2432" t="str">
        <v>Y</v>
      </c>
      <c r="T2432" t="str">
        <v>packaging</v>
      </c>
      <c r="U2432" t="str">
        <v>pack_id</v>
      </c>
      <c r="V2432" t="str">
        <v>pack_id</v>
      </c>
    </row>
    <row r="2433" spans="8:22" x14ac:dyDescent="0.25">
      <c r="H2433" s="38" t="str">
        <v>oxides and ceramics(no product type)</v>
      </c>
      <c r="I2433" s="271" t="str">
        <v>oxides and ceramics</v>
      </c>
      <c r="J2433">
        <v>0</v>
      </c>
      <c r="K2433" t="str">
        <v>SMILES string</v>
      </c>
      <c r="L2433" t="str">
        <v>Low priority attribute</v>
      </c>
      <c r="M2433" t="str">
        <v>Priority 3</v>
      </c>
      <c r="N2433" t="str">
        <v>Aliases</v>
      </c>
      <c r="O2433" t="str">
        <v>drop down type: SMILES</v>
      </c>
      <c r="P2433" t="str">
        <v>must be on the substance level; 30 characters or less; if more than 30 characters, raise a JIRA for CorpBase Helpdesk</v>
      </c>
      <c r="Q2433">
        <v>769371</v>
      </c>
      <c r="R2433" t="str">
        <v>O=[Ti]=O</v>
      </c>
      <c r="S2433" t="str">
        <v>N</v>
      </c>
      <c r="T2433">
        <v>0</v>
      </c>
      <c r="U2433">
        <v>0</v>
      </c>
      <c r="V2433">
        <v>0</v>
      </c>
    </row>
    <row r="2434" spans="8:22" x14ac:dyDescent="0.25">
      <c r="H2434" s="38" t="str">
        <v>passive air sample collectors(no product type)</v>
      </c>
      <c r="I2434" s="271" t="str">
        <v>passive air sample collectors</v>
      </c>
      <c r="J2434">
        <v>0</v>
      </c>
      <c r="K2434" t="str">
        <v>application(s)</v>
      </c>
      <c r="L2434" t="str">
        <v>Facet driving attribute</v>
      </c>
      <c r="M2434" t="str">
        <v>Priority 1</v>
      </c>
      <c r="N2434" t="str">
        <v>ProductAttributes</v>
      </c>
      <c r="O2434" t="str">
        <v>ATTRIBUTE TYPE: Market Focus</v>
      </c>
      <c r="P2434">
        <v>0</v>
      </c>
      <c r="Q2434">
        <v>20875</v>
      </c>
      <c r="R2434" t="str">
        <v>environmental; industrial hygiene</v>
      </c>
      <c r="S2434" t="str">
        <v>Y</v>
      </c>
      <c r="T2434" t="str">
        <v>Application</v>
      </c>
      <c r="U2434">
        <v>0</v>
      </c>
      <c r="V2434">
        <v>0</v>
      </c>
    </row>
    <row r="2435" spans="8:22" x14ac:dyDescent="0.25">
      <c r="H2435" s="38" t="str">
        <v>passive air sample collectors(no product type)</v>
      </c>
      <c r="I2435" s="271" t="str">
        <v>passive air sample collectors</v>
      </c>
      <c r="J2435">
        <v>0</v>
      </c>
      <c r="K2435" t="str">
        <v>suitability</v>
      </c>
      <c r="L2435" t="str">
        <v>Facet driving attribute</v>
      </c>
      <c r="M2435" t="str">
        <v>Priority 1</v>
      </c>
      <c r="N2435" t="str">
        <v>ProductAttributes</v>
      </c>
      <c r="O2435" t="str">
        <v xml:space="preserve">ATTRIBUTE TYPE: Suitability </v>
      </c>
      <c r="P2435">
        <v>0</v>
      </c>
      <c r="Q2435" t="str">
        <v>29755-U</v>
      </c>
      <c r="R2435" t="str">
        <v>suitable for (An Alternative to Tenax TA)</v>
      </c>
      <c r="S2435" t="str">
        <v>N</v>
      </c>
      <c r="T2435">
        <v>0</v>
      </c>
      <c r="U2435">
        <v>0</v>
      </c>
      <c r="V2435">
        <v>0</v>
      </c>
    </row>
    <row r="2436" spans="8:22" x14ac:dyDescent="0.25">
      <c r="H2436" s="38" t="str">
        <v>passive air sample collectors(no product type)</v>
      </c>
      <c r="I2436" s="271" t="str">
        <v>passive air sample collectors</v>
      </c>
      <c r="J2436">
        <v>0</v>
      </c>
      <c r="K2436" t="str">
        <v>technique(s)</v>
      </c>
      <c r="L2436" t="str">
        <v>Facet driving attribute</v>
      </c>
      <c r="M2436" t="str">
        <v>Priority 1</v>
      </c>
      <c r="N2436" t="str">
        <v>ProductAttributes</v>
      </c>
      <c r="O2436" t="str">
        <v>ATTRIBUTE TYPE: Titertest</v>
      </c>
      <c r="P2436" t="str">
        <v xml:space="preserve">use the drop down in "METHOD" </v>
      </c>
      <c r="Q2436">
        <v>10263</v>
      </c>
      <c r="R2436" t="str">
        <v>LPLC</v>
      </c>
      <c r="S2436" t="str">
        <v>Y</v>
      </c>
      <c r="T2436" t="str">
        <v>Technique</v>
      </c>
      <c r="U2436" t="str">
        <v>method</v>
      </c>
      <c r="V2436" t="str">
        <v>method</v>
      </c>
    </row>
    <row r="2437" spans="8:22" x14ac:dyDescent="0.25">
      <c r="H2437" s="38" t="str">
        <v>passive air sample collectors(no product type)</v>
      </c>
      <c r="I2437" s="271" t="str">
        <v>passive air sample collectors</v>
      </c>
      <c r="J2437">
        <v>0</v>
      </c>
      <c r="K2437" t="str">
        <v>agency</v>
      </c>
      <c r="L2437" t="str">
        <v>High priority attribute</v>
      </c>
      <c r="M2437" t="str">
        <v>Priority 2</v>
      </c>
      <c r="N2437" t="str">
        <v>ProductAttributes</v>
      </c>
      <c r="O2437" t="str">
        <v>ATTRIBUTE TYPE: Agency/Method</v>
      </c>
      <c r="P2437" t="str">
        <v>create separate lines for different values</v>
      </c>
      <c r="Q2437">
        <v>20875</v>
      </c>
      <c r="R2437" t="str">
        <v>EPA TO-1,TO-2,TO-3,TO-17</v>
      </c>
      <c r="S2437" t="str">
        <v>Y</v>
      </c>
      <c r="T2437" t="str">
        <v>Agency</v>
      </c>
      <c r="U2437">
        <v>0</v>
      </c>
      <c r="V2437">
        <v>0</v>
      </c>
    </row>
    <row r="2438" spans="8:22" x14ac:dyDescent="0.25">
      <c r="H2438" s="38" t="str">
        <v>passive air sample collectors(no product type)</v>
      </c>
      <c r="I2438" s="271" t="str">
        <v>passive air sample collectors</v>
      </c>
      <c r="J2438">
        <v>0</v>
      </c>
      <c r="K2438" t="str">
        <v>compatibility</v>
      </c>
      <c r="L2438" t="str">
        <v>High priority attribute</v>
      </c>
      <c r="M2438" t="str">
        <v>Priority 2</v>
      </c>
      <c r="N2438" t="str">
        <v>ProductAttributes</v>
      </c>
      <c r="O2438" t="str">
        <v>ATTRIBUTE TYPE: ZM_COMPAT</v>
      </c>
      <c r="P2438" t="str">
        <v>create separate lines for different values -- facet must use 1 or both of supplier and product line</v>
      </c>
      <c r="Q2438">
        <v>20875</v>
      </c>
      <c r="R2438" t="str">
        <v>for use with Dynatherm™ ACEM-9300, ACEM-900 850/890 TDU, MTDU, and OI Analytical Eclipse Air Tube Desorber</v>
      </c>
      <c r="S2438" t="str">
        <v>Y</v>
      </c>
      <c r="T2438" t="str">
        <v>compatibility</v>
      </c>
      <c r="U2438">
        <v>0</v>
      </c>
      <c r="V2438">
        <v>0</v>
      </c>
    </row>
    <row r="2439" spans="8:22" x14ac:dyDescent="0.25">
      <c r="H2439" s="38" t="str">
        <v>passive air sample collectors(no product type)</v>
      </c>
      <c r="I2439" s="271" t="str">
        <v>passive air sample collectors</v>
      </c>
      <c r="J2439">
        <v>0</v>
      </c>
      <c r="K2439" t="str">
        <v>composition</v>
      </c>
      <c r="L2439" t="str">
        <v>High priority attribute</v>
      </c>
      <c r="M2439" t="str">
        <v>Priority 2</v>
      </c>
      <c r="N2439" t="str">
        <v>ProductAttributes</v>
      </c>
      <c r="O2439" t="str">
        <v>ATTRIBUTE TYPE: Chemical Composition</v>
      </c>
      <c r="P2439">
        <v>0</v>
      </c>
      <c r="Q2439">
        <v>20048</v>
      </c>
      <c r="R2439" t="str">
        <v>Bed A, 100 mg (single-bed sorbent tube)</v>
      </c>
      <c r="S2439" t="str">
        <v>M</v>
      </c>
      <c r="T2439" t="str">
        <v>composition</v>
      </c>
      <c r="U2439">
        <v>0</v>
      </c>
      <c r="V2439">
        <v>0</v>
      </c>
    </row>
    <row r="2440" spans="8:22" x14ac:dyDescent="0.25">
      <c r="H2440" s="38" t="str">
        <v>passive air sample collectors(no product type)</v>
      </c>
      <c r="I2440" s="271" t="str">
        <v>passive air sample collectors</v>
      </c>
      <c r="J2440">
        <v>0</v>
      </c>
      <c r="K2440" t="str">
        <v>feature</v>
      </c>
      <c r="L2440" t="str">
        <v>High priority attribute</v>
      </c>
      <c r="M2440" t="str">
        <v>Priority 2</v>
      </c>
      <c r="N2440" t="str">
        <v>ProductAttributes</v>
      </c>
      <c r="O2440" t="str">
        <v>ATTRIBUTE TYPE: Feature</v>
      </c>
      <c r="P2440" t="str">
        <v>use the drop down to select a "Name" (preconditioned/unconditioned, fritted)</v>
      </c>
      <c r="Q2440">
        <v>20875</v>
      </c>
      <c r="R2440" t="str">
        <v>fritted; preconditioned</v>
      </c>
      <c r="S2440" t="str">
        <v>N</v>
      </c>
      <c r="T2440">
        <v>0</v>
      </c>
      <c r="U2440">
        <v>0</v>
      </c>
      <c r="V2440">
        <v>0</v>
      </c>
    </row>
    <row r="2441" spans="8:22" x14ac:dyDescent="0.25">
      <c r="H2441" s="38" t="str">
        <v>passive air sample collectors(no product type)</v>
      </c>
      <c r="I2441" s="271" t="str">
        <v>passive air sample collectors</v>
      </c>
      <c r="J2441">
        <v>0</v>
      </c>
      <c r="K2441" t="str">
        <v>H × W × D</v>
      </c>
      <c r="L2441" t="str">
        <v>High priority attribute</v>
      </c>
      <c r="M2441" t="str">
        <v>Priority 2</v>
      </c>
      <c r="N2441" t="str">
        <v>ProductAttributes</v>
      </c>
      <c r="O2441" t="str">
        <v>ATTRIBUTE TYPE: Composite dimension</v>
      </c>
      <c r="P2441" t="str">
        <v>D is diameter, not depth… should be LxWxH?   use the drop down in "Type1 - H "Type2 - W" "Type3 - D"; D is for Diameter, not depth. For depth, please select "depth"</v>
      </c>
      <c r="Q2441">
        <v>0</v>
      </c>
      <c r="R2441">
        <v>0</v>
      </c>
      <c r="S2441">
        <v>0</v>
      </c>
      <c r="T2441">
        <v>0</v>
      </c>
      <c r="U2441">
        <v>0</v>
      </c>
      <c r="V2441">
        <v>0</v>
      </c>
    </row>
    <row r="2442" spans="8:22" x14ac:dyDescent="0.25">
      <c r="H2442" s="38" t="str">
        <v>passive air sample collectors(no product type)</v>
      </c>
      <c r="I2442" s="271" t="str">
        <v>passive air sample collectors</v>
      </c>
      <c r="J2442">
        <v>0</v>
      </c>
      <c r="K2442" t="str">
        <v>manufacturer/tradename</v>
      </c>
      <c r="L2442" t="str">
        <v>High priority attribute</v>
      </c>
      <c r="M2442" t="str">
        <v>Priority 2</v>
      </c>
      <c r="N2442" t="str">
        <v>ProductAttributes</v>
      </c>
      <c r="O2442" t="str">
        <v>ATTRIBUTE TYPE: Manufacturer designation</v>
      </c>
      <c r="P2442" t="str">
        <v>facets supplier co only (currently - Product line the attribute also facetable but not the PL element in Manuf des. Yet)</v>
      </c>
      <c r="Q2442">
        <v>20048</v>
      </c>
      <c r="R2442" t="str">
        <v>ORBO™ 601</v>
      </c>
      <c r="S2442" t="str">
        <v>Y</v>
      </c>
      <c r="T2442" t="str">
        <v>Manufacturer</v>
      </c>
      <c r="U2442" t="str">
        <v>supplier co</v>
      </c>
      <c r="V2442" t="str">
        <v>supplier co</v>
      </c>
    </row>
    <row r="2443" spans="8:22" x14ac:dyDescent="0.25">
      <c r="H2443" s="38" t="str">
        <v>passive air sample collectors(no product type)</v>
      </c>
      <c r="I2443" s="271" t="str">
        <v>passive air sample collectors</v>
      </c>
      <c r="J2443">
        <v>0</v>
      </c>
      <c r="K2443" t="str">
        <v>material</v>
      </c>
      <c r="L2443" t="str">
        <v>High priority attribute</v>
      </c>
      <c r="M2443" t="str">
        <v>Priority 2</v>
      </c>
      <c r="N2443" t="str">
        <v>ProductAttributes</v>
      </c>
      <c r="O2443" t="str">
        <v>ATTRIBUTE TYPE: Material</v>
      </c>
      <c r="P2443" t="str">
        <v>use the drop down to select a "Part"</v>
      </c>
      <c r="Q2443">
        <v>20875</v>
      </c>
      <c r="R2443" t="str">
        <v>glass TD tube</v>
      </c>
      <c r="S2443" t="str">
        <v>M</v>
      </c>
      <c r="T2443">
        <v>0</v>
      </c>
      <c r="U2443">
        <v>0</v>
      </c>
      <c r="V2443">
        <v>0</v>
      </c>
    </row>
    <row r="2444" spans="8:22" x14ac:dyDescent="0.25">
      <c r="H2444" s="38" t="str">
        <v>passive air sample collectors(no product type)</v>
      </c>
      <c r="I2444" s="271" t="str">
        <v>passive air sample collectors</v>
      </c>
      <c r="J2444">
        <v>0</v>
      </c>
      <c r="K2444" t="str">
        <v>matrix</v>
      </c>
      <c r="L2444" t="str">
        <v>High priority attribute</v>
      </c>
      <c r="M2444" t="str">
        <v>Priority 2</v>
      </c>
      <c r="N2444" t="str">
        <v>ProductAttributes</v>
      </c>
      <c r="O2444" t="str">
        <v>ATTRIBUTE TYPE: Matrix</v>
      </c>
      <c r="P2444">
        <v>0</v>
      </c>
      <c r="Q2444">
        <v>20875</v>
      </c>
      <c r="R2444" t="str">
        <v>Carbosieve® S-III carbon molecular sieve (CMS); Carbotrap® 300 (Packed with Carbotrap C, Carbotrap B, Carbosieve SIII); Carbotrap® B graphitized carbon black (GCB); Carbotrap® C graphitized carbon black (GCB)</v>
      </c>
      <c r="S2444" t="str">
        <v>N</v>
      </c>
      <c r="T2444">
        <v>0</v>
      </c>
      <c r="U2444">
        <v>0</v>
      </c>
      <c r="V2444">
        <v>0</v>
      </c>
    </row>
    <row r="2445" spans="8:22" x14ac:dyDescent="0.25">
      <c r="H2445" s="38" t="str">
        <v>passive air sample collectors(no product type)</v>
      </c>
      <c r="I2445" s="271" t="str">
        <v>passive air sample collectors</v>
      </c>
      <c r="J2445">
        <v>0</v>
      </c>
      <c r="K2445" t="str">
        <v>O.D. × I.D. × L</v>
      </c>
      <c r="L2445" t="str">
        <v>High priority attribute</v>
      </c>
      <c r="M2445" t="str">
        <v>Priority 2</v>
      </c>
      <c r="N2445" t="str">
        <v>ProductAttributes</v>
      </c>
      <c r="O2445" t="str">
        <v>ATTRIBUTE TYPE: Composite dimension</v>
      </c>
      <c r="P2445" t="str">
        <v>use the drop down "Type1" and select "O.D."; "Type2" and select "I.D."; "Type3" and select "L"</v>
      </c>
      <c r="Q2445">
        <v>20875</v>
      </c>
      <c r="R2445" t="str">
        <v>6 mm × 4 mm × 4.5 in.</v>
      </c>
      <c r="S2445" t="str">
        <v>Y</v>
      </c>
      <c r="T2445" t="str">
        <v>O.D.(uom)/I.D.(mm)/Length(uom)</v>
      </c>
      <c r="U2445" t="str">
        <v>type=OD and uom in mm or in. OR type=ID and uom in mm OR type=length or L and uom in ft,mm,cm,in,m</v>
      </c>
      <c r="V2445">
        <v>0</v>
      </c>
    </row>
    <row r="2446" spans="8:22" x14ac:dyDescent="0.25">
      <c r="H2446" s="38" t="str">
        <v>passive air sample collectors(no product type)</v>
      </c>
      <c r="I2446" s="271" t="str">
        <v>passive air sample collectors</v>
      </c>
      <c r="J2446">
        <v>0</v>
      </c>
      <c r="K2446" t="str">
        <v>packaging</v>
      </c>
      <c r="L2446" t="str">
        <v>High priority attribute</v>
      </c>
      <c r="M2446" t="str">
        <v>Priority 2</v>
      </c>
      <c r="N2446" t="str">
        <v>ProductAttributes</v>
      </c>
      <c r="O2446" t="str">
        <v>ATTRIBUTE TYPE: Packaging quantity</v>
      </c>
      <c r="P2446" t="str">
        <v>facet only on pack_id (was NEVER used on the red site - utility is dubious)</v>
      </c>
      <c r="Q2446">
        <v>20875</v>
      </c>
      <c r="R2446" t="str">
        <v>pkg of 1 ea</v>
      </c>
      <c r="S2446" t="str">
        <v>Y</v>
      </c>
      <c r="T2446" t="str">
        <v>packaging</v>
      </c>
      <c r="U2446" t="str">
        <v>pack_id</v>
      </c>
      <c r="V2446" t="str">
        <v>pack_id</v>
      </c>
    </row>
    <row r="2447" spans="8:22" x14ac:dyDescent="0.25">
      <c r="H2447" s="38" t="str">
        <v>passive air sample collectors(no product type)</v>
      </c>
      <c r="I2447" s="271" t="str">
        <v>passive air sample collectors</v>
      </c>
      <c r="J2447">
        <v>0</v>
      </c>
      <c r="K2447" t="str">
        <v>particle size</v>
      </c>
      <c r="L2447" t="str">
        <v>High priority attribute</v>
      </c>
      <c r="M2447" t="str">
        <v>Priority 2</v>
      </c>
      <c r="N2447" t="str">
        <v>ProductAttributes</v>
      </c>
      <c r="O2447" t="str">
        <v>ATTRIBUTE TYPE: Particle Dimension</v>
      </c>
      <c r="P2447" t="str">
        <v>use the drop down in "Type" and select "particle size"</v>
      </c>
      <c r="Q2447">
        <v>10263</v>
      </c>
      <c r="R2447" t="str">
        <v>20-45 mesh</v>
      </c>
      <c r="S2447" t="str">
        <v>N</v>
      </c>
      <c r="T2447">
        <v>0</v>
      </c>
      <c r="U2447">
        <v>0</v>
      </c>
      <c r="V2447">
        <v>0</v>
      </c>
    </row>
    <row r="2448" spans="8:22" x14ac:dyDescent="0.25">
      <c r="H2448" s="38" t="str">
        <v>passive air sample collectors(no product type)</v>
      </c>
      <c r="I2448" s="271" t="str">
        <v>passive air sample collectors</v>
      </c>
      <c r="J2448">
        <v>0</v>
      </c>
      <c r="K2448" t="str">
        <v>storage temp.</v>
      </c>
      <c r="L2448" t="str">
        <v>High priority attribute</v>
      </c>
      <c r="M2448" t="str">
        <v>Priority 2</v>
      </c>
      <c r="N2448" t="str">
        <v>ProductAttributes</v>
      </c>
      <c r="O2448" t="str">
        <v>ATTRIBUTE TYPE: Storage Temp</v>
      </c>
      <c r="P2448">
        <v>0</v>
      </c>
      <c r="Q2448" t="str">
        <v>CB_000325</v>
      </c>
      <c r="R2448" t="str">
        <v>2-8°C</v>
      </c>
      <c r="S2448" t="str">
        <v>N</v>
      </c>
      <c r="T2448">
        <v>0</v>
      </c>
      <c r="U2448">
        <v>0</v>
      </c>
      <c r="V2448">
        <v>0</v>
      </c>
    </row>
    <row r="2449" spans="8:22" x14ac:dyDescent="0.25">
      <c r="H2449" s="38" t="str">
        <v>passive air sample collectors(no product type)</v>
      </c>
      <c r="I2449" s="271" t="str">
        <v>passive air sample collectors</v>
      </c>
      <c r="J2449">
        <v>0</v>
      </c>
      <c r="K2449" t="str">
        <v>W × L</v>
      </c>
      <c r="L2449" t="str">
        <v>High priority attribute</v>
      </c>
      <c r="M2449" t="str">
        <v>Priority 2</v>
      </c>
      <c r="N2449" t="str">
        <v>ProductAttributes</v>
      </c>
      <c r="O2449" t="str">
        <v>ATTRIBUTE TYPE: Composite dimension</v>
      </c>
      <c r="P2449" t="str">
        <v>use drop down "Type1" and select "W"; "Type2" and select "L"</v>
      </c>
      <c r="Q2449">
        <v>0</v>
      </c>
      <c r="R2449">
        <v>0</v>
      </c>
      <c r="S2449">
        <v>0</v>
      </c>
      <c r="T2449">
        <v>0</v>
      </c>
      <c r="U2449">
        <v>0</v>
      </c>
      <c r="V2449">
        <v>0</v>
      </c>
    </row>
    <row r="2450" spans="8:22" x14ac:dyDescent="0.25">
      <c r="H2450" s="38" t="str">
        <v>passive air sample collectors(no product type)</v>
      </c>
      <c r="I2450" s="271" t="str">
        <v>passive air sample collectors</v>
      </c>
      <c r="J2450">
        <v>0</v>
      </c>
      <c r="K2450" t="str">
        <v>pore size</v>
      </c>
      <c r="L2450" t="str">
        <v>Low priority attribute</v>
      </c>
      <c r="M2450" t="str">
        <v>Priority 3</v>
      </c>
      <c r="N2450" t="str">
        <v>ProductAttributes</v>
      </c>
      <c r="O2450" t="str">
        <v>ATTRIBUTE TYPE: Pore size</v>
      </c>
      <c r="P2450">
        <v>0</v>
      </c>
      <c r="Q2450">
        <v>10263</v>
      </c>
      <c r="R2450" t="str">
        <v>~0.15 cm3/g mesoporosity; ~0.24 cm3/g macroporosity; ~0.24 cm3/g microporosity; ~7-10 Å pore diameter</v>
      </c>
      <c r="S2450" t="str">
        <v>Y</v>
      </c>
      <c r="T2450" t="str">
        <v>Pore size</v>
      </c>
      <c r="U2450" t="str">
        <v>uom in um, or A, or kDa</v>
      </c>
      <c r="V2450">
        <v>0</v>
      </c>
    </row>
    <row r="2451" spans="8:22" x14ac:dyDescent="0.25">
      <c r="H2451" s="38" t="str">
        <v>pegs and peos(no product type)</v>
      </c>
      <c r="I2451" s="271" t="str">
        <v>pegs and peos</v>
      </c>
      <c r="J2451">
        <v>0</v>
      </c>
      <c r="K2451" t="str">
        <v>assay</v>
      </c>
      <c r="L2451" t="str">
        <v>Facet driving attribute</v>
      </c>
      <c r="M2451" t="str">
        <v>Priority 1</v>
      </c>
      <c r="N2451" t="str">
        <v>ProductAttributes</v>
      </c>
      <c r="O2451" t="str">
        <v>ATTRIBUTE TYPE: Assay</v>
      </c>
      <c r="P2451">
        <v>0</v>
      </c>
      <c r="Q2451">
        <v>736678</v>
      </c>
      <c r="R2451">
        <v>0.97</v>
      </c>
      <c r="S2451" t="str">
        <v>Y</v>
      </c>
      <c r="T2451" t="str">
        <v>Purity</v>
      </c>
      <c r="U2451">
        <v>0</v>
      </c>
      <c r="V2451">
        <v>0</v>
      </c>
    </row>
    <row r="2452" spans="8:22" x14ac:dyDescent="0.25">
      <c r="H2452" s="38" t="str">
        <v>pegs and peos(no product type)</v>
      </c>
      <c r="I2452" s="271" t="str">
        <v>pegs and peos</v>
      </c>
      <c r="J2452">
        <v>0</v>
      </c>
      <c r="K2452" t="str">
        <v>form</v>
      </c>
      <c r="L2452" t="str">
        <v>Facet driving attribute</v>
      </c>
      <c r="M2452" t="str">
        <v>Priority 1</v>
      </c>
      <c r="N2452" t="str">
        <v>ProductAttributes</v>
      </c>
      <c r="O2452" t="str">
        <v>ATTRIBUTE TYPE: Physical Form</v>
      </c>
      <c r="P2452">
        <v>0</v>
      </c>
      <c r="Q2452">
        <v>8.1800700000000006</v>
      </c>
      <c r="R2452" t="str">
        <v>solid</v>
      </c>
      <c r="S2452" t="str">
        <v>Y</v>
      </c>
      <c r="T2452" t="str">
        <v>Physical Form</v>
      </c>
      <c r="U2452">
        <v>0</v>
      </c>
      <c r="V2452">
        <v>0</v>
      </c>
    </row>
    <row r="2453" spans="8:22" x14ac:dyDescent="0.25">
      <c r="H2453" s="38" t="str">
        <v>pegs and peos(no product type)</v>
      </c>
      <c r="I2453" s="271" t="str">
        <v>pegs and peos</v>
      </c>
      <c r="J2453">
        <v>0</v>
      </c>
      <c r="K2453" t="str">
        <v>functional group</v>
      </c>
      <c r="L2453" t="str">
        <v>Facet driving attribute</v>
      </c>
      <c r="M2453" t="str">
        <v>Priority 1</v>
      </c>
      <c r="N2453" t="str">
        <v>ProductAttributes</v>
      </c>
      <c r="O2453" t="str">
        <v>ATTRIBUTE TYPE: Functional group</v>
      </c>
      <c r="P2453">
        <v>0</v>
      </c>
      <c r="Q2453">
        <v>727768</v>
      </c>
      <c r="R2453" t="str">
        <v>amine</v>
      </c>
      <c r="S2453" t="str">
        <v>Y</v>
      </c>
      <c r="T2453" t="str">
        <v>Ω-endα-end(depends on Functional group type value)</v>
      </c>
      <c r="U2453">
        <v>0</v>
      </c>
      <c r="V2453">
        <v>0</v>
      </c>
    </row>
    <row r="2454" spans="8:22" x14ac:dyDescent="0.25">
      <c r="H2454" s="38" t="str">
        <v>pegs and peos(no product type)</v>
      </c>
      <c r="I2454" s="271" t="str">
        <v>pegs and peos</v>
      </c>
      <c r="J2454">
        <v>0</v>
      </c>
      <c r="K2454" t="str">
        <v>mol wt</v>
      </c>
      <c r="L2454" t="str">
        <v>Facet driving attribute</v>
      </c>
      <c r="M2454" t="str">
        <v>Priority 1</v>
      </c>
      <c r="N2454" t="str">
        <v>ProductAttributes</v>
      </c>
      <c r="O2454" t="str">
        <v>ATTRIBUTE TYPE: Molecular weight</v>
      </c>
      <c r="P2454" t="str">
        <v>typically molecular weight is entered on the substance level; or calculated given chemical formula</v>
      </c>
      <c r="Q2454">
        <v>90878</v>
      </c>
      <c r="R2454" t="str">
        <v>Mr 285-315</v>
      </c>
      <c r="S2454" t="str">
        <v>N</v>
      </c>
      <c r="T2454">
        <v>0</v>
      </c>
      <c r="U2454">
        <v>0</v>
      </c>
      <c r="V2454">
        <v>0</v>
      </c>
    </row>
    <row r="2455" spans="8:22" x14ac:dyDescent="0.25">
      <c r="H2455" s="38" t="str">
        <v>pegs and peos(no product type)</v>
      </c>
      <c r="I2455" s="271" t="str">
        <v>pegs and peos</v>
      </c>
      <c r="J2455">
        <v>0</v>
      </c>
      <c r="K2455" t="str">
        <v>polymer architecture</v>
      </c>
      <c r="L2455" t="str">
        <v>Facet driving attribute</v>
      </c>
      <c r="M2455" t="str">
        <v>Priority 1</v>
      </c>
      <c r="N2455" t="str">
        <v>ProductAttributes</v>
      </c>
      <c r="O2455" t="str">
        <v>ATTRIBUTE TYPE: Polymer Architecture</v>
      </c>
      <c r="P2455">
        <v>0</v>
      </c>
      <c r="Q2455">
        <v>14504</v>
      </c>
      <c r="R2455" t="str">
        <v>shape: linear</v>
      </c>
      <c r="S2455" t="str">
        <v>Y</v>
      </c>
      <c r="T2455" t="str">
        <v>polymer architecture</v>
      </c>
      <c r="U2455">
        <v>0</v>
      </c>
      <c r="V2455">
        <v>0</v>
      </c>
    </row>
    <row r="2456" spans="8:22" x14ac:dyDescent="0.25">
      <c r="H2456" s="38" t="str">
        <v>pegs and peos(no product type)</v>
      </c>
      <c r="I2456" s="271" t="str">
        <v>pegs and peos</v>
      </c>
      <c r="J2456">
        <v>0</v>
      </c>
      <c r="K2456" t="str">
        <v>reaction suitability</v>
      </c>
      <c r="L2456" t="str">
        <v>Facet driving attribute</v>
      </c>
      <c r="M2456" t="str">
        <v>Priority 1</v>
      </c>
      <c r="N2456" t="str">
        <v>ProductAttributes</v>
      </c>
      <c r="O2456" t="str">
        <v>ATTRIBUTE TYPE: Reaction Suitability</v>
      </c>
      <c r="P2456">
        <v>0</v>
      </c>
      <c r="Q2456">
        <v>14504</v>
      </c>
      <c r="R2456" t="str">
        <v>reactivity: carboxyl reactive</v>
      </c>
      <c r="S2456" t="str">
        <v>Y</v>
      </c>
      <c r="T2456" t="str">
        <v>Reactivity/Reagent type/Reaction Type/Core</v>
      </c>
      <c r="U2456" t="str">
        <v>4 different type have 4 facets</v>
      </c>
      <c r="V2456">
        <v>0</v>
      </c>
    </row>
    <row r="2457" spans="8:22" x14ac:dyDescent="0.25">
      <c r="H2457" s="38" t="str">
        <v>pegs and peos(no product type)</v>
      </c>
      <c r="I2457" s="271" t="str">
        <v>pegs and peos</v>
      </c>
      <c r="J2457">
        <v>0</v>
      </c>
      <c r="K2457" t="str">
        <v>α-end amine</v>
      </c>
      <c r="L2457" t="str">
        <v>Facet driving attribute</v>
      </c>
      <c r="M2457" t="str">
        <v>Priority 1</v>
      </c>
      <c r="N2457" t="str">
        <v>ProductAttributes</v>
      </c>
      <c r="O2457" t="str">
        <v>ATTRIBUTE TYPE: Functional group</v>
      </c>
      <c r="P2457">
        <v>0</v>
      </c>
      <c r="Q2457">
        <v>14504</v>
      </c>
      <c r="R2457" t="str">
        <v>amine</v>
      </c>
      <c r="S2457" t="str">
        <v>Y</v>
      </c>
      <c r="T2457" t="str">
        <v>Functional group</v>
      </c>
      <c r="U2457" t="str">
        <v>functional group element only</v>
      </c>
      <c r="V2457" t="str">
        <v>functional group element only</v>
      </c>
    </row>
    <row r="2458" spans="8:22" x14ac:dyDescent="0.25">
      <c r="H2458" s="38" t="str">
        <v>pegs and peos(no product type)</v>
      </c>
      <c r="I2458" s="271" t="str">
        <v>pegs and peos</v>
      </c>
      <c r="J2458">
        <v>0</v>
      </c>
      <c r="K2458" t="str">
        <v>Ω-end amine</v>
      </c>
      <c r="L2458" t="str">
        <v>Facet driving attribute</v>
      </c>
      <c r="M2458" t="str">
        <v>Priority 1</v>
      </c>
      <c r="N2458" t="str">
        <v>ProductAttributes</v>
      </c>
      <c r="O2458" t="str">
        <v>ATTRIBUTE TYPE: Functional group</v>
      </c>
      <c r="P2458">
        <v>0</v>
      </c>
      <c r="Q2458">
        <v>14504</v>
      </c>
      <c r="R2458" t="str">
        <v>amine</v>
      </c>
      <c r="S2458" t="str">
        <v>Y</v>
      </c>
      <c r="T2458" t="str">
        <v>Functional group</v>
      </c>
      <c r="U2458" t="str">
        <v>functional group element only</v>
      </c>
      <c r="V2458" t="str">
        <v>functional group element only</v>
      </c>
    </row>
    <row r="2459" spans="8:22" x14ac:dyDescent="0.25">
      <c r="H2459" s="38" t="str">
        <v>pegs and peos(no product type)</v>
      </c>
      <c r="I2459" s="271" t="str">
        <v>pegs and peos</v>
      </c>
      <c r="J2459">
        <v>0</v>
      </c>
      <c r="K2459" t="str">
        <v>storage temp.</v>
      </c>
      <c r="L2459" t="str">
        <v>High priority attribute</v>
      </c>
      <c r="M2459" t="str">
        <v>Priority 2</v>
      </c>
      <c r="N2459" t="str">
        <v>ProductAttributes</v>
      </c>
      <c r="O2459" t="str">
        <v>ATTRIBUTE TYPE: Storage Temp</v>
      </c>
      <c r="P2459">
        <v>0</v>
      </c>
      <c r="Q2459">
        <v>8.1417300000000008</v>
      </c>
      <c r="R2459" t="str">
        <v>2-30°C</v>
      </c>
      <c r="S2459" t="str">
        <v>N</v>
      </c>
      <c r="T2459">
        <v>0</v>
      </c>
      <c r="U2459">
        <v>0</v>
      </c>
      <c r="V2459">
        <v>0</v>
      </c>
    </row>
    <row r="2460" spans="8:22" x14ac:dyDescent="0.25">
      <c r="H2460" s="38" t="str">
        <v>pegs and peos(no product type)</v>
      </c>
      <c r="I2460" s="271" t="str">
        <v>pegs and peos</v>
      </c>
      <c r="J2460">
        <v>0</v>
      </c>
      <c r="K2460" t="str">
        <v>cation traces</v>
      </c>
      <c r="L2460" t="str">
        <v>Low priority attribute</v>
      </c>
      <c r="M2460" t="str">
        <v>Priority 3</v>
      </c>
      <c r="N2460" t="str">
        <v>ProductAttributes</v>
      </c>
      <c r="O2460" t="str">
        <v>ATTRIBUTE TYPE: Cation Traces</v>
      </c>
      <c r="P2460">
        <v>0</v>
      </c>
      <c r="Q2460">
        <v>90878</v>
      </c>
      <c r="R2460" t="str">
        <v>Al: ≤5 mg/kg</v>
      </c>
      <c r="S2460" t="str">
        <v>N</v>
      </c>
      <c r="T2460">
        <v>0</v>
      </c>
      <c r="U2460">
        <v>0</v>
      </c>
      <c r="V2460">
        <v>0</v>
      </c>
    </row>
    <row r="2461" spans="8:22" x14ac:dyDescent="0.25">
      <c r="H2461" s="38" t="str">
        <v>pegs and peos(no product type)</v>
      </c>
      <c r="I2461" s="271" t="str">
        <v>pegs and peos</v>
      </c>
      <c r="J2461">
        <v>0</v>
      </c>
      <c r="K2461" t="str">
        <v>density</v>
      </c>
      <c r="L2461" t="str">
        <v>Low priority attribute</v>
      </c>
      <c r="M2461" t="str">
        <v>Priority 3</v>
      </c>
      <c r="N2461" t="str">
        <v>ProductAttributes</v>
      </c>
      <c r="O2461" t="str">
        <v>ATTRIBUTE TYPE: Density</v>
      </c>
      <c r="P2461">
        <v>0</v>
      </c>
      <c r="Q2461">
        <v>730289</v>
      </c>
      <c r="R2461" t="str">
        <v>1.09 g/mL at 25 °C (lit.)</v>
      </c>
      <c r="S2461" t="str">
        <v>N</v>
      </c>
      <c r="T2461">
        <v>0</v>
      </c>
      <c r="U2461">
        <v>0</v>
      </c>
      <c r="V2461">
        <v>0</v>
      </c>
    </row>
    <row r="2462" spans="8:22" x14ac:dyDescent="0.25">
      <c r="H2462" s="38" t="str">
        <v>pegs and peos(no product type)</v>
      </c>
      <c r="I2462" s="271" t="str">
        <v>pegs and peos</v>
      </c>
      <c r="J2462">
        <v>0</v>
      </c>
      <c r="K2462" t="str">
        <v>impurities</v>
      </c>
      <c r="L2462" t="str">
        <v>Low priority attribute</v>
      </c>
      <c r="M2462" t="str">
        <v>Priority 3</v>
      </c>
      <c r="N2462" t="str">
        <v>ProductAttributes</v>
      </c>
      <c r="O2462" t="str">
        <v>ATTRIBUTE TYPE: Impurities</v>
      </c>
      <c r="P2462">
        <v>0</v>
      </c>
      <c r="Q2462">
        <v>729108</v>
      </c>
      <c r="R2462" t="str">
        <v>≤10% disulfide</v>
      </c>
      <c r="S2462" t="str">
        <v>N</v>
      </c>
      <c r="T2462">
        <v>0</v>
      </c>
      <c r="U2462">
        <v>0</v>
      </c>
      <c r="V2462">
        <v>0</v>
      </c>
    </row>
    <row r="2463" spans="8:22" x14ac:dyDescent="0.25">
      <c r="H2463" s="38" t="str">
        <v>pegs and peos(no product type)</v>
      </c>
      <c r="I2463" s="271" t="str">
        <v>pegs and peos</v>
      </c>
      <c r="J2463">
        <v>0</v>
      </c>
      <c r="K2463" t="str">
        <v>InChI</v>
      </c>
      <c r="L2463" t="str">
        <v>Low priority attribute</v>
      </c>
      <c r="M2463" t="str">
        <v>Priority 3</v>
      </c>
      <c r="N2463" t="str">
        <v>Aliases</v>
      </c>
      <c r="O2463" t="str">
        <v>drop down type: InChl</v>
      </c>
      <c r="P2463" t="str">
        <v>must be on the substance level</v>
      </c>
      <c r="Q2463">
        <v>14504</v>
      </c>
      <c r="R2463" t="str">
        <v>1S/C6H16N2O2/c7-1-3-9-5-6-10-4-2-8/h1-8H2</v>
      </c>
      <c r="S2463" t="str">
        <v>N</v>
      </c>
      <c r="T2463">
        <v>0</v>
      </c>
      <c r="U2463">
        <v>0</v>
      </c>
      <c r="V2463">
        <v>0</v>
      </c>
    </row>
    <row r="2464" spans="8:22" x14ac:dyDescent="0.25">
      <c r="H2464" s="38" t="str">
        <v>pegs and peos(no product type)</v>
      </c>
      <c r="I2464" s="271" t="str">
        <v>pegs and peos</v>
      </c>
      <c r="J2464">
        <v>0</v>
      </c>
      <c r="K2464" t="str">
        <v>InChI key</v>
      </c>
      <c r="L2464" t="str">
        <v>Low priority attribute</v>
      </c>
      <c r="M2464" t="str">
        <v>Priority 3</v>
      </c>
      <c r="N2464" t="str">
        <v>Aliases</v>
      </c>
      <c r="O2464" t="str">
        <v>drop down type: InChl key</v>
      </c>
      <c r="P2464" t="str">
        <v>must be on the substance level</v>
      </c>
      <c r="Q2464">
        <v>14504</v>
      </c>
      <c r="R2464" t="str">
        <v>IWBOPFCKHIJFMS-UHFFFAOYSA-N</v>
      </c>
      <c r="S2464" t="str">
        <v>N</v>
      </c>
      <c r="T2464">
        <v>0</v>
      </c>
      <c r="U2464">
        <v>0</v>
      </c>
      <c r="V2464">
        <v>0</v>
      </c>
    </row>
    <row r="2465" spans="8:22" x14ac:dyDescent="0.25">
      <c r="H2465" s="38" t="str">
        <v>pegs and peos(no product type)</v>
      </c>
      <c r="I2465" s="271" t="str">
        <v>pegs and peos</v>
      </c>
      <c r="J2465">
        <v>0</v>
      </c>
      <c r="K2465" t="str">
        <v>mp</v>
      </c>
      <c r="L2465" t="str">
        <v>Low priority attribute</v>
      </c>
      <c r="M2465" t="str">
        <v>Priority 3</v>
      </c>
      <c r="N2465" t="str">
        <v>ProductAttributes</v>
      </c>
      <c r="O2465" t="str">
        <v>ATTRIBUTE TYPE: Melting Point</v>
      </c>
      <c r="P2465">
        <v>0</v>
      </c>
      <c r="Q2465">
        <v>8.1417300000000008</v>
      </c>
      <c r="R2465" t="str">
        <v>-23 °C</v>
      </c>
      <c r="S2465" t="str">
        <v>Y</v>
      </c>
      <c r="T2465" t="str">
        <v>mp</v>
      </c>
      <c r="U2465">
        <v>0</v>
      </c>
      <c r="V2465">
        <v>0</v>
      </c>
    </row>
    <row r="2466" spans="8:22" x14ac:dyDescent="0.25">
      <c r="H2466" s="38" t="str">
        <v>pegs and peos(no product type)</v>
      </c>
      <c r="I2466" s="271" t="str">
        <v>pegs and peos</v>
      </c>
      <c r="J2466">
        <v>0</v>
      </c>
      <c r="K2466" t="str">
        <v>shipped in</v>
      </c>
      <c r="L2466" t="str">
        <v>Low priority attribute</v>
      </c>
      <c r="M2466" t="str">
        <v>Priority 3</v>
      </c>
      <c r="N2466" t="str">
        <v>ProductAttributes</v>
      </c>
      <c r="O2466" t="str">
        <v>ATTRIBUTE TYPE: Ice Shipping</v>
      </c>
      <c r="P2466">
        <v>0</v>
      </c>
      <c r="Q2466">
        <v>730270</v>
      </c>
      <c r="R2466" t="str">
        <v>dry ice</v>
      </c>
      <c r="S2466" t="str">
        <v>N</v>
      </c>
      <c r="T2466">
        <v>0</v>
      </c>
      <c r="U2466">
        <v>0</v>
      </c>
      <c r="V2466">
        <v>0</v>
      </c>
    </row>
    <row r="2467" spans="8:22" x14ac:dyDescent="0.25">
      <c r="H2467" s="38" t="str">
        <v>pegs and peos(no product type)</v>
      </c>
      <c r="I2467" s="271" t="str">
        <v>pegs and peos</v>
      </c>
      <c r="J2467">
        <v>0</v>
      </c>
      <c r="K2467" t="str">
        <v>SMILES string</v>
      </c>
      <c r="L2467" t="str">
        <v>Low priority attribute</v>
      </c>
      <c r="M2467" t="str">
        <v>Priority 3</v>
      </c>
      <c r="N2467" t="str">
        <v>Aliases</v>
      </c>
      <c r="O2467" t="str">
        <v>drop down type: SMILES</v>
      </c>
      <c r="P2467" t="str">
        <v>must be on the substance level; 30 characters or less; if more than 30 characters, raise a JIRA for CorpBase Helpdesk</v>
      </c>
      <c r="Q2467">
        <v>90878</v>
      </c>
      <c r="R2467" t="str">
        <v>C(CO)O</v>
      </c>
      <c r="S2467" t="str">
        <v>N</v>
      </c>
      <c r="T2467">
        <v>0</v>
      </c>
      <c r="U2467">
        <v>0</v>
      </c>
      <c r="V2467">
        <v>0</v>
      </c>
    </row>
    <row r="2468" spans="8:22" x14ac:dyDescent="0.25">
      <c r="H2468" s="38" t="str">
        <v>pegs and peos(no product type)</v>
      </c>
      <c r="I2468" s="271" t="str">
        <v>pegs and peos</v>
      </c>
      <c r="J2468">
        <v>0</v>
      </c>
      <c r="K2468" t="str">
        <v>transition temp</v>
      </c>
      <c r="L2468" t="str">
        <v>Low priority attribute</v>
      </c>
      <c r="M2468" t="str">
        <v>Priority 3</v>
      </c>
      <c r="N2468" t="str">
        <v>ProductAttributes</v>
      </c>
      <c r="O2468" t="str">
        <v>ATTRIBUTE TYPE: Transition temp</v>
      </c>
      <c r="P2468">
        <v>0</v>
      </c>
      <c r="Q2468">
        <v>8.1417300000000008</v>
      </c>
      <c r="R2468" t="str">
        <v>flash point 135 °C</v>
      </c>
      <c r="S2468" t="str">
        <v>N</v>
      </c>
      <c r="T2468">
        <v>0</v>
      </c>
      <c r="U2468">
        <v>0</v>
      </c>
      <c r="V2468">
        <v>0</v>
      </c>
    </row>
    <row r="2469" spans="8:22" x14ac:dyDescent="0.25">
      <c r="H2469" s="38" t="str">
        <v>photometry kits and reagentscell test</v>
      </c>
      <c r="I2469" s="271" t="str">
        <v>photometry kits and reagents</v>
      </c>
      <c r="J2469" t="str">
        <v>cell test</v>
      </c>
      <c r="K2469" t="str">
        <v>compatibility</v>
      </c>
      <c r="L2469" t="str">
        <v>Facet driving attribute</v>
      </c>
      <c r="M2469" t="str">
        <v>Priority 1</v>
      </c>
      <c r="N2469" t="str">
        <v>ProductAttributes</v>
      </c>
      <c r="O2469" t="str">
        <v>ATTRIBUTE TYPE: ZM_COMPAT</v>
      </c>
      <c r="P2469" t="str">
        <v>create separate lines for different values -- facet must use 1 or both of supplier and product line</v>
      </c>
      <c r="Q2469">
        <v>0</v>
      </c>
      <c r="R2469">
        <v>0</v>
      </c>
      <c r="S2469">
        <v>0</v>
      </c>
      <c r="T2469">
        <v>0</v>
      </c>
      <c r="U2469">
        <v>0</v>
      </c>
      <c r="V2469">
        <v>0</v>
      </c>
    </row>
    <row r="2470" spans="8:22" x14ac:dyDescent="0.25">
      <c r="H2470" s="38" t="str">
        <v>photometry kits and reagentscell test</v>
      </c>
      <c r="I2470" s="271" t="str">
        <v>photometry kits and reagents</v>
      </c>
      <c r="J2470" t="str">
        <v>cell test</v>
      </c>
      <c r="K2470" t="str">
        <v>detection method</v>
      </c>
      <c r="L2470" t="str">
        <v>Facet driving attribute</v>
      </c>
      <c r="M2470" t="str">
        <v>Priority 1</v>
      </c>
      <c r="N2470" t="str">
        <v>ProductAttributes</v>
      </c>
      <c r="O2470" t="str">
        <v>ATTRIBUTE TYPE: Detection Method</v>
      </c>
      <c r="P2470">
        <v>0</v>
      </c>
      <c r="Q2470">
        <v>0</v>
      </c>
      <c r="R2470">
        <v>0</v>
      </c>
      <c r="S2470">
        <v>0</v>
      </c>
      <c r="T2470">
        <v>0</v>
      </c>
      <c r="U2470">
        <v>0</v>
      </c>
      <c r="V2470">
        <v>0</v>
      </c>
    </row>
    <row r="2471" spans="8:22" x14ac:dyDescent="0.25">
      <c r="H2471" s="38" t="str">
        <v>photometry kits and reagentscell test</v>
      </c>
      <c r="I2471" s="271" t="str">
        <v>photometry kits and reagents</v>
      </c>
      <c r="J2471" t="str">
        <v>cell test</v>
      </c>
      <c r="K2471" t="str">
        <v>specific analyte(s)</v>
      </c>
      <c r="L2471" t="str">
        <v>Facet driving attribute</v>
      </c>
      <c r="M2471" t="str">
        <v>Priority 1</v>
      </c>
      <c r="N2471" t="str">
        <v>ProductAttributes</v>
      </c>
      <c r="O2471" t="str">
        <v>ATTRIBUTE TYPE: Analyte Suitability</v>
      </c>
      <c r="P2471">
        <v>0</v>
      </c>
      <c r="Q2471">
        <v>0</v>
      </c>
      <c r="R2471">
        <v>0</v>
      </c>
      <c r="S2471">
        <v>0</v>
      </c>
      <c r="T2471">
        <v>0</v>
      </c>
      <c r="U2471">
        <v>0</v>
      </c>
      <c r="V2471">
        <v>0</v>
      </c>
    </row>
    <row r="2472" spans="8:22" x14ac:dyDescent="0.25">
      <c r="H2472" s="38" t="str">
        <v>photometry kits and reagentscell test</v>
      </c>
      <c r="I2472" s="271" t="str">
        <v>photometry kits and reagents</v>
      </c>
      <c r="J2472" t="str">
        <v>cell test</v>
      </c>
      <c r="K2472" t="str">
        <v>Web_Product_Type_Dim</v>
      </c>
      <c r="L2472" t="str">
        <v>Facet driving attribute</v>
      </c>
      <c r="M2472" t="str">
        <v>Priority 1</v>
      </c>
      <c r="N2472" t="str">
        <v>ProductAttributes</v>
      </c>
      <c r="O2472" t="str">
        <v>ATTRIBUTE TYPE: Product type</v>
      </c>
      <c r="P2472">
        <v>0</v>
      </c>
      <c r="Q2472">
        <v>0</v>
      </c>
      <c r="R2472">
        <v>0</v>
      </c>
      <c r="S2472">
        <v>0</v>
      </c>
      <c r="T2472">
        <v>0</v>
      </c>
      <c r="U2472">
        <v>0</v>
      </c>
      <c r="V2472">
        <v>0</v>
      </c>
    </row>
    <row r="2473" spans="8:22" x14ac:dyDescent="0.25">
      <c r="H2473" s="38" t="str">
        <v>photometry kits and reagentscell test</v>
      </c>
      <c r="I2473" s="271" t="str">
        <v>photometry kits and reagents</v>
      </c>
      <c r="J2473" t="str">
        <v>cell test</v>
      </c>
      <c r="K2473" t="str">
        <v>technique(s)</v>
      </c>
      <c r="L2473" t="str">
        <v>High priority attribute</v>
      </c>
      <c r="M2473" t="str">
        <v>Priority 2</v>
      </c>
      <c r="N2473" t="str">
        <v>ProductAttributes</v>
      </c>
      <c r="O2473" t="str">
        <v>ATTRIBUTE TYPE: Titertest</v>
      </c>
      <c r="P2473" t="str">
        <v xml:space="preserve">use the drop down in "METHOD" </v>
      </c>
      <c r="Q2473">
        <v>0</v>
      </c>
      <c r="R2473">
        <v>0</v>
      </c>
      <c r="S2473">
        <v>0</v>
      </c>
      <c r="T2473">
        <v>0</v>
      </c>
      <c r="U2473">
        <v>0</v>
      </c>
      <c r="V2473">
        <v>0</v>
      </c>
    </row>
    <row r="2474" spans="8:22" x14ac:dyDescent="0.25">
      <c r="H2474" s="38" t="str">
        <v>photometry kits and reagentscell test</v>
      </c>
      <c r="I2474" s="271" t="str">
        <v>photometry kits and reagents</v>
      </c>
      <c r="J2474" t="str">
        <v>cell test</v>
      </c>
      <c r="K2474" t="str">
        <v>measuring range</v>
      </c>
      <c r="L2474" t="str">
        <v>Low priority attribute</v>
      </c>
      <c r="M2474" t="str">
        <v>Priority 3</v>
      </c>
      <c r="N2474" t="str">
        <v>ProductAttributes</v>
      </c>
      <c r="O2474" t="str">
        <v>ATTRIBUTE TYPE: Measuring range</v>
      </c>
      <c r="P2474">
        <v>0</v>
      </c>
      <c r="Q2474">
        <v>0</v>
      </c>
      <c r="R2474">
        <v>0</v>
      </c>
      <c r="S2474">
        <v>0</v>
      </c>
      <c r="T2474">
        <v>0</v>
      </c>
      <c r="U2474">
        <v>0</v>
      </c>
      <c r="V2474">
        <v>0</v>
      </c>
    </row>
    <row r="2475" spans="8:22" x14ac:dyDescent="0.25">
      <c r="H2475" s="38" t="str">
        <v>photometry kits and reagentsreagent test</v>
      </c>
      <c r="I2475" s="271" t="str">
        <v>photometry kits and reagents</v>
      </c>
      <c r="J2475" t="str">
        <v>reagent test</v>
      </c>
      <c r="K2475" t="str">
        <v>compatibility</v>
      </c>
      <c r="L2475" t="str">
        <v>Facet driving attribute</v>
      </c>
      <c r="M2475" t="str">
        <v>Priority 1</v>
      </c>
      <c r="N2475" t="str">
        <v>ProductAttributes</v>
      </c>
      <c r="O2475" t="str">
        <v>ATTRIBUTE TYPE: ZM_COMPAT</v>
      </c>
      <c r="P2475" t="str">
        <v>create separate lines for different values -- facet must use 1 or both of supplier and product line</v>
      </c>
      <c r="Q2475">
        <v>0</v>
      </c>
      <c r="R2475">
        <v>0</v>
      </c>
      <c r="S2475">
        <v>0</v>
      </c>
      <c r="T2475">
        <v>0</v>
      </c>
      <c r="U2475">
        <v>0</v>
      </c>
      <c r="V2475">
        <v>0</v>
      </c>
    </row>
    <row r="2476" spans="8:22" x14ac:dyDescent="0.25">
      <c r="H2476" s="38" t="str">
        <v>photometry kits and reagentsreagent test</v>
      </c>
      <c r="I2476" s="271" t="str">
        <v>photometry kits and reagents</v>
      </c>
      <c r="J2476" t="str">
        <v>reagent test</v>
      </c>
      <c r="K2476" t="str">
        <v>detection method</v>
      </c>
      <c r="L2476" t="str">
        <v>Facet driving attribute</v>
      </c>
      <c r="M2476" t="str">
        <v>Priority 1</v>
      </c>
      <c r="N2476" t="str">
        <v>ProductAttributes</v>
      </c>
      <c r="O2476" t="str">
        <v>ATTRIBUTE TYPE: Detection Method</v>
      </c>
      <c r="P2476">
        <v>0</v>
      </c>
      <c r="Q2476">
        <v>0</v>
      </c>
      <c r="R2476">
        <v>0</v>
      </c>
      <c r="S2476">
        <v>0</v>
      </c>
      <c r="T2476">
        <v>0</v>
      </c>
      <c r="U2476">
        <v>0</v>
      </c>
      <c r="V2476">
        <v>0</v>
      </c>
    </row>
    <row r="2477" spans="8:22" x14ac:dyDescent="0.25">
      <c r="H2477" s="38" t="str">
        <v>photometry kits and reagentsreagent test</v>
      </c>
      <c r="I2477" s="271" t="str">
        <v>photometry kits and reagents</v>
      </c>
      <c r="J2477" t="str">
        <v>reagent test</v>
      </c>
      <c r="K2477" t="str">
        <v>specific analyte(s)</v>
      </c>
      <c r="L2477" t="str">
        <v>Facet driving attribute</v>
      </c>
      <c r="M2477" t="str">
        <v>Priority 1</v>
      </c>
      <c r="N2477" t="str">
        <v>ProductAttributes</v>
      </c>
      <c r="O2477" t="str">
        <v>ATTRIBUTE TYPE: Analyte Suitability</v>
      </c>
      <c r="P2477">
        <v>0</v>
      </c>
      <c r="Q2477">
        <v>0</v>
      </c>
      <c r="R2477">
        <v>0</v>
      </c>
      <c r="S2477">
        <v>0</v>
      </c>
      <c r="T2477">
        <v>0</v>
      </c>
      <c r="U2477">
        <v>0</v>
      </c>
      <c r="V2477">
        <v>0</v>
      </c>
    </row>
    <row r="2478" spans="8:22" x14ac:dyDescent="0.25">
      <c r="H2478" s="38" t="str">
        <v>photometry kits and reagentsreagent test</v>
      </c>
      <c r="I2478" s="271" t="str">
        <v>photometry kits and reagents</v>
      </c>
      <c r="J2478" t="str">
        <v>reagent test</v>
      </c>
      <c r="K2478" t="str">
        <v>Web_Product_Type_Dim</v>
      </c>
      <c r="L2478" t="str">
        <v>Facet driving attribute</v>
      </c>
      <c r="M2478" t="str">
        <v>Priority 1</v>
      </c>
      <c r="N2478" t="str">
        <v>ProductAttributes</v>
      </c>
      <c r="O2478" t="str">
        <v>ATTRIBUTE TYPE: Product type</v>
      </c>
      <c r="P2478">
        <v>0</v>
      </c>
      <c r="Q2478">
        <v>0</v>
      </c>
      <c r="R2478">
        <v>0</v>
      </c>
      <c r="S2478">
        <v>0</v>
      </c>
      <c r="T2478">
        <v>0</v>
      </c>
      <c r="U2478">
        <v>0</v>
      </c>
      <c r="V2478">
        <v>0</v>
      </c>
    </row>
    <row r="2479" spans="8:22" x14ac:dyDescent="0.25">
      <c r="H2479" s="38" t="str">
        <v>photometry kits and reagentsreagent test</v>
      </c>
      <c r="I2479" s="271" t="str">
        <v>photometry kits and reagents</v>
      </c>
      <c r="J2479" t="str">
        <v>reagent test</v>
      </c>
      <c r="K2479" t="str">
        <v>technique(s)</v>
      </c>
      <c r="L2479" t="str">
        <v>High priority attribute</v>
      </c>
      <c r="M2479" t="str">
        <v>Priority 2</v>
      </c>
      <c r="N2479" t="str">
        <v>ProductAttributes</v>
      </c>
      <c r="O2479" t="str">
        <v>ATTRIBUTE TYPE: Titertest</v>
      </c>
      <c r="P2479" t="str">
        <v xml:space="preserve">use the drop down in "METHOD" </v>
      </c>
      <c r="Q2479">
        <v>0</v>
      </c>
      <c r="R2479">
        <v>0</v>
      </c>
      <c r="S2479">
        <v>0</v>
      </c>
      <c r="T2479">
        <v>0</v>
      </c>
      <c r="U2479">
        <v>0</v>
      </c>
      <c r="V2479">
        <v>0</v>
      </c>
    </row>
    <row r="2480" spans="8:22" x14ac:dyDescent="0.25">
      <c r="H2480" s="38" t="str">
        <v>photometry kits and reagentsreagent test</v>
      </c>
      <c r="I2480" s="271" t="str">
        <v>photometry kits and reagents</v>
      </c>
      <c r="J2480" t="str">
        <v>reagent test</v>
      </c>
      <c r="K2480" t="str">
        <v>measuring range</v>
      </c>
      <c r="L2480" t="str">
        <v>Low priority attribute</v>
      </c>
      <c r="M2480" t="str">
        <v>Priority 3</v>
      </c>
      <c r="N2480" t="str">
        <v>ProductAttributes</v>
      </c>
      <c r="O2480" t="str">
        <v>ATTRIBUTE TYPE: Measuring range</v>
      </c>
      <c r="P2480">
        <v>0</v>
      </c>
      <c r="Q2480">
        <v>0</v>
      </c>
      <c r="R2480">
        <v>0</v>
      </c>
      <c r="S2480">
        <v>0</v>
      </c>
      <c r="T2480">
        <v>0</v>
      </c>
      <c r="U2480">
        <v>0</v>
      </c>
      <c r="V2480">
        <v>0</v>
      </c>
    </row>
    <row r="2481" spans="8:22" x14ac:dyDescent="0.25">
      <c r="H2481" s="38" t="str">
        <v>photometry kits and reagents(no product type)</v>
      </c>
      <c r="I2481" s="271" t="str">
        <v>photometry kits and reagents</v>
      </c>
      <c r="J2481">
        <v>0</v>
      </c>
      <c r="K2481" t="str">
        <v>compatibility</v>
      </c>
      <c r="L2481" t="str">
        <v>Facet driving attribute</v>
      </c>
      <c r="M2481" t="str">
        <v>Priority 1</v>
      </c>
      <c r="N2481" t="str">
        <v>ProductAttributes</v>
      </c>
      <c r="O2481" t="str">
        <v>ATTRIBUTE TYPE: ZM_COMPAT</v>
      </c>
      <c r="P2481" t="str">
        <v>create separate lines for different values -- facet must use 1 or both of supplier and product line</v>
      </c>
      <c r="Q2481">
        <v>1.00088</v>
      </c>
      <c r="R2481" t="str">
        <v>for use with Spectroquant® Move 100</v>
      </c>
      <c r="S2481" t="str">
        <v>Y</v>
      </c>
      <c r="T2481" t="str">
        <v>compatibility</v>
      </c>
      <c r="U2481">
        <v>0</v>
      </c>
      <c r="V2481">
        <v>0</v>
      </c>
    </row>
    <row r="2482" spans="8:22" x14ac:dyDescent="0.25">
      <c r="H2482" s="38" t="str">
        <v>photometry kits and reagents(no product type)</v>
      </c>
      <c r="I2482" s="271" t="str">
        <v>photometry kits and reagents</v>
      </c>
      <c r="J2482">
        <v>0</v>
      </c>
      <c r="K2482" t="str">
        <v>detection method</v>
      </c>
      <c r="L2482" t="str">
        <v>Facet driving attribute</v>
      </c>
      <c r="M2482" t="str">
        <v>Priority 1</v>
      </c>
      <c r="N2482" t="str">
        <v>ProductAttributes</v>
      </c>
      <c r="O2482" t="str">
        <v>ATTRIBUTE TYPE: Detection Method</v>
      </c>
      <c r="P2482">
        <v>0</v>
      </c>
      <c r="Q2482">
        <v>1.00474</v>
      </c>
      <c r="R2482" t="str">
        <v>photometric</v>
      </c>
      <c r="S2482" t="str">
        <v>Y</v>
      </c>
      <c r="T2482" t="str">
        <v>Detection Method</v>
      </c>
      <c r="U2482">
        <v>0</v>
      </c>
      <c r="V2482">
        <v>0</v>
      </c>
    </row>
    <row r="2483" spans="8:22" x14ac:dyDescent="0.25">
      <c r="H2483" s="38" t="str">
        <v>photometry kits and reagents(no product type)</v>
      </c>
      <c r="I2483" s="271" t="str">
        <v>photometry kits and reagents</v>
      </c>
      <c r="J2483">
        <v>0</v>
      </c>
      <c r="K2483" t="str">
        <v>material</v>
      </c>
      <c r="L2483" t="str">
        <v>Facet driving attribute</v>
      </c>
      <c r="M2483" t="str">
        <v>Priority 1</v>
      </c>
      <c r="N2483" t="str">
        <v>ProductAttributes</v>
      </c>
      <c r="O2483" t="str">
        <v>ATTRIBUTE TYPE: Material</v>
      </c>
      <c r="P2483" t="str">
        <v>use the drop down to select a "Part"</v>
      </c>
      <c r="Q2483">
        <v>1.14947</v>
      </c>
      <c r="R2483" t="str">
        <v>optical glass vial</v>
      </c>
      <c r="S2483" t="str">
        <v>M</v>
      </c>
      <c r="T2483">
        <v>0</v>
      </c>
      <c r="U2483">
        <v>0</v>
      </c>
      <c r="V2483">
        <v>0</v>
      </c>
    </row>
    <row r="2484" spans="8:22" x14ac:dyDescent="0.25">
      <c r="H2484" s="38" t="str">
        <v>photometry kits and reagents(no product type)</v>
      </c>
      <c r="I2484" s="271" t="str">
        <v>photometry kits and reagents</v>
      </c>
      <c r="J2484">
        <v>0</v>
      </c>
      <c r="K2484" t="str">
        <v>specific analyte(s)</v>
      </c>
      <c r="L2484" t="str">
        <v>Facet driving attribute</v>
      </c>
      <c r="M2484" t="str">
        <v>Priority 1</v>
      </c>
      <c r="N2484" t="str">
        <v>ProductAttributes</v>
      </c>
      <c r="O2484" t="str">
        <v>ATTRIBUTE TYPE: Analyte Suitability</v>
      </c>
      <c r="P2484">
        <v>0</v>
      </c>
      <c r="Q2484">
        <v>1.00088</v>
      </c>
      <c r="R2484" t="str">
        <v>chlorine</v>
      </c>
      <c r="S2484" t="str">
        <v>Y</v>
      </c>
      <c r="T2484" t="str">
        <v>analyte suitability</v>
      </c>
      <c r="U2484">
        <v>0</v>
      </c>
      <c r="V2484">
        <v>0</v>
      </c>
    </row>
    <row r="2485" spans="8:22" x14ac:dyDescent="0.25">
      <c r="H2485" s="38" t="str">
        <v>photometry kits and reagents(no product type)</v>
      </c>
      <c r="I2485" s="271" t="str">
        <v>photometry kits and reagents</v>
      </c>
      <c r="J2485">
        <v>0</v>
      </c>
      <c r="K2485" t="str">
        <v>format</v>
      </c>
      <c r="L2485" t="str">
        <v>High priority attribute</v>
      </c>
      <c r="M2485" t="str">
        <v>Priority 2</v>
      </c>
      <c r="N2485" t="str">
        <v>ProductAttributes</v>
      </c>
      <c r="O2485" t="str">
        <v>ATTRIBUTE TYPE: Anal. Standard Form</v>
      </c>
      <c r="P2485" t="str">
        <v>use the drop down "form"</v>
      </c>
      <c r="Q2485">
        <v>0</v>
      </c>
      <c r="R2485">
        <v>0</v>
      </c>
      <c r="S2485" t="str">
        <v>Y</v>
      </c>
      <c r="T2485" t="str">
        <v>Format</v>
      </c>
      <c r="U2485">
        <v>0</v>
      </c>
      <c r="V2485">
        <v>0</v>
      </c>
    </row>
    <row r="2486" spans="8:22" x14ac:dyDescent="0.25">
      <c r="H2486" s="38" t="str">
        <v>photometry kits and reagents(no product type)</v>
      </c>
      <c r="I2486" s="271" t="str">
        <v>photometry kits and reagents</v>
      </c>
      <c r="J2486">
        <v>0</v>
      </c>
      <c r="K2486" t="str">
        <v>technique(s)</v>
      </c>
      <c r="L2486" t="str">
        <v>High priority attribute</v>
      </c>
      <c r="M2486" t="str">
        <v>Priority 2</v>
      </c>
      <c r="N2486" t="str">
        <v>ProductAttributes</v>
      </c>
      <c r="O2486" t="str">
        <v>ATTRIBUTE TYPE: Titertest</v>
      </c>
      <c r="P2486" t="str">
        <v xml:space="preserve">use the drop down in "METHOD" </v>
      </c>
      <c r="Q2486">
        <v>1.00088</v>
      </c>
      <c r="R2486" t="str">
        <v>photometry: suitable</v>
      </c>
      <c r="S2486" t="str">
        <v>Y</v>
      </c>
      <c r="T2486" t="str">
        <v>Technique</v>
      </c>
      <c r="U2486" t="str">
        <v>method</v>
      </c>
      <c r="V2486" t="str">
        <v>method</v>
      </c>
    </row>
    <row r="2487" spans="8:22" x14ac:dyDescent="0.25">
      <c r="H2487" s="38" t="str">
        <v>photometry kits and reagents(no product type)</v>
      </c>
      <c r="I2487" s="271" t="str">
        <v>photometry kits and reagents</v>
      </c>
      <c r="J2487">
        <v>0</v>
      </c>
      <c r="K2487" t="str">
        <v>agency</v>
      </c>
      <c r="L2487" t="str">
        <v>Low priority attribute</v>
      </c>
      <c r="M2487" t="str">
        <v>Priority 3</v>
      </c>
      <c r="N2487" t="str">
        <v>ProductAttributes</v>
      </c>
      <c r="O2487" t="str">
        <v>ATTRIBUTE TYPE: Agency/Method</v>
      </c>
      <c r="P2487" t="str">
        <v>create separate lines for different values</v>
      </c>
      <c r="Q2487">
        <v>0</v>
      </c>
      <c r="R2487">
        <v>0</v>
      </c>
      <c r="S2487" t="str">
        <v>Y</v>
      </c>
      <c r="T2487" t="str">
        <v>Agency</v>
      </c>
      <c r="U2487">
        <v>0</v>
      </c>
      <c r="V2487">
        <v>0</v>
      </c>
    </row>
    <row r="2488" spans="8:22" x14ac:dyDescent="0.25">
      <c r="H2488" s="38" t="str">
        <v>photometry kits and reagents(no product type)</v>
      </c>
      <c r="I2488" s="271" t="str">
        <v>photometry kits and reagents</v>
      </c>
      <c r="J2488">
        <v>0</v>
      </c>
      <c r="K2488" t="str">
        <v>measuring range</v>
      </c>
      <c r="L2488" t="str">
        <v>Low priority attribute</v>
      </c>
      <c r="M2488" t="str">
        <v>Priority 3</v>
      </c>
      <c r="N2488" t="str">
        <v>ProductAttributes</v>
      </c>
      <c r="O2488" t="str">
        <v>ATTRIBUTE TYPE: Measuring range</v>
      </c>
      <c r="P2488">
        <v>0</v>
      </c>
      <c r="Q2488">
        <v>1.00088</v>
      </c>
      <c r="R2488" t="str">
        <v>0.01-6.00 mg/L</v>
      </c>
      <c r="S2488" t="str">
        <v>N</v>
      </c>
      <c r="T2488">
        <v>0</v>
      </c>
      <c r="U2488">
        <v>0</v>
      </c>
      <c r="V2488">
        <v>0</v>
      </c>
    </row>
    <row r="2489" spans="8:22" x14ac:dyDescent="0.25">
      <c r="H2489" s="38" t="str">
        <v>pipette tips(no product type)</v>
      </c>
      <c r="I2489" s="271" t="str">
        <v>pipette tips</v>
      </c>
      <c r="J2489">
        <v>0</v>
      </c>
      <c r="K2489" t="str">
        <v>binding type</v>
      </c>
      <c r="L2489" t="str">
        <v>Facet driving attribute</v>
      </c>
      <c r="M2489" t="str">
        <v>Priority 1</v>
      </c>
      <c r="N2489" t="str">
        <v>ProductAttributes</v>
      </c>
      <c r="O2489" t="str">
        <v>ATTRIBUTE TYPE: Binding Type</v>
      </c>
      <c r="P2489">
        <v>0</v>
      </c>
      <c r="Q2489" t="str">
        <v>EP0030077725</v>
      </c>
      <c r="R2489" t="str">
        <v>low binding surface</v>
      </c>
      <c r="S2489" t="str">
        <v>Y</v>
      </c>
      <c r="T2489" t="str">
        <v>binding type</v>
      </c>
      <c r="U2489">
        <v>0</v>
      </c>
      <c r="V2489">
        <v>0</v>
      </c>
    </row>
    <row r="2490" spans="8:22" x14ac:dyDescent="0.25">
      <c r="H2490" s="38" t="str">
        <v>pipette tips(no product type)</v>
      </c>
      <c r="I2490" s="271" t="str">
        <v>pipette tips</v>
      </c>
      <c r="J2490">
        <v>0</v>
      </c>
      <c r="K2490" t="str">
        <v>feature</v>
      </c>
      <c r="L2490" t="str">
        <v>Facet driving attribute</v>
      </c>
      <c r="M2490" t="str">
        <v>Priority 1</v>
      </c>
      <c r="N2490" t="str">
        <v>ProductAttributes</v>
      </c>
      <c r="O2490" t="str">
        <v>ATTRIBUTE TYPE: Feature</v>
      </c>
      <c r="P2490" t="str">
        <v>use the drop down to select a "Name" (barrier/ATP, DNA, DNAse, RNAse, DNAse and RNAse, endotoxin, pyrogen free/PCR clean/low retention/includes adapter/garduations/filter)</v>
      </c>
      <c r="Q2490" t="str">
        <v>EP0030077725</v>
      </c>
      <c r="R2490" t="str">
        <v>filter low retention etc.; RNase free; PCR clean; RNase and DNase free; DNA free</v>
      </c>
      <c r="S2490" t="str">
        <v>N</v>
      </c>
      <c r="T2490">
        <v>0</v>
      </c>
      <c r="U2490">
        <v>0</v>
      </c>
      <c r="V2490">
        <v>0</v>
      </c>
    </row>
    <row r="2491" spans="8:22" x14ac:dyDescent="0.25">
      <c r="H2491" s="38" t="str">
        <v>pipette tips(no product type)</v>
      </c>
      <c r="I2491" s="271" t="str">
        <v>pipette tips</v>
      </c>
      <c r="J2491">
        <v>0</v>
      </c>
      <c r="K2491" t="str">
        <v>manufacturer/tradename</v>
      </c>
      <c r="L2491" t="str">
        <v>Facet driving attribute</v>
      </c>
      <c r="M2491" t="str">
        <v>Priority 1</v>
      </c>
      <c r="N2491" t="str">
        <v>ProductAttributes</v>
      </c>
      <c r="O2491" t="str">
        <v>ATTRIBUTE TYPE: Manufacturer designation</v>
      </c>
      <c r="P2491" t="str">
        <v>facets supplier co only (currently - Product line the attribute also facetable but not the PL element in Manuf des. Yet)</v>
      </c>
      <c r="Q2491" t="str">
        <v>EP0030077725</v>
      </c>
      <c r="R2491" t="str">
        <v>Eppendorf® 0030077725</v>
      </c>
      <c r="S2491" t="str">
        <v>Y</v>
      </c>
      <c r="T2491" t="str">
        <v>Manufacturer</v>
      </c>
      <c r="U2491" t="str">
        <v>supplier co</v>
      </c>
      <c r="V2491" t="str">
        <v>supplier co</v>
      </c>
    </row>
    <row r="2492" spans="8:22" x14ac:dyDescent="0.25">
      <c r="H2492" s="38" t="str">
        <v>pipette tips(no product type)</v>
      </c>
      <c r="I2492" s="271" t="str">
        <v>pipette tips</v>
      </c>
      <c r="J2492">
        <v>0</v>
      </c>
      <c r="K2492" t="str">
        <v>sterility</v>
      </c>
      <c r="L2492" t="str">
        <v>Facet driving attribute</v>
      </c>
      <c r="M2492" t="str">
        <v>Priority 1</v>
      </c>
      <c r="N2492" t="str">
        <v>ProductAttributes</v>
      </c>
      <c r="O2492" t="str">
        <v>ATTRIBUTE TYPE: Sterilization</v>
      </c>
      <c r="P2492" t="str">
        <v>facet sterility y/n and second facet for sterilization method</v>
      </c>
      <c r="Q2492" t="str">
        <v>EP0030077725</v>
      </c>
      <c r="R2492" t="str">
        <v>sterile</v>
      </c>
      <c r="S2492" t="str">
        <v>Y</v>
      </c>
      <c r="T2492" t="str">
        <v>Sterility/Sterilization method</v>
      </c>
      <c r="U2492">
        <v>0</v>
      </c>
      <c r="V2492">
        <v>0</v>
      </c>
    </row>
    <row r="2493" spans="8:22" x14ac:dyDescent="0.25">
      <c r="H2493" s="38" t="str">
        <v>pipette tips(no product type)</v>
      </c>
      <c r="I2493" s="271" t="str">
        <v>pipette tips</v>
      </c>
      <c r="J2493">
        <v>0</v>
      </c>
      <c r="K2493" t="str">
        <v>volume</v>
      </c>
      <c r="L2493" t="str">
        <v>Facet driving attribute</v>
      </c>
      <c r="M2493" t="str">
        <v>Priority 1</v>
      </c>
      <c r="N2493" t="str">
        <v>ProductAttributes</v>
      </c>
      <c r="O2493" t="str">
        <v>ATTRIBUTE TYPE: Composite dimension</v>
      </c>
      <c r="P2493" t="str">
        <v>use the drop down in "Type1" and select "volume"</v>
      </c>
      <c r="Q2493" t="str">
        <v>EP0030077725</v>
      </c>
      <c r="R2493" t="str">
        <v xml:space="preserve"> volume x L 0.2 - .5 mL L x 175 mm</v>
      </c>
      <c r="S2493" t="str">
        <v>Y</v>
      </c>
      <c r="T2493" t="str">
        <v>Volume (uom)</v>
      </c>
      <c r="U2493" t="str">
        <v>type=Volume and uom in mL, L, or uL</v>
      </c>
      <c r="V2493">
        <v>0</v>
      </c>
    </row>
    <row r="2494" spans="8:22" x14ac:dyDescent="0.25">
      <c r="H2494" s="38" t="str">
        <v>pipette tips(no product type)</v>
      </c>
      <c r="I2494" s="271" t="str">
        <v>pipette tips</v>
      </c>
      <c r="J2494">
        <v>0</v>
      </c>
      <c r="K2494" t="str">
        <v>packaging</v>
      </c>
      <c r="L2494" t="str">
        <v>High priority attribute</v>
      </c>
      <c r="M2494" t="str">
        <v>Priority 2</v>
      </c>
      <c r="N2494" t="str">
        <v>ProductAttributes</v>
      </c>
      <c r="O2494" t="str">
        <v>ATTRIBUTE TYPE: Packaging quantity</v>
      </c>
      <c r="P2494" t="str">
        <v>facet only on pack_id (was NEVER used on the red site - utility is dubious)</v>
      </c>
      <c r="Q2494" t="str">
        <v>EP0030077725</v>
      </c>
      <c r="R2494" t="str">
        <v>green, yellow, blue</v>
      </c>
      <c r="S2494" t="str">
        <v>Y</v>
      </c>
      <c r="T2494" t="str">
        <v>packaging</v>
      </c>
      <c r="U2494" t="str">
        <v>pack_id</v>
      </c>
      <c r="V2494" t="str">
        <v>pack_id</v>
      </c>
    </row>
    <row r="2495" spans="8:22" x14ac:dyDescent="0.25">
      <c r="H2495" s="38" t="str">
        <v>pipette tips(no product type)</v>
      </c>
      <c r="I2495" s="271" t="str">
        <v>pipette tips</v>
      </c>
      <c r="J2495">
        <v>0</v>
      </c>
      <c r="K2495" t="str">
        <v>Web_Product_Type_Dim</v>
      </c>
      <c r="L2495" t="str">
        <v>High priority attribute</v>
      </c>
      <c r="M2495" t="str">
        <v>Priority 2</v>
      </c>
      <c r="N2495" t="str">
        <v>ProductAttributes</v>
      </c>
      <c r="O2495" t="str">
        <v>ATTRIBUTE TYPE: Product type</v>
      </c>
      <c r="P2495">
        <v>0</v>
      </c>
      <c r="Q2495" t="str">
        <v>EP0030077725</v>
      </c>
      <c r="R2495" t="str">
        <v>pipette tips</v>
      </c>
      <c r="S2495" t="str">
        <v>Y</v>
      </c>
      <c r="T2495" t="str">
        <v>Product Category</v>
      </c>
      <c r="U2495">
        <v>0</v>
      </c>
      <c r="V2495">
        <v>0</v>
      </c>
    </row>
    <row r="2496" spans="8:22" x14ac:dyDescent="0.25">
      <c r="H2496" s="38" t="str">
        <v>pipette tips(no product type)</v>
      </c>
      <c r="I2496" s="271" t="str">
        <v>pipette tips</v>
      </c>
      <c r="J2496">
        <v>0</v>
      </c>
      <c r="K2496" t="str">
        <v>material</v>
      </c>
      <c r="L2496" t="str">
        <v>Low priority attribute</v>
      </c>
      <c r="M2496" t="str">
        <v>Priority 3</v>
      </c>
      <c r="N2496" t="str">
        <v>ProductAttributes</v>
      </c>
      <c r="O2496" t="str">
        <v>ATTRIBUTE TYPE: Material</v>
      </c>
      <c r="P2496" t="str">
        <v>use the drop down to select a "Part"</v>
      </c>
      <c r="Q2496" t="str">
        <v>EP0030077725</v>
      </c>
      <c r="R2496" t="str">
        <v>pack of 120 ea (5 racks of 24 tips)</v>
      </c>
      <c r="S2496" t="str">
        <v>M</v>
      </c>
      <c r="T2496">
        <v>0</v>
      </c>
      <c r="U2496">
        <v>0</v>
      </c>
      <c r="V2496">
        <v>0</v>
      </c>
    </row>
    <row r="2497" spans="8:22" x14ac:dyDescent="0.25">
      <c r="H2497" s="38" t="str">
        <v>pipettesaspiration</v>
      </c>
      <c r="I2497" s="271" t="str">
        <v>pipettes</v>
      </c>
      <c r="J2497" t="str">
        <v>aspiration</v>
      </c>
      <c r="K2497" t="str">
        <v>capacity</v>
      </c>
      <c r="L2497" t="str">
        <v>Facet driving attribute</v>
      </c>
      <c r="M2497" t="str">
        <v>Priority 1</v>
      </c>
      <c r="N2497" t="str">
        <v>ProductAttributes</v>
      </c>
      <c r="O2497" t="str">
        <v>ATTRIBUTE TYPE: composite dimension</v>
      </c>
      <c r="P2497" t="str">
        <v>use the drop down in "part" and select the part; "Type1" and select "capacity"</v>
      </c>
      <c r="Q2497" t="str">
        <v>ARLAPS2</v>
      </c>
      <c r="R2497" t="str">
        <v>2 mL</v>
      </c>
      <c r="S2497" t="str">
        <v>Y</v>
      </c>
      <c r="T2497" t="str">
        <v>Capacity(uom)</v>
      </c>
      <c r="U2497" t="str">
        <v>uom in mL or L</v>
      </c>
      <c r="V2497">
        <v>0</v>
      </c>
    </row>
    <row r="2498" spans="8:22" x14ac:dyDescent="0.25">
      <c r="H2498" s="38" t="str">
        <v>pipettesaspiration</v>
      </c>
      <c r="I2498" s="271" t="str">
        <v>pipettes</v>
      </c>
      <c r="J2498" t="str">
        <v>aspiration</v>
      </c>
      <c r="K2498" t="str">
        <v>manufacturer/tradename</v>
      </c>
      <c r="L2498" t="str">
        <v>Facet driving attribute</v>
      </c>
      <c r="M2498" t="str">
        <v>Priority 1</v>
      </c>
      <c r="N2498" t="str">
        <v>ProductAttributes</v>
      </c>
      <c r="O2498" t="str">
        <v>ATTRIBUTE TYPE: Manufacturer designation</v>
      </c>
      <c r="P2498" t="str">
        <v>facets supplier co only (currently - Product line the attribute also facetable but not the PL element in Manuf des. Yet)</v>
      </c>
      <c r="Q2498" t="str">
        <v>ARLAPS2</v>
      </c>
      <c r="R2498" t="str">
        <v>Argos APS2</v>
      </c>
      <c r="S2498" t="str">
        <v>Y</v>
      </c>
      <c r="T2498" t="str">
        <v>Manufacturer</v>
      </c>
      <c r="U2498" t="str">
        <v>supplier co</v>
      </c>
      <c r="V2498" t="str">
        <v>supplier co</v>
      </c>
    </row>
    <row r="2499" spans="8:22" x14ac:dyDescent="0.25">
      <c r="H2499" s="38" t="str">
        <v>pipettesaspiration</v>
      </c>
      <c r="I2499" s="271" t="str">
        <v>pipettes</v>
      </c>
      <c r="J2499" t="str">
        <v>aspiration</v>
      </c>
      <c r="K2499" t="str">
        <v>material</v>
      </c>
      <c r="L2499" t="str">
        <v>Facet driving attribute</v>
      </c>
      <c r="M2499" t="str">
        <v>Priority 1</v>
      </c>
      <c r="N2499" t="str">
        <v>ProductAttributes</v>
      </c>
      <c r="O2499" t="str">
        <v>ATTRIBUTE TYPE: Material</v>
      </c>
      <c r="P2499" t="str">
        <v>use the drop down to select a "Part"</v>
      </c>
      <c r="Q2499" t="str">
        <v>ARLAPS2</v>
      </c>
      <c r="R2499" t="str">
        <v>polystyrene</v>
      </c>
      <c r="S2499" t="str">
        <v>M</v>
      </c>
      <c r="T2499">
        <v>0</v>
      </c>
      <c r="U2499">
        <v>0</v>
      </c>
      <c r="V2499">
        <v>0</v>
      </c>
    </row>
    <row r="2500" spans="8:22" x14ac:dyDescent="0.25">
      <c r="H2500" s="38" t="str">
        <v>pipettesaspiration</v>
      </c>
      <c r="I2500" s="271" t="str">
        <v>pipettes</v>
      </c>
      <c r="J2500" t="str">
        <v>aspiration</v>
      </c>
      <c r="K2500" t="str">
        <v>packaging</v>
      </c>
      <c r="L2500" t="str">
        <v>High priority attribute</v>
      </c>
      <c r="M2500" t="str">
        <v>Priority 2</v>
      </c>
      <c r="N2500" t="str">
        <v>ProductAttributes</v>
      </c>
      <c r="O2500" t="str">
        <v>ATTRIBUTE TYPE: Packaging quantity</v>
      </c>
      <c r="P2500" t="str">
        <v>facet only on pack_id (was NEVER used on the red site - utility is dubious)</v>
      </c>
      <c r="Q2500" t="str">
        <v>ARLAPS2</v>
      </c>
      <c r="R2500" t="str">
        <v>pkg of 500 ea</v>
      </c>
      <c r="S2500" t="str">
        <v>Y</v>
      </c>
      <c r="T2500" t="str">
        <v>packaging</v>
      </c>
      <c r="U2500" t="str">
        <v>pack_id</v>
      </c>
      <c r="V2500" t="str">
        <v>pack_id</v>
      </c>
    </row>
    <row r="2501" spans="8:22" x14ac:dyDescent="0.25">
      <c r="H2501" s="38" t="str">
        <v>pipettesaspiration</v>
      </c>
      <c r="I2501" s="271" t="str">
        <v>pipettes</v>
      </c>
      <c r="J2501" t="str">
        <v>aspiration</v>
      </c>
      <c r="K2501" t="str">
        <v>Web_Product_Type_Dim</v>
      </c>
      <c r="L2501" t="str">
        <v>High priority attribute</v>
      </c>
      <c r="M2501" t="str">
        <v>Priority 2</v>
      </c>
      <c r="N2501" t="str">
        <v>ProductAttributes</v>
      </c>
      <c r="O2501" t="str">
        <v>ATTRIBUTE TYPE: Product type</v>
      </c>
      <c r="P2501" t="str">
        <v>choose "pipettes"</v>
      </c>
      <c r="Q2501" t="str">
        <v>ARLAPS2</v>
      </c>
      <c r="R2501" t="str">
        <v>pipettes</v>
      </c>
      <c r="S2501" t="str">
        <v>Y</v>
      </c>
      <c r="T2501" t="str">
        <v>Product Category</v>
      </c>
      <c r="U2501">
        <v>0</v>
      </c>
      <c r="V2501">
        <v>0</v>
      </c>
    </row>
    <row r="2502" spans="8:22" x14ac:dyDescent="0.25">
      <c r="H2502" s="38" t="str">
        <v>pipettesgraduated</v>
      </c>
      <c r="I2502" s="271" t="str">
        <v>pipettes</v>
      </c>
      <c r="J2502" t="str">
        <v>graduated</v>
      </c>
      <c r="K2502" t="str">
        <v>capacity</v>
      </c>
      <c r="L2502" t="str">
        <v>Facet driving attribute</v>
      </c>
      <c r="M2502" t="str">
        <v>Priority 1</v>
      </c>
      <c r="N2502" t="str">
        <v>ProductAttributes</v>
      </c>
      <c r="O2502" t="str">
        <v>ATTRIBUTE TYPE: composite dimension</v>
      </c>
      <c r="P2502" t="str">
        <v>use the drop down in "part" and select the part; "Type1" and select "capacity"</v>
      </c>
      <c r="Q2502" t="str">
        <v>BR27001</v>
      </c>
      <c r="R2502" t="str">
        <v>0.5 mL</v>
      </c>
      <c r="S2502" t="str">
        <v>Y</v>
      </c>
      <c r="T2502" t="str">
        <v>Capacity(uom)</v>
      </c>
      <c r="U2502" t="str">
        <v>uom in mL or L</v>
      </c>
      <c r="V2502">
        <v>0</v>
      </c>
    </row>
    <row r="2503" spans="8:22" x14ac:dyDescent="0.25">
      <c r="H2503" s="38" t="str">
        <v>pipettesgraduated</v>
      </c>
      <c r="I2503" s="271" t="str">
        <v>pipettes</v>
      </c>
      <c r="J2503" t="str">
        <v>graduated</v>
      </c>
      <c r="K2503" t="str">
        <v>manufacturer/tradename</v>
      </c>
      <c r="L2503" t="str">
        <v>Facet driving attribute</v>
      </c>
      <c r="M2503" t="str">
        <v>Priority 1</v>
      </c>
      <c r="N2503" t="str">
        <v>ProductAttributes</v>
      </c>
      <c r="O2503" t="str">
        <v>ATTRIBUTE TYPE: Manufacturer designation</v>
      </c>
      <c r="P2503" t="str">
        <v>facets supplier co only (currently - Product line the attribute also facetable but not the PL element in Manuf des. Yet)</v>
      </c>
      <c r="Q2503" t="str">
        <v>BR27001</v>
      </c>
      <c r="R2503" t="str">
        <v>BRAND 27001</v>
      </c>
      <c r="S2503" t="str">
        <v>Y</v>
      </c>
      <c r="T2503" t="str">
        <v>Manufacturer</v>
      </c>
      <c r="U2503" t="str">
        <v>supplier co</v>
      </c>
      <c r="V2503" t="str">
        <v>supplier co</v>
      </c>
    </row>
    <row r="2504" spans="8:22" x14ac:dyDescent="0.25">
      <c r="H2504" s="38" t="str">
        <v>pipettesgraduated</v>
      </c>
      <c r="I2504" s="271" t="str">
        <v>pipettes</v>
      </c>
      <c r="J2504" t="str">
        <v>graduated</v>
      </c>
      <c r="K2504" t="str">
        <v>material</v>
      </c>
      <c r="L2504" t="str">
        <v>Facet driving attribute</v>
      </c>
      <c r="M2504" t="str">
        <v>Priority 1</v>
      </c>
      <c r="N2504" t="str">
        <v>ProductAttributes</v>
      </c>
      <c r="O2504" t="str">
        <v>ATTRIBUTE TYPE: Material</v>
      </c>
      <c r="P2504" t="str">
        <v>use the drop down to select a "Part"</v>
      </c>
      <c r="Q2504" t="str">
        <v>BR27001</v>
      </c>
      <c r="R2504" t="str">
        <v>AR-Glass</v>
      </c>
      <c r="S2504" t="str">
        <v>M</v>
      </c>
      <c r="T2504">
        <v>0</v>
      </c>
      <c r="U2504">
        <v>0</v>
      </c>
      <c r="V2504">
        <v>0</v>
      </c>
    </row>
    <row r="2505" spans="8:22" x14ac:dyDescent="0.25">
      <c r="H2505" s="38" t="str">
        <v>pipettesgraduated</v>
      </c>
      <c r="I2505" s="271" t="str">
        <v>pipettes</v>
      </c>
      <c r="J2505" t="str">
        <v>graduated</v>
      </c>
      <c r="K2505" t="str">
        <v>packaging</v>
      </c>
      <c r="L2505" t="str">
        <v>High priority attribute</v>
      </c>
      <c r="M2505" t="str">
        <v>Priority 2</v>
      </c>
      <c r="N2505" t="str">
        <v>ProductAttributes</v>
      </c>
      <c r="O2505" t="str">
        <v>ATTRIBUTE TYPE: Packaging quantity</v>
      </c>
      <c r="P2505" t="str">
        <v>facet only on pack_id (was NEVER used on the red site - utility is dubious)</v>
      </c>
      <c r="Q2505" t="str">
        <v>BR27001</v>
      </c>
      <c r="R2505" t="str">
        <v>pack of 12 ea</v>
      </c>
      <c r="S2505" t="str">
        <v>Y</v>
      </c>
      <c r="T2505" t="str">
        <v>packaging</v>
      </c>
      <c r="U2505" t="str">
        <v>pack_id</v>
      </c>
      <c r="V2505" t="str">
        <v>pack_id</v>
      </c>
    </row>
    <row r="2506" spans="8:22" x14ac:dyDescent="0.25">
      <c r="H2506" s="38" t="str">
        <v>pipettesgraduated</v>
      </c>
      <c r="I2506" s="271" t="str">
        <v>pipettes</v>
      </c>
      <c r="J2506" t="str">
        <v>graduated</v>
      </c>
      <c r="K2506" t="str">
        <v>Web_Product_Type_Dim</v>
      </c>
      <c r="L2506" t="str">
        <v>High priority attribute</v>
      </c>
      <c r="M2506" t="str">
        <v>Priority 2</v>
      </c>
      <c r="N2506" t="str">
        <v>ProductAttributes</v>
      </c>
      <c r="O2506" t="str">
        <v>ATTRIBUTE TYPE: Product type</v>
      </c>
      <c r="P2506" t="str">
        <v>choose "pipettes"</v>
      </c>
      <c r="Q2506" t="str">
        <v>BR27001</v>
      </c>
      <c r="R2506" t="str">
        <v>pipettes</v>
      </c>
      <c r="S2506" t="str">
        <v>Y</v>
      </c>
      <c r="T2506" t="str">
        <v>Product Category</v>
      </c>
      <c r="U2506">
        <v>0</v>
      </c>
      <c r="V2506">
        <v>0</v>
      </c>
    </row>
    <row r="2507" spans="8:22" x14ac:dyDescent="0.25">
      <c r="H2507" s="38" t="str">
        <v>pipettespasteur and transfer</v>
      </c>
      <c r="I2507" s="271" t="str">
        <v>pipettes</v>
      </c>
      <c r="J2507" t="str">
        <v>pasteur and transfer</v>
      </c>
      <c r="K2507" t="str">
        <v>capacity</v>
      </c>
      <c r="L2507" t="str">
        <v>Facet driving attribute</v>
      </c>
      <c r="M2507" t="str">
        <v>Priority 1</v>
      </c>
      <c r="N2507" t="str">
        <v>ProductAttributes</v>
      </c>
      <c r="O2507" t="str">
        <v>ATTRIBUTE TYPE: composite dimension</v>
      </c>
      <c r="P2507" t="str">
        <v>use the drop down in "part" and select the part; "Type1" and select "capacity"</v>
      </c>
      <c r="Q2507" t="str">
        <v>BR747770</v>
      </c>
      <c r="R2507" t="str">
        <v>4 mL</v>
      </c>
      <c r="S2507" t="str">
        <v>Y</v>
      </c>
      <c r="T2507" t="str">
        <v>Capacity(uom)</v>
      </c>
      <c r="U2507" t="str">
        <v>uom in mL or L</v>
      </c>
      <c r="V2507">
        <v>0</v>
      </c>
    </row>
    <row r="2508" spans="8:22" x14ac:dyDescent="0.25">
      <c r="H2508" s="38" t="str">
        <v>pipettespasteur and transfer</v>
      </c>
      <c r="I2508" s="271" t="str">
        <v>pipettes</v>
      </c>
      <c r="J2508" t="str">
        <v>pasteur and transfer</v>
      </c>
      <c r="K2508" t="str">
        <v>feature</v>
      </c>
      <c r="L2508" t="str">
        <v>Facet driving attribute</v>
      </c>
      <c r="M2508" t="str">
        <v>Priority 1</v>
      </c>
      <c r="N2508" t="str">
        <v>ProductAttributes</v>
      </c>
      <c r="O2508" t="str">
        <v>ATTRIBUTE TYPE: Feature</v>
      </c>
      <c r="P2508" t="str">
        <v>use the drop down to select a "Name" (graduations/class A, AS)</v>
      </c>
      <c r="Q2508" t="str">
        <v>BR747770</v>
      </c>
      <c r="R2508" t="str">
        <v>graduations: no</v>
      </c>
      <c r="S2508" t="str">
        <v>Y</v>
      </c>
      <c r="T2508" t="str">
        <v>Accuracy</v>
      </c>
      <c r="U2508">
        <v>0</v>
      </c>
      <c r="V2508">
        <v>0</v>
      </c>
    </row>
    <row r="2509" spans="8:22" x14ac:dyDescent="0.25">
      <c r="H2509" s="38" t="str">
        <v>pipettespasteur and transfer</v>
      </c>
      <c r="I2509" s="271" t="str">
        <v>pipettes</v>
      </c>
      <c r="J2509" t="str">
        <v>pasteur and transfer</v>
      </c>
      <c r="K2509" t="str">
        <v>manufacturer/tradename</v>
      </c>
      <c r="L2509" t="str">
        <v>Facet driving attribute</v>
      </c>
      <c r="M2509" t="str">
        <v>Priority 1</v>
      </c>
      <c r="N2509" t="str">
        <v>ProductAttributes</v>
      </c>
      <c r="O2509" t="str">
        <v>ATTRIBUTE TYPE: Manufacturer designation</v>
      </c>
      <c r="P2509" t="str">
        <v>facets supplier co only (currently - Product line the attribute also facetable but not the PL element in Manuf des. Yet)</v>
      </c>
      <c r="Q2509" t="str">
        <v>BR747770</v>
      </c>
      <c r="R2509" t="str">
        <v>BRAND 747770</v>
      </c>
      <c r="S2509" t="str">
        <v>Y</v>
      </c>
      <c r="T2509" t="str">
        <v>Manufacturer</v>
      </c>
      <c r="U2509" t="str">
        <v>supplier co</v>
      </c>
      <c r="V2509" t="str">
        <v>supplier co</v>
      </c>
    </row>
    <row r="2510" spans="8:22" x14ac:dyDescent="0.25">
      <c r="H2510" s="38" t="str">
        <v>pipettespasteur and transfer</v>
      </c>
      <c r="I2510" s="271" t="str">
        <v>pipettes</v>
      </c>
      <c r="J2510" t="str">
        <v>pasteur and transfer</v>
      </c>
      <c r="K2510" t="str">
        <v>material</v>
      </c>
      <c r="L2510" t="str">
        <v>Facet driving attribute</v>
      </c>
      <c r="M2510" t="str">
        <v>Priority 1</v>
      </c>
      <c r="N2510" t="str">
        <v>ProductAttributes</v>
      </c>
      <c r="O2510" t="str">
        <v>ATTRIBUTE TYPE: Material</v>
      </c>
      <c r="P2510" t="str">
        <v>use the drop down to select a "Part"</v>
      </c>
      <c r="Q2510" t="str">
        <v>BR747770</v>
      </c>
      <c r="R2510" t="str">
        <v>high-density polyethylene</v>
      </c>
      <c r="S2510" t="str">
        <v>M</v>
      </c>
      <c r="T2510">
        <v>0</v>
      </c>
      <c r="U2510">
        <v>0</v>
      </c>
      <c r="V2510">
        <v>0</v>
      </c>
    </row>
    <row r="2511" spans="8:22" x14ac:dyDescent="0.25">
      <c r="H2511" s="38" t="str">
        <v>pipettespasteur and transfer</v>
      </c>
      <c r="I2511" s="271" t="str">
        <v>pipettes</v>
      </c>
      <c r="J2511" t="str">
        <v>pasteur and transfer</v>
      </c>
      <c r="K2511" t="str">
        <v>measuring range</v>
      </c>
      <c r="L2511" t="str">
        <v>Facet driving attribute</v>
      </c>
      <c r="M2511" t="str">
        <v>Priority 1</v>
      </c>
      <c r="N2511" t="str">
        <v>ProductAttributes</v>
      </c>
      <c r="O2511" t="str">
        <v>ATTRIBUTE TYPE: Measuring range</v>
      </c>
      <c r="P2511" t="str">
        <v xml:space="preserve">use the drown down in "Names" and select "volume" </v>
      </c>
      <c r="Q2511" t="str">
        <v>BR747770</v>
      </c>
      <c r="R2511" t="str">
        <v>4 mL (including bulb)</v>
      </c>
      <c r="S2511" t="str">
        <v>N</v>
      </c>
      <c r="T2511">
        <v>0</v>
      </c>
      <c r="U2511">
        <v>0</v>
      </c>
      <c r="V2511">
        <v>0</v>
      </c>
    </row>
    <row r="2512" spans="8:22" x14ac:dyDescent="0.25">
      <c r="H2512" s="38" t="str">
        <v>pipettespasteur and transfer</v>
      </c>
      <c r="I2512" s="271" t="str">
        <v>pipettes</v>
      </c>
      <c r="J2512" t="str">
        <v>pasteur and transfer</v>
      </c>
      <c r="K2512" t="str">
        <v>sterility</v>
      </c>
      <c r="L2512" t="str">
        <v>Facet driving attribute</v>
      </c>
      <c r="M2512" t="str">
        <v>Priority 1</v>
      </c>
      <c r="N2512" t="str">
        <v>ProductAttributes</v>
      </c>
      <c r="O2512" t="str">
        <v>ATTRIBUTE TYPE: Sterilization</v>
      </c>
      <c r="P2512" t="str">
        <v>facet sterility y/n and second facet for sterilization method</v>
      </c>
      <c r="Q2512" t="str">
        <v>BR747770</v>
      </c>
      <c r="R2512" t="str">
        <v>non-sterile</v>
      </c>
      <c r="S2512" t="str">
        <v>Y</v>
      </c>
      <c r="T2512" t="str">
        <v>Sterility/Sterilization method</v>
      </c>
      <c r="U2512">
        <v>0</v>
      </c>
      <c r="V2512">
        <v>0</v>
      </c>
    </row>
    <row r="2513" spans="8:22" x14ac:dyDescent="0.25">
      <c r="H2513" s="38" t="str">
        <v>pipettespasteur and transfer</v>
      </c>
      <c r="I2513" s="271" t="str">
        <v>pipettes</v>
      </c>
      <c r="J2513" t="str">
        <v>pasteur and transfer</v>
      </c>
      <c r="K2513" t="str">
        <v>packaging</v>
      </c>
      <c r="L2513" t="str">
        <v>High priority attribute</v>
      </c>
      <c r="M2513" t="str">
        <v>Priority 2</v>
      </c>
      <c r="N2513" t="str">
        <v>ProductAttributes</v>
      </c>
      <c r="O2513" t="str">
        <v>ATTRIBUTE TYPE: Packaging quantity</v>
      </c>
      <c r="P2513" t="str">
        <v>facet only on pack_id (was NEVER used on the red site - utility is dubious)</v>
      </c>
      <c r="Q2513" t="str">
        <v>BR747770</v>
      </c>
      <c r="R2513" t="str">
        <v>pkg of 500 ea</v>
      </c>
      <c r="S2513" t="str">
        <v>Y</v>
      </c>
      <c r="T2513" t="str">
        <v>packaging</v>
      </c>
      <c r="U2513" t="str">
        <v>pack_id</v>
      </c>
      <c r="V2513" t="str">
        <v>pack_id</v>
      </c>
    </row>
    <row r="2514" spans="8:22" x14ac:dyDescent="0.25">
      <c r="H2514" s="38" t="str">
        <v>pipettespasteur and transfer</v>
      </c>
      <c r="I2514" s="271" t="str">
        <v>pipettes</v>
      </c>
      <c r="J2514" t="str">
        <v>pasteur and transfer</v>
      </c>
      <c r="K2514" t="str">
        <v>Web_Product_Type_Dim</v>
      </c>
      <c r="L2514" t="str">
        <v>High priority attribute</v>
      </c>
      <c r="M2514" t="str">
        <v>Priority 2</v>
      </c>
      <c r="N2514" t="str">
        <v>ProductAttributes</v>
      </c>
      <c r="O2514" t="str">
        <v>ATTRIBUTE TYPE: Product type</v>
      </c>
      <c r="P2514" t="str">
        <v>choose "pipettes"</v>
      </c>
      <c r="Q2514" t="str">
        <v>BR747770</v>
      </c>
      <c r="R2514" t="str">
        <v>pipettes</v>
      </c>
      <c r="S2514" t="str">
        <v>Y</v>
      </c>
      <c r="T2514" t="str">
        <v>Product Category</v>
      </c>
      <c r="U2514">
        <v>0</v>
      </c>
      <c r="V2514">
        <v>0</v>
      </c>
    </row>
    <row r="2515" spans="8:22" x14ac:dyDescent="0.25">
      <c r="H2515" s="38" t="str">
        <v>pipettesserological and culture</v>
      </c>
      <c r="I2515" s="271" t="str">
        <v>pipettes</v>
      </c>
      <c r="J2515" t="str">
        <v>serological and culture</v>
      </c>
      <c r="K2515" t="str">
        <v>capacity</v>
      </c>
      <c r="L2515" t="str">
        <v>Facet driving attribute</v>
      </c>
      <c r="M2515" t="str">
        <v>Priority 1</v>
      </c>
      <c r="N2515" t="str">
        <v>ProductAttributes</v>
      </c>
      <c r="O2515" t="str">
        <v>ATTRIBUTE TYPE: composite dimension</v>
      </c>
      <c r="P2515" t="str">
        <v>use the drop down in "part" and select the part; "Type1" and select "capacity"</v>
      </c>
      <c r="Q2515" t="str">
        <v>CLS4010</v>
      </c>
      <c r="R2515" t="str">
        <v>1 mL</v>
      </c>
      <c r="S2515" t="str">
        <v>Y</v>
      </c>
      <c r="T2515" t="str">
        <v>Capacity(uom)</v>
      </c>
      <c r="U2515" t="str">
        <v>uom in mL or L</v>
      </c>
      <c r="V2515">
        <v>0</v>
      </c>
    </row>
    <row r="2516" spans="8:22" x14ac:dyDescent="0.25">
      <c r="H2516" s="38" t="str">
        <v>pipettesserological and culture</v>
      </c>
      <c r="I2516" s="271" t="str">
        <v>pipettes</v>
      </c>
      <c r="J2516" t="str">
        <v>serological and culture</v>
      </c>
      <c r="K2516" t="str">
        <v>feature</v>
      </c>
      <c r="L2516" t="str">
        <v>Facet driving attribute</v>
      </c>
      <c r="M2516" t="str">
        <v>Priority 1</v>
      </c>
      <c r="N2516" t="str">
        <v>ProductAttributes</v>
      </c>
      <c r="O2516" t="str">
        <v>ATTRIBUTE TYPE: Feature</v>
      </c>
      <c r="P2516" t="str">
        <v>use the drop down to select a "Name" (DNAse, RNAse, DNAse and RNAse free/graduations/subdivisions)</v>
      </c>
      <c r="Q2516" t="str">
        <v>CLS4010</v>
      </c>
      <c r="R2516" t="str">
        <v>DNase free</v>
      </c>
      <c r="S2516" t="str">
        <v>N</v>
      </c>
      <c r="T2516">
        <v>0</v>
      </c>
      <c r="U2516">
        <v>0</v>
      </c>
      <c r="V2516">
        <v>0</v>
      </c>
    </row>
    <row r="2517" spans="8:22" x14ac:dyDescent="0.25">
      <c r="H2517" s="38" t="str">
        <v>pipettesserological and culture</v>
      </c>
      <c r="I2517" s="271" t="str">
        <v>pipettes</v>
      </c>
      <c r="J2517" t="str">
        <v>serological and culture</v>
      </c>
      <c r="K2517" t="str">
        <v>manufacturer/tradename</v>
      </c>
      <c r="L2517" t="str">
        <v>Facet driving attribute</v>
      </c>
      <c r="M2517" t="str">
        <v>Priority 1</v>
      </c>
      <c r="N2517" t="str">
        <v>ProductAttributes</v>
      </c>
      <c r="O2517" t="str">
        <v>ATTRIBUTE TYPE: Manufacturer designation</v>
      </c>
      <c r="P2517" t="str">
        <v>facets supplier co only (currently - Product line the attribute also facetable but not the PL element in Manuf des. Yet)</v>
      </c>
      <c r="Q2517" t="str">
        <v>CLS4010</v>
      </c>
      <c r="R2517" t="str">
        <v>Corning 4010</v>
      </c>
      <c r="S2517" t="str">
        <v>Y</v>
      </c>
      <c r="T2517" t="str">
        <v>Manufacturer</v>
      </c>
      <c r="U2517" t="str">
        <v>supplier co</v>
      </c>
      <c r="V2517" t="str">
        <v>supplier co</v>
      </c>
    </row>
    <row r="2518" spans="8:22" x14ac:dyDescent="0.25">
      <c r="H2518" s="38" t="str">
        <v>pipettesserological and culture</v>
      </c>
      <c r="I2518" s="271" t="str">
        <v>pipettes</v>
      </c>
      <c r="J2518" t="str">
        <v>serological and culture</v>
      </c>
      <c r="K2518" t="str">
        <v>material</v>
      </c>
      <c r="L2518" t="str">
        <v>Facet driving attribute</v>
      </c>
      <c r="M2518" t="str">
        <v>Priority 1</v>
      </c>
      <c r="N2518" t="str">
        <v>ProductAttributes</v>
      </c>
      <c r="O2518" t="str">
        <v>ATTRIBUTE TYPE: Material</v>
      </c>
      <c r="P2518" t="str">
        <v>use the drop down to select a "Part"</v>
      </c>
      <c r="Q2518" t="str">
        <v>CLS4010</v>
      </c>
      <c r="R2518" t="str">
        <v>polystyrene</v>
      </c>
      <c r="S2518" t="str">
        <v>M</v>
      </c>
      <c r="T2518">
        <v>0</v>
      </c>
      <c r="U2518">
        <v>0</v>
      </c>
      <c r="V2518">
        <v>0</v>
      </c>
    </row>
    <row r="2519" spans="8:22" x14ac:dyDescent="0.25">
      <c r="H2519" s="38" t="str">
        <v>pipettesserological and culture</v>
      </c>
      <c r="I2519" s="271" t="str">
        <v>pipettes</v>
      </c>
      <c r="J2519" t="str">
        <v>serological and culture</v>
      </c>
      <c r="K2519" t="str">
        <v>sterility</v>
      </c>
      <c r="L2519" t="str">
        <v>Facet driving attribute</v>
      </c>
      <c r="M2519" t="str">
        <v>Priority 1</v>
      </c>
      <c r="N2519" t="str">
        <v>ProductAttributes</v>
      </c>
      <c r="O2519" t="str">
        <v>ATTRIBUTE TYPE: Sterilization</v>
      </c>
      <c r="P2519" t="str">
        <v>facet sterility y/n and second facet for sterilization method</v>
      </c>
      <c r="Q2519" t="str">
        <v>CLS4010</v>
      </c>
      <c r="R2519" t="str">
        <v>sterile</v>
      </c>
      <c r="S2519" t="str">
        <v>Y</v>
      </c>
      <c r="T2519" t="str">
        <v>Sterility/Sterilization method</v>
      </c>
      <c r="U2519">
        <v>0</v>
      </c>
      <c r="V2519">
        <v>0</v>
      </c>
    </row>
    <row r="2520" spans="8:22" x14ac:dyDescent="0.25">
      <c r="H2520" s="38" t="str">
        <v>pipettesserological and culture</v>
      </c>
      <c r="I2520" s="271" t="str">
        <v>pipettes</v>
      </c>
      <c r="J2520" t="str">
        <v>serological and culture</v>
      </c>
      <c r="K2520" t="str">
        <v>packaging</v>
      </c>
      <c r="L2520" t="str">
        <v>High priority attribute</v>
      </c>
      <c r="M2520" t="str">
        <v>Priority 2</v>
      </c>
      <c r="N2520" t="str">
        <v>ProductAttributes</v>
      </c>
      <c r="O2520" t="str">
        <v>ATTRIBUTE TYPE: Packaging quantity</v>
      </c>
      <c r="P2520" t="str">
        <v>facet only on pack_id (was NEVER used on the red site - utility is dubious)</v>
      </c>
      <c r="Q2520" t="str">
        <v>CLS4010</v>
      </c>
      <c r="R2520" t="str">
        <v>case of 1000</v>
      </c>
      <c r="S2520" t="str">
        <v>Y</v>
      </c>
      <c r="T2520" t="str">
        <v>packaging</v>
      </c>
      <c r="U2520" t="str">
        <v>pack_id</v>
      </c>
      <c r="V2520" t="str">
        <v>pack_id</v>
      </c>
    </row>
    <row r="2521" spans="8:22" x14ac:dyDescent="0.25">
      <c r="H2521" s="38" t="str">
        <v>pipettesserological and culture</v>
      </c>
      <c r="I2521" s="271" t="str">
        <v>pipettes</v>
      </c>
      <c r="J2521" t="str">
        <v>serological and culture</v>
      </c>
      <c r="K2521" t="str">
        <v>Web_Product_Type_Dim</v>
      </c>
      <c r="L2521" t="str">
        <v>High priority attribute</v>
      </c>
      <c r="M2521" t="str">
        <v>Priority 2</v>
      </c>
      <c r="N2521" t="str">
        <v>ProductAttributes</v>
      </c>
      <c r="O2521" t="str">
        <v>ATTRIBUTE TYPE: Product type</v>
      </c>
      <c r="P2521" t="str">
        <v>choose "pipettes"</v>
      </c>
      <c r="Q2521" t="str">
        <v>CLS4010</v>
      </c>
      <c r="R2521" t="str">
        <v>pipettes</v>
      </c>
      <c r="S2521" t="str">
        <v>Y</v>
      </c>
      <c r="T2521" t="str">
        <v>Product Category</v>
      </c>
      <c r="U2521">
        <v>0</v>
      </c>
      <c r="V2521">
        <v>0</v>
      </c>
    </row>
    <row r="2522" spans="8:22" x14ac:dyDescent="0.25">
      <c r="H2522" s="38" t="str">
        <v>pipettesvolumetric</v>
      </c>
      <c r="I2522" s="271" t="str">
        <v>pipettes</v>
      </c>
      <c r="J2522" t="str">
        <v>volumetric</v>
      </c>
      <c r="K2522" t="str">
        <v>capacity</v>
      </c>
      <c r="L2522" t="str">
        <v>Facet driving attribute</v>
      </c>
      <c r="M2522" t="str">
        <v>Priority 1</v>
      </c>
      <c r="N2522" t="str">
        <v>ProductAttributes</v>
      </c>
      <c r="O2522" t="str">
        <v>ATTRIBUTE TYPE: composite dimension</v>
      </c>
      <c r="P2522" t="str">
        <v>use the drop down in "part" and select the part; "Type1" and select "capacity"</v>
      </c>
      <c r="Q2522" t="str">
        <v>BR27456</v>
      </c>
      <c r="R2522" t="str">
        <v>1 mL</v>
      </c>
      <c r="S2522" t="str">
        <v>Y</v>
      </c>
      <c r="T2522" t="str">
        <v>Capacity(uom)</v>
      </c>
      <c r="U2522" t="str">
        <v>uom in mL or L</v>
      </c>
      <c r="V2522">
        <v>0</v>
      </c>
    </row>
    <row r="2523" spans="8:22" x14ac:dyDescent="0.25">
      <c r="H2523" s="38" t="str">
        <v>pipettesvolumetric</v>
      </c>
      <c r="I2523" s="271" t="str">
        <v>pipettes</v>
      </c>
      <c r="J2523" t="str">
        <v>volumetric</v>
      </c>
      <c r="K2523" t="str">
        <v>feature</v>
      </c>
      <c r="L2523" t="str">
        <v>Facet driving attribute</v>
      </c>
      <c r="M2523" t="str">
        <v>Priority 1</v>
      </c>
      <c r="N2523" t="str">
        <v>ProductAttributes</v>
      </c>
      <c r="O2523" t="str">
        <v>ATTRIBUTE TYPE: Feature</v>
      </c>
      <c r="P2523" t="str">
        <v>use the drop down to select a "Name" (graduations/subdivisions/class A, AS)</v>
      </c>
      <c r="Q2523" t="str">
        <v>BR27456</v>
      </c>
      <c r="R2523" t="str">
        <v>graduation; subdivision 0.01 mL; according to DIN 12 697; supplementary to DIN range</v>
      </c>
      <c r="S2523" t="str">
        <v>Y</v>
      </c>
      <c r="T2523" t="str">
        <v>Accuracy</v>
      </c>
      <c r="U2523">
        <v>0</v>
      </c>
      <c r="V2523">
        <v>0</v>
      </c>
    </row>
    <row r="2524" spans="8:22" x14ac:dyDescent="0.25">
      <c r="H2524" s="38" t="str">
        <v>pipettesvolumetric</v>
      </c>
      <c r="I2524" s="271" t="str">
        <v>pipettes</v>
      </c>
      <c r="J2524" t="str">
        <v>volumetric</v>
      </c>
      <c r="K2524" t="str">
        <v>manufacturer/tradename</v>
      </c>
      <c r="L2524" t="str">
        <v>Facet driving attribute</v>
      </c>
      <c r="M2524" t="str">
        <v>Priority 1</v>
      </c>
      <c r="N2524" t="str">
        <v>ProductAttributes</v>
      </c>
      <c r="O2524" t="str">
        <v>ATTRIBUTE TYPE: Manufacturer designation</v>
      </c>
      <c r="P2524" t="str">
        <v>facets supplier co only (currently - Product line the attribute also facetable but not the PL element in Manuf des. Yet)</v>
      </c>
      <c r="Q2524" t="str">
        <v>BR27456</v>
      </c>
      <c r="R2524" t="str">
        <v>BRAND 27452</v>
      </c>
      <c r="S2524" t="str">
        <v>Y</v>
      </c>
      <c r="T2524" t="str">
        <v>Manufacturer</v>
      </c>
      <c r="U2524" t="str">
        <v>supplier co</v>
      </c>
      <c r="V2524" t="str">
        <v>supplier co</v>
      </c>
    </row>
    <row r="2525" spans="8:22" x14ac:dyDescent="0.25">
      <c r="H2525" s="38" t="str">
        <v>pipettesvolumetric</v>
      </c>
      <c r="I2525" s="271" t="str">
        <v>pipettes</v>
      </c>
      <c r="J2525" t="str">
        <v>volumetric</v>
      </c>
      <c r="K2525" t="str">
        <v>material</v>
      </c>
      <c r="L2525" t="str">
        <v>Facet driving attribute</v>
      </c>
      <c r="M2525" t="str">
        <v>Priority 1</v>
      </c>
      <c r="N2525" t="str">
        <v>ProductAttributes</v>
      </c>
      <c r="O2525" t="str">
        <v>ATTRIBUTE TYPE: Material</v>
      </c>
      <c r="P2525" t="str">
        <v>use the drop down to select a "Part"</v>
      </c>
      <c r="Q2525" t="str">
        <v>BR27456</v>
      </c>
      <c r="R2525" t="str">
        <v xml:space="preserve">AR-Glass </v>
      </c>
      <c r="S2525" t="str">
        <v>M</v>
      </c>
      <c r="T2525">
        <v>0</v>
      </c>
      <c r="U2525">
        <v>0</v>
      </c>
      <c r="V2525">
        <v>0</v>
      </c>
    </row>
    <row r="2526" spans="8:22" x14ac:dyDescent="0.25">
      <c r="H2526" s="38" t="str">
        <v>pipettesvolumetric</v>
      </c>
      <c r="I2526" s="271" t="str">
        <v>pipettes</v>
      </c>
      <c r="J2526" t="str">
        <v>volumetric</v>
      </c>
      <c r="K2526" t="str">
        <v>packaging</v>
      </c>
      <c r="L2526" t="str">
        <v>High priority attribute</v>
      </c>
      <c r="M2526" t="str">
        <v>Priority 2</v>
      </c>
      <c r="N2526" t="str">
        <v>ProductAttributes</v>
      </c>
      <c r="O2526" t="str">
        <v>ATTRIBUTE TYPE: Packaging quantity</v>
      </c>
      <c r="P2526" t="str">
        <v>facet only on pack_id (was NEVER used on the red site - utility is dubious)</v>
      </c>
      <c r="Q2526" t="str">
        <v>BR27456</v>
      </c>
      <c r="R2526" t="str">
        <v>pkg of 12 ea</v>
      </c>
      <c r="S2526" t="str">
        <v>Y</v>
      </c>
      <c r="T2526" t="str">
        <v>packaging</v>
      </c>
      <c r="U2526" t="str">
        <v>pack_id</v>
      </c>
      <c r="V2526" t="str">
        <v>pack_id</v>
      </c>
    </row>
    <row r="2527" spans="8:22" x14ac:dyDescent="0.25">
      <c r="H2527" s="38" t="str">
        <v>pipettesvolumetric</v>
      </c>
      <c r="I2527" s="271" t="str">
        <v>pipettes</v>
      </c>
      <c r="J2527" t="str">
        <v>volumetric</v>
      </c>
      <c r="K2527" t="str">
        <v>Web_Product_Type_Dim</v>
      </c>
      <c r="L2527" t="str">
        <v>High priority attribute</v>
      </c>
      <c r="M2527" t="str">
        <v>Priority 2</v>
      </c>
      <c r="N2527" t="str">
        <v>ProductAttributes</v>
      </c>
      <c r="O2527" t="str">
        <v>ATTRIBUTE TYPE: Product type</v>
      </c>
      <c r="P2527" t="str">
        <v>choose "pipettes"</v>
      </c>
      <c r="Q2527" t="str">
        <v>BR27456</v>
      </c>
      <c r="R2527" t="str">
        <v>pipettes</v>
      </c>
      <c r="S2527" t="str">
        <v>Y</v>
      </c>
      <c r="T2527" t="str">
        <v>Product Category</v>
      </c>
      <c r="U2527">
        <v>0</v>
      </c>
      <c r="V2527">
        <v>0</v>
      </c>
    </row>
    <row r="2528" spans="8:22" x14ac:dyDescent="0.25">
      <c r="H2528" s="38" t="str">
        <v>pipettes(no product type)</v>
      </c>
      <c r="I2528" s="271" t="str">
        <v>pipettes</v>
      </c>
      <c r="J2528">
        <v>0</v>
      </c>
      <c r="K2528" t="str">
        <v>capacity</v>
      </c>
      <c r="L2528" t="str">
        <v>Facet driving attribute</v>
      </c>
      <c r="M2528" t="str">
        <v>Priority 1</v>
      </c>
      <c r="N2528" t="str">
        <v>ProductAttributes</v>
      </c>
      <c r="O2528" t="str">
        <v>ATTRIBUTE TYPE: composite dimension</v>
      </c>
      <c r="P2528" t="str">
        <v>use the drop down in "part" and select the part; "Type1" and select "capacity"</v>
      </c>
      <c r="Q2528" t="str">
        <v>DWK233301504</v>
      </c>
      <c r="R2528" t="str">
        <v>2mL</v>
      </c>
      <c r="S2528" t="str">
        <v>Y</v>
      </c>
      <c r="T2528" t="str">
        <v>Capacity(uom)</v>
      </c>
      <c r="U2528" t="str">
        <v>uom in mL or L</v>
      </c>
      <c r="V2528">
        <v>0</v>
      </c>
    </row>
    <row r="2529" spans="8:22" x14ac:dyDescent="0.25">
      <c r="H2529" s="38" t="str">
        <v>pipettes(no product type)</v>
      </c>
      <c r="I2529" s="271" t="str">
        <v>pipettes</v>
      </c>
      <c r="J2529">
        <v>0</v>
      </c>
      <c r="K2529" t="str">
        <v>material</v>
      </c>
      <c r="L2529" t="str">
        <v>Facet driving attribute</v>
      </c>
      <c r="M2529" t="str">
        <v>Priority 1</v>
      </c>
      <c r="N2529" t="str">
        <v>ProductAttributes</v>
      </c>
      <c r="O2529" t="str">
        <v>ATTRIBUTE TYPE: Material</v>
      </c>
      <c r="P2529" t="str">
        <v>use the drop down to select a "Part"</v>
      </c>
      <c r="Q2529" t="str">
        <v>DWK233301504</v>
      </c>
      <c r="R2529" t="str">
        <v>glass</v>
      </c>
      <c r="S2529" t="str">
        <v>M</v>
      </c>
      <c r="T2529">
        <v>0</v>
      </c>
      <c r="U2529">
        <v>0</v>
      </c>
      <c r="V2529">
        <v>0</v>
      </c>
    </row>
    <row r="2530" spans="8:22" x14ac:dyDescent="0.25">
      <c r="H2530" s="38" t="str">
        <v>pipettes(no product type)</v>
      </c>
      <c r="I2530" s="271" t="str">
        <v>pipettes</v>
      </c>
      <c r="J2530">
        <v>0</v>
      </c>
      <c r="K2530" t="str">
        <v>Web_Product_Type_Dim</v>
      </c>
      <c r="L2530" t="str">
        <v>High priority attribute</v>
      </c>
      <c r="M2530" t="str">
        <v>Priority 2</v>
      </c>
      <c r="N2530" t="str">
        <v>ProductAttributes</v>
      </c>
      <c r="O2530" t="str">
        <v>ATTRIBUTE TYPE: Product type</v>
      </c>
      <c r="P2530" t="str">
        <v>choose "pipettes"</v>
      </c>
      <c r="Q2530" t="str">
        <v>DWK233301504</v>
      </c>
      <c r="R2530" t="str">
        <v>pipettes</v>
      </c>
      <c r="S2530" t="str">
        <v>Y</v>
      </c>
      <c r="T2530" t="str">
        <v>Product Category</v>
      </c>
      <c r="U2530">
        <v>0</v>
      </c>
      <c r="V2530">
        <v>0</v>
      </c>
    </row>
    <row r="2531" spans="8:22" x14ac:dyDescent="0.25">
      <c r="H2531" s="38" t="str">
        <v>pipettorselectronic</v>
      </c>
      <c r="I2531" s="271" t="str">
        <v>pipettors</v>
      </c>
      <c r="J2531" t="str">
        <v>electronic</v>
      </c>
      <c r="K2531" t="str">
        <v>AC/DC input</v>
      </c>
      <c r="L2531" t="str">
        <v>Facet driving attribute</v>
      </c>
      <c r="M2531" t="str">
        <v>Priority 1</v>
      </c>
      <c r="N2531" t="str">
        <v>ProductAttributes</v>
      </c>
      <c r="O2531" t="str">
        <v>ATTRIBUTE TYPE: AC/DC input</v>
      </c>
      <c r="P2531">
        <v>0</v>
      </c>
      <c r="Q2531" t="str">
        <v>P9243</v>
      </c>
      <c r="R2531" t="str">
        <v>115 V AC</v>
      </c>
      <c r="S2531" t="str">
        <v>Y</v>
      </c>
      <c r="T2531" t="str">
        <v>AC Input (v)</v>
      </c>
      <c r="U2531">
        <v>0</v>
      </c>
      <c r="V2531">
        <v>0</v>
      </c>
    </row>
    <row r="2532" spans="8:22" x14ac:dyDescent="0.25">
      <c r="H2532" s="38" t="str">
        <v>pipettorselectronic</v>
      </c>
      <c r="I2532" s="271" t="str">
        <v>pipettors</v>
      </c>
      <c r="J2532" t="str">
        <v>electronic</v>
      </c>
      <c r="K2532" t="str">
        <v>feature</v>
      </c>
      <c r="L2532" t="str">
        <v>Facet driving attribute</v>
      </c>
      <c r="M2532" t="str">
        <v>Priority 1</v>
      </c>
      <c r="N2532" t="str">
        <v>ProductAttributes</v>
      </c>
      <c r="O2532" t="str">
        <v>ATTRIBUTE TYPE: Feature</v>
      </c>
      <c r="P2532" t="str">
        <v>use the drop down to select a "Name" (12, 8, single channel/graduations/color coding/accuracy/subdivision/CSA approved/CE compliant/electronic)</v>
      </c>
      <c r="Q2532" t="str">
        <v>BR705336</v>
      </c>
      <c r="R2532" t="str">
        <v>accuracy± 0.6%_x000D_
accuracy± 6 μL_x000D_
electronic_x000D_
single-channel_x000D_
± 0.20% Coefficient of variation_x000D_
± 2 μL Coefficient of variation</v>
      </c>
      <c r="S2532" t="str">
        <v>Y</v>
      </c>
      <c r="T2532" t="str">
        <v>Accuracy, Electronic</v>
      </c>
      <c r="U2532">
        <v>0</v>
      </c>
      <c r="V2532">
        <v>0</v>
      </c>
    </row>
    <row r="2533" spans="8:22" x14ac:dyDescent="0.25">
      <c r="H2533" s="38" t="str">
        <v>pipettorselectronic</v>
      </c>
      <c r="I2533" s="271" t="str">
        <v>pipettors</v>
      </c>
      <c r="J2533" t="str">
        <v>electronic</v>
      </c>
      <c r="K2533" t="str">
        <v>manufacturer/tradename</v>
      </c>
      <c r="L2533" t="str">
        <v>Facet driving attribute</v>
      </c>
      <c r="M2533" t="str">
        <v>Priority 1</v>
      </c>
      <c r="N2533" t="str">
        <v>ProductAttributes</v>
      </c>
      <c r="O2533" t="str">
        <v>ATTRIBUTE TYPE: Manufacturer designation</v>
      </c>
      <c r="P2533" t="str">
        <v>facets supplier co only (currently - Product line the attribute also facetable but not the PL element in Manuf des. Yet)</v>
      </c>
      <c r="Q2533" t="str">
        <v>BR705336</v>
      </c>
      <c r="R2533" t="str">
        <v>BRAND 705336</v>
      </c>
      <c r="S2533" t="str">
        <v>Y</v>
      </c>
      <c r="T2533" t="str">
        <v>Manufacturer</v>
      </c>
      <c r="U2533" t="str">
        <v>supplier co</v>
      </c>
      <c r="V2533" t="str">
        <v>supplier co</v>
      </c>
    </row>
    <row r="2534" spans="8:22" x14ac:dyDescent="0.25">
      <c r="H2534" s="38" t="str">
        <v>pipettorselectronic</v>
      </c>
      <c r="I2534" s="271" t="str">
        <v>pipettors</v>
      </c>
      <c r="J2534" t="str">
        <v>electronic</v>
      </c>
      <c r="K2534" t="str">
        <v>volume</v>
      </c>
      <c r="L2534" t="str">
        <v>Facet driving attribute</v>
      </c>
      <c r="M2534" t="str">
        <v>Priority 1</v>
      </c>
      <c r="N2534" t="str">
        <v>ProductAttributes</v>
      </c>
      <c r="O2534" t="str">
        <v>ATTRIBUTE TYPE: Composite dimension</v>
      </c>
      <c r="P2534" t="str">
        <v>use the drop down in "Type1" and select "volume"</v>
      </c>
      <c r="Q2534" t="str">
        <v>BR705336</v>
      </c>
      <c r="R2534" t="str">
        <v>50-1000 μL</v>
      </c>
      <c r="S2534" t="str">
        <v>Y</v>
      </c>
      <c r="T2534" t="str">
        <v>Volume (uom)</v>
      </c>
      <c r="U2534" t="str">
        <v>type=Volume and uom in mL, L, or uL</v>
      </c>
      <c r="V2534">
        <v>0</v>
      </c>
    </row>
    <row r="2535" spans="8:22" x14ac:dyDescent="0.25">
      <c r="H2535" s="38" t="str">
        <v>pipettorselectronic</v>
      </c>
      <c r="I2535" s="271" t="str">
        <v>pipettors</v>
      </c>
      <c r="J2535" t="str">
        <v>electronic</v>
      </c>
      <c r="K2535" t="str">
        <v>packaging</v>
      </c>
      <c r="L2535" t="str">
        <v>High priority attribute</v>
      </c>
      <c r="M2535" t="str">
        <v>Priority 2</v>
      </c>
      <c r="N2535" t="str">
        <v>ProductAttributes</v>
      </c>
      <c r="O2535" t="str">
        <v>ATTRIBUTE TYPE: Packaging quantity</v>
      </c>
      <c r="P2535" t="str">
        <v>facet only on pack_id (was NEVER used on the red site - utility is dubious)</v>
      </c>
      <c r="Q2535" t="str">
        <v>BR705336</v>
      </c>
      <c r="R2535" t="str">
        <v>pack of 1 ea</v>
      </c>
      <c r="S2535" t="str">
        <v>Y</v>
      </c>
      <c r="T2535" t="str">
        <v>packaging</v>
      </c>
      <c r="U2535" t="str">
        <v>pack_id</v>
      </c>
      <c r="V2535" t="str">
        <v>pack_id</v>
      </c>
    </row>
    <row r="2536" spans="8:22" x14ac:dyDescent="0.25">
      <c r="H2536" s="38" t="str">
        <v>pipettorselectronic</v>
      </c>
      <c r="I2536" s="271" t="str">
        <v>pipettors</v>
      </c>
      <c r="J2536" t="str">
        <v>electronic</v>
      </c>
      <c r="K2536" t="str">
        <v>Web_Product_Type_Dim</v>
      </c>
      <c r="L2536" t="str">
        <v>High priority attribute</v>
      </c>
      <c r="M2536" t="str">
        <v>Priority 2</v>
      </c>
      <c r="N2536" t="str">
        <v>ProductAttributes</v>
      </c>
      <c r="O2536" t="str">
        <v>ATTRIBUTE TYPE: Product type</v>
      </c>
      <c r="P2536" t="str">
        <v>choose "pipettors"</v>
      </c>
      <c r="Q2536" t="str">
        <v>BR705336</v>
      </c>
      <c r="R2536" t="str">
        <v>pipettos</v>
      </c>
      <c r="S2536" t="str">
        <v>Y</v>
      </c>
      <c r="T2536" t="str">
        <v>Product Category</v>
      </c>
      <c r="U2536">
        <v>0</v>
      </c>
      <c r="V2536">
        <v>0</v>
      </c>
    </row>
    <row r="2537" spans="8:22" x14ac:dyDescent="0.25">
      <c r="H2537" s="38" t="str">
        <v>pipettorselectronic</v>
      </c>
      <c r="I2537" s="271" t="str">
        <v>pipettors</v>
      </c>
      <c r="J2537" t="str">
        <v>electronic</v>
      </c>
      <c r="K2537" t="str">
        <v>battery power</v>
      </c>
      <c r="L2537" t="str">
        <v>Low priority attribute</v>
      </c>
      <c r="M2537" t="str">
        <v>Priority 3</v>
      </c>
      <c r="N2537" t="str">
        <v>ProductAttributes</v>
      </c>
      <c r="O2537" t="str">
        <v>ATTRIBUTE TYPE: Battery power</v>
      </c>
      <c r="P2537">
        <v>0</v>
      </c>
      <c r="Q2537" t="str">
        <v>BR705336</v>
      </c>
      <c r="R2537" t="str">
        <v>rechargeable</v>
      </c>
      <c r="S2537" t="str">
        <v>N</v>
      </c>
      <c r="T2537">
        <v>0</v>
      </c>
      <c r="U2537">
        <v>0</v>
      </c>
      <c r="V2537">
        <v>0</v>
      </c>
    </row>
    <row r="2538" spans="8:22" x14ac:dyDescent="0.25">
      <c r="H2538" s="38" t="str">
        <v>pipettorsmechanical</v>
      </c>
      <c r="I2538" s="271" t="str">
        <v>pipettors</v>
      </c>
      <c r="J2538" t="str">
        <v>mechanical</v>
      </c>
      <c r="K2538" t="str">
        <v>feature</v>
      </c>
      <c r="L2538" t="str">
        <v>Facet driving attribute</v>
      </c>
      <c r="M2538" t="str">
        <v>Priority 1</v>
      </c>
      <c r="N2538" t="str">
        <v>ProductAttributes</v>
      </c>
      <c r="O2538" t="str">
        <v>ATTRIBUTE TYPE: Feature</v>
      </c>
      <c r="P2538" t="str">
        <v>use the drop down to select a "Name" (12, 8, single channel/graduations/color coding/accuracy/subdivision/CSA approved/CE compliant/electronic)</v>
      </c>
      <c r="Q2538" t="str">
        <v>BR703700</v>
      </c>
      <c r="R2538" t="str">
        <v>8-channel; electronic: no</v>
      </c>
      <c r="S2538" t="str">
        <v>Y</v>
      </c>
      <c r="T2538" t="str">
        <v>Accuracy, Electronic</v>
      </c>
      <c r="U2538">
        <v>0</v>
      </c>
      <c r="V2538">
        <v>0</v>
      </c>
    </row>
    <row r="2539" spans="8:22" x14ac:dyDescent="0.25">
      <c r="H2539" s="38" t="str">
        <v>pipettorsmechanical</v>
      </c>
      <c r="I2539" s="271" t="str">
        <v>pipettors</v>
      </c>
      <c r="J2539" t="str">
        <v>mechanical</v>
      </c>
      <c r="K2539" t="str">
        <v>manufacturer/tradename</v>
      </c>
      <c r="L2539" t="str">
        <v>Facet driving attribute</v>
      </c>
      <c r="M2539" t="str">
        <v>Priority 1</v>
      </c>
      <c r="N2539" t="str">
        <v>ProductAttributes</v>
      </c>
      <c r="O2539" t="str">
        <v>ATTRIBUTE TYPE: Manufacturer designation</v>
      </c>
      <c r="P2539" t="str">
        <v>facets supplier co only (currently - Product line the attribute also facetable but not the PL element in Manuf des. Yet)</v>
      </c>
      <c r="Q2539" t="str">
        <v>BR703700</v>
      </c>
      <c r="R2539" t="str">
        <v>BRAND 703700</v>
      </c>
      <c r="S2539" t="str">
        <v>Y</v>
      </c>
      <c r="T2539" t="str">
        <v>Manufacturer</v>
      </c>
      <c r="U2539" t="str">
        <v>supplier co</v>
      </c>
      <c r="V2539" t="str">
        <v>supplier co</v>
      </c>
    </row>
    <row r="2540" spans="8:22" x14ac:dyDescent="0.25">
      <c r="H2540" s="38" t="str">
        <v>pipettorsmechanical</v>
      </c>
      <c r="I2540" s="271" t="str">
        <v>pipettors</v>
      </c>
      <c r="J2540" t="str">
        <v>mechanical</v>
      </c>
      <c r="K2540" t="str">
        <v>volume</v>
      </c>
      <c r="L2540" t="str">
        <v>Facet driving attribute</v>
      </c>
      <c r="M2540" t="str">
        <v>Priority 1</v>
      </c>
      <c r="N2540" t="str">
        <v>ProductAttributes</v>
      </c>
      <c r="O2540" t="str">
        <v>ATTRIBUTE TYPE: Composite dimension</v>
      </c>
      <c r="P2540" t="str">
        <v>use the drop down in "Type1" and select "volume"</v>
      </c>
      <c r="Q2540" t="str">
        <v>BR703700</v>
      </c>
      <c r="R2540" t="str">
        <v>0.5-10 μL</v>
      </c>
      <c r="S2540" t="str">
        <v>Y</v>
      </c>
      <c r="T2540" t="str">
        <v>Volume (uom)</v>
      </c>
      <c r="U2540" t="str">
        <v>type=Volume and uom in mL, L, or uL</v>
      </c>
      <c r="V2540">
        <v>0</v>
      </c>
    </row>
    <row r="2541" spans="8:22" x14ac:dyDescent="0.25">
      <c r="H2541" s="38" t="str">
        <v>pipettorsmechanical</v>
      </c>
      <c r="I2541" s="271" t="str">
        <v>pipettors</v>
      </c>
      <c r="J2541" t="str">
        <v>mechanical</v>
      </c>
      <c r="K2541" t="str">
        <v>packaging</v>
      </c>
      <c r="L2541" t="str">
        <v>High priority attribute</v>
      </c>
      <c r="M2541" t="str">
        <v>Priority 2</v>
      </c>
      <c r="N2541" t="str">
        <v>ProductAttributes</v>
      </c>
      <c r="O2541" t="str">
        <v>ATTRIBUTE TYPE: Packaging quantity</v>
      </c>
      <c r="P2541" t="str">
        <v>facet only on pack_id (was NEVER used on the red site - utility is dubious)</v>
      </c>
      <c r="Q2541" t="str">
        <v>BR703700</v>
      </c>
      <c r="R2541" t="str">
        <v>pack of 1 ea</v>
      </c>
      <c r="S2541" t="str">
        <v>Y</v>
      </c>
      <c r="T2541" t="str">
        <v>packaging</v>
      </c>
      <c r="U2541" t="str">
        <v>pack_id</v>
      </c>
      <c r="V2541" t="str">
        <v>pack_id</v>
      </c>
    </row>
    <row r="2542" spans="8:22" x14ac:dyDescent="0.25">
      <c r="H2542" s="38" t="str">
        <v>pipettorsmechanical</v>
      </c>
      <c r="I2542" s="271" t="str">
        <v>pipettors</v>
      </c>
      <c r="J2542" t="str">
        <v>mechanical</v>
      </c>
      <c r="K2542" t="str">
        <v>Web_Product_Type_Dim</v>
      </c>
      <c r="L2542" t="str">
        <v>High priority attribute</v>
      </c>
      <c r="M2542" t="str">
        <v>Priority 2</v>
      </c>
      <c r="N2542" t="str">
        <v>ProductAttributes</v>
      </c>
      <c r="O2542" t="str">
        <v>ATTRIBUTE TYPE: Product type</v>
      </c>
      <c r="P2542" t="str">
        <v>choose "pipettors"</v>
      </c>
      <c r="Q2542" t="str">
        <v>BR703700</v>
      </c>
      <c r="R2542" t="str">
        <v>pipettors</v>
      </c>
      <c r="S2542" t="str">
        <v>Y</v>
      </c>
      <c r="T2542" t="str">
        <v>Product Category</v>
      </c>
      <c r="U2542">
        <v>0</v>
      </c>
      <c r="V2542">
        <v>0</v>
      </c>
    </row>
    <row r="2543" spans="8:22" x14ac:dyDescent="0.25">
      <c r="H2543" s="38" t="str">
        <v>pipettorspositive displacement and steppers</v>
      </c>
      <c r="I2543" s="271" t="str">
        <v>pipettors</v>
      </c>
      <c r="J2543" t="str">
        <v>positive displacement and steppers</v>
      </c>
      <c r="K2543" t="str">
        <v>manufacturer/tradename</v>
      </c>
      <c r="L2543" t="str">
        <v>Facet driving attribute</v>
      </c>
      <c r="M2543" t="str">
        <v>Priority 1</v>
      </c>
      <c r="N2543" t="str">
        <v>ProductAttributes</v>
      </c>
      <c r="O2543" t="str">
        <v>ATTRIBUTE TYPE: Manufacturer designation</v>
      </c>
      <c r="P2543" t="str">
        <v>facets supplier co only (currently - Product line the attribute also facetable but not the PL element in Manuf des. Yet)</v>
      </c>
      <c r="Q2543" t="str">
        <v>P7289</v>
      </c>
      <c r="R2543" t="str">
        <v>Drummond Scientific 3-000-203</v>
      </c>
      <c r="S2543" t="str">
        <v>Y</v>
      </c>
      <c r="T2543" t="str">
        <v>Manufacturer</v>
      </c>
      <c r="U2543" t="str">
        <v>supplier co</v>
      </c>
      <c r="V2543" t="str">
        <v>supplier co</v>
      </c>
    </row>
    <row r="2544" spans="8:22" x14ac:dyDescent="0.25">
      <c r="H2544" s="38" t="str">
        <v>pipettorspositive displacement and steppers</v>
      </c>
      <c r="I2544" s="271" t="str">
        <v>pipettors</v>
      </c>
      <c r="J2544" t="str">
        <v>positive displacement and steppers</v>
      </c>
      <c r="K2544" t="str">
        <v>packaging</v>
      </c>
      <c r="L2544" t="str">
        <v>High priority attribute</v>
      </c>
      <c r="M2544" t="str">
        <v>Priority 2</v>
      </c>
      <c r="N2544" t="str">
        <v>ProductAttributes</v>
      </c>
      <c r="O2544" t="str">
        <v>ATTRIBUTE TYPE: Packaging quantity</v>
      </c>
      <c r="P2544" t="str">
        <v>facet only on pack_id (was NEVER used on the red site - utility is dubious)</v>
      </c>
      <c r="Q2544" t="str">
        <v>P7289</v>
      </c>
      <c r="R2544" t="str">
        <v>pack of 1 ea</v>
      </c>
      <c r="S2544" t="str">
        <v>Y</v>
      </c>
      <c r="T2544" t="str">
        <v>packaging</v>
      </c>
      <c r="U2544" t="str">
        <v>pack_id</v>
      </c>
      <c r="V2544" t="str">
        <v>pack_id</v>
      </c>
    </row>
    <row r="2545" spans="8:22" x14ac:dyDescent="0.25">
      <c r="H2545" s="38" t="str">
        <v>pipettorspositive displacement and steppers</v>
      </c>
      <c r="I2545" s="271" t="str">
        <v>pipettors</v>
      </c>
      <c r="J2545" t="str">
        <v>positive displacement and steppers</v>
      </c>
      <c r="K2545" t="str">
        <v>volume</v>
      </c>
      <c r="L2545" t="str">
        <v>High priority attribute</v>
      </c>
      <c r="M2545" t="str">
        <v>Priority 2</v>
      </c>
      <c r="N2545" t="str">
        <v>ProductAttributes</v>
      </c>
      <c r="O2545" t="str">
        <v>ATTRIBUTE TYPE: Composite dimension</v>
      </c>
      <c r="P2545" t="str">
        <v>use the drop down in "Type1" and select "volume"</v>
      </c>
      <c r="Q2545" t="str">
        <v>P7289</v>
      </c>
      <c r="R2545" t="str">
        <v>0.05-3 μL , adjustable in 0.05 μL increment</v>
      </c>
      <c r="S2545" t="str">
        <v>Y</v>
      </c>
      <c r="T2545" t="str">
        <v>Volume (uom)</v>
      </c>
      <c r="U2545" t="str">
        <v>type=Volume and uom in mL, L, or uL</v>
      </c>
      <c r="V2545">
        <v>0</v>
      </c>
    </row>
    <row r="2546" spans="8:22" x14ac:dyDescent="0.25">
      <c r="H2546" s="38" t="str">
        <v>pipettorspositive displacement and steppers</v>
      </c>
      <c r="I2546" s="271" t="str">
        <v>pipettors</v>
      </c>
      <c r="J2546" t="str">
        <v>positive displacement and steppers</v>
      </c>
      <c r="K2546" t="str">
        <v>Web_Product_Type_Dim</v>
      </c>
      <c r="L2546" t="str">
        <v>High priority attribute</v>
      </c>
      <c r="M2546" t="str">
        <v>Priority 2</v>
      </c>
      <c r="N2546" t="str">
        <v>ProductAttributes</v>
      </c>
      <c r="O2546" t="str">
        <v>ATTRIBUTE TYPE: Product type</v>
      </c>
      <c r="P2546" t="str">
        <v>choose "pipettors"</v>
      </c>
      <c r="Q2546" t="str">
        <v>P7289</v>
      </c>
      <c r="R2546" t="str">
        <v>pipettors</v>
      </c>
      <c r="S2546" t="str">
        <v>Y</v>
      </c>
      <c r="T2546" t="str">
        <v>Product Category</v>
      </c>
      <c r="U2546">
        <v>0</v>
      </c>
      <c r="V2546">
        <v>0</v>
      </c>
    </row>
    <row r="2547" spans="8:22" x14ac:dyDescent="0.25">
      <c r="H2547" s="38" t="str">
        <v>pipettors(no product type)</v>
      </c>
      <c r="I2547" s="271" t="str">
        <v>pipettors</v>
      </c>
      <c r="J2547">
        <v>0</v>
      </c>
      <c r="K2547" t="str">
        <v>feature</v>
      </c>
      <c r="L2547" t="str">
        <v>Facet driving attribute</v>
      </c>
      <c r="M2547" t="str">
        <v>Priority 1</v>
      </c>
      <c r="N2547" t="str">
        <v>ProductAttributes</v>
      </c>
      <c r="O2547" t="str">
        <v>ATTRIBUTE TYPE: Feature</v>
      </c>
      <c r="P2547" t="str">
        <v>use the drop down to select a "Name" (lid/RCF/to hold)</v>
      </c>
      <c r="Q2547" t="str">
        <v>AXYAP200</v>
      </c>
      <c r="R2547" t="str">
        <v>electronic: no</v>
      </c>
      <c r="S2547" t="str">
        <v>M</v>
      </c>
      <c r="T2547">
        <v>0</v>
      </c>
      <c r="U2547">
        <v>0</v>
      </c>
      <c r="V2547">
        <v>0</v>
      </c>
    </row>
    <row r="2548" spans="8:22" x14ac:dyDescent="0.25">
      <c r="H2548" s="38" t="str">
        <v>pipettors(no product type)</v>
      </c>
      <c r="I2548" s="271" t="str">
        <v>pipettors</v>
      </c>
      <c r="J2548">
        <v>0</v>
      </c>
      <c r="K2548" t="str">
        <v>volume</v>
      </c>
      <c r="L2548" t="str">
        <v>Facet driving attribute</v>
      </c>
      <c r="M2548" t="str">
        <v>Priority 1</v>
      </c>
      <c r="N2548" t="str">
        <v>ProductAttributes</v>
      </c>
      <c r="O2548" t="str">
        <v>ATTRIBUTE TYPE: Composite dimension</v>
      </c>
      <c r="P2548" t="str">
        <v>use the drop down in "Type1" and select "volume"</v>
      </c>
      <c r="Q2548" t="str">
        <v>BR26342</v>
      </c>
      <c r="R2548" t="str">
        <v>1-200 mL</v>
      </c>
      <c r="S2548" t="str">
        <v>M</v>
      </c>
      <c r="T2548">
        <v>0</v>
      </c>
      <c r="U2548">
        <v>0</v>
      </c>
      <c r="V2548">
        <v>0</v>
      </c>
    </row>
    <row r="2549" spans="8:22" x14ac:dyDescent="0.25">
      <c r="H2549" s="38" t="str">
        <v>pipettors(no product type)</v>
      </c>
      <c r="I2549" s="271" t="str">
        <v>pipettors</v>
      </c>
      <c r="J2549">
        <v>0</v>
      </c>
      <c r="K2549" t="str">
        <v>Web_Product_Type_Dim</v>
      </c>
      <c r="L2549" t="str">
        <v>High priority attribute</v>
      </c>
      <c r="M2549" t="str">
        <v>Priority 2</v>
      </c>
      <c r="N2549" t="str">
        <v>ProductAttributes</v>
      </c>
      <c r="O2549" t="str">
        <v>ATTRIBUTE TYPE: Product type</v>
      </c>
      <c r="P2549" t="str">
        <v>choose "pipettors"</v>
      </c>
      <c r="Q2549" t="str">
        <v>AXYAP200</v>
      </c>
      <c r="R2549" t="str">
        <v>pipettors</v>
      </c>
      <c r="S2549" t="str">
        <v>Y</v>
      </c>
      <c r="T2549" t="str">
        <v>Product Category</v>
      </c>
      <c r="U2549">
        <v>0</v>
      </c>
      <c r="V2549">
        <v>0</v>
      </c>
    </row>
    <row r="2550" spans="8:22" x14ac:dyDescent="0.25">
      <c r="H2550" s="38" t="str">
        <v>plasmid vectors(no product type)</v>
      </c>
      <c r="I2550" s="271" t="str">
        <v>plasmid vectors</v>
      </c>
      <c r="J2550">
        <v>0</v>
      </c>
      <c r="K2550" t="str">
        <v>bacteria selection</v>
      </c>
      <c r="L2550" t="str">
        <v>Facet driving attribute</v>
      </c>
      <c r="M2550" t="str">
        <v>Priority 1</v>
      </c>
      <c r="N2550" t="str">
        <v>ProductAttributes</v>
      </c>
      <c r="O2550" t="str">
        <v>ATTRIBUTE TYPE: Host Selection</v>
      </c>
      <c r="P2550" t="str">
        <v>use the drop down in "host" and select "bacteria"; "selection method"</v>
      </c>
      <c r="Q2550" t="str">
        <v>OGS602</v>
      </c>
      <c r="R2550" t="str">
        <v>kanamycin</v>
      </c>
      <c r="S2550" t="str">
        <v>Y</v>
      </c>
      <c r="T2550" t="str">
        <v>&lt;host&gt; selection</v>
      </c>
      <c r="U2550">
        <v>0</v>
      </c>
      <c r="V2550">
        <v>0</v>
      </c>
    </row>
    <row r="2551" spans="8:22" x14ac:dyDescent="0.25">
      <c r="H2551" s="38" t="str">
        <v>plasmid vectors(no product type)</v>
      </c>
      <c r="I2551" s="271" t="str">
        <v>plasmid vectors</v>
      </c>
      <c r="J2551">
        <v>0</v>
      </c>
      <c r="K2551" t="str">
        <v>conjugate</v>
      </c>
      <c r="L2551" t="str">
        <v>Facet driving attribute</v>
      </c>
      <c r="M2551" t="str">
        <v>Priority 1</v>
      </c>
      <c r="N2551" t="str">
        <v>ProductAttributes</v>
      </c>
      <c r="O2551" t="str">
        <v>ATTRIBUTE TYPE: Conjugate</v>
      </c>
      <c r="P2551">
        <v>0</v>
      </c>
      <c r="Q2551" t="str">
        <v>OGS1239</v>
      </c>
      <c r="R2551" t="str">
        <v>streptavidin conjugate</v>
      </c>
      <c r="S2551" t="str">
        <v>Y</v>
      </c>
      <c r="T2551" t="str">
        <v>conjugate</v>
      </c>
      <c r="U2551">
        <v>0</v>
      </c>
      <c r="V2551">
        <v>0</v>
      </c>
    </row>
    <row r="2552" spans="8:22" x14ac:dyDescent="0.25">
      <c r="H2552" s="38" t="str">
        <v>plasmid vectors(no product type)</v>
      </c>
      <c r="I2552" s="271" t="str">
        <v>plasmid vectors</v>
      </c>
      <c r="J2552">
        <v>0</v>
      </c>
      <c r="K2552" t="str">
        <v>form</v>
      </c>
      <c r="L2552" t="str">
        <v>Facet driving attribute</v>
      </c>
      <c r="M2552" t="str">
        <v>Priority 1</v>
      </c>
      <c r="N2552" t="str">
        <v>ProductAttributes</v>
      </c>
      <c r="O2552" t="str">
        <v>ATTRIBUTE TYPE: Physical Form</v>
      </c>
      <c r="P2552">
        <v>0</v>
      </c>
      <c r="Q2552" t="str">
        <v>OGS602</v>
      </c>
      <c r="R2552" t="str">
        <v>buffered aqueous solution</v>
      </c>
      <c r="S2552" t="str">
        <v>Y</v>
      </c>
      <c r="T2552" t="str">
        <v>Physical Form</v>
      </c>
      <c r="U2552">
        <v>0</v>
      </c>
      <c r="V2552">
        <v>0</v>
      </c>
    </row>
    <row r="2553" spans="8:22" x14ac:dyDescent="0.25">
      <c r="H2553" s="38" t="str">
        <v>plasmid vectors(no product type)</v>
      </c>
      <c r="I2553" s="271" t="str">
        <v>plasmid vectors</v>
      </c>
      <c r="J2553">
        <v>0</v>
      </c>
      <c r="K2553" t="str">
        <v>mammalian cells selection</v>
      </c>
      <c r="L2553" t="str">
        <v>Facet driving attribute</v>
      </c>
      <c r="M2553" t="str">
        <v>Priority 1</v>
      </c>
      <c r="N2553" t="str">
        <v>ProductAttributes</v>
      </c>
      <c r="O2553" t="str">
        <v>ATTRIBUTE TYPE: Host Selection</v>
      </c>
      <c r="P2553" t="str">
        <v>use the drop down in "host" and select "mammalian cells"; "selection method"</v>
      </c>
      <c r="Q2553" t="str">
        <v>OGS602</v>
      </c>
      <c r="R2553" t="str">
        <v>puromycin</v>
      </c>
      <c r="S2553" t="str">
        <v>Y</v>
      </c>
      <c r="T2553" t="str">
        <v>&lt;host&gt; selection</v>
      </c>
      <c r="U2553">
        <v>0</v>
      </c>
      <c r="V2553">
        <v>0</v>
      </c>
    </row>
    <row r="2554" spans="8:22" x14ac:dyDescent="0.25">
      <c r="H2554" s="38" t="str">
        <v>plasmid vectors(no product type)</v>
      </c>
      <c r="I2554" s="271" t="str">
        <v>plasmid vectors</v>
      </c>
      <c r="J2554">
        <v>0</v>
      </c>
      <c r="K2554" t="str">
        <v>mol wt</v>
      </c>
      <c r="L2554" t="str">
        <v>Facet driving attribute</v>
      </c>
      <c r="M2554" t="str">
        <v>Priority 1</v>
      </c>
      <c r="N2554" t="str">
        <v>ProductAttributes</v>
      </c>
      <c r="O2554" t="str">
        <v>ATTRIBUTE TYPE: Molecular weight</v>
      </c>
      <c r="P2554" t="str">
        <v>typically molecular weight is entered on the substance level; or calculated given chemical formula</v>
      </c>
      <c r="Q2554" t="str">
        <v>OGS602</v>
      </c>
      <c r="R2554" t="str">
        <v>size 8368 bp</v>
      </c>
      <c r="S2554" t="str">
        <v>N</v>
      </c>
      <c r="T2554">
        <v>0</v>
      </c>
      <c r="U2554">
        <v>0</v>
      </c>
      <c r="V2554">
        <v>0</v>
      </c>
    </row>
    <row r="2555" spans="8:22" x14ac:dyDescent="0.25">
      <c r="H2555" s="38" t="str">
        <v>plasmid vectors(no product type)</v>
      </c>
      <c r="I2555" s="271" t="str">
        <v>plasmid vectors</v>
      </c>
      <c r="J2555">
        <v>0</v>
      </c>
      <c r="K2555" t="str">
        <v>origin of replication</v>
      </c>
      <c r="L2555" t="str">
        <v>Facet driving attribute</v>
      </c>
      <c r="M2555" t="str">
        <v>Priority 1</v>
      </c>
      <c r="N2555" t="str">
        <v>ProductAttributes</v>
      </c>
      <c r="O2555" t="str">
        <v>ATTRIBUTE TYPE: Replication Origin</v>
      </c>
      <c r="P2555">
        <v>0</v>
      </c>
      <c r="Q2555">
        <v>0</v>
      </c>
      <c r="R2555">
        <v>0</v>
      </c>
      <c r="S2555">
        <v>0</v>
      </c>
      <c r="T2555">
        <v>0</v>
      </c>
      <c r="U2555">
        <v>0</v>
      </c>
      <c r="V2555">
        <v>0</v>
      </c>
    </row>
    <row r="2556" spans="8:22" x14ac:dyDescent="0.25">
      <c r="H2556" s="38" t="str">
        <v>plasmid vectors(no product type)</v>
      </c>
      <c r="I2556" s="271" t="str">
        <v>plasmid vectors</v>
      </c>
      <c r="J2556">
        <v>0</v>
      </c>
      <c r="K2556" t="str">
        <v>peptide cleavage</v>
      </c>
      <c r="L2556" t="str">
        <v>Facet driving attribute</v>
      </c>
      <c r="M2556" t="str">
        <v>Priority 1</v>
      </c>
      <c r="N2556" t="str">
        <v>ProductAttributes</v>
      </c>
      <c r="O2556" t="str">
        <v>ATTRIBUTE TYPE: Peptide cleavage</v>
      </c>
      <c r="P2556">
        <v>0</v>
      </c>
      <c r="Q2556">
        <v>0</v>
      </c>
      <c r="R2556">
        <v>0</v>
      </c>
      <c r="S2556">
        <v>0</v>
      </c>
      <c r="T2556">
        <v>0</v>
      </c>
      <c r="U2556">
        <v>0</v>
      </c>
      <c r="V2556">
        <v>0</v>
      </c>
    </row>
    <row r="2557" spans="8:22" x14ac:dyDescent="0.25">
      <c r="H2557" s="38" t="str">
        <v>plasmid vectors(no product type)</v>
      </c>
      <c r="I2557" s="271" t="str">
        <v>plasmid vectors</v>
      </c>
      <c r="J2557">
        <v>0</v>
      </c>
      <c r="K2557" t="str">
        <v>peptide tag location</v>
      </c>
      <c r="L2557" t="str">
        <v>Facet driving attribute</v>
      </c>
      <c r="M2557" t="str">
        <v>Priority 1</v>
      </c>
      <c r="N2557" t="str">
        <v>ProductAttributes</v>
      </c>
      <c r="O2557" t="str">
        <v>ATTRIBUTE TYPE: Peptide Tag Loc</v>
      </c>
      <c r="P2557">
        <v>0</v>
      </c>
      <c r="Q2557">
        <v>0</v>
      </c>
      <c r="R2557">
        <v>0</v>
      </c>
      <c r="S2557">
        <v>0</v>
      </c>
      <c r="T2557">
        <v>0</v>
      </c>
      <c r="U2557">
        <v>0</v>
      </c>
      <c r="V2557">
        <v>0</v>
      </c>
    </row>
    <row r="2558" spans="8:22" x14ac:dyDescent="0.25">
      <c r="H2558" s="38" t="str">
        <v>plasmid vectors(no product type)</v>
      </c>
      <c r="I2558" s="271" t="str">
        <v>plasmid vectors</v>
      </c>
      <c r="J2558">
        <v>0</v>
      </c>
      <c r="K2558" t="str">
        <v>promoter</v>
      </c>
      <c r="L2558" t="str">
        <v>Facet driving attribute</v>
      </c>
      <c r="M2558" t="str">
        <v>Priority 1</v>
      </c>
      <c r="N2558" t="str">
        <v>ProductAttributes</v>
      </c>
      <c r="O2558" t="str">
        <v>ATTRIBUTE TYPE: Promoter</v>
      </c>
      <c r="P2558">
        <v>0</v>
      </c>
      <c r="Q2558">
        <v>0</v>
      </c>
      <c r="R2558">
        <v>0</v>
      </c>
      <c r="S2558">
        <v>0</v>
      </c>
      <c r="T2558">
        <v>0</v>
      </c>
      <c r="U2558">
        <v>0</v>
      </c>
      <c r="V2558">
        <v>0</v>
      </c>
    </row>
    <row r="2559" spans="8:22" x14ac:dyDescent="0.25">
      <c r="H2559" s="38" t="str">
        <v>plasmid vectors(no product type)</v>
      </c>
      <c r="I2559" s="271" t="str">
        <v>plasmid vectors</v>
      </c>
      <c r="J2559">
        <v>0</v>
      </c>
      <c r="K2559" t="str">
        <v>recombinant</v>
      </c>
      <c r="L2559" t="str">
        <v>Facet driving attribute</v>
      </c>
      <c r="M2559" t="str">
        <v>Priority 1</v>
      </c>
      <c r="N2559" t="str">
        <v>ProductAttributes</v>
      </c>
      <c r="O2559" t="str">
        <v>ATTRIBUTE TYPE: Recombinant Host</v>
      </c>
      <c r="P2559">
        <v>0</v>
      </c>
      <c r="Q2559" t="str">
        <v>OGS620</v>
      </c>
      <c r="R2559" t="str">
        <v>expressed in human cells</v>
      </c>
      <c r="S2559" t="str">
        <v>Y</v>
      </c>
      <c r="T2559" t="str">
        <v>recombinant Host</v>
      </c>
      <c r="U2559">
        <v>0</v>
      </c>
      <c r="V2559">
        <v>0</v>
      </c>
    </row>
    <row r="2560" spans="8:22" x14ac:dyDescent="0.25">
      <c r="H2560" s="38" t="str">
        <v>plasmid vectors(no product type)</v>
      </c>
      <c r="I2560" s="271" t="str">
        <v>plasmid vectors</v>
      </c>
      <c r="J2560">
        <v>0</v>
      </c>
      <c r="K2560" t="str">
        <v>reporter gene</v>
      </c>
      <c r="L2560" t="str">
        <v>Facet driving attribute</v>
      </c>
      <c r="M2560" t="str">
        <v>Priority 1</v>
      </c>
      <c r="N2560" t="str">
        <v>ProductAttributes</v>
      </c>
      <c r="O2560" t="str">
        <v>ATTRIBUTE TYPE: Reporter Gene</v>
      </c>
      <c r="P2560">
        <v>0</v>
      </c>
      <c r="Q2560" t="str">
        <v>OGS602</v>
      </c>
      <c r="R2560" t="str">
        <v>firefly luciferase</v>
      </c>
      <c r="S2560" t="str">
        <v>Y</v>
      </c>
      <c r="T2560" t="str">
        <v>reporter gene</v>
      </c>
      <c r="U2560">
        <v>0</v>
      </c>
      <c r="V2560">
        <v>0</v>
      </c>
    </row>
    <row r="2561" spans="8:22" x14ac:dyDescent="0.25">
      <c r="H2561" s="38" t="str">
        <v>plasmid vectors(no product type)</v>
      </c>
      <c r="I2561" s="271" t="str">
        <v>plasmid vectors</v>
      </c>
      <c r="J2561">
        <v>0</v>
      </c>
      <c r="K2561" t="str">
        <v>secretion signal</v>
      </c>
      <c r="L2561" t="str">
        <v>Facet driving attribute</v>
      </c>
      <c r="M2561" t="str">
        <v>Priority 1</v>
      </c>
      <c r="N2561" t="str">
        <v>ProductAttributes</v>
      </c>
      <c r="O2561" t="str">
        <v>ATTRIBUTE TYPE: Secretion Signal</v>
      </c>
      <c r="P2561">
        <v>0</v>
      </c>
      <c r="Q2561">
        <v>0</v>
      </c>
      <c r="R2561">
        <v>0</v>
      </c>
      <c r="S2561">
        <v>0</v>
      </c>
      <c r="T2561">
        <v>0</v>
      </c>
      <c r="U2561">
        <v>0</v>
      </c>
      <c r="V2561">
        <v>0</v>
      </c>
    </row>
    <row r="2562" spans="8:22" x14ac:dyDescent="0.25">
      <c r="H2562" s="38" t="str">
        <v>plasmid vectors(no product type)</v>
      </c>
      <c r="I2562" s="271" t="str">
        <v>plasmid vectors</v>
      </c>
      <c r="J2562">
        <v>0</v>
      </c>
      <c r="K2562" t="str">
        <v>yeast selection</v>
      </c>
      <c r="L2562" t="str">
        <v>Facet driving attribute</v>
      </c>
      <c r="M2562" t="str">
        <v>Priority 1</v>
      </c>
      <c r="N2562" t="str">
        <v>ProductAttributes</v>
      </c>
      <c r="O2562" t="str">
        <v>ATTRIBUTE TYPE: Host Selection</v>
      </c>
      <c r="P2562" t="str">
        <v>use the drop down in "host" and select "yeast"; "selection method"</v>
      </c>
      <c r="Q2562" t="str">
        <v>OGS1752</v>
      </c>
      <c r="R2562" t="str">
        <v>uracil</v>
      </c>
      <c r="S2562" t="str">
        <v>Y</v>
      </c>
      <c r="T2562" t="str">
        <v>&lt;host&gt; selection</v>
      </c>
      <c r="U2562">
        <v>0</v>
      </c>
      <c r="V2562">
        <v>0</v>
      </c>
    </row>
    <row r="2563" spans="8:22" x14ac:dyDescent="0.25">
      <c r="H2563" s="38" t="str">
        <v>plasmid vectors(no product type)</v>
      </c>
      <c r="I2563" s="271" t="str">
        <v>plasmid vectors</v>
      </c>
      <c r="J2563">
        <v>0</v>
      </c>
      <c r="K2563" t="str">
        <v>grade</v>
      </c>
      <c r="L2563" t="str">
        <v>High priority attribute</v>
      </c>
      <c r="M2563" t="str">
        <v>Priority 2</v>
      </c>
      <c r="N2563" t="str">
        <v>ProductAttributes</v>
      </c>
      <c r="O2563" t="str">
        <v>ATTRIBUTE TYPE: Special Grade and web special grade</v>
      </c>
      <c r="P2563" t="str">
        <v>web special grade is facetable; but web special grade does not show on the PDP; special grade is the opposite</v>
      </c>
      <c r="Q2563" t="str">
        <v>C6854</v>
      </c>
      <c r="R2563" t="str">
        <v>for molecular biology</v>
      </c>
      <c r="S2563" t="str">
        <v>Y</v>
      </c>
      <c r="T2563" t="str">
        <v>grade</v>
      </c>
      <c r="U2563">
        <v>0</v>
      </c>
      <c r="V2563">
        <v>0</v>
      </c>
    </row>
    <row r="2564" spans="8:22" x14ac:dyDescent="0.25">
      <c r="H2564" s="38" t="str">
        <v>plasmid vectors(no product type)</v>
      </c>
      <c r="I2564" s="271" t="str">
        <v>plasmid vectors</v>
      </c>
      <c r="J2564">
        <v>0</v>
      </c>
      <c r="K2564" t="str">
        <v>reporter gene location</v>
      </c>
      <c r="L2564" t="str">
        <v>High priority attribute</v>
      </c>
      <c r="M2564" t="str">
        <v>Priority 2</v>
      </c>
      <c r="N2564" t="str">
        <v>ProductAttributes</v>
      </c>
      <c r="O2564" t="str">
        <v>ATTRIBUTE TYPE: Reporter Gene</v>
      </c>
      <c r="P2564">
        <v>0</v>
      </c>
      <c r="Q2564">
        <v>0</v>
      </c>
      <c r="R2564">
        <v>0</v>
      </c>
      <c r="S2564">
        <v>0</v>
      </c>
      <c r="T2564">
        <v>0</v>
      </c>
      <c r="U2564">
        <v>0</v>
      </c>
      <c r="V2564">
        <v>0</v>
      </c>
    </row>
    <row r="2565" spans="8:22" x14ac:dyDescent="0.25">
      <c r="H2565" s="38" t="str">
        <v>plasmid vectors(no product type)</v>
      </c>
      <c r="I2565" s="271" t="str">
        <v>plasmid vectors</v>
      </c>
      <c r="J2565">
        <v>0</v>
      </c>
      <c r="K2565" t="str">
        <v>shipped in</v>
      </c>
      <c r="L2565" t="str">
        <v>High priority attribute</v>
      </c>
      <c r="M2565" t="str">
        <v>Priority 2</v>
      </c>
      <c r="N2565" t="str">
        <v>ProductAttributes</v>
      </c>
      <c r="O2565" t="str">
        <v>ATTRIBUTE TYPE: Ice Shipping</v>
      </c>
      <c r="P2565">
        <v>0</v>
      </c>
      <c r="Q2565" t="str">
        <v>OGS602</v>
      </c>
      <c r="R2565" t="str">
        <v>ambient</v>
      </c>
      <c r="S2565" t="str">
        <v>N</v>
      </c>
      <c r="T2565">
        <v>0</v>
      </c>
      <c r="U2565">
        <v>0</v>
      </c>
      <c r="V2565">
        <v>0</v>
      </c>
    </row>
    <row r="2566" spans="8:22" x14ac:dyDescent="0.25">
      <c r="H2566" s="38" t="str">
        <v>plasmid vectors(no product type)</v>
      </c>
      <c r="I2566" s="271" t="str">
        <v>plasmid vectors</v>
      </c>
      <c r="J2566">
        <v>0</v>
      </c>
      <c r="K2566" t="str">
        <v>storage temp.</v>
      </c>
      <c r="L2566" t="str">
        <v>High priority attribute</v>
      </c>
      <c r="M2566" t="str">
        <v>Priority 2</v>
      </c>
      <c r="N2566" t="str">
        <v>ProductAttributes</v>
      </c>
      <c r="O2566" t="str">
        <v>ATTRIBUTE TYPE: Storage Temp</v>
      </c>
      <c r="P2566">
        <v>0</v>
      </c>
      <c r="Q2566" t="str">
        <v>OGS602</v>
      </c>
      <c r="R2566" t="str">
        <v>−20°C</v>
      </c>
      <c r="S2566" t="str">
        <v>N</v>
      </c>
      <c r="T2566">
        <v>0</v>
      </c>
      <c r="U2566">
        <v>0</v>
      </c>
      <c r="V2566">
        <v>0</v>
      </c>
    </row>
    <row r="2567" spans="8:22" x14ac:dyDescent="0.25">
      <c r="H2567" s="38" t="str">
        <v>plasmid vectors(no product type)</v>
      </c>
      <c r="I2567" s="271" t="str">
        <v>plasmid vectors</v>
      </c>
      <c r="J2567">
        <v>0</v>
      </c>
      <c r="K2567" t="str">
        <v>technique(s)</v>
      </c>
      <c r="L2567" t="str">
        <v>High priority attribute</v>
      </c>
      <c r="M2567" t="str">
        <v>Priority 2</v>
      </c>
      <c r="N2567" t="str">
        <v>ProductAttributes</v>
      </c>
      <c r="O2567" t="str">
        <v>ATTRIBUTE TYPE: Titertest</v>
      </c>
      <c r="P2567" t="str">
        <v xml:space="preserve">use the drop down in "METHOD" </v>
      </c>
      <c r="Q2567" t="str">
        <v>SCR725</v>
      </c>
      <c r="R2567" t="str">
        <v>nucleic acid detection: suitable (RNA)</v>
      </c>
      <c r="S2567" t="str">
        <v>Y</v>
      </c>
      <c r="T2567" t="str">
        <v>Technique</v>
      </c>
      <c r="U2567" t="str">
        <v>method</v>
      </c>
      <c r="V2567" t="str">
        <v>method</v>
      </c>
    </row>
    <row r="2568" spans="8:22" x14ac:dyDescent="0.25">
      <c r="H2568" s="38" t="str">
        <v>platesculture or coated or pcr or assay or storage</v>
      </c>
      <c r="I2568" s="271" t="str">
        <v>plates</v>
      </c>
      <c r="J2568" t="str">
        <v>culture or coated or pcr or assay or storage</v>
      </c>
      <c r="K2568" t="str">
        <v>binding type</v>
      </c>
      <c r="L2568" t="str">
        <v>Facet driving attribute</v>
      </c>
      <c r="M2568" t="str">
        <v>Priority 1</v>
      </c>
      <c r="N2568" t="str">
        <v>ProductAttributes</v>
      </c>
      <c r="O2568" t="str">
        <v>ATTRIBUTE TYPE: Binding Type</v>
      </c>
      <c r="P2568">
        <v>0</v>
      </c>
      <c r="Q2568" t="str">
        <v>BR701340</v>
      </c>
      <c r="R2568" t="str">
        <v>non-treated surface</v>
      </c>
      <c r="S2568" t="str">
        <v>Y</v>
      </c>
      <c r="T2568" t="str">
        <v>binding type</v>
      </c>
      <c r="U2568">
        <v>0</v>
      </c>
      <c r="V2568">
        <v>0</v>
      </c>
    </row>
    <row r="2569" spans="8:22" x14ac:dyDescent="0.25">
      <c r="H2569" s="38" t="str">
        <v>platesculture or coated or pcr or assay or storage</v>
      </c>
      <c r="I2569" s="271" t="str">
        <v>plates</v>
      </c>
      <c r="J2569" t="str">
        <v>culture or coated or pcr or assay or storage</v>
      </c>
      <c r="K2569" t="str">
        <v>feature</v>
      </c>
      <c r="L2569" t="str">
        <v>Facet driving attribute</v>
      </c>
      <c r="M2569" t="str">
        <v>Priority 1</v>
      </c>
      <c r="N2569" t="str">
        <v>ProductAttributes</v>
      </c>
      <c r="O2569" t="str">
        <v>ATTRIBUTE TYPE: Feature</v>
      </c>
      <c r="P2569" t="str">
        <v>use the drop down to select a "Name" (lid)</v>
      </c>
      <c r="Q2569" t="str">
        <v>BR701340</v>
      </c>
      <c r="R2569" t="str">
        <v>Skirt</v>
      </c>
      <c r="S2569" t="str">
        <v>N</v>
      </c>
      <c r="T2569">
        <v>0</v>
      </c>
      <c r="U2569">
        <v>0</v>
      </c>
      <c r="V2569">
        <v>0</v>
      </c>
    </row>
    <row r="2570" spans="8:22" x14ac:dyDescent="0.25">
      <c r="H2570" s="38" t="str">
        <v>platesculture or coated or pcr or assay or storage</v>
      </c>
      <c r="I2570" s="271" t="str">
        <v>plates</v>
      </c>
      <c r="J2570" t="str">
        <v>culture or coated or pcr or assay or storage</v>
      </c>
      <c r="K2570" t="str">
        <v>manufacturer/tradename</v>
      </c>
      <c r="L2570" t="str">
        <v>Facet driving attribute</v>
      </c>
      <c r="M2570" t="str">
        <v>Priority 1</v>
      </c>
      <c r="N2570" t="str">
        <v>ProductAttributes</v>
      </c>
      <c r="O2570" t="str">
        <v>ATTRIBUTE TYPE: Manufacturer designation</v>
      </c>
      <c r="P2570" t="str">
        <v>facets supplier co only (currently - Product line the attribute also facetable but not the PL element in Manuf des. Yet)</v>
      </c>
      <c r="Q2570" t="str">
        <v>BR701340</v>
      </c>
      <c r="R2570" t="str">
        <v>BRAND 701340</v>
      </c>
      <c r="S2570" t="str">
        <v>Y</v>
      </c>
      <c r="T2570" t="str">
        <v>Manufacturer</v>
      </c>
      <c r="U2570" t="str">
        <v>supplier co</v>
      </c>
      <c r="V2570" t="str">
        <v>supplier co</v>
      </c>
    </row>
    <row r="2571" spans="8:22" x14ac:dyDescent="0.25">
      <c r="H2571" s="38" t="str">
        <v>platesculture or coated or pcr or assay or storage</v>
      </c>
      <c r="I2571" s="271" t="str">
        <v>plates</v>
      </c>
      <c r="J2571" t="str">
        <v>culture or coated or pcr or assay or storage</v>
      </c>
      <c r="K2571" t="str">
        <v>material</v>
      </c>
      <c r="L2571" t="str">
        <v>Facet driving attribute</v>
      </c>
      <c r="M2571" t="str">
        <v>Priority 1</v>
      </c>
      <c r="N2571" t="str">
        <v>ProductAttributes</v>
      </c>
      <c r="O2571" t="str">
        <v>ATTRIBUTE TYPE: Material</v>
      </c>
      <c r="P2571" t="str">
        <v>use the drop down to select a "Part"</v>
      </c>
      <c r="Q2571" t="str">
        <v>BR701340</v>
      </c>
      <c r="R2571" t="str">
        <v>round bottom wells; polypropylene</v>
      </c>
      <c r="S2571" t="str">
        <v>M</v>
      </c>
      <c r="T2571">
        <v>0</v>
      </c>
      <c r="U2571">
        <v>0</v>
      </c>
      <c r="V2571">
        <v>0</v>
      </c>
    </row>
    <row r="2572" spans="8:22" x14ac:dyDescent="0.25">
      <c r="H2572" s="38" t="str">
        <v>platesculture or coated or pcr or assay or storage</v>
      </c>
      <c r="I2572" s="271" t="str">
        <v>plates</v>
      </c>
      <c r="J2572" t="str">
        <v>culture or coated or pcr or assay or storage</v>
      </c>
      <c r="K2572" t="str">
        <v>size</v>
      </c>
      <c r="L2572" t="str">
        <v>Facet driving attribute</v>
      </c>
      <c r="M2572" t="str">
        <v>Priority 1</v>
      </c>
      <c r="N2572" t="str">
        <v>ProductAttributes</v>
      </c>
      <c r="O2572" t="str">
        <v xml:space="preserve">ATTRIBUTE TYPE: Composite dimension </v>
      </c>
      <c r="P2572" t="str">
        <v>use drop down "Type1" and select "size"</v>
      </c>
      <c r="Q2572" t="str">
        <v>BR701340</v>
      </c>
      <c r="R2572" t="str">
        <v>96 well</v>
      </c>
      <c r="S2572" t="str">
        <v>Y</v>
      </c>
      <c r="T2572">
        <v>0</v>
      </c>
      <c r="U2572">
        <v>0</v>
      </c>
      <c r="V2572">
        <v>0</v>
      </c>
    </row>
    <row r="2573" spans="8:22" x14ac:dyDescent="0.25">
      <c r="H2573" s="38" t="str">
        <v>platesculture or coated or pcr or assay or storage</v>
      </c>
      <c r="I2573" s="271" t="str">
        <v>plates</v>
      </c>
      <c r="J2573" t="str">
        <v>culture or coated or pcr or assay or storage</v>
      </c>
      <c r="K2573" t="str">
        <v>sterility</v>
      </c>
      <c r="L2573" t="str">
        <v>Facet driving attribute</v>
      </c>
      <c r="M2573" t="str">
        <v>Priority 1</v>
      </c>
      <c r="N2573" t="str">
        <v>ProductAttributes</v>
      </c>
      <c r="O2573" t="str">
        <v>ATTRIBUTE TYPE: Sterilization</v>
      </c>
      <c r="P2573" t="str">
        <v>facet sterility y/n and second facet for sterilization method</v>
      </c>
      <c r="Q2573" t="str">
        <v>BR701340</v>
      </c>
      <c r="R2573" t="str">
        <v>non-sterile</v>
      </c>
      <c r="S2573" t="str">
        <v>Y</v>
      </c>
      <c r="T2573" t="str">
        <v>Sterility/Sterilization method</v>
      </c>
      <c r="U2573">
        <v>0</v>
      </c>
      <c r="V2573">
        <v>0</v>
      </c>
    </row>
    <row r="2574" spans="8:22" x14ac:dyDescent="0.25">
      <c r="H2574" s="38" t="str">
        <v>platesculture or coated or pcr or assay or storage</v>
      </c>
      <c r="I2574" s="271" t="str">
        <v>plates</v>
      </c>
      <c r="J2574" t="str">
        <v>culture or coated or pcr or assay or storage</v>
      </c>
      <c r="K2574" t="str">
        <v>suitability</v>
      </c>
      <c r="L2574" t="str">
        <v>Facet driving attribute</v>
      </c>
      <c r="M2574" t="str">
        <v>Priority 1</v>
      </c>
      <c r="N2574" t="str">
        <v>ProductAttributes</v>
      </c>
      <c r="O2574" t="str">
        <v xml:space="preserve">ATTRIBUTE TYPE: Media suitability </v>
      </c>
      <c r="P2574">
        <v>0</v>
      </c>
      <c r="Q2574" t="str">
        <v>66004BC</v>
      </c>
      <c r="R2574" t="str">
        <v>molds; yeast</v>
      </c>
      <c r="S2574" t="str">
        <v>Y</v>
      </c>
      <c r="T2574">
        <v>0</v>
      </c>
      <c r="U2574">
        <v>0</v>
      </c>
      <c r="V2574">
        <v>0</v>
      </c>
    </row>
    <row r="2575" spans="8:22" x14ac:dyDescent="0.25">
      <c r="H2575" s="38" t="str">
        <v>platesculture or coated or pcr or assay or storage</v>
      </c>
      <c r="I2575" s="271" t="str">
        <v>plates</v>
      </c>
      <c r="J2575" t="str">
        <v>culture or coated or pcr or assay or storage</v>
      </c>
      <c r="K2575" t="str">
        <v>well maximum volume</v>
      </c>
      <c r="L2575" t="str">
        <v>Facet driving attribute</v>
      </c>
      <c r="M2575" t="str">
        <v>Priority 1</v>
      </c>
      <c r="N2575" t="str">
        <v>ProductAttributes</v>
      </c>
      <c r="O2575" t="str">
        <v>ATTRIBUTE TYPE: Composite dimension</v>
      </c>
      <c r="P2575" t="str">
        <v>use the drop down "Part" and select "well"; "Type1" and select "maximum volume"</v>
      </c>
      <c r="Q2575" t="str">
        <v>BR701340</v>
      </c>
      <c r="R2575" t="str">
        <v>1.2 mL</v>
      </c>
      <c r="S2575" t="str">
        <v>Y</v>
      </c>
      <c r="T2575" t="str">
        <v>Volume (uom)</v>
      </c>
      <c r="U2575" t="str">
        <v>type=Volume and uom in mL, L, or uL</v>
      </c>
      <c r="V2575">
        <v>0</v>
      </c>
    </row>
    <row r="2576" spans="8:22" x14ac:dyDescent="0.25">
      <c r="H2576" s="38" t="str">
        <v>platesculture or coated or pcr or assay or storage</v>
      </c>
      <c r="I2576" s="271" t="str">
        <v>plates</v>
      </c>
      <c r="J2576" t="str">
        <v>culture or coated or pcr or assay or storage</v>
      </c>
      <c r="K2576" t="str">
        <v>working volume</v>
      </c>
      <c r="L2576" t="str">
        <v>Facet driving attribute</v>
      </c>
      <c r="M2576" t="str">
        <v>Priority 1</v>
      </c>
      <c r="N2576" t="str">
        <v>ProductAttributes</v>
      </c>
      <c r="O2576" t="str">
        <v>ATTRIBUTE TYPE: Composite dimension</v>
      </c>
      <c r="P2576" t="str">
        <v>use the drop down in "Type1" and select "working volume"</v>
      </c>
      <c r="Q2576" t="str">
        <v>BR701340</v>
      </c>
      <c r="R2576" t="str">
        <v>1.2 mL</v>
      </c>
      <c r="S2576" t="str">
        <v>Y</v>
      </c>
      <c r="T2576" t="str">
        <v>Working Volume (mL)</v>
      </c>
      <c r="U2576" t="str">
        <v>type=working volume and uom in mL</v>
      </c>
      <c r="V2576">
        <v>0</v>
      </c>
    </row>
    <row r="2577" spans="8:22" x14ac:dyDescent="0.25">
      <c r="H2577" s="38" t="str">
        <v>platesculture or coated or pcr or assay or storage</v>
      </c>
      <c r="I2577" s="271" t="str">
        <v>plates</v>
      </c>
      <c r="J2577" t="str">
        <v>culture or coated or pcr or assay or storage</v>
      </c>
      <c r="K2577" t="str">
        <v>packaging</v>
      </c>
      <c r="L2577" t="str">
        <v>High priority attribute</v>
      </c>
      <c r="M2577" t="str">
        <v>Priority 2</v>
      </c>
      <c r="N2577" t="str">
        <v>ProductAttributes</v>
      </c>
      <c r="O2577" t="str">
        <v>ATTRIBUTE TYPE: Packaging quantity</v>
      </c>
      <c r="P2577" t="str">
        <v>facet only on pack_id (was NEVER used on the red site - utility is dubious)</v>
      </c>
      <c r="Q2577" t="str">
        <v>BR701340</v>
      </c>
      <c r="R2577" t="str">
        <v>pack of 50 ea</v>
      </c>
      <c r="S2577" t="str">
        <v>Y</v>
      </c>
      <c r="T2577" t="str">
        <v>packaging</v>
      </c>
      <c r="U2577" t="str">
        <v>pack_id</v>
      </c>
      <c r="V2577" t="str">
        <v>pack_id</v>
      </c>
    </row>
    <row r="2578" spans="8:22" x14ac:dyDescent="0.25">
      <c r="H2578" s="38" t="str">
        <v>platesculture or coated or pcr or assay or storage</v>
      </c>
      <c r="I2578" s="271" t="str">
        <v>plates</v>
      </c>
      <c r="J2578" t="str">
        <v>culture or coated or pcr or assay or storage</v>
      </c>
      <c r="K2578" t="str">
        <v>Web_Product_Type_Dim</v>
      </c>
      <c r="L2578" t="str">
        <v>High priority attribute</v>
      </c>
      <c r="M2578" t="str">
        <v>Priority 2</v>
      </c>
      <c r="N2578" t="str">
        <v>ProductAttributes</v>
      </c>
      <c r="O2578" t="str">
        <v>ATTRIBUTE TYPE: Product type</v>
      </c>
      <c r="P2578" t="str">
        <v>choose "plates"</v>
      </c>
      <c r="Q2578" t="str">
        <v>BR701340</v>
      </c>
      <c r="R2578" t="str">
        <v>plates</v>
      </c>
      <c r="S2578" t="str">
        <v>Y</v>
      </c>
      <c r="T2578" t="str">
        <v>Product Category</v>
      </c>
      <c r="U2578">
        <v>0</v>
      </c>
      <c r="V2578">
        <v>0</v>
      </c>
    </row>
    <row r="2579" spans="8:22" x14ac:dyDescent="0.25">
      <c r="H2579" s="38" t="str">
        <v>plateselectrophoresis</v>
      </c>
      <c r="I2579" s="271" t="str">
        <v>plates</v>
      </c>
      <c r="J2579" t="str">
        <v>electrophoresis</v>
      </c>
      <c r="K2579" t="str">
        <v>technique(s)</v>
      </c>
      <c r="L2579" t="str">
        <v>High priority attribute</v>
      </c>
      <c r="M2579" t="str">
        <v>Priority 2</v>
      </c>
      <c r="N2579" t="str">
        <v>ProductAttributes</v>
      </c>
      <c r="O2579" t="str">
        <v>ATTRIBUTE TYPE: Titertest</v>
      </c>
      <c r="P2579" t="str">
        <v xml:space="preserve">use the drop down in "METHOD" </v>
      </c>
      <c r="Q2579">
        <v>0</v>
      </c>
      <c r="R2579">
        <v>0</v>
      </c>
      <c r="S2579">
        <v>0</v>
      </c>
      <c r="T2579">
        <v>0</v>
      </c>
      <c r="U2579">
        <v>0</v>
      </c>
      <c r="V2579">
        <v>0</v>
      </c>
    </row>
    <row r="2580" spans="8:22" x14ac:dyDescent="0.25">
      <c r="H2580" s="38" t="str">
        <v>plateselectrophoresis</v>
      </c>
      <c r="I2580" s="271" t="str">
        <v>plates</v>
      </c>
      <c r="J2580" t="str">
        <v>electrophoresis</v>
      </c>
      <c r="K2580" t="str">
        <v>W × H</v>
      </c>
      <c r="L2580" t="str">
        <v>High priority attribute</v>
      </c>
      <c r="M2580" t="str">
        <v>Priority 2</v>
      </c>
      <c r="N2580" t="str">
        <v>ProductAttributes</v>
      </c>
      <c r="O2580" t="str">
        <v>ATTRIBUTE TYPE: Composite dimension</v>
      </c>
      <c r="P2580">
        <v>0</v>
      </c>
      <c r="Q2580">
        <v>0</v>
      </c>
      <c r="R2580">
        <v>0</v>
      </c>
      <c r="S2580">
        <v>0</v>
      </c>
      <c r="T2580">
        <v>0</v>
      </c>
      <c r="U2580">
        <v>0</v>
      </c>
      <c r="V2580">
        <v>0</v>
      </c>
    </row>
    <row r="2581" spans="8:22" x14ac:dyDescent="0.25">
      <c r="H2581" s="38" t="str">
        <v>plateselectrophoresis</v>
      </c>
      <c r="I2581" s="271" t="str">
        <v>plates</v>
      </c>
      <c r="J2581" t="str">
        <v>electrophoresis</v>
      </c>
      <c r="K2581" t="str">
        <v>material</v>
      </c>
      <c r="L2581" t="str">
        <v>Low priority attribute</v>
      </c>
      <c r="M2581" t="str">
        <v>Priority 3</v>
      </c>
      <c r="N2581" t="str">
        <v>ProductAttributes</v>
      </c>
      <c r="O2581" t="str">
        <v>ATTRIBUTE TYPE: Material</v>
      </c>
      <c r="P2581" t="str">
        <v>use the drop down to select a "Part"</v>
      </c>
      <c r="Q2581">
        <v>0</v>
      </c>
      <c r="R2581">
        <v>0</v>
      </c>
      <c r="S2581">
        <v>0</v>
      </c>
      <c r="T2581">
        <v>0</v>
      </c>
      <c r="U2581">
        <v>0</v>
      </c>
      <c r="V2581">
        <v>0</v>
      </c>
    </row>
    <row r="2582" spans="8:22" x14ac:dyDescent="0.25">
      <c r="H2582" s="38" t="str">
        <v>plateselectrophoresis</v>
      </c>
      <c r="I2582" s="271" t="str">
        <v>plates</v>
      </c>
      <c r="J2582" t="str">
        <v>electrophoresis</v>
      </c>
      <c r="K2582" t="str">
        <v>packaging</v>
      </c>
      <c r="L2582" t="str">
        <v>Low priority attribute</v>
      </c>
      <c r="M2582" t="str">
        <v>Priority 3</v>
      </c>
      <c r="N2582" t="str">
        <v>ProductAttributes</v>
      </c>
      <c r="O2582" t="str">
        <v>ATTRIBUTE TYPE: Packaging quantity</v>
      </c>
      <c r="P2582" t="str">
        <v>facet only on pack_id (was NEVER used on the red site - utility is dubious)</v>
      </c>
      <c r="Q2582">
        <v>0</v>
      </c>
      <c r="R2582">
        <v>0</v>
      </c>
      <c r="S2582">
        <v>0</v>
      </c>
      <c r="T2582">
        <v>0</v>
      </c>
      <c r="U2582">
        <v>0</v>
      </c>
      <c r="V2582">
        <v>0</v>
      </c>
    </row>
    <row r="2583" spans="8:22" x14ac:dyDescent="0.25">
      <c r="H2583" s="38" t="str">
        <v>plateselectrophoresis</v>
      </c>
      <c r="I2583" s="271" t="str">
        <v>plates</v>
      </c>
      <c r="J2583" t="str">
        <v>electrophoresis</v>
      </c>
      <c r="K2583" t="str">
        <v>thickness</v>
      </c>
      <c r="L2583" t="str">
        <v>Low priority attribute</v>
      </c>
      <c r="M2583" t="str">
        <v>Priority 3</v>
      </c>
      <c r="N2583" t="str">
        <v>ProductAttributes</v>
      </c>
      <c r="O2583" t="str">
        <v>ATTRIBUTE TYPE: Composite dimension</v>
      </c>
      <c r="P2583" t="str">
        <v>use the drop down in "Type1" and or "Part"</v>
      </c>
      <c r="Q2583">
        <v>0</v>
      </c>
      <c r="R2583">
        <v>0</v>
      </c>
      <c r="S2583">
        <v>0</v>
      </c>
      <c r="T2583">
        <v>0</v>
      </c>
      <c r="U2583">
        <v>0</v>
      </c>
      <c r="V2583">
        <v>0</v>
      </c>
    </row>
    <row r="2584" spans="8:22" x14ac:dyDescent="0.25">
      <c r="H2584" s="38" t="str">
        <v>platesfilter or insert</v>
      </c>
      <c r="I2584" s="271" t="str">
        <v>plates</v>
      </c>
      <c r="J2584" t="str">
        <v>filter or insert</v>
      </c>
      <c r="K2584" t="str">
        <v>binding type</v>
      </c>
      <c r="L2584" t="str">
        <v>Facet driving attribute</v>
      </c>
      <c r="M2584" t="str">
        <v>Priority 1</v>
      </c>
      <c r="N2584" t="str">
        <v>ProductAttributes</v>
      </c>
      <c r="O2584" t="str">
        <v>ATTRIBUTE TYPE: Binding Type</v>
      </c>
      <c r="P2584">
        <v>0</v>
      </c>
      <c r="Q2584" t="str">
        <v>BR782870</v>
      </c>
      <c r="R2584" t="str">
        <v>non-treated surface</v>
      </c>
      <c r="S2584" t="str">
        <v>Y</v>
      </c>
      <c r="T2584" t="str">
        <v>binding type</v>
      </c>
      <c r="U2584">
        <v>0</v>
      </c>
      <c r="V2584">
        <v>0</v>
      </c>
    </row>
    <row r="2585" spans="8:22" x14ac:dyDescent="0.25">
      <c r="H2585" s="38" t="str">
        <v>platesfilter or insert</v>
      </c>
      <c r="I2585" s="271" t="str">
        <v>plates</v>
      </c>
      <c r="J2585" t="str">
        <v>filter or insert</v>
      </c>
      <c r="K2585" t="str">
        <v>feature</v>
      </c>
      <c r="L2585" t="str">
        <v>Facet driving attribute</v>
      </c>
      <c r="M2585" t="str">
        <v>Priority 1</v>
      </c>
      <c r="N2585" t="str">
        <v>ProductAttributes</v>
      </c>
      <c r="O2585" t="str">
        <v>ATTRIBUTE TYPE: Feature</v>
      </c>
      <c r="P2585" t="str">
        <v>use the drop down to select a "Name" (lid/hydrophilic,phobic)</v>
      </c>
      <c r="Q2585" t="str">
        <v>BR782872</v>
      </c>
      <c r="R2585" t="str">
        <v>lid</v>
      </c>
      <c r="S2585" t="str">
        <v>Y</v>
      </c>
      <c r="T2585" t="str">
        <v>Hydrophobicity</v>
      </c>
      <c r="U2585">
        <v>0</v>
      </c>
      <c r="V2585">
        <v>0</v>
      </c>
    </row>
    <row r="2586" spans="8:22" x14ac:dyDescent="0.25">
      <c r="H2586" s="38" t="str">
        <v>platesfilter or insert</v>
      </c>
      <c r="I2586" s="271" t="str">
        <v>plates</v>
      </c>
      <c r="J2586" t="str">
        <v>filter or insert</v>
      </c>
      <c r="K2586" t="str">
        <v>manufacturer/tradename</v>
      </c>
      <c r="L2586" t="str">
        <v>Facet driving attribute</v>
      </c>
      <c r="M2586" t="str">
        <v>Priority 1</v>
      </c>
      <c r="N2586" t="str">
        <v>ProductAttributes</v>
      </c>
      <c r="O2586" t="str">
        <v>ATTRIBUTE TYPE: Manufacturer designation</v>
      </c>
      <c r="P2586" t="str">
        <v>facets supplier co only (currently - Product line the attribute also facetable but not the PL element in Manuf des. Yet)</v>
      </c>
      <c r="Q2586" t="str">
        <v>BR782870</v>
      </c>
      <c r="R2586" t="str">
        <v>BRAND 782870</v>
      </c>
      <c r="S2586" t="str">
        <v>Y</v>
      </c>
      <c r="T2586" t="str">
        <v>Manufacturer</v>
      </c>
      <c r="U2586" t="str">
        <v>supplier co</v>
      </c>
      <c r="V2586" t="str">
        <v>supplier co</v>
      </c>
    </row>
    <row r="2587" spans="8:22" x14ac:dyDescent="0.25">
      <c r="H2587" s="38" t="str">
        <v>platesfilter or insert</v>
      </c>
      <c r="I2587" s="271" t="str">
        <v>plates</v>
      </c>
      <c r="J2587" t="str">
        <v>filter or insert</v>
      </c>
      <c r="K2587" t="str">
        <v>material</v>
      </c>
      <c r="L2587" t="str">
        <v>Facet driving attribute</v>
      </c>
      <c r="M2587" t="str">
        <v>Priority 1</v>
      </c>
      <c r="N2587" t="str">
        <v>ProductAttributes</v>
      </c>
      <c r="O2587" t="str">
        <v>ATTRIBUTE TYPE: Material</v>
      </c>
      <c r="P2587" t="str">
        <v>use the drop down to select a "Part"</v>
      </c>
      <c r="Q2587" t="str">
        <v>BR782870</v>
      </c>
      <c r="R2587" t="str">
        <v>PET membrane</v>
      </c>
      <c r="S2587" t="str">
        <v>M</v>
      </c>
      <c r="T2587">
        <v>0</v>
      </c>
      <c r="U2587">
        <v>0</v>
      </c>
      <c r="V2587">
        <v>0</v>
      </c>
    </row>
    <row r="2588" spans="8:22" x14ac:dyDescent="0.25">
      <c r="H2588" s="38" t="str">
        <v>platesfilter or insert</v>
      </c>
      <c r="I2588" s="271" t="str">
        <v>plates</v>
      </c>
      <c r="J2588" t="str">
        <v>filter or insert</v>
      </c>
      <c r="K2588" t="str">
        <v>pore size</v>
      </c>
      <c r="L2588" t="str">
        <v>Facet driving attribute</v>
      </c>
      <c r="M2588" t="str">
        <v>Priority 1</v>
      </c>
      <c r="N2588" t="str">
        <v>ProductAttributes</v>
      </c>
      <c r="O2588" t="str">
        <v>ATTRIBUTE TYPE: Pore size</v>
      </c>
      <c r="P2588">
        <v>0</v>
      </c>
      <c r="Q2588" t="str">
        <v>BR782870</v>
      </c>
      <c r="R2588" t="str">
        <v>8 μm</v>
      </c>
      <c r="S2588" t="str">
        <v>Y</v>
      </c>
      <c r="T2588" t="str">
        <v>Pore size</v>
      </c>
      <c r="U2588" t="str">
        <v>uom in um, or A, or kDa</v>
      </c>
      <c r="V2588">
        <v>0</v>
      </c>
    </row>
    <row r="2589" spans="8:22" x14ac:dyDescent="0.25">
      <c r="H2589" s="38" t="str">
        <v>platesfilter or insert</v>
      </c>
      <c r="I2589" s="271" t="str">
        <v>plates</v>
      </c>
      <c r="J2589" t="str">
        <v>filter or insert</v>
      </c>
      <c r="K2589" t="str">
        <v>size</v>
      </c>
      <c r="L2589" t="str">
        <v>Facet driving attribute</v>
      </c>
      <c r="M2589" t="str">
        <v>Priority 1</v>
      </c>
      <c r="N2589" t="str">
        <v>ProductAttributes</v>
      </c>
      <c r="O2589" t="str">
        <v xml:space="preserve">ATTRIBUTE TYPE: Composite dimension </v>
      </c>
      <c r="P2589" t="str">
        <v>use drop down "Type1" and select "size"</v>
      </c>
      <c r="Q2589" t="str">
        <v>BR782870</v>
      </c>
      <c r="R2589" t="str">
        <v>6 well</v>
      </c>
      <c r="S2589" t="str">
        <v>Y</v>
      </c>
      <c r="T2589">
        <v>0</v>
      </c>
      <c r="U2589">
        <v>0</v>
      </c>
      <c r="V2589">
        <v>0</v>
      </c>
    </row>
    <row r="2590" spans="8:22" x14ac:dyDescent="0.25">
      <c r="H2590" s="38" t="str">
        <v>platesfilter or insert</v>
      </c>
      <c r="I2590" s="271" t="str">
        <v>plates</v>
      </c>
      <c r="J2590" t="str">
        <v>filter or insert</v>
      </c>
      <c r="K2590" t="str">
        <v>sterility</v>
      </c>
      <c r="L2590" t="str">
        <v>Facet driving attribute</v>
      </c>
      <c r="M2590" t="str">
        <v>Priority 1</v>
      </c>
      <c r="N2590" t="str">
        <v>ProductAttributes</v>
      </c>
      <c r="O2590" t="str">
        <v>ATTRIBUTE TYPE: Sterilization</v>
      </c>
      <c r="P2590" t="str">
        <v>facet sterility y/n and second facet for sterilization method</v>
      </c>
      <c r="Q2590" t="str">
        <v>BR782870</v>
      </c>
      <c r="R2590" t="str">
        <v>sterile</v>
      </c>
      <c r="S2590" t="str">
        <v>Y</v>
      </c>
      <c r="T2590" t="str">
        <v>Sterility/Sterilization method</v>
      </c>
      <c r="U2590">
        <v>0</v>
      </c>
      <c r="V2590">
        <v>0</v>
      </c>
    </row>
    <row r="2591" spans="8:22" x14ac:dyDescent="0.25">
      <c r="H2591" s="38" t="str">
        <v>platesfilter or insert</v>
      </c>
      <c r="I2591" s="271" t="str">
        <v>plates</v>
      </c>
      <c r="J2591" t="str">
        <v>filter or insert</v>
      </c>
      <c r="K2591" t="str">
        <v>suitability</v>
      </c>
      <c r="L2591" t="str">
        <v>Facet driving attribute</v>
      </c>
      <c r="M2591" t="str">
        <v>Priority 1</v>
      </c>
      <c r="N2591" t="str">
        <v>ProductAttributes</v>
      </c>
      <c r="O2591" t="str">
        <v xml:space="preserve">ATTRIBUTE TYPE: Suitability </v>
      </c>
      <c r="P2591">
        <v>0</v>
      </c>
      <c r="Q2591" t="str">
        <v>CLS3508</v>
      </c>
      <c r="R2591" t="str">
        <v>suitable for (protein kinase, resin-based separation assays; plasmid isolation, DNA purification, or receptor/ligand binding assays&lt;BIG&gt; &lt;/BIG&gt;)</v>
      </c>
      <c r="S2591" t="str">
        <v>N</v>
      </c>
      <c r="T2591">
        <v>0</v>
      </c>
      <c r="U2591">
        <v>0</v>
      </c>
      <c r="V2591">
        <v>0</v>
      </c>
    </row>
    <row r="2592" spans="8:22" x14ac:dyDescent="0.25">
      <c r="H2592" s="38" t="str">
        <v>platesfilter or insert</v>
      </c>
      <c r="I2592" s="271" t="str">
        <v>plates</v>
      </c>
      <c r="J2592" t="str">
        <v>filter or insert</v>
      </c>
      <c r="K2592" t="str">
        <v>well maximum volume</v>
      </c>
      <c r="L2592" t="str">
        <v>Facet driving attribute</v>
      </c>
      <c r="M2592" t="str">
        <v>Priority 1</v>
      </c>
      <c r="N2592" t="str">
        <v>ProductAttributes</v>
      </c>
      <c r="O2592" t="str">
        <v>ATTRIBUTE TYPE: Composite dimension</v>
      </c>
      <c r="P2592" t="str">
        <v>use the drop down "Part" and select "well"; "Type1" and select "maximum volume"</v>
      </c>
      <c r="Q2592" t="str">
        <v>MAHVN45</v>
      </c>
      <c r="R2592" t="str">
        <v>300 μL</v>
      </c>
      <c r="S2592" t="str">
        <v>Y</v>
      </c>
      <c r="T2592" t="str">
        <v>Volume (uom)</v>
      </c>
      <c r="U2592" t="str">
        <v>type=Volume and uom in mL, L, or uL</v>
      </c>
      <c r="V2592">
        <v>0</v>
      </c>
    </row>
    <row r="2593" spans="8:22" x14ac:dyDescent="0.25">
      <c r="H2593" s="38" t="str">
        <v>platesfilter or insert</v>
      </c>
      <c r="I2593" s="271" t="str">
        <v>plates</v>
      </c>
      <c r="J2593" t="str">
        <v>filter or insert</v>
      </c>
      <c r="K2593" t="str">
        <v>working volume</v>
      </c>
      <c r="L2593" t="str">
        <v>Facet driving attribute</v>
      </c>
      <c r="M2593" t="str">
        <v>Priority 1</v>
      </c>
      <c r="N2593" t="str">
        <v>ProductAttributes</v>
      </c>
      <c r="O2593" t="str">
        <v>ATTRIBUTE TYPE: Composite dimension</v>
      </c>
      <c r="P2593" t="str">
        <v>use the drop down in "Type1" and select "working volume"</v>
      </c>
      <c r="Q2593" t="str">
        <v>MAHVN45</v>
      </c>
      <c r="R2593" t="str">
        <v>50-250 μL</v>
      </c>
      <c r="S2593" t="str">
        <v>Y</v>
      </c>
      <c r="T2593" t="str">
        <v>Working Volume (mL)</v>
      </c>
      <c r="U2593" t="str">
        <v>type=working volume and uom in mL</v>
      </c>
      <c r="V2593">
        <v>0</v>
      </c>
    </row>
    <row r="2594" spans="8:22" x14ac:dyDescent="0.25">
      <c r="H2594" s="38" t="str">
        <v>platesfilter or insert</v>
      </c>
      <c r="I2594" s="271" t="str">
        <v>plates</v>
      </c>
      <c r="J2594" t="str">
        <v>filter or insert</v>
      </c>
      <c r="K2594" t="str">
        <v>packaging</v>
      </c>
      <c r="L2594" t="str">
        <v>High priority attribute</v>
      </c>
      <c r="M2594" t="str">
        <v>Priority 2</v>
      </c>
      <c r="N2594" t="str">
        <v>ProductAttributes</v>
      </c>
      <c r="O2594" t="str">
        <v>ATTRIBUTE TYPE: Packaging quantity</v>
      </c>
      <c r="P2594" t="str">
        <v>facet only on pack_id (was NEVER used on the red site - utility is dubious)</v>
      </c>
      <c r="Q2594" t="str">
        <v>BR782870</v>
      </c>
      <c r="R2594" t="str">
        <v>pack of 12 ea (strips of 4 inserts, individually wrapped)</v>
      </c>
      <c r="S2594" t="str">
        <v>Y</v>
      </c>
      <c r="T2594" t="str">
        <v>packaging</v>
      </c>
      <c r="U2594" t="str">
        <v>pack_id</v>
      </c>
      <c r="V2594" t="str">
        <v>pack_id</v>
      </c>
    </row>
    <row r="2595" spans="8:22" x14ac:dyDescent="0.25">
      <c r="H2595" s="38" t="str">
        <v>platesfilter or insert</v>
      </c>
      <c r="I2595" s="271" t="str">
        <v>plates</v>
      </c>
      <c r="J2595" t="str">
        <v>filter or insert</v>
      </c>
      <c r="K2595" t="str">
        <v>Web_Product_Type_Dim</v>
      </c>
      <c r="L2595" t="str">
        <v>High priority attribute</v>
      </c>
      <c r="M2595" t="str">
        <v>Priority 2</v>
      </c>
      <c r="N2595" t="str">
        <v>ProductAttributes</v>
      </c>
      <c r="O2595" t="str">
        <v>ATTRIBUTE TYPE: Product type</v>
      </c>
      <c r="P2595" t="str">
        <v>choose "plates"</v>
      </c>
      <c r="Q2595" t="str">
        <v>MAHVN45</v>
      </c>
      <c r="R2595" t="str">
        <v>plates</v>
      </c>
      <c r="S2595" t="str">
        <v>Y</v>
      </c>
      <c r="T2595" t="str">
        <v>Product Category</v>
      </c>
      <c r="U2595">
        <v>0</v>
      </c>
      <c r="V2595">
        <v>0</v>
      </c>
    </row>
    <row r="2596" spans="8:22" x14ac:dyDescent="0.25">
      <c r="H2596" s="38" t="str">
        <v>plates(no product type)</v>
      </c>
      <c r="I2596" s="271" t="str">
        <v>plates</v>
      </c>
      <c r="J2596">
        <v>0</v>
      </c>
      <c r="K2596" t="str">
        <v>material</v>
      </c>
      <c r="L2596" t="str">
        <v>Facet driving attribute</v>
      </c>
      <c r="M2596" t="str">
        <v>Priority 1</v>
      </c>
      <c r="N2596" t="str">
        <v>ProductAttributes</v>
      </c>
      <c r="O2596" t="str">
        <v>ATTRIBUTE TYPE: Material</v>
      </c>
      <c r="P2596" t="str">
        <v>use the drop down to select a "Part"</v>
      </c>
      <c r="Q2596" t="str">
        <v xml:space="preserve">AXYPCR384C </v>
      </c>
      <c r="R2596" t="str">
        <v>conical bottom clear polypropylene wells</v>
      </c>
      <c r="S2596" t="str">
        <v>M</v>
      </c>
      <c r="T2596">
        <v>0</v>
      </c>
      <c r="U2596">
        <v>0</v>
      </c>
      <c r="V2596">
        <v>0</v>
      </c>
    </row>
    <row r="2597" spans="8:22" x14ac:dyDescent="0.25">
      <c r="H2597" s="38" t="str">
        <v>plates(no product type)</v>
      </c>
      <c r="I2597" s="271" t="str">
        <v>plates</v>
      </c>
      <c r="J2597">
        <v>0</v>
      </c>
      <c r="K2597" t="str">
        <v>size</v>
      </c>
      <c r="L2597" t="str">
        <v>Facet driving attribute</v>
      </c>
      <c r="M2597" t="str">
        <v>Priority 1</v>
      </c>
      <c r="N2597" t="str">
        <v>ProductAttributes</v>
      </c>
      <c r="O2597" t="str">
        <v xml:space="preserve">ATTRIBUTE TYPE: Composite dimension </v>
      </c>
      <c r="P2597" t="str">
        <v>use drop down "Type1" and select "size"</v>
      </c>
      <c r="Q2597" t="str">
        <v xml:space="preserve">AXYPCR384C </v>
      </c>
      <c r="R2597" t="str">
        <v>384 wells</v>
      </c>
      <c r="S2597" t="str">
        <v>M</v>
      </c>
      <c r="T2597">
        <v>0</v>
      </c>
      <c r="U2597">
        <v>0</v>
      </c>
      <c r="V2597">
        <v>0</v>
      </c>
    </row>
    <row r="2598" spans="8:22" x14ac:dyDescent="0.25">
      <c r="H2598" s="38" t="str">
        <v>plates(no product type)</v>
      </c>
      <c r="I2598" s="271" t="str">
        <v>plates</v>
      </c>
      <c r="J2598">
        <v>0</v>
      </c>
      <c r="K2598" t="str">
        <v>suitability</v>
      </c>
      <c r="L2598" t="str">
        <v>Facet driving attribute</v>
      </c>
      <c r="M2598" t="str">
        <v>Priority 1</v>
      </c>
      <c r="N2598" t="str">
        <v>ProductAttributes</v>
      </c>
      <c r="O2598" t="str">
        <v xml:space="preserve">ATTRIBUTE TYPE: Suitability </v>
      </c>
      <c r="P2598">
        <v>0</v>
      </c>
      <c r="Q2598" t="str">
        <v xml:space="preserve">AXYPCR384C </v>
      </c>
      <c r="R2598" t="str">
        <v>suitable for (thermal cycling)</v>
      </c>
      <c r="S2598" t="str">
        <v>N</v>
      </c>
      <c r="T2598">
        <v>0</v>
      </c>
      <c r="U2598">
        <v>0</v>
      </c>
      <c r="V2598">
        <v>0</v>
      </c>
    </row>
    <row r="2599" spans="8:22" x14ac:dyDescent="0.25">
      <c r="H2599" s="38" t="str">
        <v>plates(no product type)</v>
      </c>
      <c r="I2599" s="271" t="str">
        <v>plates</v>
      </c>
      <c r="J2599">
        <v>0</v>
      </c>
      <c r="K2599" t="str">
        <v>Web_Product_Type_Dim</v>
      </c>
      <c r="L2599" t="str">
        <v>High priority attribute</v>
      </c>
      <c r="M2599" t="str">
        <v>Priority 2</v>
      </c>
      <c r="N2599" t="str">
        <v>ProductAttributes</v>
      </c>
      <c r="O2599" t="str">
        <v>ATTRIBUTE TYPE: Product type</v>
      </c>
      <c r="P2599" t="str">
        <v>choose "plates"</v>
      </c>
      <c r="Q2599" t="str">
        <v xml:space="preserve">AXYPCR384C </v>
      </c>
      <c r="R2599" t="str">
        <v>plates</v>
      </c>
      <c r="S2599" t="str">
        <v>Y</v>
      </c>
      <c r="T2599" t="str">
        <v>Product Category</v>
      </c>
      <c r="U2599">
        <v>0</v>
      </c>
      <c r="V2599">
        <v>0</v>
      </c>
    </row>
    <row r="2600" spans="8:22" x14ac:dyDescent="0.25">
      <c r="H2600" s="38" t="str">
        <v>polymerization tools(no product type)</v>
      </c>
      <c r="I2600" s="271" t="str">
        <v>polymerization tools</v>
      </c>
      <c r="J2600">
        <v>0</v>
      </c>
      <c r="K2600" t="str">
        <v>assay</v>
      </c>
      <c r="L2600" t="str">
        <v>High priority attribute</v>
      </c>
      <c r="M2600" t="str">
        <v>Priority 2</v>
      </c>
      <c r="N2600" t="str">
        <v>ProductAttributes</v>
      </c>
      <c r="O2600" t="str">
        <v>ATTRIBUTE TYPE: Assay</v>
      </c>
      <c r="P2600">
        <v>0</v>
      </c>
      <c r="Q2600">
        <v>8.0018100000000008</v>
      </c>
      <c r="R2600" t="str">
        <v>≥99.0% (GC)</v>
      </c>
      <c r="S2600" t="str">
        <v>Y</v>
      </c>
      <c r="T2600" t="str">
        <v>Purity</v>
      </c>
      <c r="U2600">
        <v>0</v>
      </c>
      <c r="V2600">
        <v>0</v>
      </c>
    </row>
    <row r="2601" spans="8:22" x14ac:dyDescent="0.25">
      <c r="H2601" s="38" t="str">
        <v>polymerization tools(no product type)</v>
      </c>
      <c r="I2601" s="271" t="str">
        <v>polymerization tools</v>
      </c>
      <c r="J2601">
        <v>0</v>
      </c>
      <c r="K2601" t="str">
        <v>density</v>
      </c>
      <c r="L2601" t="str">
        <v>High priority attribute</v>
      </c>
      <c r="M2601" t="str">
        <v>Priority 2</v>
      </c>
      <c r="N2601" t="str">
        <v>ProductAttributes</v>
      </c>
      <c r="O2601" t="str">
        <v>ATTRIBUTE TYPE: Density</v>
      </c>
      <c r="P2601">
        <v>0</v>
      </c>
      <c r="Q2601">
        <v>8.0018100000000008</v>
      </c>
      <c r="R2601" t="str">
        <v>1.05 g/cm3 at 20 °C</v>
      </c>
      <c r="S2601" t="str">
        <v>N</v>
      </c>
      <c r="T2601">
        <v>0</v>
      </c>
      <c r="U2601">
        <v>0</v>
      </c>
      <c r="V2601">
        <v>0</v>
      </c>
    </row>
    <row r="2602" spans="8:22" x14ac:dyDescent="0.25">
      <c r="H2602" s="38" t="str">
        <v>polymerization tools(no product type)</v>
      </c>
      <c r="I2602" s="271" t="str">
        <v>polymerization tools</v>
      </c>
      <c r="J2602">
        <v>0</v>
      </c>
      <c r="K2602" t="str">
        <v>grade</v>
      </c>
      <c r="L2602" t="str">
        <v>High priority attribute</v>
      </c>
      <c r="M2602" t="str">
        <v>Priority 2</v>
      </c>
      <c r="N2602" t="str">
        <v>ProductAttributes</v>
      </c>
      <c r="O2602" t="str">
        <v>ATTRIBUTE TYPE: Special Grade and web special grade</v>
      </c>
      <c r="P2602" t="str">
        <v>web special grade is facetable; but web special grade does not show on the PDP; special grade is the opposite</v>
      </c>
      <c r="Q2602">
        <v>333689</v>
      </c>
      <c r="R2602" t="str">
        <v>technical grade</v>
      </c>
      <c r="S2602" t="str">
        <v>Y</v>
      </c>
      <c r="T2602" t="str">
        <v>grade</v>
      </c>
      <c r="U2602">
        <v>0</v>
      </c>
      <c r="V2602">
        <v>0</v>
      </c>
    </row>
    <row r="2603" spans="8:22" x14ac:dyDescent="0.25">
      <c r="H2603" s="38" t="str">
        <v>polymerization tools(no product type)</v>
      </c>
      <c r="I2603" s="271" t="str">
        <v>polymerization tools</v>
      </c>
      <c r="J2603">
        <v>0</v>
      </c>
      <c r="K2603" t="str">
        <v>solubility</v>
      </c>
      <c r="L2603" t="str">
        <v>High priority attribute</v>
      </c>
      <c r="M2603" t="str">
        <v>Priority 2</v>
      </c>
      <c r="N2603" t="str">
        <v>ProductAttributes</v>
      </c>
      <c r="O2603" t="str">
        <v>ATTRIBUTE TYPE: Solubility</v>
      </c>
      <c r="P2603">
        <v>0</v>
      </c>
      <c r="Q2603">
        <v>8.2218900000000001</v>
      </c>
      <c r="R2603" t="str">
        <v>27 g/L</v>
      </c>
      <c r="S2603" t="str">
        <v>N</v>
      </c>
      <c r="T2603">
        <v>0</v>
      </c>
      <c r="U2603">
        <v>0</v>
      </c>
      <c r="V2603">
        <v>0</v>
      </c>
    </row>
    <row r="2604" spans="8:22" x14ac:dyDescent="0.25">
      <c r="H2604" s="38" t="str">
        <v>polymerization tools(no product type)</v>
      </c>
      <c r="I2604" s="271" t="str">
        <v>polymerization tools</v>
      </c>
      <c r="J2604">
        <v>0</v>
      </c>
      <c r="K2604" t="str">
        <v>storage temp.</v>
      </c>
      <c r="L2604" t="str">
        <v>High priority attribute</v>
      </c>
      <c r="M2604" t="str">
        <v>Priority 2</v>
      </c>
      <c r="N2604" t="str">
        <v>ProductAttributes</v>
      </c>
      <c r="O2604" t="str">
        <v>ATTRIBUTE TYPE: Storage Temp</v>
      </c>
      <c r="P2604">
        <v>0</v>
      </c>
      <c r="Q2604">
        <v>8.0018100000000008</v>
      </c>
      <c r="R2604" t="str">
        <v>15-25°C</v>
      </c>
      <c r="S2604" t="str">
        <v>N</v>
      </c>
      <c r="T2604">
        <v>0</v>
      </c>
      <c r="U2604">
        <v>0</v>
      </c>
      <c r="V2604">
        <v>0</v>
      </c>
    </row>
    <row r="2605" spans="8:22" x14ac:dyDescent="0.25">
      <c r="H2605" s="38" t="str">
        <v>polymerization tools(no product type)</v>
      </c>
      <c r="I2605" s="271" t="str">
        <v>polymerization tools</v>
      </c>
      <c r="J2605">
        <v>0</v>
      </c>
      <c r="K2605" t="str">
        <v>bp</v>
      </c>
      <c r="L2605" t="str">
        <v>Low priority attribute</v>
      </c>
      <c r="M2605" t="str">
        <v>Priority 3</v>
      </c>
      <c r="N2605" t="str">
        <v>ProductAttributes</v>
      </c>
      <c r="O2605" t="str">
        <v>ATTRIBUTE TYPE: Boiling Point</v>
      </c>
      <c r="P2605">
        <v>0</v>
      </c>
      <c r="Q2605">
        <v>8.0018100000000008</v>
      </c>
      <c r="R2605" t="str">
        <v>141 °C/1013 hPa</v>
      </c>
      <c r="S2605" t="str">
        <v>Y</v>
      </c>
      <c r="T2605" t="str">
        <v>boiling point</v>
      </c>
      <c r="U2605">
        <v>0</v>
      </c>
      <c r="V2605">
        <v>0</v>
      </c>
    </row>
    <row r="2606" spans="8:22" x14ac:dyDescent="0.25">
      <c r="H2606" s="38" t="str">
        <v>polymerization tools(no product type)</v>
      </c>
      <c r="I2606" s="271" t="str">
        <v>polymerization tools</v>
      </c>
      <c r="J2606">
        <v>0</v>
      </c>
      <c r="K2606" t="str">
        <v>concentration</v>
      </c>
      <c r="L2606" t="str">
        <v>Low priority attribute</v>
      </c>
      <c r="M2606" t="str">
        <v>Priority 3</v>
      </c>
      <c r="N2606" t="str">
        <v>ProductAttributes</v>
      </c>
      <c r="O2606" t="str">
        <v>ATTRIBUTE TYPE: Concentration</v>
      </c>
      <c r="P2606">
        <v>0</v>
      </c>
      <c r="Q2606">
        <v>338567</v>
      </c>
      <c r="R2606" t="str">
        <v>70 wt. % in H2O</v>
      </c>
      <c r="S2606" t="str">
        <v>N</v>
      </c>
      <c r="T2606">
        <v>0</v>
      </c>
      <c r="U2606">
        <v>0</v>
      </c>
      <c r="V2606">
        <v>0</v>
      </c>
    </row>
    <row r="2607" spans="8:22" x14ac:dyDescent="0.25">
      <c r="H2607" s="38" t="str">
        <v>polymerization tools(no product type)</v>
      </c>
      <c r="I2607" s="271" t="str">
        <v>polymerization tools</v>
      </c>
      <c r="J2607">
        <v>0</v>
      </c>
      <c r="K2607" t="str">
        <v>contains</v>
      </c>
      <c r="L2607" t="str">
        <v>Low priority attribute</v>
      </c>
      <c r="M2607" t="str">
        <v>Priority 3</v>
      </c>
      <c r="N2607" t="str">
        <v>ProductAttributes</v>
      </c>
      <c r="O2607" t="str">
        <v>ATTRIBUTE TYPE: Additive</v>
      </c>
      <c r="P2607">
        <v>0</v>
      </c>
      <c r="Q2607">
        <v>330957</v>
      </c>
      <c r="R2607" t="str">
        <v>&lt;2,000 ppm MEHQ as inhibitor</v>
      </c>
      <c r="S2607" t="str">
        <v>N</v>
      </c>
      <c r="T2607">
        <v>0</v>
      </c>
      <c r="U2607">
        <v>0</v>
      </c>
      <c r="V2607">
        <v>0</v>
      </c>
    </row>
    <row r="2608" spans="8:22" x14ac:dyDescent="0.25">
      <c r="H2608" s="38" t="str">
        <v>polymerization tools(no product type)</v>
      </c>
      <c r="I2608" s="271" t="str">
        <v>polymerization tools</v>
      </c>
      <c r="J2608">
        <v>0</v>
      </c>
      <c r="K2608" t="str">
        <v>form</v>
      </c>
      <c r="L2608" t="str">
        <v>Low priority attribute</v>
      </c>
      <c r="M2608" t="str">
        <v>Priority 3</v>
      </c>
      <c r="N2608" t="str">
        <v>ProductAttributes</v>
      </c>
      <c r="O2608" t="str">
        <v>ATTRIBUTE TYPE: Physical Form</v>
      </c>
      <c r="P2608">
        <v>0</v>
      </c>
      <c r="Q2608">
        <v>246816</v>
      </c>
      <c r="R2608" t="str">
        <v>liquid</v>
      </c>
      <c r="S2608" t="str">
        <v>Y</v>
      </c>
      <c r="T2608" t="str">
        <v>Physical Form</v>
      </c>
      <c r="U2608">
        <v>0</v>
      </c>
      <c r="V2608">
        <v>0</v>
      </c>
    </row>
    <row r="2609" spans="8:22" x14ac:dyDescent="0.25">
      <c r="H2609" s="38" t="str">
        <v>polymerization tools(no product type)</v>
      </c>
      <c r="I2609" s="271" t="str">
        <v>polymerization tools</v>
      </c>
      <c r="J2609">
        <v>0</v>
      </c>
      <c r="K2609" t="str">
        <v>InChI</v>
      </c>
      <c r="L2609" t="str">
        <v>Low priority attribute</v>
      </c>
      <c r="M2609" t="str">
        <v>Priority 3</v>
      </c>
      <c r="N2609" t="str">
        <v>Aliases</v>
      </c>
      <c r="O2609" t="str">
        <v>drop down type: InChl</v>
      </c>
      <c r="P2609" t="str">
        <v>must be on the substance level</v>
      </c>
      <c r="Q2609">
        <v>8.0018100000000008</v>
      </c>
      <c r="R2609" t="str">
        <v>1S/C3H4O2/c1-2-3(4)5/h2H,1H2,(H,4,5)</v>
      </c>
      <c r="S2609" t="str">
        <v>N</v>
      </c>
      <c r="T2609">
        <v>0</v>
      </c>
      <c r="U2609">
        <v>0</v>
      </c>
      <c r="V2609">
        <v>0</v>
      </c>
    </row>
    <row r="2610" spans="8:22" x14ac:dyDescent="0.25">
      <c r="H2610" s="38" t="str">
        <v>polymerization tools(no product type)</v>
      </c>
      <c r="I2610" s="271" t="str">
        <v>polymerization tools</v>
      </c>
      <c r="J2610">
        <v>0</v>
      </c>
      <c r="K2610" t="str">
        <v>InChI key</v>
      </c>
      <c r="L2610" t="str">
        <v>Low priority attribute</v>
      </c>
      <c r="M2610" t="str">
        <v>Priority 3</v>
      </c>
      <c r="N2610" t="str">
        <v>Aliases</v>
      </c>
      <c r="O2610" t="str">
        <v>drop down type: InChl key</v>
      </c>
      <c r="P2610" t="str">
        <v>must be on the substance level</v>
      </c>
      <c r="Q2610">
        <v>8.0018100000000008</v>
      </c>
      <c r="R2610" t="str">
        <v>NIXOWILDQLNWCW-UHFFFAOYSA-N</v>
      </c>
      <c r="S2610" t="str">
        <v>N</v>
      </c>
      <c r="T2610">
        <v>0</v>
      </c>
      <c r="U2610">
        <v>0</v>
      </c>
      <c r="V2610">
        <v>0</v>
      </c>
    </row>
    <row r="2611" spans="8:22" x14ac:dyDescent="0.25">
      <c r="H2611" s="38" t="str">
        <v>polymerization tools(no product type)</v>
      </c>
      <c r="I2611" s="271" t="str">
        <v>polymerization tools</v>
      </c>
      <c r="J2611">
        <v>0</v>
      </c>
      <c r="K2611" t="str">
        <v>mol wt</v>
      </c>
      <c r="L2611" t="str">
        <v>Low priority attribute</v>
      </c>
      <c r="M2611" t="str">
        <v>Priority 3</v>
      </c>
      <c r="N2611" t="str">
        <v>ProductAttributes</v>
      </c>
      <c r="O2611" t="str">
        <v>ATTRIBUTE TYPE: Molecular weight</v>
      </c>
      <c r="P2611" t="str">
        <v>typically molecular weight is entered on the substance level; or calculated given chemical formula</v>
      </c>
      <c r="Q2611">
        <v>435511</v>
      </c>
      <c r="R2611" t="str">
        <v>average Mn ~3,600</v>
      </c>
      <c r="S2611" t="str">
        <v>N</v>
      </c>
      <c r="T2611">
        <v>0</v>
      </c>
      <c r="U2611">
        <v>0</v>
      </c>
      <c r="V2611">
        <v>0</v>
      </c>
    </row>
    <row r="2612" spans="8:22" x14ac:dyDescent="0.25">
      <c r="H2612" s="38" t="str">
        <v>polymerization tools(no product type)</v>
      </c>
      <c r="I2612" s="271" t="str">
        <v>polymerization tools</v>
      </c>
      <c r="J2612">
        <v>0</v>
      </c>
      <c r="K2612" t="str">
        <v>mp</v>
      </c>
      <c r="L2612" t="str">
        <v>Low priority attribute</v>
      </c>
      <c r="M2612" t="str">
        <v>Priority 3</v>
      </c>
      <c r="N2612" t="str">
        <v>ProductAttributes</v>
      </c>
      <c r="O2612" t="str">
        <v>ATTRIBUTE TYPE: Melting Point</v>
      </c>
      <c r="P2612">
        <v>0</v>
      </c>
      <c r="Q2612">
        <v>8.0018100000000008</v>
      </c>
      <c r="R2612" t="str">
        <v>13 °C</v>
      </c>
      <c r="S2612" t="str">
        <v>Y</v>
      </c>
      <c r="T2612" t="str">
        <v>mp</v>
      </c>
      <c r="U2612">
        <v>0</v>
      </c>
      <c r="V2612">
        <v>0</v>
      </c>
    </row>
    <row r="2613" spans="8:22" x14ac:dyDescent="0.25">
      <c r="H2613" s="38" t="str">
        <v>polymerization tools(no product type)</v>
      </c>
      <c r="I2613" s="271" t="str">
        <v>polymerization tools</v>
      </c>
      <c r="J2613">
        <v>0</v>
      </c>
      <c r="K2613" t="str">
        <v>refractive index</v>
      </c>
      <c r="L2613" t="str">
        <v>Low priority attribute</v>
      </c>
      <c r="M2613" t="str">
        <v>Priority 3</v>
      </c>
      <c r="N2613" t="str">
        <v>ProductAttributes</v>
      </c>
      <c r="O2613" t="str">
        <v>ATTRIBUTE TYPE: Refractive Index</v>
      </c>
      <c r="P2613">
        <v>0</v>
      </c>
      <c r="Q2613">
        <v>338567</v>
      </c>
      <c r="R2613" t="str">
        <v>n20/D 1.449</v>
      </c>
      <c r="S2613" t="str">
        <v>N</v>
      </c>
      <c r="T2613">
        <v>0</v>
      </c>
      <c r="U2613">
        <v>0</v>
      </c>
      <c r="V2613">
        <v>0</v>
      </c>
    </row>
    <row r="2614" spans="8:22" x14ac:dyDescent="0.25">
      <c r="H2614" s="38" t="str">
        <v>polymerization tools(no product type)</v>
      </c>
      <c r="I2614" s="271" t="str">
        <v>polymerization tools</v>
      </c>
      <c r="J2614">
        <v>0</v>
      </c>
      <c r="K2614" t="str">
        <v>SMILES string</v>
      </c>
      <c r="L2614" t="str">
        <v>Low priority attribute</v>
      </c>
      <c r="M2614" t="str">
        <v>Priority 3</v>
      </c>
      <c r="N2614" t="str">
        <v>Aliases</v>
      </c>
      <c r="O2614" t="str">
        <v>drop down type: SMILES</v>
      </c>
      <c r="P2614" t="str">
        <v>must be on the substance level; 30 characters or less; if more than 30 characters, raise a JIRA for CorpBase Helpdesk</v>
      </c>
      <c r="Q2614">
        <v>338567</v>
      </c>
      <c r="R2614" t="str">
        <v>OC(=O)CC(C(O)=O)S(O)(=O)=O</v>
      </c>
      <c r="S2614" t="str">
        <v>N</v>
      </c>
      <c r="T2614">
        <v>0</v>
      </c>
      <c r="U2614">
        <v>0</v>
      </c>
      <c r="V2614">
        <v>0</v>
      </c>
    </row>
    <row r="2615" spans="8:22" x14ac:dyDescent="0.25">
      <c r="H2615" s="38" t="str">
        <v>polymerization tools(no product type)</v>
      </c>
      <c r="I2615" s="271" t="str">
        <v>polymerization tools</v>
      </c>
      <c r="J2615">
        <v>0</v>
      </c>
      <c r="K2615" t="str">
        <v>vapor density</v>
      </c>
      <c r="L2615" t="str">
        <v>Low priority attribute</v>
      </c>
      <c r="M2615" t="str">
        <v>Priority 3</v>
      </c>
      <c r="N2615" t="str">
        <v>ProductAttributes</v>
      </c>
      <c r="O2615" t="str">
        <v>ATTRIBUTE TYPE: Vapor density vs air</v>
      </c>
      <c r="P2615">
        <v>0</v>
      </c>
      <c r="Q2615">
        <v>147230</v>
      </c>
      <c r="R2615" t="str">
        <v>2.5 (vs air)</v>
      </c>
      <c r="S2615" t="str">
        <v>N</v>
      </c>
      <c r="T2615">
        <v>0</v>
      </c>
      <c r="U2615">
        <v>0</v>
      </c>
      <c r="V2615">
        <v>0</v>
      </c>
    </row>
    <row r="2616" spans="8:22" x14ac:dyDescent="0.25">
      <c r="H2616" s="38" t="str">
        <v>polymerization tools(no product type)</v>
      </c>
      <c r="I2616" s="271" t="str">
        <v>polymerization tools</v>
      </c>
      <c r="J2616">
        <v>0</v>
      </c>
      <c r="K2616" t="str">
        <v>viscosity</v>
      </c>
      <c r="L2616" t="str">
        <v>Low priority attribute</v>
      </c>
      <c r="M2616" t="str">
        <v>Priority 3</v>
      </c>
      <c r="N2616" t="str">
        <v>ProductAttributes</v>
      </c>
      <c r="O2616" t="str">
        <v>ATTRIBUTE TYPE: Viscosity</v>
      </c>
      <c r="P2616">
        <v>0</v>
      </c>
      <c r="Q2616">
        <v>435511</v>
      </c>
      <c r="R2616" t="str">
        <v>600 cP(25 °C, Brookfield)(lit.)</v>
      </c>
      <c r="S2616" t="str">
        <v>N</v>
      </c>
      <c r="T2616">
        <v>0</v>
      </c>
      <c r="U2616">
        <v>0</v>
      </c>
      <c r="V2616">
        <v>0</v>
      </c>
    </row>
    <row r="2617" spans="8:22" x14ac:dyDescent="0.25">
      <c r="H2617" s="38" t="str">
        <v>precast gels(no product type)</v>
      </c>
      <c r="I2617" s="271" t="str">
        <v>precast gels</v>
      </c>
      <c r="J2617">
        <v>0</v>
      </c>
      <c r="K2617" t="str">
        <v>compatibility</v>
      </c>
      <c r="L2617" t="str">
        <v>High priority attribute</v>
      </c>
      <c r="M2617" t="str">
        <v>Priority 1</v>
      </c>
      <c r="N2617" t="str">
        <v>ProductAttributes</v>
      </c>
      <c r="O2617" t="str">
        <v>ATTRIBUTE TYPE: ZM_COMPAT</v>
      </c>
      <c r="P2617" t="str">
        <v>create separate lines for different values -- facet must use 1 or both of supplier and product line</v>
      </c>
      <c r="Q2617">
        <v>0</v>
      </c>
      <c r="R2617">
        <v>0</v>
      </c>
      <c r="S2617">
        <v>0</v>
      </c>
      <c r="T2617">
        <v>0</v>
      </c>
      <c r="U2617">
        <v>0</v>
      </c>
      <c r="V2617">
        <v>0</v>
      </c>
    </row>
    <row r="2618" spans="8:22" x14ac:dyDescent="0.25">
      <c r="H2618" s="38" t="str">
        <v>precast gels(no product type)</v>
      </c>
      <c r="I2618" s="271" t="str">
        <v>precast gels</v>
      </c>
      <c r="J2618">
        <v>0</v>
      </c>
      <c r="K2618" t="str">
        <v>cassette W × L</v>
      </c>
      <c r="L2618" t="str">
        <v>High priority attribute</v>
      </c>
      <c r="M2618" t="str">
        <v>Priority 2</v>
      </c>
      <c r="N2618" t="str">
        <v>ProductAttributes</v>
      </c>
      <c r="O2618" t="str">
        <v>ATTRIBUTE TYPE: Composite dimension</v>
      </c>
      <c r="P2618" t="str">
        <v>use drop down "Type1" and select "W"; "Type2" and select "L"</v>
      </c>
      <c r="Q2618">
        <v>0</v>
      </c>
      <c r="R2618">
        <v>0</v>
      </c>
      <c r="S2618">
        <v>0</v>
      </c>
      <c r="T2618">
        <v>0</v>
      </c>
      <c r="U2618">
        <v>0</v>
      </c>
      <c r="V2618">
        <v>0</v>
      </c>
    </row>
    <row r="2619" spans="8:22" x14ac:dyDescent="0.25">
      <c r="H2619" s="38" t="str">
        <v>precast gels(no product type)</v>
      </c>
      <c r="I2619" s="271" t="str">
        <v>precast gels</v>
      </c>
      <c r="J2619">
        <v>0</v>
      </c>
      <c r="K2619" t="str">
        <v>gel thickness</v>
      </c>
      <c r="L2619" t="str">
        <v>High priority attribute</v>
      </c>
      <c r="M2619" t="str">
        <v>Priority 2</v>
      </c>
      <c r="N2619" t="str">
        <v>ProductAttributes</v>
      </c>
      <c r="O2619" t="str">
        <v>ATTRIBUTES: Composite Dimensions; Part: gel</v>
      </c>
      <c r="P2619">
        <v>0</v>
      </c>
      <c r="Q2619">
        <v>0</v>
      </c>
      <c r="R2619">
        <v>0</v>
      </c>
      <c r="S2619">
        <v>0</v>
      </c>
      <c r="T2619">
        <v>0</v>
      </c>
      <c r="U2619">
        <v>0</v>
      </c>
      <c r="V2619">
        <v>0</v>
      </c>
    </row>
    <row r="2620" spans="8:22" x14ac:dyDescent="0.25">
      <c r="H2620" s="38" t="str">
        <v>precast gels(no product type)</v>
      </c>
      <c r="I2620" s="271" t="str">
        <v>precast gels</v>
      </c>
      <c r="J2620">
        <v>0</v>
      </c>
      <c r="K2620" t="str">
        <v>shelf life</v>
      </c>
      <c r="L2620" t="str">
        <v>High priority attribute</v>
      </c>
      <c r="M2620" t="str">
        <v>Priority 2</v>
      </c>
      <c r="N2620" t="str">
        <v>ProductAttributes</v>
      </c>
      <c r="O2620" t="str">
        <v>ATTRIBUTE TYPE: Shelf Life</v>
      </c>
      <c r="P2620">
        <v>0</v>
      </c>
      <c r="Q2620">
        <v>0</v>
      </c>
      <c r="R2620">
        <v>0</v>
      </c>
      <c r="S2620">
        <v>0</v>
      </c>
      <c r="T2620">
        <v>0</v>
      </c>
      <c r="U2620">
        <v>0</v>
      </c>
      <c r="V2620">
        <v>0</v>
      </c>
    </row>
    <row r="2621" spans="8:22" x14ac:dyDescent="0.25">
      <c r="H2621" s="38" t="str">
        <v>precast gels(no product type)</v>
      </c>
      <c r="I2621" s="271" t="str">
        <v>precast gels</v>
      </c>
      <c r="J2621">
        <v>0</v>
      </c>
      <c r="K2621" t="str">
        <v>storage temp.</v>
      </c>
      <c r="L2621" t="str">
        <v>High priority attribute</v>
      </c>
      <c r="M2621" t="str">
        <v>Priority 2</v>
      </c>
      <c r="N2621" t="str">
        <v>ProductAttributes</v>
      </c>
      <c r="O2621" t="str">
        <v>ATTRIBUTE TYPE: Storage Temp</v>
      </c>
      <c r="P2621">
        <v>0</v>
      </c>
      <c r="Q2621">
        <v>0</v>
      </c>
      <c r="R2621">
        <v>0</v>
      </c>
      <c r="S2621">
        <v>0</v>
      </c>
      <c r="T2621">
        <v>0</v>
      </c>
      <c r="U2621">
        <v>0</v>
      </c>
      <c r="V2621">
        <v>0</v>
      </c>
    </row>
    <row r="2622" spans="8:22" x14ac:dyDescent="0.25">
      <c r="H2622" s="38" t="str">
        <v>precast gels(no product type)</v>
      </c>
      <c r="I2622" s="271" t="str">
        <v>precast gels</v>
      </c>
      <c r="J2622">
        <v>0</v>
      </c>
      <c r="K2622" t="str">
        <v>well maximum volume</v>
      </c>
      <c r="L2622" t="str">
        <v>High priority attribute</v>
      </c>
      <c r="M2622" t="str">
        <v>Priority 2</v>
      </c>
      <c r="N2622" t="str">
        <v>ProductAttributes</v>
      </c>
      <c r="O2622" t="str">
        <v>ATTRIBUTE TYPE: Composite dimension</v>
      </c>
      <c r="P2622" t="str">
        <v>use the drop down "Part" and select "well"; "Type1" and select "maximum volume"</v>
      </c>
      <c r="Q2622">
        <v>0</v>
      </c>
      <c r="R2622">
        <v>0</v>
      </c>
      <c r="S2622">
        <v>0</v>
      </c>
      <c r="T2622">
        <v>0</v>
      </c>
      <c r="U2622">
        <v>0</v>
      </c>
      <c r="V2622">
        <v>0</v>
      </c>
    </row>
    <row r="2623" spans="8:22" x14ac:dyDescent="0.25">
      <c r="H2623" s="38" t="str">
        <v>precast gels(no product type)</v>
      </c>
      <c r="I2623" s="271" t="str">
        <v>precast gels</v>
      </c>
      <c r="J2623">
        <v>0</v>
      </c>
      <c r="K2623" t="str">
        <v>packaging</v>
      </c>
      <c r="L2623" t="str">
        <v>Low priority attribute</v>
      </c>
      <c r="M2623" t="str">
        <v>Priority 3</v>
      </c>
      <c r="N2623" t="str">
        <v>ProductAttributes</v>
      </c>
      <c r="O2623" t="str">
        <v>ATTRIBUTE TYPE: Packaging quantity</v>
      </c>
      <c r="P2623" t="str">
        <v>facet only on pack_id (was NEVER used on the red site - utility is dubious)</v>
      </c>
      <c r="Q2623">
        <v>0</v>
      </c>
      <c r="R2623">
        <v>0</v>
      </c>
      <c r="S2623">
        <v>0</v>
      </c>
      <c r="T2623">
        <v>0</v>
      </c>
      <c r="U2623">
        <v>0</v>
      </c>
      <c r="V2623">
        <v>0</v>
      </c>
    </row>
    <row r="2624" spans="8:22" x14ac:dyDescent="0.25">
      <c r="H2624" s="38" t="str">
        <v>proteinsalbumins</v>
      </c>
      <c r="I2624" s="271" t="str">
        <v>proteins</v>
      </c>
      <c r="J2624" t="str">
        <v>albumins</v>
      </c>
      <c r="K2624" t="str">
        <v>assay</v>
      </c>
      <c r="L2624" t="str">
        <v>Facet driving attribute</v>
      </c>
      <c r="M2624" t="str">
        <v>Priority 1</v>
      </c>
      <c r="N2624" t="str">
        <v>ProductAttributes</v>
      </c>
      <c r="O2624" t="str">
        <v>ATTRIBUTE TYPE: Assay</v>
      </c>
      <c r="P2624">
        <v>0</v>
      </c>
      <c r="Q2624" t="str">
        <v>A6003</v>
      </c>
      <c r="R2624" t="str">
        <v>≥96% (agarose gel electrophoresis)</v>
      </c>
      <c r="S2624" t="str">
        <v>Y</v>
      </c>
      <c r="T2624" t="str">
        <v>Purity</v>
      </c>
      <c r="U2624">
        <v>0</v>
      </c>
      <c r="V2624">
        <v>0</v>
      </c>
    </row>
    <row r="2625" spans="8:22" x14ac:dyDescent="0.25">
      <c r="H2625" s="38" t="str">
        <v>proteinsalbumins</v>
      </c>
      <c r="I2625" s="271" t="str">
        <v>proteins</v>
      </c>
      <c r="J2625" t="str">
        <v>albumins</v>
      </c>
      <c r="K2625" t="str">
        <v>biological source</v>
      </c>
      <c r="L2625" t="str">
        <v>Facet driving attribute</v>
      </c>
      <c r="M2625" t="str">
        <v>Priority 1</v>
      </c>
      <c r="N2625" t="str">
        <v>ProductAttributes</v>
      </c>
      <c r="O2625" t="str">
        <v>ATTRIBUTE TYPE: Biological Source</v>
      </c>
      <c r="P2625" t="str">
        <v>There is also a second facet that is for the tissue (part) that the product comes from if it is desired</v>
      </c>
      <c r="Q2625" t="str">
        <v>A6003</v>
      </c>
      <c r="R2625" t="str">
        <v>bovine</v>
      </c>
      <c r="S2625" t="str">
        <v>Y</v>
      </c>
      <c r="T2625" t="str">
        <v>Biological source/Tissue</v>
      </c>
      <c r="U2625" t="str">
        <v>organism/part</v>
      </c>
      <c r="V2625">
        <v>0</v>
      </c>
    </row>
    <row r="2626" spans="8:22" x14ac:dyDescent="0.25">
      <c r="H2626" s="38" t="str">
        <v>proteinsalbumins</v>
      </c>
      <c r="I2626" s="271" t="str">
        <v>proteins</v>
      </c>
      <c r="J2626" t="str">
        <v>albumins</v>
      </c>
      <c r="K2626" t="str">
        <v>form</v>
      </c>
      <c r="L2626" t="str">
        <v>Facet driving attribute</v>
      </c>
      <c r="M2626" t="str">
        <v>Priority 1</v>
      </c>
      <c r="N2626" t="str">
        <v>ProductAttributes</v>
      </c>
      <c r="O2626" t="str">
        <v>ATTRIBUTE TYPE: Physical Form</v>
      </c>
      <c r="P2626">
        <v>0</v>
      </c>
      <c r="Q2626" t="str">
        <v>A6003</v>
      </c>
      <c r="R2626" t="str">
        <v>lyophilized powder</v>
      </c>
      <c r="S2626" t="str">
        <v>Y</v>
      </c>
      <c r="T2626" t="str">
        <v>Physical Form</v>
      </c>
      <c r="U2626">
        <v>0</v>
      </c>
      <c r="V2626">
        <v>0</v>
      </c>
    </row>
    <row r="2627" spans="8:22" x14ac:dyDescent="0.25">
      <c r="H2627" s="38" t="str">
        <v>proteinsalbumins</v>
      </c>
      <c r="I2627" s="271" t="str">
        <v>proteins</v>
      </c>
      <c r="J2627" t="str">
        <v>albumins</v>
      </c>
      <c r="K2627" t="str">
        <v>grade</v>
      </c>
      <c r="L2627" t="str">
        <v>Facet driving attribute</v>
      </c>
      <c r="M2627" t="str">
        <v>Priority 1</v>
      </c>
      <c r="N2627" t="str">
        <v>ProductAttributes</v>
      </c>
      <c r="O2627" t="str">
        <v>ATTRIBUTE TYPE: Special Grade and web special grade</v>
      </c>
      <c r="P2627" t="str">
        <v>web special grade is facetable; but web special grade does not show on the PDP; special grade is the opposite</v>
      </c>
      <c r="Q2627" t="str">
        <v>SRE0096</v>
      </c>
      <c r="R2627" t="str">
        <v>standard grade</v>
      </c>
      <c r="S2627" t="str">
        <v>Y</v>
      </c>
      <c r="T2627" t="str">
        <v>grade</v>
      </c>
      <c r="U2627">
        <v>0</v>
      </c>
      <c r="V2627">
        <v>0</v>
      </c>
    </row>
    <row r="2628" spans="8:22" x14ac:dyDescent="0.25">
      <c r="H2628" s="38" t="str">
        <v>proteinsalbumins</v>
      </c>
      <c r="I2628" s="271" t="str">
        <v>proteins</v>
      </c>
      <c r="J2628" t="str">
        <v>albumins</v>
      </c>
      <c r="K2628" t="str">
        <v>origin</v>
      </c>
      <c r="L2628" t="str">
        <v>Facet driving attribute</v>
      </c>
      <c r="M2628" t="str">
        <v>Priority 1</v>
      </c>
      <c r="N2628" t="str">
        <v>ProductAttributes</v>
      </c>
      <c r="O2628" t="str">
        <v>ATTRIBUTE TYPE: Geographic origin</v>
      </c>
      <c r="P2628">
        <v>0</v>
      </c>
      <c r="Q2628" t="str">
        <v>A6003</v>
      </c>
      <c r="R2628" t="str">
        <v>USA origin</v>
      </c>
      <c r="S2628" t="str">
        <v>Y</v>
      </c>
      <c r="T2628" t="str">
        <v>origin</v>
      </c>
      <c r="U2628">
        <v>0</v>
      </c>
      <c r="V2628">
        <v>0</v>
      </c>
    </row>
    <row r="2629" spans="8:22" x14ac:dyDescent="0.25">
      <c r="H2629" s="38" t="str">
        <v>proteinsalbumins</v>
      </c>
      <c r="I2629" s="271" t="str">
        <v>proteins</v>
      </c>
      <c r="J2629" t="str">
        <v>albumins</v>
      </c>
      <c r="K2629" t="str">
        <v>suitability</v>
      </c>
      <c r="L2629" t="str">
        <v>Facet driving attribute</v>
      </c>
      <c r="M2629" t="str">
        <v>Priority 1</v>
      </c>
      <c r="N2629" t="str">
        <v>ProductAttributes</v>
      </c>
      <c r="O2629" t="str">
        <v xml:space="preserve">ATTRIBUTE TYPE: Suitability </v>
      </c>
      <c r="P2629" t="str">
        <v>pull titer test; agency method, special grade, web special grade</v>
      </c>
      <c r="Q2629" t="str">
        <v>A7517</v>
      </c>
      <c r="R2629" t="str">
        <v>suitable for (Suitable for use as an electrophoresis marker)</v>
      </c>
      <c r="S2629" t="str">
        <v>N</v>
      </c>
      <c r="T2629">
        <v>0</v>
      </c>
      <c r="U2629">
        <v>0</v>
      </c>
      <c r="V2629">
        <v>0</v>
      </c>
    </row>
    <row r="2630" spans="8:22" x14ac:dyDescent="0.25">
      <c r="H2630" s="38" t="str">
        <v>proteinsalbumins</v>
      </c>
      <c r="I2630" s="271" t="str">
        <v>proteins</v>
      </c>
      <c r="J2630" t="str">
        <v>albumins</v>
      </c>
      <c r="K2630" t="str">
        <v>technique(s)</v>
      </c>
      <c r="L2630" t="str">
        <v>Facet driving attribute</v>
      </c>
      <c r="M2630" t="str">
        <v>Priority 1</v>
      </c>
      <c r="N2630" t="str">
        <v>ProductAttributes</v>
      </c>
      <c r="O2630" t="str">
        <v>ATTRIBUTE TYPE: Titertest</v>
      </c>
      <c r="P2630" t="str">
        <v xml:space="preserve">use the drop down in "METHOD" </v>
      </c>
      <c r="Q2630" t="str">
        <v>A6003</v>
      </c>
      <c r="R2630" t="str">
        <v>microbiological culture: suitable</v>
      </c>
      <c r="S2630" t="str">
        <v>Y</v>
      </c>
      <c r="T2630" t="str">
        <v>Technique</v>
      </c>
      <c r="U2630" t="str">
        <v>method</v>
      </c>
      <c r="V2630" t="str">
        <v>method</v>
      </c>
    </row>
    <row r="2631" spans="8:22" x14ac:dyDescent="0.25">
      <c r="H2631" s="38" t="str">
        <v>proteinsalbumins</v>
      </c>
      <c r="I2631" s="271" t="str">
        <v>proteins</v>
      </c>
      <c r="J2631" t="str">
        <v>albumins</v>
      </c>
      <c r="K2631" t="str">
        <v>foreign activity</v>
      </c>
      <c r="L2631" t="str">
        <v>High priority attribute</v>
      </c>
      <c r="M2631" t="str">
        <v>Priority 2</v>
      </c>
      <c r="N2631" t="str">
        <v>ProductAttributes</v>
      </c>
      <c r="O2631" t="str">
        <v>ATTRIBUTE TYPE: Foreign Activities</v>
      </c>
      <c r="P2631">
        <v>0</v>
      </c>
      <c r="Q2631" t="str">
        <v>A4737</v>
      </c>
      <c r="R2631" t="str">
        <v>protease, essentially free</v>
      </c>
      <c r="S2631" t="str">
        <v>N</v>
      </c>
      <c r="T2631">
        <v>0</v>
      </c>
      <c r="U2631">
        <v>0</v>
      </c>
      <c r="V2631">
        <v>0</v>
      </c>
    </row>
    <row r="2632" spans="8:22" x14ac:dyDescent="0.25">
      <c r="H2632" s="38" t="str">
        <v>proteinsalbumins</v>
      </c>
      <c r="I2632" s="271" t="str">
        <v>proteins</v>
      </c>
      <c r="J2632" t="str">
        <v>albumins</v>
      </c>
      <c r="K2632" t="str">
        <v>Gene Information</v>
      </c>
      <c r="L2632" t="str">
        <v>High priority attribute</v>
      </c>
      <c r="M2632" t="str">
        <v>Priority 2</v>
      </c>
      <c r="N2632" t="str">
        <v>ProductAttributes</v>
      </c>
      <c r="O2632" t="str">
        <v>ATTRIBUTE TYPE: Gene alias</v>
      </c>
      <c r="P2632" t="str">
        <v>GeneID, Gene symbol, Species, Gene relationship must be filled</v>
      </c>
      <c r="Q2632" t="str">
        <v>A6003</v>
      </c>
      <c r="R2632" t="str">
        <v>bovine ... ALB(280717)</v>
      </c>
      <c r="S2632" t="str">
        <v>Y</v>
      </c>
      <c r="T2632" t="str">
        <v>Gene Alias</v>
      </c>
      <c r="U2632">
        <v>0</v>
      </c>
      <c r="V2632">
        <v>0</v>
      </c>
    </row>
    <row r="2633" spans="8:22" x14ac:dyDescent="0.25">
      <c r="H2633" s="38" t="str">
        <v>proteinsalbumins</v>
      </c>
      <c r="I2633" s="271" t="str">
        <v>proteins</v>
      </c>
      <c r="J2633" t="str">
        <v>albumins</v>
      </c>
      <c r="K2633" t="str">
        <v>impurities</v>
      </c>
      <c r="L2633" t="str">
        <v>High priority attribute</v>
      </c>
      <c r="M2633" t="str">
        <v>Priority 2</v>
      </c>
      <c r="N2633" t="str">
        <v>ProductAttributes</v>
      </c>
      <c r="O2633" t="str">
        <v>ATTRIBUTE TYPE: Impurities</v>
      </c>
      <c r="P2633">
        <v>0</v>
      </c>
      <c r="Q2633" t="str">
        <v>A6003</v>
      </c>
      <c r="R2633" t="str">
        <v>≤0.01% fatty acid (GC)</v>
      </c>
      <c r="S2633" t="str">
        <v>N</v>
      </c>
      <c r="T2633">
        <v>0</v>
      </c>
      <c r="U2633">
        <v>0</v>
      </c>
      <c r="V2633">
        <v>0</v>
      </c>
    </row>
    <row r="2634" spans="8:22" x14ac:dyDescent="0.25">
      <c r="H2634" s="38" t="str">
        <v>proteinsalbumins</v>
      </c>
      <c r="I2634" s="271" t="str">
        <v>proteins</v>
      </c>
      <c r="J2634" t="str">
        <v>albumins</v>
      </c>
      <c r="K2634" t="str">
        <v>packaging</v>
      </c>
      <c r="L2634" t="str">
        <v>High priority attribute</v>
      </c>
      <c r="M2634" t="str">
        <v>Priority 2</v>
      </c>
      <c r="N2634" t="str">
        <v>ProductAttributes</v>
      </c>
      <c r="O2634" t="str">
        <v>ATTRIBUTE TYPE: Packaging quantity</v>
      </c>
      <c r="P2634" t="str">
        <v>facet only on pack_id (was NEVER used on the red site - utility is dubious)</v>
      </c>
      <c r="Q2634" t="str">
        <v>A6003</v>
      </c>
      <c r="R2634" t="str">
        <v>poly bottle of</v>
      </c>
      <c r="S2634" t="str">
        <v>Y</v>
      </c>
      <c r="T2634" t="str">
        <v>packaging</v>
      </c>
      <c r="U2634" t="str">
        <v>pack_id</v>
      </c>
      <c r="V2634" t="str">
        <v>pack_id</v>
      </c>
    </row>
    <row r="2635" spans="8:22" x14ac:dyDescent="0.25">
      <c r="H2635" s="38" t="str">
        <v>proteinsalbumins</v>
      </c>
      <c r="I2635" s="271" t="str">
        <v>proteins</v>
      </c>
      <c r="J2635" t="str">
        <v>albumins</v>
      </c>
      <c r="K2635" t="str">
        <v>pH</v>
      </c>
      <c r="L2635" t="str">
        <v>High priority attribute</v>
      </c>
      <c r="M2635" t="str">
        <v>Priority 2</v>
      </c>
      <c r="N2635" t="str">
        <v>ProductAttributes</v>
      </c>
      <c r="O2635" t="str">
        <v>ATTRIBUTE TYPE: pH value</v>
      </c>
      <c r="P2635">
        <v>0</v>
      </c>
      <c r="Q2635" t="str">
        <v>A6003</v>
      </c>
      <c r="R2635">
        <v>7</v>
      </c>
      <c r="S2635" t="str">
        <v>Y</v>
      </c>
      <c r="T2635" t="str">
        <v>pH</v>
      </c>
      <c r="U2635">
        <v>0</v>
      </c>
      <c r="V2635">
        <v>0</v>
      </c>
    </row>
    <row r="2636" spans="8:22" x14ac:dyDescent="0.25">
      <c r="H2636" s="38" t="str">
        <v>proteinsalbumins</v>
      </c>
      <c r="I2636" s="271" t="str">
        <v>proteins</v>
      </c>
      <c r="J2636" t="str">
        <v>albumins</v>
      </c>
      <c r="K2636" t="str">
        <v>sterility</v>
      </c>
      <c r="L2636" t="str">
        <v>High priority attribute</v>
      </c>
      <c r="M2636" t="str">
        <v>Priority 2</v>
      </c>
      <c r="N2636" t="str">
        <v>ProductAttributes</v>
      </c>
      <c r="O2636" t="str">
        <v>ATTRIBUTE TYPE: Sterilization</v>
      </c>
      <c r="P2636" t="str">
        <v>facet sterility y/n and second facet for sterilization method</v>
      </c>
      <c r="Q2636" t="str">
        <v>A7159</v>
      </c>
      <c r="R2636" t="str">
        <v>aseptically filled</v>
      </c>
      <c r="S2636" t="str">
        <v>Y</v>
      </c>
      <c r="T2636" t="str">
        <v>Sterility/Sterilization method</v>
      </c>
      <c r="U2636">
        <v>0</v>
      </c>
      <c r="V2636">
        <v>0</v>
      </c>
    </row>
    <row r="2637" spans="8:22" x14ac:dyDescent="0.25">
      <c r="H2637" s="38" t="str">
        <v>proteinsalbumins</v>
      </c>
      <c r="I2637" s="271" t="str">
        <v>proteins</v>
      </c>
      <c r="J2637" t="str">
        <v>albumins</v>
      </c>
      <c r="K2637" t="str">
        <v>storage temp.</v>
      </c>
      <c r="L2637" t="str">
        <v>High priority attribute</v>
      </c>
      <c r="M2637" t="str">
        <v>Priority 2</v>
      </c>
      <c r="N2637" t="str">
        <v>ProductAttributes</v>
      </c>
      <c r="O2637" t="str">
        <v>ATTRIBUTE TYPE: Storage Temp</v>
      </c>
      <c r="P2637">
        <v>0</v>
      </c>
      <c r="Q2637" t="str">
        <v>A6003</v>
      </c>
      <c r="R2637" t="str">
        <v>2-8°C</v>
      </c>
      <c r="S2637" t="str">
        <v>N</v>
      </c>
      <c r="T2637">
        <v>0</v>
      </c>
      <c r="U2637">
        <v>0</v>
      </c>
      <c r="V2637">
        <v>0</v>
      </c>
    </row>
    <row r="2638" spans="8:22" x14ac:dyDescent="0.25">
      <c r="H2638" s="38" t="str">
        <v>proteinsalbumins</v>
      </c>
      <c r="I2638" s="271" t="str">
        <v>proteins</v>
      </c>
      <c r="J2638" t="str">
        <v>albumins</v>
      </c>
      <c r="K2638" t="str">
        <v>concentration</v>
      </c>
      <c r="L2638" t="str">
        <v>Low priority attribute</v>
      </c>
      <c r="M2638" t="str">
        <v>Priority 3</v>
      </c>
      <c r="N2638" t="str">
        <v>ProductAttributes</v>
      </c>
      <c r="O2638" t="str">
        <v>ATTRIBUTE TYPE: Concentration</v>
      </c>
      <c r="P2638">
        <v>0</v>
      </c>
      <c r="Q2638" t="str">
        <v>A7034</v>
      </c>
      <c r="R2638" t="str">
        <v>22% in saline</v>
      </c>
      <c r="S2638" t="str">
        <v>N</v>
      </c>
      <c r="T2638">
        <v>0</v>
      </c>
      <c r="U2638">
        <v>0</v>
      </c>
      <c r="V2638">
        <v>0</v>
      </c>
    </row>
    <row r="2639" spans="8:22" x14ac:dyDescent="0.25">
      <c r="H2639" s="38" t="str">
        <v>proteinsalbumins</v>
      </c>
      <c r="I2639" s="271" t="str">
        <v>proteins</v>
      </c>
      <c r="J2639" t="str">
        <v>albumins</v>
      </c>
      <c r="K2639" t="str">
        <v>mol wt</v>
      </c>
      <c r="L2639" t="str">
        <v>Low priority attribute</v>
      </c>
      <c r="M2639" t="str">
        <v>Priority 3</v>
      </c>
      <c r="N2639" t="str">
        <v>ProductAttributes</v>
      </c>
      <c r="O2639" t="str">
        <v>ATTRIBUTE TYPE: Molecular weight</v>
      </c>
      <c r="P2639" t="str">
        <v>typically molecular weight is entered on the substance level; or calculated given chemical formula</v>
      </c>
      <c r="Q2639" t="str">
        <v>A6003</v>
      </c>
      <c r="R2639" t="str">
        <v>~66 kDa</v>
      </c>
      <c r="S2639" t="str">
        <v>N</v>
      </c>
      <c r="T2639">
        <v>0</v>
      </c>
      <c r="U2639">
        <v>0</v>
      </c>
      <c r="V2639">
        <v>0</v>
      </c>
    </row>
    <row r="2640" spans="8:22" x14ac:dyDescent="0.25">
      <c r="H2640" s="38" t="str">
        <v>proteinsalbumins</v>
      </c>
      <c r="I2640" s="271" t="str">
        <v>proteins</v>
      </c>
      <c r="J2640" t="str">
        <v>albumins</v>
      </c>
      <c r="K2640" t="str">
        <v>purified by</v>
      </c>
      <c r="L2640" t="str">
        <v>Low priority attribute</v>
      </c>
      <c r="M2640" t="str">
        <v>Priority 3</v>
      </c>
      <c r="N2640" t="str">
        <v>ProductAttributes</v>
      </c>
      <c r="O2640" t="str">
        <v>ATTRIBUTE TYPE: Purification method</v>
      </c>
      <c r="P2640">
        <v>0</v>
      </c>
      <c r="Q2640" t="str">
        <v>A6003</v>
      </c>
      <c r="R2640" t="str">
        <v>cold ethanol fractionation</v>
      </c>
      <c r="S2640" t="str">
        <v>Y</v>
      </c>
      <c r="T2640" t="str">
        <v>Purification method</v>
      </c>
      <c r="U2640">
        <v>0</v>
      </c>
      <c r="V2640">
        <v>0</v>
      </c>
    </row>
    <row r="2641" spans="8:22" x14ac:dyDescent="0.25">
      <c r="H2641" s="38" t="str">
        <v>proteinsalbumins</v>
      </c>
      <c r="I2641" s="271" t="str">
        <v>proteins</v>
      </c>
      <c r="J2641" t="str">
        <v>albumins</v>
      </c>
      <c r="K2641" t="str">
        <v>shipped in</v>
      </c>
      <c r="L2641" t="str">
        <v>Low priority attribute</v>
      </c>
      <c r="M2641" t="str">
        <v>Priority 3</v>
      </c>
      <c r="N2641" t="str">
        <v>ProductAttributes</v>
      </c>
      <c r="O2641" t="str">
        <v>ATTRIBUTE TYPE: Ice Shipping</v>
      </c>
      <c r="P2641">
        <v>0</v>
      </c>
      <c r="Q2641" t="str">
        <v>A7223</v>
      </c>
      <c r="R2641" t="str">
        <v>wet ice</v>
      </c>
      <c r="S2641" t="str">
        <v>N</v>
      </c>
      <c r="T2641">
        <v>0</v>
      </c>
      <c r="U2641">
        <v>0</v>
      </c>
      <c r="V2641">
        <v>0</v>
      </c>
    </row>
    <row r="2642" spans="8:22" x14ac:dyDescent="0.25">
      <c r="H2642" s="38" t="str">
        <v>proteinsalbumins</v>
      </c>
      <c r="I2642" s="271" t="str">
        <v>proteins</v>
      </c>
      <c r="J2642" t="str">
        <v>albumins</v>
      </c>
      <c r="K2642" t="str">
        <v>solubility</v>
      </c>
      <c r="L2642" t="str">
        <v>Low priority attribute</v>
      </c>
      <c r="M2642" t="str">
        <v>Priority 3</v>
      </c>
      <c r="N2642" t="str">
        <v>ProductAttributes</v>
      </c>
      <c r="O2642" t="str">
        <v>ATTRIBUTE TYPE: Solubility</v>
      </c>
      <c r="P2642">
        <v>0</v>
      </c>
      <c r="Q2642" t="str">
        <v>A6003</v>
      </c>
      <c r="R2642" t="str">
        <v>water: soluble (50 mg/ml)</v>
      </c>
      <c r="S2642" t="str">
        <v>N</v>
      </c>
      <c r="T2642">
        <v>0</v>
      </c>
      <c r="U2642">
        <v>0</v>
      </c>
      <c r="V2642">
        <v>0</v>
      </c>
    </row>
    <row r="2643" spans="8:22" x14ac:dyDescent="0.25">
      <c r="H2643" s="38" t="str">
        <v>proteinsattachment factors</v>
      </c>
      <c r="I2643" s="271" t="str">
        <v>proteins</v>
      </c>
      <c r="J2643" t="str">
        <v>attachment factors</v>
      </c>
      <c r="K2643" t="str">
        <v>biological source</v>
      </c>
      <c r="L2643" t="str">
        <v>Facet driving attribute</v>
      </c>
      <c r="M2643" t="str">
        <v>Priority 1</v>
      </c>
      <c r="N2643" t="str">
        <v>ProductAttributes</v>
      </c>
      <c r="O2643" t="str">
        <v>ATTRIBUTE TYPE: Biological Source</v>
      </c>
      <c r="P2643" t="str">
        <v>There is also a second facet that is for the tissue (part) that the product comes from if it is desired</v>
      </c>
      <c r="Q2643">
        <v>5123</v>
      </c>
      <c r="R2643" t="str">
        <v>human</v>
      </c>
      <c r="S2643" t="str">
        <v>Y</v>
      </c>
      <c r="T2643" t="str">
        <v>Biological source/Tissue</v>
      </c>
      <c r="U2643" t="str">
        <v>organism/part</v>
      </c>
      <c r="V2643">
        <v>0</v>
      </c>
    </row>
    <row r="2644" spans="8:22" x14ac:dyDescent="0.25">
      <c r="H2644" s="38" t="str">
        <v>proteinsattachment factors</v>
      </c>
      <c r="I2644" s="271" t="str">
        <v>proteins</v>
      </c>
      <c r="J2644" t="str">
        <v>attachment factors</v>
      </c>
      <c r="K2644" t="str">
        <v>form</v>
      </c>
      <c r="L2644" t="str">
        <v>Facet driving attribute</v>
      </c>
      <c r="M2644" t="str">
        <v>Priority 1</v>
      </c>
      <c r="N2644" t="str">
        <v>ProductAttributes</v>
      </c>
      <c r="O2644" t="str">
        <v>ATTRIBUTE TYPE: Physical Form</v>
      </c>
      <c r="P2644">
        <v>0</v>
      </c>
      <c r="Q2644">
        <v>5123</v>
      </c>
      <c r="R2644" t="str">
        <v>liquid</v>
      </c>
      <c r="S2644" t="str">
        <v>Y</v>
      </c>
      <c r="T2644" t="str">
        <v>Physical Form</v>
      </c>
      <c r="U2644">
        <v>0</v>
      </c>
      <c r="V2644">
        <v>0</v>
      </c>
    </row>
    <row r="2645" spans="8:22" x14ac:dyDescent="0.25">
      <c r="H2645" s="38" t="str">
        <v>proteinsattachment factors</v>
      </c>
      <c r="I2645" s="271" t="str">
        <v>proteins</v>
      </c>
      <c r="J2645" t="str">
        <v>attachment factors</v>
      </c>
      <c r="K2645" t="str">
        <v>mol wt</v>
      </c>
      <c r="L2645" t="str">
        <v>Facet driving attribute</v>
      </c>
      <c r="M2645" t="str">
        <v>Priority 1</v>
      </c>
      <c r="N2645" t="str">
        <v>ProductAttributes</v>
      </c>
      <c r="O2645" t="str">
        <v>ATTRIBUTE TYPE: Molecular weight</v>
      </c>
      <c r="P2645" t="str">
        <v>typically molecular weight is entered on the substance level; or calculated given chemical formula</v>
      </c>
      <c r="Q2645" t="str">
        <v>162044K</v>
      </c>
      <c r="R2645" t="str">
        <v>~24.1 kDa</v>
      </c>
      <c r="S2645" t="str">
        <v>N</v>
      </c>
      <c r="T2645">
        <v>0</v>
      </c>
      <c r="U2645">
        <v>0</v>
      </c>
      <c r="V2645">
        <v>0</v>
      </c>
    </row>
    <row r="2646" spans="8:22" x14ac:dyDescent="0.25">
      <c r="H2646" s="38" t="str">
        <v>proteinsattachment factors</v>
      </c>
      <c r="I2646" s="271" t="str">
        <v>proteins</v>
      </c>
      <c r="J2646" t="str">
        <v>attachment factors</v>
      </c>
      <c r="K2646" t="str">
        <v>sterility</v>
      </c>
      <c r="L2646" t="str">
        <v>Facet driving attribute</v>
      </c>
      <c r="M2646" t="str">
        <v>Priority 1</v>
      </c>
      <c r="N2646" t="str">
        <v>ProductAttributes</v>
      </c>
      <c r="O2646" t="str">
        <v>ATTRIBUTE TYPE: Sterilization</v>
      </c>
      <c r="P2646" t="str">
        <v>facet sterility y/n and second facet for sterilization method</v>
      </c>
      <c r="Q2646">
        <v>5123</v>
      </c>
      <c r="R2646" t="str">
        <v>Filtered sterilized solution</v>
      </c>
      <c r="S2646" t="str">
        <v>Y</v>
      </c>
      <c r="T2646" t="str">
        <v>Sterility/Sterilization method</v>
      </c>
      <c r="U2646">
        <v>0</v>
      </c>
      <c r="V2646">
        <v>0</v>
      </c>
    </row>
    <row r="2647" spans="8:22" x14ac:dyDescent="0.25">
      <c r="H2647" s="38" t="str">
        <v>proteinsattachment factors</v>
      </c>
      <c r="I2647" s="271" t="str">
        <v>proteins</v>
      </c>
      <c r="J2647" t="str">
        <v>attachment factors</v>
      </c>
      <c r="K2647" t="str">
        <v>technique(s)</v>
      </c>
      <c r="L2647" t="str">
        <v>Facet driving attribute</v>
      </c>
      <c r="M2647" t="str">
        <v>Priority 1</v>
      </c>
      <c r="N2647" t="str">
        <v>ProductAttributes</v>
      </c>
      <c r="O2647" t="str">
        <v>ATTRIBUTE TYPE: Titertest</v>
      </c>
      <c r="P2647" t="str">
        <v xml:space="preserve">use the drop down in "METHOD" </v>
      </c>
      <c r="Q2647">
        <v>5123</v>
      </c>
      <c r="R2647" t="str">
        <v>cell culture | mammalian: suitable</v>
      </c>
      <c r="S2647" t="str">
        <v>Y</v>
      </c>
      <c r="T2647" t="str">
        <v>Technique</v>
      </c>
      <c r="U2647" t="str">
        <v>method</v>
      </c>
      <c r="V2647" t="str">
        <v>method</v>
      </c>
    </row>
    <row r="2648" spans="8:22" x14ac:dyDescent="0.25">
      <c r="H2648" s="38" t="str">
        <v>proteinsattachment factors</v>
      </c>
      <c r="I2648" s="271" t="str">
        <v>proteins</v>
      </c>
      <c r="J2648" t="str">
        <v>attachment factors</v>
      </c>
      <c r="K2648" t="str">
        <v>recombinant</v>
      </c>
      <c r="L2648" t="str">
        <v>High priority attribute</v>
      </c>
      <c r="M2648" t="str">
        <v>Priority 1</v>
      </c>
      <c r="N2648" t="str">
        <v>ProductAttributes</v>
      </c>
      <c r="O2648" t="str">
        <v>ATTRIBUTE TYPE: Recombinant Host</v>
      </c>
      <c r="P2648">
        <v>0</v>
      </c>
      <c r="Q2648">
        <v>5123</v>
      </c>
      <c r="R2648" t="str">
        <v>expressed in E. coli</v>
      </c>
      <c r="S2648" t="str">
        <v>Y</v>
      </c>
      <c r="T2648" t="str">
        <v>recombinant Host</v>
      </c>
      <c r="U2648">
        <v>0</v>
      </c>
      <c r="V2648">
        <v>0</v>
      </c>
    </row>
    <row r="2649" spans="8:22" x14ac:dyDescent="0.25">
      <c r="H2649" s="38" t="str">
        <v>proteinsattachment factors</v>
      </c>
      <c r="I2649" s="271" t="str">
        <v>proteins</v>
      </c>
      <c r="J2649" t="str">
        <v>attachment factors</v>
      </c>
      <c r="K2649" t="str">
        <v>assay</v>
      </c>
      <c r="L2649" t="str">
        <v>High priority attribute</v>
      </c>
      <c r="M2649" t="str">
        <v>Priority 2</v>
      </c>
      <c r="N2649" t="str">
        <v>ProductAttributes</v>
      </c>
      <c r="O2649" t="str">
        <v>ATTRIBUTE TYPE: Assay</v>
      </c>
      <c r="P2649">
        <v>0</v>
      </c>
      <c r="Q2649">
        <v>5123</v>
      </c>
      <c r="R2649" t="str">
        <v>≥90% (SDS-PAGE)</v>
      </c>
      <c r="S2649" t="str">
        <v>Y</v>
      </c>
      <c r="T2649" t="str">
        <v>Purity</v>
      </c>
      <c r="U2649">
        <v>0</v>
      </c>
      <c r="V2649">
        <v>0</v>
      </c>
    </row>
    <row r="2650" spans="8:22" x14ac:dyDescent="0.25">
      <c r="H2650" s="38" t="str">
        <v>proteinsattachment factors</v>
      </c>
      <c r="I2650" s="271" t="str">
        <v>proteins</v>
      </c>
      <c r="J2650" t="str">
        <v>attachment factors</v>
      </c>
      <c r="K2650" t="str">
        <v>binding specificity</v>
      </c>
      <c r="L2650" t="str">
        <v>High priority attribute</v>
      </c>
      <c r="M2650" t="str">
        <v>Priority 2</v>
      </c>
      <c r="N2650" t="str">
        <v>ProductAttributes</v>
      </c>
      <c r="O2650" t="str">
        <v>ATTRIBUTES: Binding Specificity</v>
      </c>
      <c r="P2650">
        <v>0</v>
      </c>
      <c r="Q2650">
        <v>0</v>
      </c>
      <c r="R2650">
        <v>0</v>
      </c>
      <c r="S2650">
        <v>0</v>
      </c>
      <c r="T2650">
        <v>0</v>
      </c>
      <c r="U2650">
        <v>0</v>
      </c>
      <c r="V2650">
        <v>0</v>
      </c>
    </row>
    <row r="2651" spans="8:22" x14ac:dyDescent="0.25">
      <c r="H2651" s="38" t="str">
        <v>proteinsattachment factors</v>
      </c>
      <c r="I2651" s="271" t="str">
        <v>proteins</v>
      </c>
      <c r="J2651" t="str">
        <v>attachment factors</v>
      </c>
      <c r="K2651" t="str">
        <v>concentration</v>
      </c>
      <c r="L2651" t="str">
        <v>High priority attribute</v>
      </c>
      <c r="M2651" t="str">
        <v>Priority 2</v>
      </c>
      <c r="N2651" t="str">
        <v>ProductAttributes</v>
      </c>
      <c r="O2651" t="str">
        <v>ATTRIBUTE TYPE: Concentration</v>
      </c>
      <c r="P2651">
        <v>0</v>
      </c>
      <c r="Q2651">
        <v>5123</v>
      </c>
      <c r="R2651" t="str">
        <v>0.5 mg protein/mL</v>
      </c>
      <c r="S2651" t="str">
        <v>N</v>
      </c>
      <c r="T2651">
        <v>0</v>
      </c>
      <c r="U2651">
        <v>0</v>
      </c>
      <c r="V2651">
        <v>0</v>
      </c>
    </row>
    <row r="2652" spans="8:22" x14ac:dyDescent="0.25">
      <c r="H2652" s="38" t="str">
        <v>proteinsattachment factors</v>
      </c>
      <c r="I2652" s="271" t="str">
        <v>proteins</v>
      </c>
      <c r="J2652" t="str">
        <v>attachment factors</v>
      </c>
      <c r="K2652" t="str">
        <v>Gene Information</v>
      </c>
      <c r="L2652" t="str">
        <v>High priority attribute</v>
      </c>
      <c r="M2652" t="str">
        <v>Priority 2</v>
      </c>
      <c r="N2652" t="str">
        <v>ProductAttributes</v>
      </c>
      <c r="O2652" t="str">
        <v>ATTRIBUTE TYPE: Gene alias</v>
      </c>
      <c r="P2652" t="str">
        <v>GeneID, Gene symbol, Species, Gene relationship must be filled</v>
      </c>
      <c r="Q2652">
        <v>5123</v>
      </c>
      <c r="R2652" t="str">
        <v>human ... CD276(80381)</v>
      </c>
      <c r="S2652" t="str">
        <v>Y</v>
      </c>
      <c r="T2652" t="str">
        <v>Gene Alias</v>
      </c>
      <c r="U2652">
        <v>0</v>
      </c>
      <c r="V2652">
        <v>0</v>
      </c>
    </row>
    <row r="2653" spans="8:22" x14ac:dyDescent="0.25">
      <c r="H2653" s="38" t="str">
        <v>proteinsattachment factors</v>
      </c>
      <c r="I2653" s="271" t="str">
        <v>proteins</v>
      </c>
      <c r="J2653" t="str">
        <v>attachment factors</v>
      </c>
      <c r="K2653" t="str">
        <v>packaging</v>
      </c>
      <c r="L2653" t="str">
        <v>High priority attribute</v>
      </c>
      <c r="M2653" t="str">
        <v>Priority 2</v>
      </c>
      <c r="N2653" t="str">
        <v>ProductAttributes</v>
      </c>
      <c r="O2653" t="str">
        <v>ATTRIBUTE TYPE: Packaging quantity</v>
      </c>
      <c r="P2653" t="str">
        <v>facet only on pack_id (was NEVER used on the red site - utility is dubious)</v>
      </c>
      <c r="Q2653">
        <v>5123</v>
      </c>
      <c r="R2653" t="str">
        <v>pkg of 100 μg</v>
      </c>
      <c r="S2653" t="str">
        <v>Y</v>
      </c>
      <c r="T2653" t="str">
        <v>packaging</v>
      </c>
      <c r="U2653" t="str">
        <v>pack_id</v>
      </c>
      <c r="V2653" t="str">
        <v>pack_id</v>
      </c>
    </row>
    <row r="2654" spans="8:22" x14ac:dyDescent="0.25">
      <c r="H2654" s="38" t="str">
        <v>proteinsattachment factors</v>
      </c>
      <c r="I2654" s="271" t="str">
        <v>proteins</v>
      </c>
      <c r="J2654" t="str">
        <v>attachment factors</v>
      </c>
      <c r="K2654" t="str">
        <v>shipped in</v>
      </c>
      <c r="L2654" t="str">
        <v>High priority attribute</v>
      </c>
      <c r="M2654" t="str">
        <v>Priority 2</v>
      </c>
      <c r="N2654" t="str">
        <v>ProductAttributes</v>
      </c>
      <c r="O2654" t="str">
        <v>ATTRIBUTE TYPE: Ice Shipping</v>
      </c>
      <c r="P2654">
        <v>0</v>
      </c>
      <c r="Q2654">
        <v>5123</v>
      </c>
      <c r="R2654" t="str">
        <v>dry ice</v>
      </c>
      <c r="S2654" t="str">
        <v>N</v>
      </c>
      <c r="T2654">
        <v>0</v>
      </c>
      <c r="U2654">
        <v>0</v>
      </c>
      <c r="V2654">
        <v>0</v>
      </c>
    </row>
    <row r="2655" spans="8:22" x14ac:dyDescent="0.25">
      <c r="H2655" s="38" t="str">
        <v>proteinsattachment factors</v>
      </c>
      <c r="I2655" s="271" t="str">
        <v>proteins</v>
      </c>
      <c r="J2655" t="str">
        <v>attachment factors</v>
      </c>
      <c r="K2655" t="str">
        <v>solubility</v>
      </c>
      <c r="L2655" t="str">
        <v>High priority attribute</v>
      </c>
      <c r="M2655" t="str">
        <v>Priority 2</v>
      </c>
      <c r="N2655" t="str">
        <v>ProductAttributes</v>
      </c>
      <c r="O2655" t="str">
        <v>ATTRIBUTE TYPE: Solubility</v>
      </c>
      <c r="P2655">
        <v>0</v>
      </c>
      <c r="Q2655" t="str">
        <v>CC052</v>
      </c>
      <c r="R2655" t="str">
        <v>water: soluble at 20 °C</v>
      </c>
      <c r="S2655" t="str">
        <v>N</v>
      </c>
      <c r="T2655">
        <v>0</v>
      </c>
      <c r="U2655">
        <v>0</v>
      </c>
      <c r="V2655">
        <v>0</v>
      </c>
    </row>
    <row r="2656" spans="8:22" x14ac:dyDescent="0.25">
      <c r="H2656" s="38" t="str">
        <v>proteinsattachment factors</v>
      </c>
      <c r="I2656" s="271" t="str">
        <v>proteins</v>
      </c>
      <c r="J2656" t="str">
        <v>attachment factors</v>
      </c>
      <c r="K2656" t="str">
        <v>storage temp.</v>
      </c>
      <c r="L2656" t="str">
        <v>High priority attribute</v>
      </c>
      <c r="M2656" t="str">
        <v>Priority 2</v>
      </c>
      <c r="N2656" t="str">
        <v>ProductAttributes</v>
      </c>
      <c r="O2656" t="str">
        <v>ATTRIBUTE TYPE: Storage Temp</v>
      </c>
      <c r="P2656">
        <v>0</v>
      </c>
      <c r="Q2656">
        <v>5123</v>
      </c>
      <c r="R2656" t="str">
        <v>−20°C</v>
      </c>
      <c r="S2656" t="str">
        <v>N</v>
      </c>
      <c r="T2656">
        <v>0</v>
      </c>
      <c r="U2656">
        <v>0</v>
      </c>
      <c r="V2656">
        <v>0</v>
      </c>
    </row>
    <row r="2657" spans="8:22" x14ac:dyDescent="0.25">
      <c r="H2657" s="38" t="str">
        <v>proteinsattachment factors</v>
      </c>
      <c r="I2657" s="271" t="str">
        <v>proteins</v>
      </c>
      <c r="J2657" t="str">
        <v>attachment factors</v>
      </c>
      <c r="K2657" t="str">
        <v>impurities</v>
      </c>
      <c r="L2657" t="str">
        <v>Low priority attribute</v>
      </c>
      <c r="M2657" t="str">
        <v>Priority 3</v>
      </c>
      <c r="N2657" t="str">
        <v>ProductAttributes</v>
      </c>
      <c r="O2657" t="str">
        <v>ATTRIBUTE TYPE: Impurities</v>
      </c>
      <c r="P2657">
        <v>0</v>
      </c>
      <c r="Q2657" t="str">
        <v>CC052</v>
      </c>
      <c r="R2657" t="str">
        <v>&lt;0.5% Non-collagen proteins</v>
      </c>
      <c r="S2657" t="str">
        <v>N</v>
      </c>
      <c r="T2657">
        <v>0</v>
      </c>
      <c r="U2657">
        <v>0</v>
      </c>
      <c r="V2657">
        <v>0</v>
      </c>
    </row>
    <row r="2658" spans="8:22" x14ac:dyDescent="0.25">
      <c r="H2658" s="38" t="str">
        <v>proteinsattachment factors</v>
      </c>
      <c r="I2658" s="271" t="str">
        <v>proteins</v>
      </c>
      <c r="J2658" t="str">
        <v>attachment factors</v>
      </c>
      <c r="K2658" t="str">
        <v>NCBI accession no.</v>
      </c>
      <c r="L2658" t="str">
        <v>Low priority attribute</v>
      </c>
      <c r="M2658" t="str">
        <v>Priority 3</v>
      </c>
      <c r="N2658" t="str">
        <v>ProductAttributes</v>
      </c>
      <c r="O2658" t="str">
        <v>ATTRIBUTE TYPE: Accession number</v>
      </c>
      <c r="P2658" t="str">
        <v>use the drop down in "Database name"</v>
      </c>
      <c r="Q2658">
        <v>5123</v>
      </c>
      <c r="R2658" t="str">
        <v>NP_001019907</v>
      </c>
      <c r="S2658" t="str">
        <v>N</v>
      </c>
      <c r="T2658">
        <v>0</v>
      </c>
      <c r="U2658">
        <v>0</v>
      </c>
      <c r="V2658">
        <v>0</v>
      </c>
    </row>
    <row r="2659" spans="8:22" x14ac:dyDescent="0.25">
      <c r="H2659" s="38" t="str">
        <v>proteinsattachment factors</v>
      </c>
      <c r="I2659" s="271" t="str">
        <v>proteins</v>
      </c>
      <c r="J2659" t="str">
        <v>attachment factors</v>
      </c>
      <c r="K2659" t="str">
        <v>surface coverage</v>
      </c>
      <c r="L2659" t="str">
        <v>Low priority attribute</v>
      </c>
      <c r="M2659" t="str">
        <v>Priority 3</v>
      </c>
      <c r="N2659" t="str">
        <v>ProductAttributes</v>
      </c>
      <c r="O2659" t="str">
        <v>ATTRIBUTE TYPE: Surface coverage</v>
      </c>
      <c r="P2659">
        <v>0</v>
      </c>
      <c r="Q2659" t="str">
        <v>C3867</v>
      </c>
      <c r="R2659" t="str">
        <v>6‑10 μg/cm^2</v>
      </c>
      <c r="S2659" t="str">
        <v>N</v>
      </c>
      <c r="T2659">
        <v>0</v>
      </c>
      <c r="U2659">
        <v>0</v>
      </c>
      <c r="V2659">
        <v>0</v>
      </c>
    </row>
    <row r="2660" spans="8:22" x14ac:dyDescent="0.25">
      <c r="H2660" s="38" t="str">
        <v>proteinsattachment factors</v>
      </c>
      <c r="I2660" s="271" t="str">
        <v>proteins</v>
      </c>
      <c r="J2660" t="str">
        <v>attachment factors</v>
      </c>
      <c r="K2660" t="str">
        <v>UniProt accession no.</v>
      </c>
      <c r="L2660" t="str">
        <v>Low priority attribute</v>
      </c>
      <c r="M2660" t="str">
        <v>Priority 3</v>
      </c>
      <c r="N2660" t="str">
        <v>ProductAttributes</v>
      </c>
      <c r="O2660" t="str">
        <v>ATTRIBUTE TYPE: Accession number</v>
      </c>
      <c r="P2660" t="str">
        <v>use the drop down in "Database name"</v>
      </c>
      <c r="Q2660" t="str">
        <v>CC052</v>
      </c>
      <c r="R2660" t="str">
        <v>P02458</v>
      </c>
      <c r="S2660" t="str">
        <v>N</v>
      </c>
      <c r="T2660">
        <v>0</v>
      </c>
      <c r="U2660">
        <v>0</v>
      </c>
      <c r="V2660">
        <v>0</v>
      </c>
    </row>
    <row r="2661" spans="8:22" x14ac:dyDescent="0.25">
      <c r="H2661" s="38" t="str">
        <v>proteinsgrowth factors</v>
      </c>
      <c r="I2661" s="271" t="str">
        <v>proteins</v>
      </c>
      <c r="J2661" t="str">
        <v>growth factors</v>
      </c>
      <c r="K2661" t="str">
        <v>assay</v>
      </c>
      <c r="L2661" t="str">
        <v>Facet driving attribute</v>
      </c>
      <c r="M2661" t="str">
        <v>Priority 1</v>
      </c>
      <c r="N2661" t="str">
        <v>ProductAttributes</v>
      </c>
      <c r="O2661" t="str">
        <v>ATTRIBUTE TYPE: Assay</v>
      </c>
      <c r="P2661">
        <v>0</v>
      </c>
      <c r="Q2661" t="str">
        <v>A0601</v>
      </c>
      <c r="R2661" t="str">
        <v>&gt;95% (SDS-PAGE)</v>
      </c>
      <c r="S2661" t="str">
        <v>Y</v>
      </c>
      <c r="T2661" t="str">
        <v>Purity</v>
      </c>
      <c r="U2661">
        <v>0</v>
      </c>
      <c r="V2661">
        <v>0</v>
      </c>
    </row>
    <row r="2662" spans="8:22" x14ac:dyDescent="0.25">
      <c r="H2662" s="38" t="str">
        <v>proteinsgrowth factors</v>
      </c>
      <c r="I2662" s="271" t="str">
        <v>proteins</v>
      </c>
      <c r="J2662" t="str">
        <v>growth factors</v>
      </c>
      <c r="K2662" t="str">
        <v>biological source</v>
      </c>
      <c r="L2662" t="str">
        <v>Facet driving attribute</v>
      </c>
      <c r="M2662" t="str">
        <v>Priority 1</v>
      </c>
      <c r="N2662" t="str">
        <v>ProductAttributes</v>
      </c>
      <c r="O2662" t="str">
        <v>ATTRIBUTE TYPE: Biological Source</v>
      </c>
      <c r="P2662" t="str">
        <v>There is also a second facet that is for the tissue (part) that the product comes from if it is desired</v>
      </c>
      <c r="Q2662" t="str">
        <v>A0601</v>
      </c>
      <c r="R2662" t="str">
        <v>mouse</v>
      </c>
      <c r="S2662" t="str">
        <v>Y</v>
      </c>
      <c r="T2662" t="str">
        <v>Biological source/Tissue</v>
      </c>
      <c r="U2662" t="str">
        <v>organism/part</v>
      </c>
      <c r="V2662">
        <v>0</v>
      </c>
    </row>
    <row r="2663" spans="8:22" x14ac:dyDescent="0.25">
      <c r="H2663" s="38" t="str">
        <v>proteinsgrowth factors</v>
      </c>
      <c r="I2663" s="271" t="str">
        <v>proteins</v>
      </c>
      <c r="J2663" t="str">
        <v>growth factors</v>
      </c>
      <c r="K2663" t="str">
        <v>form</v>
      </c>
      <c r="L2663" t="str">
        <v>Facet driving attribute</v>
      </c>
      <c r="M2663" t="str">
        <v>Priority 1</v>
      </c>
      <c r="N2663" t="str">
        <v>ProductAttributes</v>
      </c>
      <c r="O2663" t="str">
        <v>ATTRIBUTE TYPE: Physical Form</v>
      </c>
      <c r="P2663">
        <v>0</v>
      </c>
      <c r="Q2663" t="str">
        <v>A0601</v>
      </c>
      <c r="R2663" t="str">
        <v>lyophilized powder</v>
      </c>
      <c r="S2663" t="str">
        <v>Y</v>
      </c>
      <c r="T2663" t="str">
        <v>Physical Form</v>
      </c>
      <c r="U2663">
        <v>0</v>
      </c>
      <c r="V2663">
        <v>0</v>
      </c>
    </row>
    <row r="2664" spans="8:22" x14ac:dyDescent="0.25">
      <c r="H2664" s="38" t="str">
        <v>proteinsgrowth factors</v>
      </c>
      <c r="I2664" s="271" t="str">
        <v>proteins</v>
      </c>
      <c r="J2664" t="str">
        <v>growth factors</v>
      </c>
      <c r="K2664" t="str">
        <v>recombinant</v>
      </c>
      <c r="L2664" t="str">
        <v>Facet driving attribute</v>
      </c>
      <c r="M2664" t="str">
        <v>Priority 1</v>
      </c>
      <c r="N2664" t="str">
        <v>ProductAttributes</v>
      </c>
      <c r="O2664" t="str">
        <v>ATTRIBUTE TYPE: Recombinant Host</v>
      </c>
      <c r="P2664">
        <v>0</v>
      </c>
      <c r="Q2664" t="str">
        <v>A0601</v>
      </c>
      <c r="R2664" t="str">
        <v>expressed in NSO cells</v>
      </c>
      <c r="S2664" t="str">
        <v>Y</v>
      </c>
      <c r="T2664" t="str">
        <v>recombinant Host</v>
      </c>
      <c r="U2664">
        <v>0</v>
      </c>
      <c r="V2664">
        <v>0</v>
      </c>
    </row>
    <row r="2665" spans="8:22" x14ac:dyDescent="0.25">
      <c r="H2665" s="38" t="str">
        <v>proteinsgrowth factors</v>
      </c>
      <c r="I2665" s="271" t="str">
        <v>proteins</v>
      </c>
      <c r="J2665" t="str">
        <v>growth factors</v>
      </c>
      <c r="K2665" t="str">
        <v>technique(s)</v>
      </c>
      <c r="L2665" t="str">
        <v>Facet driving attribute</v>
      </c>
      <c r="M2665" t="str">
        <v>Priority 1</v>
      </c>
      <c r="N2665" t="str">
        <v>ProductAttributes</v>
      </c>
      <c r="O2665" t="str">
        <v>ATTRIBUTE TYPE: Titertest</v>
      </c>
      <c r="P2665" t="str">
        <v xml:space="preserve">use the drop down in "METHOD" </v>
      </c>
      <c r="Q2665" t="str">
        <v>A0601</v>
      </c>
      <c r="R2665" t="str">
        <v>cell culture | mammalian: suitable</v>
      </c>
      <c r="S2665" t="str">
        <v>Y</v>
      </c>
      <c r="T2665" t="str">
        <v>Technique</v>
      </c>
      <c r="U2665" t="str">
        <v>method</v>
      </c>
      <c r="V2665" t="str">
        <v>method</v>
      </c>
    </row>
    <row r="2666" spans="8:22" x14ac:dyDescent="0.25">
      <c r="H2666" s="38" t="str">
        <v>proteinsgrowth factors</v>
      </c>
      <c r="I2666" s="271" t="str">
        <v>proteins</v>
      </c>
      <c r="J2666" t="str">
        <v>growth factors</v>
      </c>
      <c r="K2666" t="str">
        <v>concentration</v>
      </c>
      <c r="L2666" t="str">
        <v>High priority attribute</v>
      </c>
      <c r="M2666" t="str">
        <v>Priority 2</v>
      </c>
      <c r="N2666" t="str">
        <v>ProductAttributes</v>
      </c>
      <c r="O2666" t="str">
        <v>ATTRIBUTE TYPE: Concentration</v>
      </c>
      <c r="P2666">
        <v>0</v>
      </c>
      <c r="Q2666">
        <v>5127</v>
      </c>
      <c r="R2666" t="str">
        <v>0.5 mg protein/mL</v>
      </c>
      <c r="S2666" t="str">
        <v>N</v>
      </c>
      <c r="T2666">
        <v>0</v>
      </c>
      <c r="U2666">
        <v>0</v>
      </c>
      <c r="V2666">
        <v>0</v>
      </c>
    </row>
    <row r="2667" spans="8:22" x14ac:dyDescent="0.25">
      <c r="H2667" s="38" t="str">
        <v>proteinsgrowth factors</v>
      </c>
      <c r="I2667" s="271" t="str">
        <v>proteins</v>
      </c>
      <c r="J2667" t="str">
        <v>growth factors</v>
      </c>
      <c r="K2667" t="str">
        <v>Gene Information</v>
      </c>
      <c r="L2667" t="str">
        <v>High priority attribute</v>
      </c>
      <c r="M2667" t="str">
        <v>Priority 2</v>
      </c>
      <c r="N2667" t="str">
        <v>ProductAttributes</v>
      </c>
      <c r="O2667" t="str">
        <v>ATTRIBUTE TYPE: Gene alias</v>
      </c>
      <c r="P2667" t="str">
        <v>GeneID, Gene symbol, Species, Gene relationship must be filled</v>
      </c>
      <c r="Q2667" t="str">
        <v>A0601</v>
      </c>
      <c r="R2667" t="str">
        <v>mouse ... Acvrl1(11482)</v>
      </c>
      <c r="S2667" t="str">
        <v>Y</v>
      </c>
      <c r="T2667" t="str">
        <v>Gene Alias</v>
      </c>
      <c r="U2667">
        <v>0</v>
      </c>
      <c r="V2667">
        <v>0</v>
      </c>
    </row>
    <row r="2668" spans="8:22" x14ac:dyDescent="0.25">
      <c r="H2668" s="38" t="str">
        <v>proteinsgrowth factors</v>
      </c>
      <c r="I2668" s="271" t="str">
        <v>proteins</v>
      </c>
      <c r="J2668" t="str">
        <v>growth factors</v>
      </c>
      <c r="K2668" t="str">
        <v>impurities</v>
      </c>
      <c r="L2668" t="str">
        <v>High priority attribute</v>
      </c>
      <c r="M2668" t="str">
        <v>Priority 2</v>
      </c>
      <c r="N2668" t="str">
        <v>ProductAttributes</v>
      </c>
      <c r="O2668" t="str">
        <v>ATTRIBUTE TYPE: Impurities</v>
      </c>
      <c r="P2668">
        <v>0</v>
      </c>
      <c r="Q2668" t="str">
        <v>A0601</v>
      </c>
      <c r="R2668" t="str">
        <v>endotoxin, tested</v>
      </c>
      <c r="S2668" t="str">
        <v>N</v>
      </c>
      <c r="T2668">
        <v>0</v>
      </c>
      <c r="U2668">
        <v>0</v>
      </c>
      <c r="V2668">
        <v>0</v>
      </c>
    </row>
    <row r="2669" spans="8:22" x14ac:dyDescent="0.25">
      <c r="H2669" s="38" t="str">
        <v>proteinsgrowth factors</v>
      </c>
      <c r="I2669" s="271" t="str">
        <v>proteins</v>
      </c>
      <c r="J2669" t="str">
        <v>growth factors</v>
      </c>
      <c r="K2669" t="str">
        <v>mol wt</v>
      </c>
      <c r="L2669" t="str">
        <v>High priority attribute</v>
      </c>
      <c r="M2669" t="str">
        <v>Priority 2</v>
      </c>
      <c r="N2669" t="str">
        <v>ProductAttributes</v>
      </c>
      <c r="O2669" t="str">
        <v>ATTRIBUTE TYPE: Molecular weight</v>
      </c>
      <c r="P2669" t="str">
        <v>typically molecular weight is entered on the substance level; or calculated given chemical formula</v>
      </c>
      <c r="Q2669" t="str">
        <v>A0601</v>
      </c>
      <c r="R2669" t="str">
        <v>50-55 kDa by SDS-PAGE (reducing)</v>
      </c>
      <c r="S2669" t="str">
        <v>N</v>
      </c>
      <c r="T2669">
        <v>0</v>
      </c>
      <c r="U2669">
        <v>0</v>
      </c>
      <c r="V2669">
        <v>0</v>
      </c>
    </row>
    <row r="2670" spans="8:22" x14ac:dyDescent="0.25">
      <c r="H2670" s="38" t="str">
        <v>proteinsgrowth factors</v>
      </c>
      <c r="I2670" s="271" t="str">
        <v>proteins</v>
      </c>
      <c r="J2670" t="str">
        <v>growth factors</v>
      </c>
      <c r="K2670" t="str">
        <v>packaging</v>
      </c>
      <c r="L2670" t="str">
        <v>High priority attribute</v>
      </c>
      <c r="M2670" t="str">
        <v>Priority 2</v>
      </c>
      <c r="N2670" t="str">
        <v>ProductAttributes</v>
      </c>
      <c r="O2670" t="str">
        <v>ATTRIBUTE TYPE: Packaging quantity</v>
      </c>
      <c r="P2670" t="str">
        <v>facet only on pack_id (was NEVER used on the red site - utility is dubious)</v>
      </c>
      <c r="Q2670" t="str">
        <v>A0601</v>
      </c>
      <c r="R2670" t="str">
        <v>pkg of 100 μg</v>
      </c>
      <c r="S2670" t="str">
        <v>Y</v>
      </c>
      <c r="T2670" t="str">
        <v>packaging</v>
      </c>
      <c r="U2670" t="str">
        <v>pack_id</v>
      </c>
      <c r="V2670" t="str">
        <v>pack_id</v>
      </c>
    </row>
    <row r="2671" spans="8:22" x14ac:dyDescent="0.25">
      <c r="H2671" s="38" t="str">
        <v>proteinsgrowth factors</v>
      </c>
      <c r="I2671" s="271" t="str">
        <v>proteins</v>
      </c>
      <c r="J2671" t="str">
        <v>growth factors</v>
      </c>
      <c r="K2671" t="str">
        <v>shipped in</v>
      </c>
      <c r="L2671" t="str">
        <v>High priority attribute</v>
      </c>
      <c r="M2671" t="str">
        <v>Priority 2</v>
      </c>
      <c r="N2671" t="str">
        <v>ProductAttributes</v>
      </c>
      <c r="O2671" t="str">
        <v>ATTRIBUTE TYPE: Ice Shipping</v>
      </c>
      <c r="P2671">
        <v>0</v>
      </c>
      <c r="Q2671">
        <v>324831</v>
      </c>
      <c r="R2671" t="str">
        <v>ambient</v>
      </c>
      <c r="S2671" t="str">
        <v>N</v>
      </c>
      <c r="T2671">
        <v>0</v>
      </c>
      <c r="U2671">
        <v>0</v>
      </c>
      <c r="V2671">
        <v>0</v>
      </c>
    </row>
    <row r="2672" spans="8:22" x14ac:dyDescent="0.25">
      <c r="H2672" s="38" t="str">
        <v>proteinsgrowth factors</v>
      </c>
      <c r="I2672" s="271" t="str">
        <v>proteins</v>
      </c>
      <c r="J2672" t="str">
        <v>growth factors</v>
      </c>
      <c r="K2672" t="str">
        <v>storage condition</v>
      </c>
      <c r="L2672" t="str">
        <v>High priority attribute</v>
      </c>
      <c r="M2672" t="str">
        <v>Priority 2</v>
      </c>
      <c r="N2672" t="str">
        <v>ProductAttributes</v>
      </c>
      <c r="O2672" t="str">
        <v>ATTRIBUTE TYPE: Storage conditions</v>
      </c>
      <c r="P2672">
        <v>0</v>
      </c>
      <c r="Q2672" t="str">
        <v>A0601</v>
      </c>
      <c r="R2672" t="str">
        <v>avoid repeated freeze/thaw cycles (Do not store in a frost-free freezer.)</v>
      </c>
      <c r="S2672" t="str">
        <v>N</v>
      </c>
      <c r="T2672">
        <v>0</v>
      </c>
      <c r="U2672">
        <v>0</v>
      </c>
      <c r="V2672">
        <v>0</v>
      </c>
    </row>
    <row r="2673" spans="8:22" x14ac:dyDescent="0.25">
      <c r="H2673" s="38" t="str">
        <v>proteinsgrowth factors</v>
      </c>
      <c r="I2673" s="271" t="str">
        <v>proteins</v>
      </c>
      <c r="J2673" t="str">
        <v>growth factors</v>
      </c>
      <c r="K2673" t="str">
        <v>storage temp.</v>
      </c>
      <c r="L2673" t="str">
        <v>High priority attribute</v>
      </c>
      <c r="M2673" t="str">
        <v>Priority 2</v>
      </c>
      <c r="N2673" t="str">
        <v>ProductAttributes</v>
      </c>
      <c r="O2673" t="str">
        <v>ATTRIBUTE TYPE: Storage Temp</v>
      </c>
      <c r="P2673">
        <v>0</v>
      </c>
      <c r="Q2673" t="str">
        <v>A0601</v>
      </c>
      <c r="R2673" t="str">
        <v>−20°C</v>
      </c>
      <c r="S2673" t="str">
        <v>N</v>
      </c>
      <c r="T2673">
        <v>0</v>
      </c>
      <c r="U2673">
        <v>0</v>
      </c>
      <c r="V2673">
        <v>0</v>
      </c>
    </row>
    <row r="2674" spans="8:22" x14ac:dyDescent="0.25">
      <c r="H2674" s="38" t="str">
        <v>proteinsgrowth factors</v>
      </c>
      <c r="I2674" s="271" t="str">
        <v>proteins</v>
      </c>
      <c r="J2674" t="str">
        <v>growth factors</v>
      </c>
      <c r="K2674" t="str">
        <v>UniProt accession no.</v>
      </c>
      <c r="L2674" t="str">
        <v>High priority attribute</v>
      </c>
      <c r="M2674" t="str">
        <v>Priority 2</v>
      </c>
      <c r="N2674" t="str">
        <v>ProductAttributes</v>
      </c>
      <c r="O2674" t="str">
        <v>ATTRIBUTE TYPE: Accession number</v>
      </c>
      <c r="P2674" t="str">
        <v>use the drop down in "Database name"</v>
      </c>
      <c r="Q2674" t="str">
        <v>A0601</v>
      </c>
      <c r="R2674" t="str">
        <v>Q61288</v>
      </c>
      <c r="S2674" t="str">
        <v>N</v>
      </c>
      <c r="T2674">
        <v>0</v>
      </c>
      <c r="U2674">
        <v>0</v>
      </c>
      <c r="V2674">
        <v>0</v>
      </c>
    </row>
    <row r="2675" spans="8:22" x14ac:dyDescent="0.25">
      <c r="H2675" s="38" t="str">
        <v>proteinsgrowth factors</v>
      </c>
      <c r="I2675" s="271" t="str">
        <v>proteins</v>
      </c>
      <c r="J2675" t="str">
        <v>growth factors</v>
      </c>
      <c r="K2675" t="str">
        <v>color</v>
      </c>
      <c r="L2675" t="str">
        <v>Low priority attribute</v>
      </c>
      <c r="M2675" t="str">
        <v>Priority 3</v>
      </c>
      <c r="N2675" t="str">
        <v>ProductAttributes</v>
      </c>
      <c r="O2675" t="str">
        <v>ATTRIBUTE TYPE: Color</v>
      </c>
      <c r="P2675">
        <v>0</v>
      </c>
      <c r="Q2675">
        <v>57600</v>
      </c>
      <c r="R2675" t="str">
        <v xml:space="preserve"> colorless</v>
      </c>
      <c r="S2675" t="str">
        <v>Y</v>
      </c>
      <c r="T2675" t="str">
        <v>Color</v>
      </c>
      <c r="U2675">
        <v>0</v>
      </c>
      <c r="V2675">
        <v>0</v>
      </c>
    </row>
    <row r="2676" spans="8:22" x14ac:dyDescent="0.25">
      <c r="H2676" s="38" t="str">
        <v>proteinsgrowth factors</v>
      </c>
      <c r="I2676" s="271" t="str">
        <v>proteins</v>
      </c>
      <c r="J2676" t="str">
        <v>growth factors</v>
      </c>
      <c r="K2676" t="str">
        <v>potency</v>
      </c>
      <c r="L2676" t="str">
        <v>Low priority attribute</v>
      </c>
      <c r="M2676" t="str">
        <v>Priority 3</v>
      </c>
      <c r="N2676" t="str">
        <v>ProductAttributes</v>
      </c>
      <c r="O2676" t="str">
        <v>ATTRIBUTE TYPE: Potency</v>
      </c>
      <c r="P2676">
        <v>0</v>
      </c>
      <c r="Q2676" t="str">
        <v>A0601</v>
      </c>
      <c r="R2676" t="str">
        <v>20-80 ng/mL ED50</v>
      </c>
      <c r="S2676" t="str">
        <v>N</v>
      </c>
      <c r="T2676">
        <v>0</v>
      </c>
      <c r="U2676">
        <v>0</v>
      </c>
      <c r="V2676">
        <v>0</v>
      </c>
    </row>
    <row r="2677" spans="8:22" x14ac:dyDescent="0.25">
      <c r="H2677" s="38" t="str">
        <v>proteinspeptides</v>
      </c>
      <c r="I2677" s="271" t="str">
        <v>proteins</v>
      </c>
      <c r="J2677" t="str">
        <v>peptides</v>
      </c>
      <c r="K2677" t="str">
        <v>assay</v>
      </c>
      <c r="L2677" t="str">
        <v>Facet driving attribute</v>
      </c>
      <c r="M2677" t="str">
        <v>Priority 1</v>
      </c>
      <c r="N2677" t="str">
        <v>ProductAttributes</v>
      </c>
      <c r="O2677" t="str">
        <v>ATTRIBUTE TYPE: Assay</v>
      </c>
      <c r="P2677">
        <v>0</v>
      </c>
      <c r="Q2677" t="str">
        <v>AG918</v>
      </c>
      <c r="R2677" t="str">
        <v>&gt;97%</v>
      </c>
      <c r="S2677" t="str">
        <v>Y</v>
      </c>
      <c r="T2677" t="str">
        <v>Purity</v>
      </c>
      <c r="U2677">
        <v>0</v>
      </c>
      <c r="V2677">
        <v>0</v>
      </c>
    </row>
    <row r="2678" spans="8:22" x14ac:dyDescent="0.25">
      <c r="H2678" s="38" t="str">
        <v>proteinspeptides</v>
      </c>
      <c r="I2678" s="271" t="str">
        <v>proteins</v>
      </c>
      <c r="J2678" t="str">
        <v>peptides</v>
      </c>
      <c r="K2678" t="str">
        <v>biological source</v>
      </c>
      <c r="L2678" t="str">
        <v>Facet driving attribute</v>
      </c>
      <c r="M2678" t="str">
        <v>Priority 1</v>
      </c>
      <c r="N2678" t="str">
        <v>ProductAttributes</v>
      </c>
      <c r="O2678" t="str">
        <v>ATTRIBUTE TYPE: Biological Source</v>
      </c>
      <c r="P2678" t="str">
        <v>There is also a second facet that is for the tissue (part) that the product comes from if it is desired</v>
      </c>
      <c r="Q2678" t="str">
        <v>AG918</v>
      </c>
      <c r="R2678" t="str">
        <v>human</v>
      </c>
      <c r="S2678" t="str">
        <v>Y</v>
      </c>
      <c r="T2678" t="str">
        <v>Biological source/Tissue</v>
      </c>
      <c r="U2678" t="str">
        <v>organism/part</v>
      </c>
      <c r="V2678">
        <v>0</v>
      </c>
    </row>
    <row r="2679" spans="8:22" x14ac:dyDescent="0.25">
      <c r="H2679" s="38" t="str">
        <v>proteinspeptides</v>
      </c>
      <c r="I2679" s="271" t="str">
        <v>proteins</v>
      </c>
      <c r="J2679" t="str">
        <v>peptides</v>
      </c>
      <c r="K2679" t="str">
        <v>form</v>
      </c>
      <c r="L2679" t="str">
        <v>Facet driving attribute</v>
      </c>
      <c r="M2679" t="str">
        <v>Priority 1</v>
      </c>
      <c r="N2679" t="str">
        <v>ProductAttributes</v>
      </c>
      <c r="O2679" t="str">
        <v>ATTRIBUTE TYPE: Physical Form</v>
      </c>
      <c r="P2679">
        <v>0</v>
      </c>
      <c r="Q2679">
        <v>407715</v>
      </c>
      <c r="R2679" t="str">
        <v>lyophilized</v>
      </c>
      <c r="S2679" t="str">
        <v>Y</v>
      </c>
      <c r="T2679" t="str">
        <v>Physical Form</v>
      </c>
      <c r="U2679">
        <v>0</v>
      </c>
      <c r="V2679">
        <v>0</v>
      </c>
    </row>
    <row r="2680" spans="8:22" x14ac:dyDescent="0.25">
      <c r="H2680" s="38" t="str">
        <v>proteinspeptides</v>
      </c>
      <c r="I2680" s="271" t="str">
        <v>proteins</v>
      </c>
      <c r="J2680" t="str">
        <v>peptides</v>
      </c>
      <c r="K2680" t="str">
        <v>recombinant</v>
      </c>
      <c r="L2680" t="str">
        <v>Facet driving attribute</v>
      </c>
      <c r="M2680" t="str">
        <v>Priority 1</v>
      </c>
      <c r="N2680" t="str">
        <v>ProductAttributes</v>
      </c>
      <c r="O2680" t="str">
        <v>ATTRIBUTE TYPE: Recombinant Host</v>
      </c>
      <c r="P2680">
        <v>0</v>
      </c>
      <c r="Q2680" t="str">
        <v>SRP4805</v>
      </c>
      <c r="R2680" t="str">
        <v>expressed in baculovirus infected &lt;I&gt;Sf&lt;/I&gt;9 cells</v>
      </c>
      <c r="S2680" t="str">
        <v>Y</v>
      </c>
      <c r="T2680" t="str">
        <v>recombinant Host</v>
      </c>
      <c r="U2680">
        <v>0</v>
      </c>
      <c r="V2680">
        <v>0</v>
      </c>
    </row>
    <row r="2681" spans="8:22" x14ac:dyDescent="0.25">
      <c r="H2681" s="38" t="str">
        <v>proteinspeptides</v>
      </c>
      <c r="I2681" s="271" t="str">
        <v>proteins</v>
      </c>
      <c r="J2681" t="str">
        <v>peptides</v>
      </c>
      <c r="K2681" t="str">
        <v>technique(s)</v>
      </c>
      <c r="L2681" t="str">
        <v>Facet driving attribute</v>
      </c>
      <c r="M2681" t="str">
        <v>Priority 1</v>
      </c>
      <c r="N2681" t="str">
        <v>ProductAttributes</v>
      </c>
      <c r="O2681" t="str">
        <v>ATTRIBUTE TYPE: Titertest</v>
      </c>
      <c r="P2681" t="str">
        <v xml:space="preserve">use the drop down in "METHOD" </v>
      </c>
      <c r="Q2681" t="str">
        <v>SRP3076</v>
      </c>
      <c r="R2681" t="str">
        <v>cell culture | mammalian: suitable</v>
      </c>
      <c r="S2681" t="str">
        <v>Y</v>
      </c>
      <c r="T2681" t="str">
        <v>Technique</v>
      </c>
      <c r="U2681" t="str">
        <v>method</v>
      </c>
      <c r="V2681" t="str">
        <v>method</v>
      </c>
    </row>
    <row r="2682" spans="8:22" x14ac:dyDescent="0.25">
      <c r="H2682" s="38" t="str">
        <v>proteinspeptides</v>
      </c>
      <c r="I2682" s="271" t="str">
        <v>proteins</v>
      </c>
      <c r="J2682" t="str">
        <v>peptides</v>
      </c>
      <c r="K2682" t="str">
        <v>Gene Information</v>
      </c>
      <c r="L2682" t="str">
        <v>High priority attribute</v>
      </c>
      <c r="M2682" t="str">
        <v>Priority 2</v>
      </c>
      <c r="N2682" t="str">
        <v>ProductAttributes</v>
      </c>
      <c r="O2682" t="str">
        <v>ATTRIBUTE TYPE: Gene alias</v>
      </c>
      <c r="P2682" t="str">
        <v>GeneID, Gene symbol, Species, Gene relationship must be filled</v>
      </c>
      <c r="Q2682" t="str">
        <v>AG918</v>
      </c>
      <c r="R2682" t="str">
        <v>human ... APP(351)</v>
      </c>
      <c r="S2682" t="str">
        <v>Y</v>
      </c>
      <c r="T2682" t="str">
        <v>Gene Alias</v>
      </c>
      <c r="U2682">
        <v>0</v>
      </c>
      <c r="V2682">
        <v>0</v>
      </c>
    </row>
    <row r="2683" spans="8:22" x14ac:dyDescent="0.25">
      <c r="H2683" s="38" t="str">
        <v>proteinspeptides</v>
      </c>
      <c r="I2683" s="271" t="str">
        <v>proteins</v>
      </c>
      <c r="J2683" t="str">
        <v>peptides</v>
      </c>
      <c r="K2683" t="str">
        <v>impurities</v>
      </c>
      <c r="L2683" t="str">
        <v>High priority attribute</v>
      </c>
      <c r="M2683" t="str">
        <v>Priority 2</v>
      </c>
      <c r="N2683" t="str">
        <v>ProductAttributes</v>
      </c>
      <c r="O2683" t="str">
        <v>ATTRIBUTE TYPE: Impurities</v>
      </c>
      <c r="P2683">
        <v>0</v>
      </c>
      <c r="Q2683" t="str">
        <v>204870-M</v>
      </c>
      <c r="R2683" t="str">
        <v xml:space="preserve"> IgG, IgM, IgA, C5, Factor H, Factor I, trace</v>
      </c>
      <c r="S2683" t="str">
        <v>N</v>
      </c>
      <c r="T2683">
        <v>0</v>
      </c>
      <c r="U2683">
        <v>0</v>
      </c>
      <c r="V2683">
        <v>0</v>
      </c>
    </row>
    <row r="2684" spans="8:22" x14ac:dyDescent="0.25">
      <c r="H2684" s="38" t="str">
        <v>proteinspeptides</v>
      </c>
      <c r="I2684" s="271" t="str">
        <v>proteins</v>
      </c>
      <c r="J2684" t="str">
        <v>peptides</v>
      </c>
      <c r="K2684" t="str">
        <v>mol wt</v>
      </c>
      <c r="L2684" t="str">
        <v>High priority attribute</v>
      </c>
      <c r="M2684" t="str">
        <v>Priority 2</v>
      </c>
      <c r="N2684" t="str">
        <v>ProductAttributes</v>
      </c>
      <c r="O2684" t="str">
        <v>ATTRIBUTE TYPE: Molecular weight</v>
      </c>
      <c r="P2684" t="str">
        <v>typically molecular weight is entered on the substance level; or calculated given chemical formula</v>
      </c>
      <c r="Q2684" t="str">
        <v>AQ0018</v>
      </c>
      <c r="R2684" t="str">
        <v>monoisotopic mol wt 1011.58&amp;#160;Da</v>
      </c>
      <c r="S2684" t="str">
        <v>N</v>
      </c>
      <c r="T2684">
        <v>0</v>
      </c>
      <c r="U2684">
        <v>0</v>
      </c>
      <c r="V2684">
        <v>0</v>
      </c>
    </row>
    <row r="2685" spans="8:22" x14ac:dyDescent="0.25">
      <c r="H2685" s="38" t="str">
        <v>proteinspeptides</v>
      </c>
      <c r="I2685" s="271" t="str">
        <v>proteins</v>
      </c>
      <c r="J2685" t="str">
        <v>peptides</v>
      </c>
      <c r="K2685" t="str">
        <v>packaging</v>
      </c>
      <c r="L2685" t="str">
        <v>High priority attribute</v>
      </c>
      <c r="M2685" t="str">
        <v>Priority 2</v>
      </c>
      <c r="N2685" t="str">
        <v>ProductAttributes</v>
      </c>
      <c r="O2685" t="str">
        <v>ATTRIBUTE TYPE: Packaging quantity</v>
      </c>
      <c r="P2685" t="str">
        <v>facet only on pack_id (was NEVER used on the red site - utility is dubious)</v>
      </c>
      <c r="Q2685" t="str">
        <v>SRP4805</v>
      </c>
      <c r="R2685" t="str">
        <v>pkg of 50 μg</v>
      </c>
      <c r="S2685" t="str">
        <v>Y</v>
      </c>
      <c r="T2685" t="str">
        <v>packaging</v>
      </c>
      <c r="U2685" t="str">
        <v>pack_id</v>
      </c>
      <c r="V2685" t="str">
        <v>pack_id</v>
      </c>
    </row>
    <row r="2686" spans="8:22" x14ac:dyDescent="0.25">
      <c r="H2686" s="38" t="str">
        <v>proteinspeptides</v>
      </c>
      <c r="I2686" s="271" t="str">
        <v>proteins</v>
      </c>
      <c r="J2686" t="str">
        <v>peptides</v>
      </c>
      <c r="K2686" t="str">
        <v>sequence note</v>
      </c>
      <c r="L2686" t="str">
        <v>High priority attribute</v>
      </c>
      <c r="M2686" t="str">
        <v>Priority 2</v>
      </c>
      <c r="N2686" t="str">
        <v>ProductAttributes</v>
      </c>
      <c r="O2686" t="str">
        <v>ATTRIBUTES: Sequence note</v>
      </c>
      <c r="P2686">
        <v>0</v>
      </c>
      <c r="Q2686">
        <v>0</v>
      </c>
      <c r="R2686">
        <v>0</v>
      </c>
      <c r="S2686">
        <v>0</v>
      </c>
      <c r="T2686">
        <v>0</v>
      </c>
      <c r="U2686">
        <v>0</v>
      </c>
      <c r="V2686">
        <v>0</v>
      </c>
    </row>
    <row r="2687" spans="8:22" x14ac:dyDescent="0.25">
      <c r="H2687" s="38" t="str">
        <v>proteinspeptides</v>
      </c>
      <c r="I2687" s="271" t="str">
        <v>proteins</v>
      </c>
      <c r="J2687" t="str">
        <v>peptides</v>
      </c>
      <c r="K2687" t="str">
        <v>shipped in</v>
      </c>
      <c r="L2687" t="str">
        <v>High priority attribute</v>
      </c>
      <c r="M2687" t="str">
        <v>Priority 2</v>
      </c>
      <c r="N2687" t="str">
        <v>ProductAttributes</v>
      </c>
      <c r="O2687" t="str">
        <v>ATTRIBUTE TYPE: Ice Shipping</v>
      </c>
      <c r="P2687">
        <v>0</v>
      </c>
      <c r="Q2687" t="str">
        <v>AG918</v>
      </c>
      <c r="R2687" t="str">
        <v>dry ice</v>
      </c>
      <c r="S2687" t="str">
        <v>N</v>
      </c>
      <c r="T2687">
        <v>0</v>
      </c>
      <c r="U2687">
        <v>0</v>
      </c>
      <c r="V2687">
        <v>0</v>
      </c>
    </row>
    <row r="2688" spans="8:22" x14ac:dyDescent="0.25">
      <c r="H2688" s="38" t="str">
        <v>proteinspeptides</v>
      </c>
      <c r="I2688" s="271" t="str">
        <v>proteins</v>
      </c>
      <c r="J2688" t="str">
        <v>peptides</v>
      </c>
      <c r="K2688" t="str">
        <v>storage condition</v>
      </c>
      <c r="L2688" t="str">
        <v>High priority attribute</v>
      </c>
      <c r="M2688" t="str">
        <v>Priority 2</v>
      </c>
      <c r="N2688" t="str">
        <v>ProductAttributes</v>
      </c>
      <c r="O2688" t="str">
        <v>ATTRIBUTE TYPE: Storage conditions</v>
      </c>
      <c r="P2688">
        <v>0</v>
      </c>
      <c r="Q2688" t="str">
        <v>SRP4805</v>
      </c>
      <c r="R2688" t="str">
        <v>avoid repeated freeze/thaw cycles</v>
      </c>
      <c r="S2688" t="str">
        <v>N</v>
      </c>
      <c r="T2688">
        <v>0</v>
      </c>
      <c r="U2688">
        <v>0</v>
      </c>
      <c r="V2688">
        <v>0</v>
      </c>
    </row>
    <row r="2689" spans="8:22" x14ac:dyDescent="0.25">
      <c r="H2689" s="38" t="str">
        <v>proteinspeptides</v>
      </c>
      <c r="I2689" s="271" t="str">
        <v>proteins</v>
      </c>
      <c r="J2689" t="str">
        <v>peptides</v>
      </c>
      <c r="K2689" t="str">
        <v>storage temp.</v>
      </c>
      <c r="L2689" t="str">
        <v>High priority attribute</v>
      </c>
      <c r="M2689" t="str">
        <v>Priority 2</v>
      </c>
      <c r="N2689" t="str">
        <v>ProductAttributes</v>
      </c>
      <c r="O2689" t="str">
        <v>ATTRIBUTE TYPE: Storage Temp</v>
      </c>
      <c r="P2689">
        <v>0</v>
      </c>
      <c r="Q2689" t="str">
        <v>SRP4805</v>
      </c>
      <c r="R2689">
        <v>-20</v>
      </c>
      <c r="S2689" t="str">
        <v>N</v>
      </c>
      <c r="T2689">
        <v>0</v>
      </c>
      <c r="U2689">
        <v>0</v>
      </c>
      <c r="V2689">
        <v>0</v>
      </c>
    </row>
    <row r="2690" spans="8:22" x14ac:dyDescent="0.25">
      <c r="H2690" s="38" t="str">
        <v>proteinspeptides</v>
      </c>
      <c r="I2690" s="271" t="str">
        <v>proteins</v>
      </c>
      <c r="J2690" t="str">
        <v>peptides</v>
      </c>
      <c r="K2690" t="str">
        <v>UniProt accession no.</v>
      </c>
      <c r="L2690" t="str">
        <v>High priority attribute</v>
      </c>
      <c r="M2690" t="str">
        <v>Priority 2</v>
      </c>
      <c r="N2690" t="str">
        <v>ProductAttributes</v>
      </c>
      <c r="O2690" t="str">
        <v>ATTRIBUTE TYPE: Accession number</v>
      </c>
      <c r="P2690" t="str">
        <v>use the drop down in "Database name"</v>
      </c>
      <c r="Q2690" t="str">
        <v>AG918</v>
      </c>
      <c r="R2690" t="str">
        <v>P05067</v>
      </c>
      <c r="S2690" t="str">
        <v>N</v>
      </c>
      <c r="T2690">
        <v>0</v>
      </c>
      <c r="U2690">
        <v>0</v>
      </c>
      <c r="V2690">
        <v>0</v>
      </c>
    </row>
    <row r="2691" spans="8:22" x14ac:dyDescent="0.25">
      <c r="H2691" s="38" t="str">
        <v>proteinspeptones</v>
      </c>
      <c r="I2691" s="271" t="str">
        <v>proteins</v>
      </c>
      <c r="J2691" t="str">
        <v>peptones</v>
      </c>
      <c r="K2691" t="str">
        <v>application(s)</v>
      </c>
      <c r="L2691" t="str">
        <v>Facet driving attribute</v>
      </c>
      <c r="M2691" t="str">
        <v>Priority 1</v>
      </c>
      <c r="N2691" t="str">
        <v>ProductAttributes</v>
      </c>
      <c r="O2691" t="str">
        <v>ATTRIBUTE TYPE: Market Focus</v>
      </c>
      <c r="P2691">
        <v>0</v>
      </c>
      <c r="Q2691">
        <v>22090</v>
      </c>
      <c r="R2691" t="str">
        <v>food and beverages</v>
      </c>
      <c r="S2691" t="str">
        <v>Y</v>
      </c>
      <c r="T2691" t="str">
        <v>Application</v>
      </c>
      <c r="U2691">
        <v>0</v>
      </c>
      <c r="V2691">
        <v>0</v>
      </c>
    </row>
    <row r="2692" spans="8:22" x14ac:dyDescent="0.25">
      <c r="H2692" s="38" t="str">
        <v>proteinspeptones</v>
      </c>
      <c r="I2692" s="271" t="str">
        <v>proteins</v>
      </c>
      <c r="J2692" t="str">
        <v>peptones</v>
      </c>
      <c r="K2692" t="str">
        <v>biological source</v>
      </c>
      <c r="L2692" t="str">
        <v>Facet driving attribute</v>
      </c>
      <c r="M2692" t="str">
        <v>Priority 1</v>
      </c>
      <c r="N2692" t="str">
        <v>ProductAttributes</v>
      </c>
      <c r="O2692" t="str">
        <v>ATTRIBUTE TYPE: Biological Source</v>
      </c>
      <c r="P2692" t="str">
        <v>There is also a second facet that is for the tissue (part) that the product comes from if it is desired</v>
      </c>
      <c r="Q2692">
        <v>22090</v>
      </c>
      <c r="R2692" t="str">
        <v>bovine milk</v>
      </c>
      <c r="S2692" t="str">
        <v>Y</v>
      </c>
      <c r="T2692" t="str">
        <v>Biological source/Tissue</v>
      </c>
      <c r="U2692" t="str">
        <v>organism/part</v>
      </c>
      <c r="V2692">
        <v>0</v>
      </c>
    </row>
    <row r="2693" spans="8:22" x14ac:dyDescent="0.25">
      <c r="H2693" s="38" t="str">
        <v>proteinspeptones</v>
      </c>
      <c r="I2693" s="271" t="str">
        <v>proteins</v>
      </c>
      <c r="J2693" t="str">
        <v>peptones</v>
      </c>
      <c r="K2693" t="str">
        <v>technique(s)</v>
      </c>
      <c r="L2693" t="str">
        <v>Facet driving attribute</v>
      </c>
      <c r="M2693" t="str">
        <v>Priority 1</v>
      </c>
      <c r="N2693" t="str">
        <v>ProductAttributes</v>
      </c>
      <c r="O2693" t="str">
        <v>ATTRIBUTE TYPE: Titertest</v>
      </c>
      <c r="P2693" t="str">
        <v xml:space="preserve">use the drop down in "METHOD" </v>
      </c>
      <c r="Q2693">
        <v>70175</v>
      </c>
      <c r="R2693" t="str">
        <v>microbiological culture: suitable</v>
      </c>
      <c r="S2693" t="str">
        <v>Y</v>
      </c>
      <c r="T2693" t="str">
        <v>Technique</v>
      </c>
      <c r="U2693" t="str">
        <v>method</v>
      </c>
      <c r="V2693" t="str">
        <v>method</v>
      </c>
    </row>
    <row r="2694" spans="8:22" x14ac:dyDescent="0.25">
      <c r="H2694" s="38" t="str">
        <v>proteinspeptones</v>
      </c>
      <c r="I2694" s="271" t="str">
        <v>proteins</v>
      </c>
      <c r="J2694" t="str">
        <v>peptones</v>
      </c>
      <c r="K2694" t="str">
        <v>assay</v>
      </c>
      <c r="L2694" t="str">
        <v>High priority attribute</v>
      </c>
      <c r="M2694" t="str">
        <v>Priority 2</v>
      </c>
      <c r="N2694" t="str">
        <v>ProductAttributes</v>
      </c>
      <c r="O2694" t="str">
        <v>ATTRIBUTE TYPE: Assay</v>
      </c>
      <c r="P2694">
        <v>0</v>
      </c>
      <c r="Q2694">
        <v>22090</v>
      </c>
      <c r="R2694" t="str">
        <v>≥11% total nitrogen (N) basis</v>
      </c>
      <c r="S2694" t="str">
        <v>Y</v>
      </c>
      <c r="T2694" t="str">
        <v>Purity</v>
      </c>
      <c r="U2694">
        <v>0</v>
      </c>
      <c r="V2694">
        <v>0</v>
      </c>
    </row>
    <row r="2695" spans="8:22" x14ac:dyDescent="0.25">
      <c r="H2695" s="38" t="str">
        <v>proteinspeptones</v>
      </c>
      <c r="I2695" s="271" t="str">
        <v>proteins</v>
      </c>
      <c r="J2695" t="str">
        <v>peptones</v>
      </c>
      <c r="K2695" t="str">
        <v>form</v>
      </c>
      <c r="L2695" t="str">
        <v>High priority attribute</v>
      </c>
      <c r="M2695" t="str">
        <v>Priority 2</v>
      </c>
      <c r="N2695" t="str">
        <v>ProductAttributes</v>
      </c>
      <c r="O2695" t="str">
        <v>ATTRIBUTE TYPE: Physical Form</v>
      </c>
      <c r="P2695">
        <v>0</v>
      </c>
      <c r="Q2695">
        <v>22090</v>
      </c>
      <c r="R2695" t="str">
        <v>powder</v>
      </c>
      <c r="S2695" t="str">
        <v>Y</v>
      </c>
      <c r="T2695" t="str">
        <v>Physical Form</v>
      </c>
      <c r="U2695">
        <v>0</v>
      </c>
      <c r="V2695">
        <v>0</v>
      </c>
    </row>
    <row r="2696" spans="8:22" x14ac:dyDescent="0.25">
      <c r="H2696" s="38" t="str">
        <v>proteinspeptones</v>
      </c>
      <c r="I2696" s="271" t="str">
        <v>proteins</v>
      </c>
      <c r="J2696" t="str">
        <v>peptones</v>
      </c>
      <c r="K2696" t="str">
        <v>grade</v>
      </c>
      <c r="L2696" t="str">
        <v>High priority attribute</v>
      </c>
      <c r="M2696" t="str">
        <v>Priority 2</v>
      </c>
      <c r="N2696" t="str">
        <v>ProductAttributes</v>
      </c>
      <c r="O2696" t="str">
        <v>ATTRIBUTE TYPE: Special Grade and web special grade</v>
      </c>
      <c r="P2696" t="str">
        <v>web special grade is facetable; but web special grade does not show on the PDP; special grade is the opposite</v>
      </c>
      <c r="Q2696" t="str">
        <v>C4464</v>
      </c>
      <c r="R2696" t="str">
        <v>for molecular biology</v>
      </c>
      <c r="S2696" t="str">
        <v>Y</v>
      </c>
      <c r="T2696" t="str">
        <v>grade</v>
      </c>
      <c r="U2696">
        <v>0</v>
      </c>
      <c r="V2696">
        <v>0</v>
      </c>
    </row>
    <row r="2697" spans="8:22" x14ac:dyDescent="0.25">
      <c r="H2697" s="38" t="str">
        <v>proteinspeptones</v>
      </c>
      <c r="I2697" s="271" t="str">
        <v>proteins</v>
      </c>
      <c r="J2697" t="str">
        <v>peptones</v>
      </c>
      <c r="K2697" t="str">
        <v>nitrogen analysis</v>
      </c>
      <c r="L2697" t="str">
        <v>High priority attribute</v>
      </c>
      <c r="M2697" t="str">
        <v>Priority 2</v>
      </c>
      <c r="N2697" t="str">
        <v>ProductAttributes</v>
      </c>
      <c r="O2697" t="str">
        <v>ATTRIBUTE TYPE: Nitrogen analysis</v>
      </c>
      <c r="P2697">
        <v>0</v>
      </c>
      <c r="Q2697" t="str">
        <v>C9386</v>
      </c>
      <c r="R2697" t="str">
        <v>8-12% amino, ≥12.5% total</v>
      </c>
      <c r="S2697" t="str">
        <v>N</v>
      </c>
      <c r="T2697">
        <v>0</v>
      </c>
      <c r="U2697">
        <v>0</v>
      </c>
      <c r="V2697">
        <v>0</v>
      </c>
    </row>
    <row r="2698" spans="8:22" x14ac:dyDescent="0.25">
      <c r="H2698" s="38" t="str">
        <v>proteinspeptones</v>
      </c>
      <c r="I2698" s="271" t="str">
        <v>proteins</v>
      </c>
      <c r="J2698" t="str">
        <v>peptones</v>
      </c>
      <c r="K2698" t="str">
        <v>pH</v>
      </c>
      <c r="L2698" t="str">
        <v>High priority attribute</v>
      </c>
      <c r="M2698" t="str">
        <v>Priority 2</v>
      </c>
      <c r="N2698" t="str">
        <v>ProductAttributes</v>
      </c>
      <c r="O2698" t="str">
        <v>ATTRIBUTE TYPE: pH value</v>
      </c>
      <c r="P2698">
        <v>0</v>
      </c>
      <c r="Q2698">
        <v>22090</v>
      </c>
      <c r="R2698" t="str">
        <v>6.0-7.0 (25 °C)</v>
      </c>
      <c r="S2698" t="str">
        <v>Y</v>
      </c>
      <c r="T2698" t="str">
        <v>pH</v>
      </c>
      <c r="U2698">
        <v>0</v>
      </c>
      <c r="V2698">
        <v>0</v>
      </c>
    </row>
    <row r="2699" spans="8:22" x14ac:dyDescent="0.25">
      <c r="H2699" s="38" t="str">
        <v>proteinspeptones</v>
      </c>
      <c r="I2699" s="271" t="str">
        <v>proteins</v>
      </c>
      <c r="J2699" t="str">
        <v>peptones</v>
      </c>
      <c r="K2699" t="str">
        <v>solubility</v>
      </c>
      <c r="L2699" t="str">
        <v>High priority attribute</v>
      </c>
      <c r="M2699" t="str">
        <v>Priority 2</v>
      </c>
      <c r="N2699" t="str">
        <v>ProductAttributes</v>
      </c>
      <c r="O2699" t="str">
        <v>ATTRIBUTE TYPE: Solubility</v>
      </c>
      <c r="P2699">
        <v>0</v>
      </c>
      <c r="Q2699">
        <v>22090</v>
      </c>
      <c r="R2699" t="str">
        <v>H2O: 2%, clear, faintly yellow to brown</v>
      </c>
      <c r="S2699" t="str">
        <v>N</v>
      </c>
      <c r="T2699">
        <v>0</v>
      </c>
      <c r="U2699">
        <v>0</v>
      </c>
      <c r="V2699">
        <v>0</v>
      </c>
    </row>
    <row r="2700" spans="8:22" x14ac:dyDescent="0.25">
      <c r="H2700" s="38" t="str">
        <v>proteinspeptones</v>
      </c>
      <c r="I2700" s="271" t="str">
        <v>proteins</v>
      </c>
      <c r="J2700" t="str">
        <v>peptones</v>
      </c>
      <c r="K2700" t="str">
        <v>storage temp.</v>
      </c>
      <c r="L2700" t="str">
        <v>High priority attribute</v>
      </c>
      <c r="M2700" t="str">
        <v>Priority 2</v>
      </c>
      <c r="N2700" t="str">
        <v>ProductAttributes</v>
      </c>
      <c r="O2700" t="str">
        <v>ATTRIBUTE TYPE: Storage Temp</v>
      </c>
      <c r="P2700">
        <v>0</v>
      </c>
      <c r="Q2700">
        <v>1.1193200000000001</v>
      </c>
      <c r="R2700" t="str">
        <v>15-25°C</v>
      </c>
      <c r="S2700" t="str">
        <v>N</v>
      </c>
      <c r="T2700">
        <v>0</v>
      </c>
      <c r="U2700">
        <v>0</v>
      </c>
      <c r="V2700">
        <v>0</v>
      </c>
    </row>
    <row r="2701" spans="8:22" x14ac:dyDescent="0.25">
      <c r="H2701" s="38" t="str">
        <v>proteinspeptones</v>
      </c>
      <c r="I2701" s="271" t="str">
        <v>proteins</v>
      </c>
      <c r="J2701" t="str">
        <v>peptones</v>
      </c>
      <c r="K2701" t="str">
        <v>suitability</v>
      </c>
      <c r="L2701" t="str">
        <v>High priority attribute</v>
      </c>
      <c r="M2701" t="str">
        <v>Priority 2</v>
      </c>
      <c r="N2701" t="str">
        <v>ProductAttributes</v>
      </c>
      <c r="O2701" t="str">
        <v xml:space="preserve">ATTRIBUTE TYPE: Media Suitability </v>
      </c>
      <c r="P2701">
        <v>0</v>
      </c>
      <c r="Q2701">
        <v>1.1193200000000001</v>
      </c>
      <c r="R2701" t="str">
        <v>nonselective for fungi</v>
      </c>
      <c r="S2701" t="str">
        <v>Y</v>
      </c>
      <c r="T2701" t="str">
        <v>Suitability</v>
      </c>
      <c r="U2701">
        <v>0</v>
      </c>
      <c r="V2701">
        <v>0</v>
      </c>
    </row>
    <row r="2702" spans="8:22" x14ac:dyDescent="0.25">
      <c r="H2702" s="38" t="str">
        <v>proteinspeptones</v>
      </c>
      <c r="I2702" s="271" t="str">
        <v>proteins</v>
      </c>
      <c r="J2702" t="str">
        <v>peptones</v>
      </c>
      <c r="K2702" t="str">
        <v>ign. residue</v>
      </c>
      <c r="L2702" t="str">
        <v>Low priority attribute</v>
      </c>
      <c r="M2702" t="str">
        <v>Priority 3</v>
      </c>
      <c r="N2702" t="str">
        <v>ProductAttributes</v>
      </c>
      <c r="O2702" t="str">
        <v>ATTRIBUTES: Residue</v>
      </c>
      <c r="P2702">
        <v>0</v>
      </c>
      <c r="Q2702">
        <v>0</v>
      </c>
      <c r="R2702">
        <v>0</v>
      </c>
      <c r="S2702">
        <v>0</v>
      </c>
      <c r="T2702">
        <v>0</v>
      </c>
      <c r="U2702">
        <v>0</v>
      </c>
      <c r="V2702">
        <v>0</v>
      </c>
    </row>
    <row r="2703" spans="8:22" x14ac:dyDescent="0.25">
      <c r="H2703" s="38" t="str">
        <v>proteinspeptones</v>
      </c>
      <c r="I2703" s="271" t="str">
        <v>proteins</v>
      </c>
      <c r="J2703" t="str">
        <v>peptones</v>
      </c>
      <c r="K2703" t="str">
        <v>impurities</v>
      </c>
      <c r="L2703" t="str">
        <v>Low priority attribute</v>
      </c>
      <c r="M2703" t="str">
        <v>Priority 3</v>
      </c>
      <c r="N2703" t="str">
        <v>ProductAttributes</v>
      </c>
      <c r="O2703" t="str">
        <v>ATTRIBUTE TYPE: Impurities</v>
      </c>
      <c r="P2703">
        <v>0</v>
      </c>
      <c r="Q2703">
        <v>22090</v>
      </c>
      <c r="R2703" t="str">
        <v>≤3.5% chloride (expressed as NaCl)</v>
      </c>
      <c r="S2703" t="str">
        <v>N</v>
      </c>
      <c r="T2703">
        <v>0</v>
      </c>
      <c r="U2703">
        <v>0</v>
      </c>
      <c r="V2703">
        <v>0</v>
      </c>
    </row>
    <row r="2704" spans="8:22" x14ac:dyDescent="0.25">
      <c r="H2704" s="38" t="str">
        <v>proteinspeptones</v>
      </c>
      <c r="I2704" s="271" t="str">
        <v>proteins</v>
      </c>
      <c r="J2704" t="str">
        <v>peptones</v>
      </c>
      <c r="K2704" t="str">
        <v>loss</v>
      </c>
      <c r="L2704" t="str">
        <v>Low priority attribute</v>
      </c>
      <c r="M2704" t="str">
        <v>Priority 3</v>
      </c>
      <c r="N2704" t="str">
        <v>ProductAttributes</v>
      </c>
      <c r="O2704" t="str">
        <v>ATTRIBUTE TYPE: Loss</v>
      </c>
      <c r="P2704">
        <v>0</v>
      </c>
      <c r="Q2704">
        <v>22090</v>
      </c>
      <c r="R2704" t="str">
        <v>≤6.0% loss on drying</v>
      </c>
      <c r="S2704" t="str">
        <v>N</v>
      </c>
      <c r="T2704">
        <v>0</v>
      </c>
      <c r="U2704">
        <v>0</v>
      </c>
      <c r="V2704">
        <v>0</v>
      </c>
    </row>
    <row r="2705" spans="8:22" x14ac:dyDescent="0.25">
      <c r="H2705" s="38" t="str">
        <v>proteinspeptones</v>
      </c>
      <c r="I2705" s="271" t="str">
        <v>proteins</v>
      </c>
      <c r="J2705" t="str">
        <v>peptones</v>
      </c>
      <c r="K2705" t="str">
        <v>shelf life</v>
      </c>
      <c r="L2705" t="str">
        <v>Low priority attribute</v>
      </c>
      <c r="M2705" t="str">
        <v>Priority 3</v>
      </c>
      <c r="N2705" t="str">
        <v>ProductAttributes</v>
      </c>
      <c r="O2705" t="str">
        <v>ATTRIBUTE TYPE: Shelf Life</v>
      </c>
      <c r="P2705">
        <v>0</v>
      </c>
      <c r="Q2705">
        <v>16922</v>
      </c>
      <c r="R2705" t="str">
        <v>limited shelf life, expiry date on the label</v>
      </c>
      <c r="S2705" t="str">
        <v>N</v>
      </c>
      <c r="T2705">
        <v>0</v>
      </c>
      <c r="U2705">
        <v>0</v>
      </c>
      <c r="V2705">
        <v>0</v>
      </c>
    </row>
    <row r="2706" spans="8:22" x14ac:dyDescent="0.25">
      <c r="H2706" s="38" t="str">
        <v>proteins(no product type)</v>
      </c>
      <c r="I2706" s="271" t="str">
        <v>proteins</v>
      </c>
      <c r="J2706">
        <v>0</v>
      </c>
      <c r="K2706" t="str">
        <v>assay</v>
      </c>
      <c r="L2706" t="str">
        <v>Facet driving attribute</v>
      </c>
      <c r="M2706" t="str">
        <v>Priority 1</v>
      </c>
      <c r="N2706" t="str">
        <v>ProductAttributes</v>
      </c>
      <c r="O2706" t="str">
        <v>ATTRIBUTE TYPE: Assay</v>
      </c>
      <c r="P2706">
        <v>0</v>
      </c>
      <c r="Q2706">
        <v>51290</v>
      </c>
      <c r="R2706" t="str">
        <v>≥90% (SDS-PAGE)</v>
      </c>
      <c r="S2706" t="str">
        <v>Y</v>
      </c>
      <c r="T2706" t="str">
        <v>Purity</v>
      </c>
      <c r="U2706">
        <v>0</v>
      </c>
      <c r="V2706">
        <v>0</v>
      </c>
    </row>
    <row r="2707" spans="8:22" x14ac:dyDescent="0.25">
      <c r="H2707" s="38" t="str">
        <v>proteins(no product type)</v>
      </c>
      <c r="I2707" s="271" t="str">
        <v>proteins</v>
      </c>
      <c r="J2707">
        <v>0</v>
      </c>
      <c r="K2707" t="str">
        <v>biological source</v>
      </c>
      <c r="L2707" t="str">
        <v>Facet driving attribute</v>
      </c>
      <c r="M2707" t="str">
        <v>Priority 1</v>
      </c>
      <c r="N2707" t="str">
        <v>ProductAttributes</v>
      </c>
      <c r="O2707" t="str">
        <v>ATTRIBUTE TYPE: Biological Source</v>
      </c>
      <c r="P2707" t="str">
        <v>There is also a second facet that is for the tissue (part) that the product comes from if it is desired</v>
      </c>
      <c r="Q2707">
        <v>51290</v>
      </c>
      <c r="R2707" t="str">
        <v>bovine blood</v>
      </c>
      <c r="S2707" t="str">
        <v>Y</v>
      </c>
      <c r="T2707" t="str">
        <v>Biological source/Tissue</v>
      </c>
      <c r="U2707" t="str">
        <v>organism/part</v>
      </c>
      <c r="V2707">
        <v>0</v>
      </c>
    </row>
    <row r="2708" spans="8:22" x14ac:dyDescent="0.25">
      <c r="H2708" s="38" t="str">
        <v>proteins(no product type)</v>
      </c>
      <c r="I2708" s="271" t="str">
        <v>proteins</v>
      </c>
      <c r="J2708">
        <v>0</v>
      </c>
      <c r="K2708" t="str">
        <v>form</v>
      </c>
      <c r="L2708" t="str">
        <v>Facet driving attribute</v>
      </c>
      <c r="M2708" t="str">
        <v>Priority 1</v>
      </c>
      <c r="N2708" t="str">
        <v>ProductAttributes</v>
      </c>
      <c r="O2708" t="str">
        <v>ATTRIBUTE TYPE: Physical Form</v>
      </c>
      <c r="P2708">
        <v>0</v>
      </c>
      <c r="Q2708">
        <v>51290</v>
      </c>
      <c r="R2708" t="str">
        <v>powder</v>
      </c>
      <c r="S2708" t="str">
        <v>Y</v>
      </c>
      <c r="T2708" t="str">
        <v>Physical Form</v>
      </c>
      <c r="U2708">
        <v>0</v>
      </c>
      <c r="V2708">
        <v>0</v>
      </c>
    </row>
    <row r="2709" spans="8:22" x14ac:dyDescent="0.25">
      <c r="H2709" s="38" t="str">
        <v>proteins(no product type)</v>
      </c>
      <c r="I2709" s="271" t="str">
        <v>proteins</v>
      </c>
      <c r="J2709">
        <v>0</v>
      </c>
      <c r="K2709" t="str">
        <v>grade</v>
      </c>
      <c r="L2709" t="str">
        <v>Facet driving attribute</v>
      </c>
      <c r="M2709" t="str">
        <v>Priority 1</v>
      </c>
      <c r="N2709" t="str">
        <v>ProductAttributes</v>
      </c>
      <c r="O2709" t="str">
        <v>ATTRIBUTE TYPE: Special Grade and web special grade</v>
      </c>
      <c r="P2709" t="str">
        <v>web special grade is facetable; but web special grade does not show on the PDP; special grade is the opposite</v>
      </c>
      <c r="Q2709" t="str">
        <v>V900420</v>
      </c>
      <c r="R2709" t="str">
        <v>reagent grade</v>
      </c>
      <c r="S2709" t="str">
        <v>Y</v>
      </c>
      <c r="T2709" t="str">
        <v>grade</v>
      </c>
      <c r="U2709">
        <v>0</v>
      </c>
      <c r="V2709">
        <v>0</v>
      </c>
    </row>
    <row r="2710" spans="8:22" x14ac:dyDescent="0.25">
      <c r="H2710" s="38" t="str">
        <v>proteins(no product type)</v>
      </c>
      <c r="I2710" s="271" t="str">
        <v>proteins</v>
      </c>
      <c r="J2710">
        <v>0</v>
      </c>
      <c r="K2710" t="str">
        <v>mol wt</v>
      </c>
      <c r="L2710" t="str">
        <v>Facet driving attribute</v>
      </c>
      <c r="M2710" t="str">
        <v>Priority 1</v>
      </c>
      <c r="N2710" t="str">
        <v>ProductAttributes</v>
      </c>
      <c r="O2710" t="str">
        <v>ATTRIBUTE TYPE: Molecular weight</v>
      </c>
      <c r="P2710" t="str">
        <v>typically molecular weight is entered on the substance level; or calculated given chemical formula</v>
      </c>
      <c r="Q2710">
        <v>51290</v>
      </c>
      <c r="R2710" t="str">
        <v>Mr ~64500</v>
      </c>
      <c r="S2710" t="str">
        <v>N</v>
      </c>
      <c r="T2710">
        <v>0</v>
      </c>
      <c r="U2710">
        <v>0</v>
      </c>
      <c r="V2710">
        <v>0</v>
      </c>
    </row>
    <row r="2711" spans="8:22" x14ac:dyDescent="0.25">
      <c r="H2711" s="38" t="str">
        <v>proteins(no product type)</v>
      </c>
      <c r="I2711" s="271" t="str">
        <v>proteins</v>
      </c>
      <c r="J2711">
        <v>0</v>
      </c>
      <c r="K2711" t="str">
        <v>recombinant</v>
      </c>
      <c r="L2711" t="str">
        <v>Facet driving attribute</v>
      </c>
      <c r="M2711" t="str">
        <v>Priority 1</v>
      </c>
      <c r="N2711" t="str">
        <v>ProductAttributes</v>
      </c>
      <c r="O2711" t="str">
        <v>ATTRIBUTE TYPE: Recombinant Host</v>
      </c>
      <c r="P2711">
        <v>0</v>
      </c>
      <c r="Q2711" t="str">
        <v>A5226</v>
      </c>
      <c r="R2711" t="str">
        <v>expressed in NSO cells</v>
      </c>
      <c r="S2711" t="str">
        <v>Y</v>
      </c>
      <c r="T2711" t="str">
        <v>recombinant Host</v>
      </c>
      <c r="U2711">
        <v>0</v>
      </c>
      <c r="V2711">
        <v>0</v>
      </c>
    </row>
    <row r="2712" spans="8:22" x14ac:dyDescent="0.25">
      <c r="H2712" s="38" t="str">
        <v>proteins(no product type)</v>
      </c>
      <c r="I2712" s="271" t="str">
        <v>proteins</v>
      </c>
      <c r="J2712">
        <v>0</v>
      </c>
      <c r="K2712" t="str">
        <v>suitability</v>
      </c>
      <c r="L2712" t="str">
        <v>Facet driving attribute</v>
      </c>
      <c r="M2712" t="str">
        <v>Priority 1</v>
      </c>
      <c r="N2712" t="str">
        <v>ProductAttributes</v>
      </c>
      <c r="O2712" t="str">
        <v xml:space="preserve">ATTRIBUTE TYPE: Suitability </v>
      </c>
      <c r="P2712">
        <v>0</v>
      </c>
      <c r="Q2712" t="str">
        <v>MSST0032</v>
      </c>
      <c r="R2712" t="str">
        <v>suitable for mass spectrometry (internal calibrator)</v>
      </c>
      <c r="S2712" t="str">
        <v>N</v>
      </c>
      <c r="T2712">
        <v>0</v>
      </c>
      <c r="U2712">
        <v>0</v>
      </c>
      <c r="V2712">
        <v>0</v>
      </c>
    </row>
    <row r="2713" spans="8:22" x14ac:dyDescent="0.25">
      <c r="H2713" s="38" t="str">
        <v>proteins(no product type)</v>
      </c>
      <c r="I2713" s="271" t="str">
        <v>proteins</v>
      </c>
      <c r="J2713">
        <v>0</v>
      </c>
      <c r="K2713" t="str">
        <v>technique(s)</v>
      </c>
      <c r="L2713" t="str">
        <v>Facet driving attribute</v>
      </c>
      <c r="M2713" t="str">
        <v>Priority 1</v>
      </c>
      <c r="N2713" t="str">
        <v>ProductAttributes</v>
      </c>
      <c r="O2713" t="str">
        <v>ATTRIBUTE TYPE: Titertest</v>
      </c>
      <c r="P2713" t="str">
        <v xml:space="preserve">use the drop down in "METHOD" </v>
      </c>
      <c r="Q2713">
        <v>51290</v>
      </c>
      <c r="R2713" t="str">
        <v>UV/Vis spectroscopy: suitable</v>
      </c>
      <c r="S2713" t="str">
        <v>Y</v>
      </c>
      <c r="T2713" t="str">
        <v>Technique</v>
      </c>
      <c r="U2713" t="str">
        <v>method</v>
      </c>
      <c r="V2713" t="str">
        <v>method</v>
      </c>
    </row>
    <row r="2714" spans="8:22" x14ac:dyDescent="0.25">
      <c r="H2714" s="38" t="str">
        <v>proteins(no product type)</v>
      </c>
      <c r="I2714" s="271" t="str">
        <v>proteins</v>
      </c>
      <c r="J2714">
        <v>0</v>
      </c>
      <c r="K2714" t="str">
        <v>Gene Information</v>
      </c>
      <c r="L2714" t="str">
        <v>High priority attribute</v>
      </c>
      <c r="M2714" t="str">
        <v>Priority 2</v>
      </c>
      <c r="N2714" t="str">
        <v>ProductAttributes</v>
      </c>
      <c r="O2714" t="str">
        <v>ATTRIBUTE TYPE: Gene alias</v>
      </c>
      <c r="P2714" t="str">
        <v>GeneID, Gene symbol, Species, Gene relationship must be filled</v>
      </c>
      <c r="Q2714">
        <v>51290</v>
      </c>
      <c r="R2714" t="str">
        <v>cow ... HBA1(281221) , HBB(280813) , HBE2(513240) , HBE4(513108) , HBG(511735) , alpha globin(512439)</v>
      </c>
      <c r="S2714" t="str">
        <v>Y</v>
      </c>
      <c r="T2714" t="str">
        <v>Gene Alias</v>
      </c>
      <c r="U2714">
        <v>0</v>
      </c>
      <c r="V2714">
        <v>0</v>
      </c>
    </row>
    <row r="2715" spans="8:22" x14ac:dyDescent="0.25">
      <c r="H2715" s="38" t="str">
        <v>proteins(no product type)</v>
      </c>
      <c r="I2715" s="271" t="str">
        <v>proteins</v>
      </c>
      <c r="J2715">
        <v>0</v>
      </c>
      <c r="K2715" t="str">
        <v>impurities</v>
      </c>
      <c r="L2715" t="str">
        <v>High priority attribute</v>
      </c>
      <c r="M2715" t="str">
        <v>Priority 2</v>
      </c>
      <c r="N2715" t="str">
        <v>ProductAttributes</v>
      </c>
      <c r="O2715" t="str">
        <v>ATTRIBUTE TYPE: Impurities</v>
      </c>
      <c r="P2715">
        <v>0</v>
      </c>
      <c r="Q2715">
        <v>51290</v>
      </c>
      <c r="R2715" t="str">
        <v>salt, none detected; ~0.3% Fe</v>
      </c>
      <c r="S2715" t="str">
        <v>N</v>
      </c>
      <c r="T2715">
        <v>0</v>
      </c>
      <c r="U2715">
        <v>0</v>
      </c>
      <c r="V2715">
        <v>0</v>
      </c>
    </row>
    <row r="2716" spans="8:22" x14ac:dyDescent="0.25">
      <c r="H2716" s="38" t="str">
        <v>proteins(no product type)</v>
      </c>
      <c r="I2716" s="271" t="str">
        <v>proteins</v>
      </c>
      <c r="J2716">
        <v>0</v>
      </c>
      <c r="K2716" t="str">
        <v>shelf life</v>
      </c>
      <c r="L2716" t="str">
        <v>High priority attribute</v>
      </c>
      <c r="M2716" t="str">
        <v>Priority 2</v>
      </c>
      <c r="N2716" t="str">
        <v>ProductAttributes</v>
      </c>
      <c r="O2716" t="str">
        <v>ATTRIBUTE TYPE: Shelf Life</v>
      </c>
      <c r="P2716">
        <v>0</v>
      </c>
      <c r="Q2716" t="str">
        <v>GE17-5138-03</v>
      </c>
      <c r="R2716" t="str">
        <v>Please be aware this product may be shipped 90 days before the expiration date. For more information on the batch specific expiration date, please contact technical service.</v>
      </c>
      <c r="S2716" t="str">
        <v>N</v>
      </c>
      <c r="T2716">
        <v>0</v>
      </c>
      <c r="U2716">
        <v>0</v>
      </c>
      <c r="V2716">
        <v>0</v>
      </c>
    </row>
    <row r="2717" spans="8:22" x14ac:dyDescent="0.25">
      <c r="H2717" s="38" t="str">
        <v>proteins(no product type)</v>
      </c>
      <c r="I2717" s="271" t="str">
        <v>proteins</v>
      </c>
      <c r="J2717">
        <v>0</v>
      </c>
      <c r="K2717" t="str">
        <v>shipped in</v>
      </c>
      <c r="L2717" t="str">
        <v>High priority attribute</v>
      </c>
      <c r="M2717" t="str">
        <v>Priority 2</v>
      </c>
      <c r="N2717" t="str">
        <v>ProductAttributes</v>
      </c>
      <c r="O2717" t="str">
        <v>ATTRIBUTE TYPE: Ice Shipping</v>
      </c>
      <c r="P2717">
        <v>0</v>
      </c>
      <c r="Q2717" t="str">
        <v>SRP0517</v>
      </c>
      <c r="R2717" t="str">
        <v>dry ice</v>
      </c>
      <c r="S2717" t="str">
        <v>N</v>
      </c>
      <c r="T2717">
        <v>0</v>
      </c>
      <c r="U2717">
        <v>0</v>
      </c>
      <c r="V2717">
        <v>0</v>
      </c>
    </row>
    <row r="2718" spans="8:22" x14ac:dyDescent="0.25">
      <c r="H2718" s="38" t="str">
        <v>proteins(no product type)</v>
      </c>
      <c r="I2718" s="271" t="str">
        <v>proteins</v>
      </c>
      <c r="J2718">
        <v>0</v>
      </c>
      <c r="K2718" t="str">
        <v>solubility</v>
      </c>
      <c r="L2718" t="str">
        <v>High priority attribute</v>
      </c>
      <c r="M2718" t="str">
        <v>Priority 2</v>
      </c>
      <c r="N2718" t="str">
        <v>ProductAttributes</v>
      </c>
      <c r="O2718" t="str">
        <v>ATTRIBUTE TYPE: Solubility</v>
      </c>
      <c r="P2718">
        <v>0</v>
      </c>
      <c r="Q2718">
        <v>82493</v>
      </c>
      <c r="R2718" t="str">
        <v>H2O: 1 mg/mL, clear, colorless</v>
      </c>
      <c r="S2718" t="str">
        <v>N</v>
      </c>
      <c r="T2718">
        <v>0</v>
      </c>
      <c r="U2718">
        <v>0</v>
      </c>
      <c r="V2718">
        <v>0</v>
      </c>
    </row>
    <row r="2719" spans="8:22" x14ac:dyDescent="0.25">
      <c r="H2719" s="38" t="str">
        <v>proteins(no product type)</v>
      </c>
      <c r="I2719" s="271" t="str">
        <v>proteins</v>
      </c>
      <c r="J2719">
        <v>0</v>
      </c>
      <c r="K2719" t="str">
        <v>specific activity</v>
      </c>
      <c r="L2719" t="str">
        <v>High priority attribute</v>
      </c>
      <c r="M2719" t="str">
        <v>Priority 2</v>
      </c>
      <c r="N2719" t="str">
        <v>ProductAttributes</v>
      </c>
      <c r="O2719" t="str">
        <v>ATTRIBUTE TYPE: Specific activity</v>
      </c>
      <c r="P2719">
        <v>0</v>
      </c>
      <c r="Q2719" t="str">
        <v>F7930</v>
      </c>
      <c r="R2719" t="str">
        <v>95-129 nmol/min·mg</v>
      </c>
      <c r="S2719" t="str">
        <v>N</v>
      </c>
      <c r="T2719">
        <v>0</v>
      </c>
      <c r="U2719">
        <v>0</v>
      </c>
      <c r="V2719">
        <v>0</v>
      </c>
    </row>
    <row r="2720" spans="8:22" x14ac:dyDescent="0.25">
      <c r="H2720" s="38" t="str">
        <v>proteins(no product type)</v>
      </c>
      <c r="I2720" s="271" t="str">
        <v>proteins</v>
      </c>
      <c r="J2720">
        <v>0</v>
      </c>
      <c r="K2720" t="str">
        <v>storage condition</v>
      </c>
      <c r="L2720" t="str">
        <v>High priority attribute</v>
      </c>
      <c r="M2720" t="str">
        <v>Priority 2</v>
      </c>
      <c r="N2720" t="str">
        <v>ProductAttributes</v>
      </c>
      <c r="O2720" t="str">
        <v>ATTRIBUTE TYPE: Storage conditions</v>
      </c>
      <c r="P2720">
        <v>0</v>
      </c>
      <c r="Q2720">
        <v>3141</v>
      </c>
      <c r="R2720" t="str">
        <v>protect from light</v>
      </c>
      <c r="S2720" t="str">
        <v>N</v>
      </c>
      <c r="T2720">
        <v>0</v>
      </c>
      <c r="U2720">
        <v>0</v>
      </c>
      <c r="V2720">
        <v>0</v>
      </c>
    </row>
    <row r="2721" spans="8:22" x14ac:dyDescent="0.25">
      <c r="H2721" s="38" t="str">
        <v>proteins(no product type)</v>
      </c>
      <c r="I2721" s="271" t="str">
        <v>proteins</v>
      </c>
      <c r="J2721">
        <v>0</v>
      </c>
      <c r="K2721" t="str">
        <v>storage temp.</v>
      </c>
      <c r="L2721" t="str">
        <v>High priority attribute</v>
      </c>
      <c r="M2721" t="str">
        <v>Priority 2</v>
      </c>
      <c r="N2721" t="str">
        <v>ProductAttributes</v>
      </c>
      <c r="O2721" t="str">
        <v>ATTRIBUTE TYPE: Storage Temp</v>
      </c>
      <c r="P2721">
        <v>0</v>
      </c>
      <c r="Q2721">
        <v>51290</v>
      </c>
      <c r="R2721" t="str">
        <v>2-8°C</v>
      </c>
      <c r="S2721" t="str">
        <v>N</v>
      </c>
      <c r="T2721">
        <v>0</v>
      </c>
      <c r="U2721">
        <v>0</v>
      </c>
      <c r="V2721">
        <v>0</v>
      </c>
    </row>
    <row r="2722" spans="8:22" x14ac:dyDescent="0.25">
      <c r="H2722" s="38" t="str">
        <v>proteins(no product type)</v>
      </c>
      <c r="I2722" s="271" t="str">
        <v>proteins</v>
      </c>
      <c r="J2722">
        <v>0</v>
      </c>
      <c r="K2722" t="str">
        <v>UniProt accession no.</v>
      </c>
      <c r="L2722" t="str">
        <v>High priority attribute</v>
      </c>
      <c r="M2722" t="str">
        <v>Priority 2</v>
      </c>
      <c r="N2722" t="str">
        <v>ProductAttributes</v>
      </c>
      <c r="O2722" t="str">
        <v>ATTRIBUTE TYPE: Accession number</v>
      </c>
      <c r="P2722" t="str">
        <v>use the drop down in "Database name"</v>
      </c>
      <c r="Q2722">
        <v>51290</v>
      </c>
      <c r="R2722" t="str">
        <v>P01966_x000D_
P02070_x000D_
P02081_x000D_
P06642_x000D_
P06643</v>
      </c>
      <c r="S2722" t="str">
        <v>N</v>
      </c>
      <c r="T2722">
        <v>0</v>
      </c>
      <c r="U2722">
        <v>0</v>
      </c>
      <c r="V2722">
        <v>0</v>
      </c>
    </row>
    <row r="2723" spans="8:22" x14ac:dyDescent="0.25">
      <c r="H2723" s="38" t="str">
        <v>proteins(no product type)</v>
      </c>
      <c r="I2723" s="271" t="str">
        <v>proteins</v>
      </c>
      <c r="J2723">
        <v>0</v>
      </c>
      <c r="K2723" t="str">
        <v>concentration</v>
      </c>
      <c r="L2723" t="str">
        <v>Low priority attribute</v>
      </c>
      <c r="M2723" t="str">
        <v>Priority 3</v>
      </c>
      <c r="N2723" t="str">
        <v>ProductAttributes</v>
      </c>
      <c r="O2723" t="str">
        <v>ATTRIBUTE TYPE: Concentration</v>
      </c>
      <c r="P2723">
        <v>0</v>
      </c>
      <c r="Q2723" t="str">
        <v>H4285</v>
      </c>
      <c r="R2723" t="str">
        <v>1 mg/mL</v>
      </c>
      <c r="S2723" t="str">
        <v>N</v>
      </c>
      <c r="T2723">
        <v>0</v>
      </c>
      <c r="U2723">
        <v>0</v>
      </c>
      <c r="V2723">
        <v>0</v>
      </c>
    </row>
    <row r="2724" spans="8:22" x14ac:dyDescent="0.25">
      <c r="H2724" s="38" t="str">
        <v>proteins(no product type)</v>
      </c>
      <c r="I2724" s="271" t="str">
        <v>proteins</v>
      </c>
      <c r="J2724">
        <v>0</v>
      </c>
      <c r="K2724" t="str">
        <v>conjugate</v>
      </c>
      <c r="L2724" t="str">
        <v>Low priority attribute</v>
      </c>
      <c r="M2724" t="str">
        <v>Priority 3</v>
      </c>
      <c r="N2724" t="str">
        <v>ProductAttributes</v>
      </c>
      <c r="O2724" t="str">
        <v>ATTRIBUTE TYPE: Conjugate</v>
      </c>
      <c r="P2724">
        <v>0</v>
      </c>
      <c r="Q2724">
        <v>82493</v>
      </c>
      <c r="R2724" t="str">
        <v>unconjugated</v>
      </c>
      <c r="S2724" t="str">
        <v>Y</v>
      </c>
      <c r="T2724" t="str">
        <v>conjugate</v>
      </c>
      <c r="U2724">
        <v>0</v>
      </c>
      <c r="V2724">
        <v>0</v>
      </c>
    </row>
    <row r="2725" spans="8:22" x14ac:dyDescent="0.25">
      <c r="H2725" s="38" t="str">
        <v>proteins(no product type)</v>
      </c>
      <c r="I2725" s="271" t="str">
        <v>proteins</v>
      </c>
      <c r="J2725">
        <v>0</v>
      </c>
      <c r="K2725" t="str">
        <v>matrix</v>
      </c>
      <c r="L2725" t="str">
        <v>Low priority attribute</v>
      </c>
      <c r="M2725" t="str">
        <v>Priority 3</v>
      </c>
      <c r="N2725" t="str">
        <v>ProductAttributes</v>
      </c>
      <c r="O2725" t="str">
        <v>ATTRIBUTE TYPE: Matrix</v>
      </c>
      <c r="P2725">
        <v>0</v>
      </c>
      <c r="Q2725" t="str">
        <v>A9207</v>
      </c>
      <c r="R2725" t="str">
        <v xml:space="preserve"> cross-linked 6% beaded agarose</v>
      </c>
      <c r="S2725" t="str">
        <v>N</v>
      </c>
      <c r="T2725">
        <v>0</v>
      </c>
      <c r="U2725">
        <v>0</v>
      </c>
      <c r="V2725">
        <v>0</v>
      </c>
    </row>
    <row r="2726" spans="8:22" x14ac:dyDescent="0.25">
      <c r="H2726" s="38" t="str">
        <v>proteins(no product type)</v>
      </c>
      <c r="I2726" s="271" t="str">
        <v>proteins</v>
      </c>
      <c r="J2726">
        <v>0</v>
      </c>
      <c r="K2726" t="str">
        <v>NCBI accession no.</v>
      </c>
      <c r="L2726" t="str">
        <v>Low priority attribute</v>
      </c>
      <c r="M2726" t="str">
        <v>Priority 3</v>
      </c>
      <c r="N2726" t="str">
        <v>ProductAttributes</v>
      </c>
      <c r="O2726" t="str">
        <v>ATTRIBUTE TYPE: Accession number</v>
      </c>
      <c r="P2726" t="str">
        <v>use the drop down in "Database name"</v>
      </c>
      <c r="Q2726" t="str">
        <v>14-523</v>
      </c>
      <c r="R2726" t="str">
        <v>NM_002753.2_x000D_
NM_138980.1_x000D_
NM_138981.1_x000D_
NM_138982.1</v>
      </c>
      <c r="S2726" t="str">
        <v>N</v>
      </c>
      <c r="T2726">
        <v>0</v>
      </c>
      <c r="U2726">
        <v>0</v>
      </c>
      <c r="V2726">
        <v>0</v>
      </c>
    </row>
    <row r="2727" spans="8:22" x14ac:dyDescent="0.25">
      <c r="H2727" s="38" t="str">
        <v>proteins(no product type)</v>
      </c>
      <c r="I2727" s="271" t="str">
        <v>proteins</v>
      </c>
      <c r="J2727">
        <v>0</v>
      </c>
      <c r="K2727" t="str">
        <v>packaging</v>
      </c>
      <c r="L2727" t="str">
        <v>Low priority attribute</v>
      </c>
      <c r="M2727" t="str">
        <v>Priority 3</v>
      </c>
      <c r="N2727" t="str">
        <v>ProductAttributes</v>
      </c>
      <c r="O2727" t="str">
        <v>ATTRIBUTE TYPE: Packaging quantity</v>
      </c>
      <c r="P2727" t="str">
        <v>facet only on pack_id (was NEVER used on the red site - utility is dubious)</v>
      </c>
      <c r="Q2727" t="str">
        <v>B8041</v>
      </c>
      <c r="R2727" t="str">
        <v>glass bottle of 0.5 mg</v>
      </c>
      <c r="S2727" t="str">
        <v>Y</v>
      </c>
      <c r="T2727" t="str">
        <v>packaging</v>
      </c>
      <c r="U2727" t="str">
        <v>pack_id</v>
      </c>
      <c r="V2727" t="str">
        <v>pack_id</v>
      </c>
    </row>
    <row r="2728" spans="8:22" x14ac:dyDescent="0.25">
      <c r="H2728" s="38" t="str">
        <v>proteins(no product type)</v>
      </c>
      <c r="I2728" s="271" t="str">
        <v>proteins</v>
      </c>
      <c r="J2728">
        <v>0</v>
      </c>
      <c r="K2728" t="str">
        <v>potency</v>
      </c>
      <c r="L2728" t="str">
        <v>Low priority attribute</v>
      </c>
      <c r="M2728" t="str">
        <v>Priority 3</v>
      </c>
      <c r="N2728" t="str">
        <v>ProductAttributes</v>
      </c>
      <c r="O2728" t="str">
        <v>ATTRIBUTE TYPE: Potency</v>
      </c>
      <c r="P2728">
        <v>0</v>
      </c>
      <c r="Q2728" t="str">
        <v>L5505</v>
      </c>
      <c r="R2728" t="str">
        <v>&lt;8 μg/mL agglutination activity</v>
      </c>
      <c r="S2728" t="str">
        <v>N</v>
      </c>
      <c r="T2728">
        <v>0</v>
      </c>
      <c r="U2728">
        <v>0</v>
      </c>
      <c r="V2728">
        <v>0</v>
      </c>
    </row>
    <row r="2729" spans="8:22" x14ac:dyDescent="0.25">
      <c r="H2729" s="38" t="str">
        <v>pumpsaspirator</v>
      </c>
      <c r="I2729" s="271" t="str">
        <v>pumps</v>
      </c>
      <c r="J2729" t="str">
        <v>aspirator</v>
      </c>
      <c r="K2729" t="str">
        <v>manufacturer/tradename</v>
      </c>
      <c r="L2729" t="str">
        <v>Facet driving attribute</v>
      </c>
      <c r="M2729" t="str">
        <v>Priority 1</v>
      </c>
      <c r="N2729" t="str">
        <v>ProductAttributes</v>
      </c>
      <c r="O2729" t="str">
        <v>ATTRIBUTE TYPE: Manufacturer designation</v>
      </c>
      <c r="P2729" t="str">
        <v>facets supplier co only (currently - Product line the attribute also facetable but not the PL element in Manuf des. Yet)</v>
      </c>
      <c r="Q2729">
        <v>0</v>
      </c>
      <c r="R2729">
        <v>0</v>
      </c>
      <c r="S2729">
        <v>0</v>
      </c>
      <c r="T2729">
        <v>0</v>
      </c>
      <c r="U2729">
        <v>0</v>
      </c>
      <c r="V2729">
        <v>0</v>
      </c>
    </row>
    <row r="2730" spans="8:22" x14ac:dyDescent="0.25">
      <c r="H2730" s="38" t="str">
        <v>pumpsaspirator</v>
      </c>
      <c r="I2730" s="271" t="str">
        <v>pumps</v>
      </c>
      <c r="J2730" t="str">
        <v>aspirator</v>
      </c>
      <c r="K2730" t="str">
        <v>W × L</v>
      </c>
      <c r="L2730" t="str">
        <v>Facet driving attribute</v>
      </c>
      <c r="M2730" t="str">
        <v>Priority 1</v>
      </c>
      <c r="N2730" t="str">
        <v>ProductAttributes</v>
      </c>
      <c r="O2730" t="str">
        <v>ATTRIBUTE TYPE: Composite dimension</v>
      </c>
      <c r="P2730" t="str">
        <v>use the drop down in "Type1" and select "W"; "Type2" and select "L"</v>
      </c>
      <c r="Q2730">
        <v>0</v>
      </c>
      <c r="R2730">
        <v>0</v>
      </c>
      <c r="S2730">
        <v>0</v>
      </c>
      <c r="T2730">
        <v>0</v>
      </c>
      <c r="U2730">
        <v>0</v>
      </c>
      <c r="V2730">
        <v>0</v>
      </c>
    </row>
    <row r="2731" spans="8:22" x14ac:dyDescent="0.25">
      <c r="H2731" s="38" t="str">
        <v>pumpsaspirator</v>
      </c>
      <c r="I2731" s="271" t="str">
        <v>pumps</v>
      </c>
      <c r="J2731" t="str">
        <v>aspirator</v>
      </c>
      <c r="K2731" t="str">
        <v>AC/DC input</v>
      </c>
      <c r="L2731" t="str">
        <v>High priority attribute</v>
      </c>
      <c r="M2731" t="str">
        <v>Priority 1</v>
      </c>
      <c r="N2731" t="str">
        <v>ProductAttributes</v>
      </c>
      <c r="O2731" t="str">
        <v>ATTRIBUTE TYPE: AC/DC input</v>
      </c>
      <c r="P2731">
        <v>0</v>
      </c>
      <c r="Q2731">
        <v>0</v>
      </c>
      <c r="R2731">
        <v>0</v>
      </c>
      <c r="S2731">
        <v>0</v>
      </c>
      <c r="T2731">
        <v>0</v>
      </c>
      <c r="U2731">
        <v>0</v>
      </c>
      <c r="V2731">
        <v>0</v>
      </c>
    </row>
    <row r="2732" spans="8:22" x14ac:dyDescent="0.25">
      <c r="H2732" s="38" t="str">
        <v>pumpsaspirator</v>
      </c>
      <c r="I2732" s="271" t="str">
        <v>pumps</v>
      </c>
      <c r="J2732" t="str">
        <v>aspirator</v>
      </c>
      <c r="K2732" t="str">
        <v>material</v>
      </c>
      <c r="L2732" t="str">
        <v>High priority attribute</v>
      </c>
      <c r="M2732" t="str">
        <v>Priority 1</v>
      </c>
      <c r="N2732" t="str">
        <v>ProductAttributes</v>
      </c>
      <c r="O2732" t="str">
        <v>ATTRIBUTE TYPE: Material</v>
      </c>
      <c r="P2732" t="str">
        <v>use the drop down to select a "Part"</v>
      </c>
      <c r="Q2732">
        <v>0</v>
      </c>
      <c r="R2732">
        <v>0</v>
      </c>
      <c r="S2732">
        <v>0</v>
      </c>
      <c r="T2732">
        <v>0</v>
      </c>
      <c r="U2732">
        <v>0</v>
      </c>
      <c r="V2732">
        <v>0</v>
      </c>
    </row>
    <row r="2733" spans="8:22" x14ac:dyDescent="0.25">
      <c r="H2733" s="38" t="str">
        <v>pumpsaspirator</v>
      </c>
      <c r="I2733" s="271" t="str">
        <v>pumps</v>
      </c>
      <c r="J2733" t="str">
        <v>aspirator</v>
      </c>
      <c r="K2733" t="str">
        <v>parameter</v>
      </c>
      <c r="L2733" t="str">
        <v>High priority attribute</v>
      </c>
      <c r="M2733" t="str">
        <v>Priority 1</v>
      </c>
      <c r="N2733" t="str">
        <v>ProductAttributes</v>
      </c>
      <c r="O2733" t="str">
        <v>ATTRIBUTE TYPE: Operating parameter</v>
      </c>
      <c r="P2733">
        <v>0</v>
      </c>
      <c r="Q2733">
        <v>0</v>
      </c>
      <c r="R2733">
        <v>0</v>
      </c>
      <c r="S2733">
        <v>0</v>
      </c>
      <c r="T2733">
        <v>0</v>
      </c>
      <c r="U2733">
        <v>0</v>
      </c>
      <c r="V2733">
        <v>0</v>
      </c>
    </row>
    <row r="2734" spans="8:22" x14ac:dyDescent="0.25">
      <c r="H2734" s="38" t="str">
        <v>pumpsaspirator</v>
      </c>
      <c r="I2734" s="271" t="str">
        <v>pumps</v>
      </c>
      <c r="J2734" t="str">
        <v>aspirator</v>
      </c>
      <c r="K2734" t="str">
        <v>Web_Product_Type_Dim</v>
      </c>
      <c r="L2734" t="str">
        <v>High priority attribute</v>
      </c>
      <c r="M2734" t="str">
        <v>Priority 1</v>
      </c>
      <c r="N2734" t="str">
        <v>ProductAttributes</v>
      </c>
      <c r="O2734" t="str">
        <v>ATTRIBUTE TYPE: Product type</v>
      </c>
      <c r="P2734">
        <v>0</v>
      </c>
      <c r="Q2734">
        <v>0</v>
      </c>
      <c r="R2734">
        <v>0</v>
      </c>
      <c r="S2734">
        <v>0</v>
      </c>
      <c r="T2734">
        <v>0</v>
      </c>
      <c r="U2734">
        <v>0</v>
      </c>
      <c r="V2734">
        <v>0</v>
      </c>
    </row>
    <row r="2735" spans="8:22" x14ac:dyDescent="0.25">
      <c r="H2735" s="38" t="str">
        <v>pumpsaspirator</v>
      </c>
      <c r="I2735" s="271" t="str">
        <v>pumps</v>
      </c>
      <c r="J2735" t="str">
        <v>aspirator</v>
      </c>
      <c r="K2735" t="str">
        <v>packaging</v>
      </c>
      <c r="L2735" t="str">
        <v>Low priority attribute</v>
      </c>
      <c r="M2735" t="str">
        <v>Priority 3</v>
      </c>
      <c r="N2735" t="str">
        <v>ProductAttributes</v>
      </c>
      <c r="O2735" t="str">
        <v>ATTRIBUTE TYPE: Packaging quantity</v>
      </c>
      <c r="P2735" t="str">
        <v>facet only on pack_id (was NEVER used on the red site - utility is dubious)</v>
      </c>
      <c r="Q2735">
        <v>0</v>
      </c>
      <c r="R2735">
        <v>0</v>
      </c>
      <c r="S2735">
        <v>0</v>
      </c>
      <c r="T2735">
        <v>0</v>
      </c>
      <c r="U2735">
        <v>0</v>
      </c>
      <c r="V2735">
        <v>0</v>
      </c>
    </row>
    <row r="2736" spans="8:22" x14ac:dyDescent="0.25">
      <c r="H2736" s="38" t="str">
        <v>pumpsaspirator</v>
      </c>
      <c r="I2736" s="271" t="str">
        <v>pumps</v>
      </c>
      <c r="J2736" t="str">
        <v>aspirator</v>
      </c>
      <c r="K2736" t="str">
        <v>W × L</v>
      </c>
      <c r="L2736" t="str">
        <v>Low priority attribute</v>
      </c>
      <c r="M2736" t="str">
        <v>Priority 3</v>
      </c>
      <c r="N2736" t="str">
        <v>ProductAttributes</v>
      </c>
      <c r="O2736" t="str">
        <v>ATTRIBUTE TYPE: Composite dimension</v>
      </c>
      <c r="P2736" t="str">
        <v>use the drop down in "Type1" and select "W"; "Type2" and select "L"</v>
      </c>
      <c r="Q2736">
        <v>0</v>
      </c>
      <c r="R2736">
        <v>0</v>
      </c>
      <c r="S2736">
        <v>0</v>
      </c>
      <c r="T2736">
        <v>0</v>
      </c>
      <c r="U2736">
        <v>0</v>
      </c>
      <c r="V2736">
        <v>0</v>
      </c>
    </row>
    <row r="2737" spans="8:22" x14ac:dyDescent="0.25">
      <c r="H2737" s="38" t="str">
        <v>pumpsperstaltic</v>
      </c>
      <c r="I2737" s="271" t="str">
        <v>pumps</v>
      </c>
      <c r="J2737" t="str">
        <v>perstaltic</v>
      </c>
      <c r="K2737" t="str">
        <v>manufacturer/tradename</v>
      </c>
      <c r="L2737" t="str">
        <v>Facet driving attribute</v>
      </c>
      <c r="M2737" t="str">
        <v>Priority 1</v>
      </c>
      <c r="N2737" t="str">
        <v>ProductAttributes</v>
      </c>
      <c r="O2737" t="str">
        <v>ATTRIBUTE TYPE: Manufacturer designation</v>
      </c>
      <c r="P2737" t="str">
        <v>facets supplier co only (currently - Product line the attribute also facetable but not the PL element in Manuf des. Yet)</v>
      </c>
      <c r="Q2737">
        <v>0</v>
      </c>
      <c r="R2737">
        <v>0</v>
      </c>
      <c r="S2737">
        <v>0</v>
      </c>
      <c r="T2737">
        <v>0</v>
      </c>
      <c r="U2737">
        <v>0</v>
      </c>
      <c r="V2737">
        <v>0</v>
      </c>
    </row>
    <row r="2738" spans="8:22" x14ac:dyDescent="0.25">
      <c r="H2738" s="38" t="str">
        <v>pumpsperstaltic</v>
      </c>
      <c r="I2738" s="271" t="str">
        <v>pumps</v>
      </c>
      <c r="J2738" t="str">
        <v>perstaltic</v>
      </c>
      <c r="K2738" t="str">
        <v>W × L</v>
      </c>
      <c r="L2738" t="str">
        <v>Facet driving attribute</v>
      </c>
      <c r="M2738" t="str">
        <v>Priority 1</v>
      </c>
      <c r="N2738" t="str">
        <v>ProductAttributes</v>
      </c>
      <c r="O2738" t="str">
        <v>ATTRIBUTE TYPE: Composite dimension</v>
      </c>
      <c r="P2738" t="str">
        <v>use the drop down in "Type1" and select "W"; "Type2" and select "L"</v>
      </c>
      <c r="Q2738">
        <v>0</v>
      </c>
      <c r="R2738">
        <v>0</v>
      </c>
      <c r="S2738">
        <v>0</v>
      </c>
      <c r="T2738">
        <v>0</v>
      </c>
      <c r="U2738">
        <v>0</v>
      </c>
      <c r="V2738">
        <v>0</v>
      </c>
    </row>
    <row r="2739" spans="8:22" x14ac:dyDescent="0.25">
      <c r="H2739" s="38" t="str">
        <v>pumpsperstaltic</v>
      </c>
      <c r="I2739" s="271" t="str">
        <v>pumps</v>
      </c>
      <c r="J2739" t="str">
        <v>perstaltic</v>
      </c>
      <c r="K2739" t="str">
        <v>AC/DC input</v>
      </c>
      <c r="L2739" t="str">
        <v>High priority attribute</v>
      </c>
      <c r="M2739" t="str">
        <v>Priority 1</v>
      </c>
      <c r="N2739" t="str">
        <v>ProductAttributes</v>
      </c>
      <c r="O2739" t="str">
        <v>ATTRIBUTE TYPE: AC/DC input</v>
      </c>
      <c r="P2739">
        <v>0</v>
      </c>
      <c r="Q2739">
        <v>0</v>
      </c>
      <c r="R2739">
        <v>0</v>
      </c>
      <c r="S2739">
        <v>0</v>
      </c>
      <c r="T2739">
        <v>0</v>
      </c>
      <c r="U2739">
        <v>0</v>
      </c>
      <c r="V2739">
        <v>0</v>
      </c>
    </row>
    <row r="2740" spans="8:22" x14ac:dyDescent="0.25">
      <c r="H2740" s="38" t="str">
        <v>pumpsperstaltic</v>
      </c>
      <c r="I2740" s="271" t="str">
        <v>pumps</v>
      </c>
      <c r="J2740" t="str">
        <v>perstaltic</v>
      </c>
      <c r="K2740" t="str">
        <v>flow rate measuring range</v>
      </c>
      <c r="L2740" t="str">
        <v>High priority attribute</v>
      </c>
      <c r="M2740" t="str">
        <v>Priority 1</v>
      </c>
      <c r="N2740" t="str">
        <v>ProductAttributes</v>
      </c>
      <c r="O2740" t="str">
        <v>ATTRIBUTES: Measuring range; flow rate</v>
      </c>
      <c r="P2740">
        <v>0</v>
      </c>
      <c r="Q2740">
        <v>0</v>
      </c>
      <c r="R2740">
        <v>0</v>
      </c>
      <c r="S2740">
        <v>0</v>
      </c>
      <c r="T2740">
        <v>0</v>
      </c>
      <c r="U2740">
        <v>0</v>
      </c>
      <c r="V2740">
        <v>0</v>
      </c>
    </row>
    <row r="2741" spans="8:22" x14ac:dyDescent="0.25">
      <c r="H2741" s="38" t="str">
        <v>pumpsperstaltic</v>
      </c>
      <c r="I2741" s="271" t="str">
        <v>pumps</v>
      </c>
      <c r="J2741" t="str">
        <v>perstaltic</v>
      </c>
      <c r="K2741" t="str">
        <v>parameter</v>
      </c>
      <c r="L2741" t="str">
        <v>High priority attribute</v>
      </c>
      <c r="M2741" t="str">
        <v>Priority 1</v>
      </c>
      <c r="N2741" t="str">
        <v>ProductAttributes</v>
      </c>
      <c r="O2741" t="str">
        <v>ATTRIBUTE TYPE: Operating parameter</v>
      </c>
      <c r="P2741">
        <v>0</v>
      </c>
      <c r="Q2741">
        <v>0</v>
      </c>
      <c r="R2741">
        <v>0</v>
      </c>
      <c r="S2741">
        <v>0</v>
      </c>
      <c r="T2741">
        <v>0</v>
      </c>
      <c r="U2741">
        <v>0</v>
      </c>
      <c r="V2741">
        <v>0</v>
      </c>
    </row>
    <row r="2742" spans="8:22" x14ac:dyDescent="0.25">
      <c r="H2742" s="38" t="str">
        <v>pumpsperstaltic</v>
      </c>
      <c r="I2742" s="271" t="str">
        <v>pumps</v>
      </c>
      <c r="J2742" t="str">
        <v>perstaltic</v>
      </c>
      <c r="K2742" t="str">
        <v>Web_Product_Type_Dim</v>
      </c>
      <c r="L2742" t="str">
        <v>High priority attribute</v>
      </c>
      <c r="M2742" t="str">
        <v>Priority 1</v>
      </c>
      <c r="N2742" t="str">
        <v>ProductAttributes</v>
      </c>
      <c r="O2742" t="str">
        <v>ATTRIBUTE TYPE: Product type</v>
      </c>
      <c r="P2742">
        <v>0</v>
      </c>
      <c r="Q2742">
        <v>0</v>
      </c>
      <c r="R2742">
        <v>0</v>
      </c>
      <c r="S2742">
        <v>0</v>
      </c>
      <c r="T2742">
        <v>0</v>
      </c>
      <c r="U2742">
        <v>0</v>
      </c>
      <c r="V2742">
        <v>0</v>
      </c>
    </row>
    <row r="2743" spans="8:22" x14ac:dyDescent="0.25">
      <c r="H2743" s="38" t="str">
        <v>pumpsperstaltic</v>
      </c>
      <c r="I2743" s="271" t="str">
        <v>pumps</v>
      </c>
      <c r="J2743" t="str">
        <v>perstaltic</v>
      </c>
      <c r="K2743" t="str">
        <v>packaging</v>
      </c>
      <c r="L2743" t="str">
        <v>Low priority attribute</v>
      </c>
      <c r="M2743" t="str">
        <v>Priority 3</v>
      </c>
      <c r="N2743" t="str">
        <v>ProductAttributes</v>
      </c>
      <c r="O2743" t="str">
        <v>ATTRIBUTE TYPE: Packaging quantity</v>
      </c>
      <c r="P2743" t="str">
        <v>facet only on pack_id (was NEVER used on the red site - utility is dubious)</v>
      </c>
      <c r="Q2743">
        <v>0</v>
      </c>
      <c r="R2743">
        <v>0</v>
      </c>
      <c r="S2743">
        <v>0</v>
      </c>
      <c r="T2743">
        <v>0</v>
      </c>
      <c r="U2743">
        <v>0</v>
      </c>
      <c r="V2743">
        <v>0</v>
      </c>
    </row>
    <row r="2744" spans="8:22" x14ac:dyDescent="0.25">
      <c r="H2744" s="38" t="str">
        <v>pumpsvacuum</v>
      </c>
      <c r="I2744" s="271" t="str">
        <v>pumps</v>
      </c>
      <c r="J2744" t="str">
        <v>vacuum</v>
      </c>
      <c r="K2744" t="str">
        <v>manufacturer/tradename</v>
      </c>
      <c r="L2744" t="str">
        <v>Facet driving attribute</v>
      </c>
      <c r="M2744" t="str">
        <v>Priority 1</v>
      </c>
      <c r="N2744" t="str">
        <v>ProductAttributes</v>
      </c>
      <c r="O2744" t="str">
        <v>ATTRIBUTE TYPE: Manufacturer designation</v>
      </c>
      <c r="P2744" t="str">
        <v>facets supplier co only (currently - Product line the attribute also facetable but not the PL element in Manuf des. Yet)</v>
      </c>
      <c r="Q2744">
        <v>0</v>
      </c>
      <c r="R2744">
        <v>0</v>
      </c>
      <c r="S2744">
        <v>0</v>
      </c>
      <c r="T2744">
        <v>0</v>
      </c>
      <c r="U2744">
        <v>0</v>
      </c>
      <c r="V2744">
        <v>0</v>
      </c>
    </row>
    <row r="2745" spans="8:22" x14ac:dyDescent="0.25">
      <c r="H2745" s="38" t="str">
        <v>pumpsvacuum</v>
      </c>
      <c r="I2745" s="271" t="str">
        <v>pumps</v>
      </c>
      <c r="J2745" t="str">
        <v>vacuum</v>
      </c>
      <c r="K2745" t="str">
        <v>W × L</v>
      </c>
      <c r="L2745" t="str">
        <v>Facet driving attribute</v>
      </c>
      <c r="M2745" t="str">
        <v>Priority 1</v>
      </c>
      <c r="N2745" t="str">
        <v>ProductAttributes</v>
      </c>
      <c r="O2745" t="str">
        <v>ATTRIBUTE TYPE: Composite dimension</v>
      </c>
      <c r="P2745" t="str">
        <v>use the drop down in "Type1" and select "W"; "Type2" and select "L"</v>
      </c>
      <c r="Q2745">
        <v>0</v>
      </c>
      <c r="R2745">
        <v>0</v>
      </c>
      <c r="S2745">
        <v>0</v>
      </c>
      <c r="T2745">
        <v>0</v>
      </c>
      <c r="U2745">
        <v>0</v>
      </c>
      <c r="V2745">
        <v>0</v>
      </c>
    </row>
    <row r="2746" spans="8:22" x14ac:dyDescent="0.25">
      <c r="H2746" s="38" t="str">
        <v>pumpsvacuum</v>
      </c>
      <c r="I2746" s="271" t="str">
        <v>pumps</v>
      </c>
      <c r="J2746" t="str">
        <v>vacuum</v>
      </c>
      <c r="K2746" t="str">
        <v>AC/DC input</v>
      </c>
      <c r="L2746" t="str">
        <v>High priority attribute</v>
      </c>
      <c r="M2746" t="str">
        <v>Priority 1</v>
      </c>
      <c r="N2746" t="str">
        <v>ProductAttributes</v>
      </c>
      <c r="O2746" t="str">
        <v>ATTRIBUTE TYPE: AC/DC input</v>
      </c>
      <c r="P2746">
        <v>0</v>
      </c>
      <c r="Q2746">
        <v>0</v>
      </c>
      <c r="R2746">
        <v>0</v>
      </c>
      <c r="S2746">
        <v>0</v>
      </c>
      <c r="T2746">
        <v>0</v>
      </c>
      <c r="U2746">
        <v>0</v>
      </c>
      <c r="V2746">
        <v>0</v>
      </c>
    </row>
    <row r="2747" spans="8:22" x14ac:dyDescent="0.25">
      <c r="H2747" s="38" t="str">
        <v>pumpsvacuum</v>
      </c>
      <c r="I2747" s="271" t="str">
        <v>pumps</v>
      </c>
      <c r="J2747" t="str">
        <v>vacuum</v>
      </c>
      <c r="K2747" t="str">
        <v>parameter</v>
      </c>
      <c r="L2747" t="str">
        <v>High priority attribute</v>
      </c>
      <c r="M2747" t="str">
        <v>Priority 1</v>
      </c>
      <c r="N2747" t="str">
        <v>ProductAttributes</v>
      </c>
      <c r="O2747" t="str">
        <v>ATTRIBUTE TYPE: Operating parameter</v>
      </c>
      <c r="P2747">
        <v>0</v>
      </c>
      <c r="Q2747">
        <v>0</v>
      </c>
      <c r="R2747">
        <v>0</v>
      </c>
      <c r="S2747">
        <v>0</v>
      </c>
      <c r="T2747">
        <v>0</v>
      </c>
      <c r="U2747">
        <v>0</v>
      </c>
      <c r="V2747">
        <v>0</v>
      </c>
    </row>
    <row r="2748" spans="8:22" x14ac:dyDescent="0.25">
      <c r="H2748" s="38" t="str">
        <v>pumpsvacuum</v>
      </c>
      <c r="I2748" s="271" t="str">
        <v>pumps</v>
      </c>
      <c r="J2748" t="str">
        <v>vacuum</v>
      </c>
      <c r="K2748" t="str">
        <v>Web_Product_Type_Dim</v>
      </c>
      <c r="L2748" t="str">
        <v>High priority attribute</v>
      </c>
      <c r="M2748" t="str">
        <v>Priority 1</v>
      </c>
      <c r="N2748" t="str">
        <v>ProductAttributes</v>
      </c>
      <c r="O2748" t="str">
        <v>ATTRIBUTE TYPE: Product type</v>
      </c>
      <c r="P2748">
        <v>0</v>
      </c>
      <c r="Q2748">
        <v>0</v>
      </c>
      <c r="R2748">
        <v>0</v>
      </c>
      <c r="S2748">
        <v>0</v>
      </c>
      <c r="T2748">
        <v>0</v>
      </c>
      <c r="U2748">
        <v>0</v>
      </c>
      <c r="V2748">
        <v>0</v>
      </c>
    </row>
    <row r="2749" spans="8:22" x14ac:dyDescent="0.25">
      <c r="H2749" s="38" t="str">
        <v>pumpsvacuum</v>
      </c>
      <c r="I2749" s="271" t="str">
        <v>pumps</v>
      </c>
      <c r="J2749" t="str">
        <v>vacuum</v>
      </c>
      <c r="K2749" t="str">
        <v>material</v>
      </c>
      <c r="L2749" t="str">
        <v>High priority attribute</v>
      </c>
      <c r="M2749" t="str">
        <v>Priority 2</v>
      </c>
      <c r="N2749" t="str">
        <v>ProductAttributes</v>
      </c>
      <c r="O2749" t="str">
        <v>ATTRIBUTE TYPE: Material</v>
      </c>
      <c r="P2749" t="str">
        <v>use the drop down to select a "Part"</v>
      </c>
      <c r="Q2749">
        <v>0</v>
      </c>
      <c r="R2749">
        <v>0</v>
      </c>
      <c r="S2749">
        <v>0</v>
      </c>
      <c r="T2749">
        <v>0</v>
      </c>
      <c r="U2749">
        <v>0</v>
      </c>
      <c r="V2749">
        <v>0</v>
      </c>
    </row>
    <row r="2750" spans="8:22" x14ac:dyDescent="0.25">
      <c r="H2750" s="38" t="str">
        <v>pumpsvacuum</v>
      </c>
      <c r="I2750" s="271" t="str">
        <v>pumps</v>
      </c>
      <c r="J2750" t="str">
        <v>vacuum</v>
      </c>
      <c r="K2750" t="str">
        <v>packaging</v>
      </c>
      <c r="L2750" t="str">
        <v>Low priority attribute</v>
      </c>
      <c r="M2750" t="str">
        <v>Priority 3</v>
      </c>
      <c r="N2750" t="str">
        <v>ProductAttributes</v>
      </c>
      <c r="O2750" t="str">
        <v>ATTRIBUTE TYPE: Packaging quantity</v>
      </c>
      <c r="P2750" t="str">
        <v>facet only on pack_id (was NEVER used on the red site - utility is dubious)</v>
      </c>
      <c r="Q2750">
        <v>0</v>
      </c>
      <c r="R2750">
        <v>0</v>
      </c>
      <c r="S2750">
        <v>0</v>
      </c>
      <c r="T2750">
        <v>0</v>
      </c>
      <c r="U2750">
        <v>0</v>
      </c>
      <c r="V2750">
        <v>0</v>
      </c>
    </row>
    <row r="2751" spans="8:22" x14ac:dyDescent="0.25">
      <c r="H2751" s="38" t="str">
        <v>pumpsvacuum</v>
      </c>
      <c r="I2751" s="271" t="str">
        <v>pumps</v>
      </c>
      <c r="J2751" t="str">
        <v>vacuum</v>
      </c>
      <c r="K2751" t="str">
        <v>W × L</v>
      </c>
      <c r="L2751" t="str">
        <v>Low priority attribute</v>
      </c>
      <c r="M2751" t="str">
        <v>Priority 3</v>
      </c>
      <c r="N2751" t="str">
        <v>ProductAttributes</v>
      </c>
      <c r="O2751" t="str">
        <v>ATTRIBUTE TYPE: Composite dimension</v>
      </c>
      <c r="P2751" t="str">
        <v>use the drop down in "Type1" and select "W"; "Type2" and select "L"</v>
      </c>
      <c r="Q2751">
        <v>0</v>
      </c>
      <c r="R2751">
        <v>0</v>
      </c>
      <c r="S2751">
        <v>0</v>
      </c>
      <c r="T2751">
        <v>0</v>
      </c>
      <c r="U2751">
        <v>0</v>
      </c>
      <c r="V2751">
        <v>0</v>
      </c>
    </row>
    <row r="2752" spans="8:22" x14ac:dyDescent="0.25">
      <c r="H2752" s="38" t="str">
        <v>purge traps(no product type)</v>
      </c>
      <c r="I2752" s="271" t="str">
        <v>purge traps</v>
      </c>
      <c r="J2752">
        <v>0</v>
      </c>
      <c r="K2752" t="str">
        <v>compatibility</v>
      </c>
      <c r="L2752" t="str">
        <v>Facet driving attribute</v>
      </c>
      <c r="M2752" t="str">
        <v>Priority 1</v>
      </c>
      <c r="N2752" t="str">
        <v>ProductAttributes</v>
      </c>
      <c r="O2752" t="str">
        <v>ATTRIBUTE TYPE: ZM_COMPAT</v>
      </c>
      <c r="P2752" t="str">
        <v>create separate lines for different values -- facet must use 1 or both of supplier and product line</v>
      </c>
      <c r="Q2752">
        <v>21159</v>
      </c>
      <c r="R2752" t="str">
        <v>for use with CDS Peakmaster</v>
      </c>
      <c r="S2752" t="str">
        <v>Y</v>
      </c>
      <c r="T2752" t="str">
        <v>compatibility</v>
      </c>
      <c r="U2752">
        <v>0</v>
      </c>
      <c r="V2752">
        <v>0</v>
      </c>
    </row>
    <row r="2753" spans="8:22" x14ac:dyDescent="0.25">
      <c r="H2753" s="38" t="str">
        <v>purge traps(no product type)</v>
      </c>
      <c r="I2753" s="271" t="str">
        <v>purge traps</v>
      </c>
      <c r="J2753">
        <v>0</v>
      </c>
      <c r="K2753" t="str">
        <v>composition</v>
      </c>
      <c r="L2753" t="str">
        <v>Facet driving attribute</v>
      </c>
      <c r="M2753" t="str">
        <v>Priority 1</v>
      </c>
      <c r="N2753" t="str">
        <v>ProductAttributes</v>
      </c>
      <c r="O2753" t="str">
        <v>ATTRIBUTE TYPE: Chemical Composition</v>
      </c>
      <c r="P2753">
        <v>0</v>
      </c>
      <c r="Q2753">
        <v>21159</v>
      </c>
      <c r="R2753" t="str">
        <v>Carbopack B, 10 cm</v>
      </c>
      <c r="S2753" t="str">
        <v>M</v>
      </c>
      <c r="T2753" t="str">
        <v>composition</v>
      </c>
      <c r="U2753">
        <v>0</v>
      </c>
      <c r="V2753">
        <v>0</v>
      </c>
    </row>
    <row r="2754" spans="8:22" x14ac:dyDescent="0.25">
      <c r="H2754" s="38" t="str">
        <v>purge traps(no product type)</v>
      </c>
      <c r="I2754" s="271" t="str">
        <v>purge traps</v>
      </c>
      <c r="J2754">
        <v>0</v>
      </c>
      <c r="K2754" t="str">
        <v>application(s)</v>
      </c>
      <c r="L2754" t="str">
        <v>High priority attribute</v>
      </c>
      <c r="M2754" t="str">
        <v>Priority 2</v>
      </c>
      <c r="N2754" t="str">
        <v>ProductAttributes</v>
      </c>
      <c r="O2754" t="str">
        <v>ATTRIBUTE TYPE: Market Focus</v>
      </c>
      <c r="P2754">
        <v>0</v>
      </c>
      <c r="Q2754">
        <v>0</v>
      </c>
      <c r="R2754">
        <v>0</v>
      </c>
      <c r="S2754" t="str">
        <v>Y</v>
      </c>
      <c r="T2754" t="str">
        <v>Application</v>
      </c>
      <c r="U2754">
        <v>0</v>
      </c>
      <c r="V2754">
        <v>0</v>
      </c>
    </row>
    <row r="2755" spans="8:22" x14ac:dyDescent="0.25">
      <c r="H2755" s="38" t="str">
        <v>purge traps(no product type)</v>
      </c>
      <c r="I2755" s="271" t="str">
        <v>purge traps</v>
      </c>
      <c r="J2755">
        <v>0</v>
      </c>
      <c r="K2755" t="str">
        <v>manufacturer/tradename</v>
      </c>
      <c r="L2755" t="str">
        <v>High priority attribute</v>
      </c>
      <c r="M2755" t="str">
        <v>Priority 2</v>
      </c>
      <c r="N2755" t="str">
        <v>ProductAttributes</v>
      </c>
      <c r="O2755" t="str">
        <v>ATTRIBUTE TYPE: Manufacturer designation</v>
      </c>
      <c r="P2755" t="str">
        <v>facets supplier co only (currently - Product line the attribute also facetable but not the PL element in Manuf des. Yet)</v>
      </c>
      <c r="Q2755">
        <v>21159</v>
      </c>
      <c r="R2755" t="str">
        <v>Vocarb® 3000 Purge Trap K</v>
      </c>
      <c r="S2755" t="str">
        <v>Y</v>
      </c>
      <c r="T2755" t="str">
        <v>Manufacturer</v>
      </c>
      <c r="U2755" t="str">
        <v>supplier co</v>
      </c>
      <c r="V2755" t="str">
        <v>supplier co</v>
      </c>
    </row>
    <row r="2756" spans="8:22" x14ac:dyDescent="0.25">
      <c r="H2756" s="38" t="str">
        <v>quantum dots(no product type)</v>
      </c>
      <c r="I2756" s="271" t="str">
        <v>quantum dots</v>
      </c>
      <c r="J2756">
        <v>0</v>
      </c>
      <c r="K2756" t="str">
        <v>functional group</v>
      </c>
      <c r="L2756" t="str">
        <v>Facet driving attribute</v>
      </c>
      <c r="M2756" t="str">
        <v>Priority 1</v>
      </c>
      <c r="N2756" t="str">
        <v>ProductAttributes</v>
      </c>
      <c r="O2756" t="str">
        <v>ATTRIBUTE TYPE: Functional group</v>
      </c>
      <c r="P2756">
        <v>0</v>
      </c>
      <c r="Q2756">
        <v>900511</v>
      </c>
      <c r="R2756" t="str">
        <v>carboxylic acid</v>
      </c>
      <c r="S2756" t="str">
        <v>Y</v>
      </c>
      <c r="T2756" t="str">
        <v>Functional group</v>
      </c>
      <c r="U2756">
        <v>0</v>
      </c>
      <c r="V2756">
        <v>0</v>
      </c>
    </row>
    <row r="2757" spans="8:22" x14ac:dyDescent="0.25">
      <c r="H2757" s="38" t="str">
        <v>quantum dots(no product type)</v>
      </c>
      <c r="I2757" s="271" t="str">
        <v>quantum dots</v>
      </c>
      <c r="J2757">
        <v>0</v>
      </c>
      <c r="K2757" t="str">
        <v>λmax</v>
      </c>
      <c r="L2757" t="str">
        <v>Facet driving attribute</v>
      </c>
      <c r="M2757" t="str">
        <v>Priority 1</v>
      </c>
      <c r="N2757" t="str">
        <v>ProductAttributes</v>
      </c>
      <c r="O2757" t="str">
        <v>ATTRIBUTE TYPE: Fluorescence Test</v>
      </c>
      <c r="P2757">
        <v>0</v>
      </c>
      <c r="Q2757">
        <v>900215</v>
      </c>
      <c r="R2757" t="str">
        <v>525 nm</v>
      </c>
      <c r="S2757" t="str">
        <v>N</v>
      </c>
      <c r="T2757">
        <v>0</v>
      </c>
      <c r="U2757">
        <v>0</v>
      </c>
      <c r="V2757">
        <v>0</v>
      </c>
    </row>
    <row r="2758" spans="8:22" x14ac:dyDescent="0.25">
      <c r="H2758" s="38" t="str">
        <v>quantum dots(no product type)</v>
      </c>
      <c r="I2758" s="271" t="str">
        <v>quantum dots</v>
      </c>
      <c r="J2758">
        <v>0</v>
      </c>
      <c r="K2758" t="str">
        <v>concentration</v>
      </c>
      <c r="L2758" t="str">
        <v>High priority attribute</v>
      </c>
      <c r="M2758" t="str">
        <v>Priority 2</v>
      </c>
      <c r="N2758" t="str">
        <v>ProductAttributes</v>
      </c>
      <c r="O2758" t="str">
        <v>ATTRIBUTE TYPE: Concentration</v>
      </c>
      <c r="P2758">
        <v>0</v>
      </c>
      <c r="Q2758">
        <v>900215</v>
      </c>
      <c r="R2758" t="str">
        <v>5 mg/mL in toluene</v>
      </c>
      <c r="S2758" t="str">
        <v>N</v>
      </c>
      <c r="T2758">
        <v>0</v>
      </c>
      <c r="U2758">
        <v>0</v>
      </c>
      <c r="V2758">
        <v>0</v>
      </c>
    </row>
    <row r="2759" spans="8:22" x14ac:dyDescent="0.25">
      <c r="H2759" s="38" t="str">
        <v>quantum dots(no product type)</v>
      </c>
      <c r="I2759" s="271" t="str">
        <v>quantum dots</v>
      </c>
      <c r="J2759">
        <v>0</v>
      </c>
      <c r="K2759" t="str">
        <v>fluorescence</v>
      </c>
      <c r="L2759" t="str">
        <v>High priority attribute</v>
      </c>
      <c r="M2759" t="str">
        <v>Priority 2</v>
      </c>
      <c r="N2759" t="str">
        <v>ProductAttributes</v>
      </c>
      <c r="O2759" t="str">
        <v>ATTRIBUTE TYPE: Fluorescence Test</v>
      </c>
      <c r="P2759">
        <v>0</v>
      </c>
      <c r="Q2759">
        <v>900215</v>
      </c>
      <c r="R2759" t="str">
        <v>λem 540 nm</v>
      </c>
      <c r="S2759" t="str">
        <v>N</v>
      </c>
      <c r="T2759">
        <v>0</v>
      </c>
      <c r="U2759">
        <v>0</v>
      </c>
      <c r="V2759">
        <v>0</v>
      </c>
    </row>
    <row r="2760" spans="8:22" x14ac:dyDescent="0.25">
      <c r="H2760" s="38" t="str">
        <v>quantum dots(no product type)</v>
      </c>
      <c r="I2760" s="271" t="str">
        <v>quantum dots</v>
      </c>
      <c r="J2760">
        <v>0</v>
      </c>
      <c r="K2760" t="str">
        <v>form</v>
      </c>
      <c r="L2760" t="str">
        <v>High priority attribute</v>
      </c>
      <c r="M2760" t="str">
        <v>Priority 2</v>
      </c>
      <c r="N2760" t="str">
        <v>ProductAttributes</v>
      </c>
      <c r="O2760" t="str">
        <v>ATTRIBUTE TYPE: Physical Form</v>
      </c>
      <c r="P2760">
        <v>0</v>
      </c>
      <c r="Q2760">
        <v>900215</v>
      </c>
      <c r="R2760" t="str">
        <v>dispersion</v>
      </c>
      <c r="S2760" t="str">
        <v>Y</v>
      </c>
      <c r="T2760" t="str">
        <v>Physical Form</v>
      </c>
      <c r="U2760">
        <v>0</v>
      </c>
      <c r="V2760">
        <v>0</v>
      </c>
    </row>
    <row r="2761" spans="8:22" x14ac:dyDescent="0.25">
      <c r="H2761" s="38" t="str">
        <v>quantum dots(no product type)</v>
      </c>
      <c r="I2761" s="271" t="str">
        <v>quantum dots</v>
      </c>
      <c r="J2761">
        <v>0</v>
      </c>
      <c r="K2761" t="str">
        <v>storage temp.</v>
      </c>
      <c r="L2761" t="str">
        <v>High priority attribute</v>
      </c>
      <c r="M2761" t="str">
        <v>Priority 2</v>
      </c>
      <c r="N2761" t="str">
        <v>ProductAttributes</v>
      </c>
      <c r="O2761" t="str">
        <v>ATTRIBUTE TYPE: Storage Temp</v>
      </c>
      <c r="P2761">
        <v>0</v>
      </c>
      <c r="Q2761">
        <v>753777</v>
      </c>
      <c r="R2761" t="str">
        <v>2-8°C</v>
      </c>
      <c r="S2761" t="str">
        <v>N</v>
      </c>
      <c r="T2761">
        <v>0</v>
      </c>
      <c r="U2761">
        <v>0</v>
      </c>
      <c r="V2761">
        <v>0</v>
      </c>
    </row>
    <row r="2762" spans="8:22" x14ac:dyDescent="0.25">
      <c r="H2762" s="38" t="str">
        <v>quantum dots(no product type)</v>
      </c>
      <c r="I2762" s="271" t="str">
        <v>quantum dots</v>
      </c>
      <c r="J2762">
        <v>0</v>
      </c>
      <c r="K2762" t="str">
        <v>density</v>
      </c>
      <c r="L2762" t="str">
        <v>Low priority attribute</v>
      </c>
      <c r="M2762" t="str">
        <v>Priority 3</v>
      </c>
      <c r="N2762" t="str">
        <v>ProductAttributes</v>
      </c>
      <c r="O2762" t="str">
        <v>ATTRIBUTE TYPE: Density</v>
      </c>
      <c r="P2762">
        <v>0</v>
      </c>
      <c r="Q2762">
        <v>900515</v>
      </c>
      <c r="R2762" t="str">
        <v>0.6521 g/mL</v>
      </c>
      <c r="S2762" t="str">
        <v>N</v>
      </c>
      <c r="T2762">
        <v>0</v>
      </c>
      <c r="U2762">
        <v>0</v>
      </c>
      <c r="V2762">
        <v>0</v>
      </c>
    </row>
    <row r="2763" spans="8:22" x14ac:dyDescent="0.25">
      <c r="H2763" s="38" t="str">
        <v>quantum dots(no product type)</v>
      </c>
      <c r="I2763" s="271" t="str">
        <v>quantum dots</v>
      </c>
      <c r="J2763">
        <v>0</v>
      </c>
      <c r="K2763" t="str">
        <v>diameter</v>
      </c>
      <c r="L2763" t="str">
        <v>Low priority attribute</v>
      </c>
      <c r="M2763" t="str">
        <v>Priority 3</v>
      </c>
      <c r="N2763" t="str">
        <v>ProductAttributes</v>
      </c>
      <c r="O2763" t="str">
        <v>ATTRIBUTE TYPE: Composite dimension</v>
      </c>
      <c r="P2763" t="str">
        <v>use the drop down in "Type1" and select "diam." -- facet diam uom mm only</v>
      </c>
      <c r="Q2763">
        <v>900708</v>
      </c>
      <c r="R2763" t="str">
        <v>&lt;5 nm</v>
      </c>
      <c r="S2763" t="str">
        <v>N</v>
      </c>
      <c r="T2763">
        <v>0</v>
      </c>
      <c r="U2763">
        <v>0</v>
      </c>
      <c r="V2763">
        <v>0</v>
      </c>
    </row>
    <row r="2764" spans="8:22" x14ac:dyDescent="0.25">
      <c r="H2764" s="38" t="str">
        <v>quantum dots(no product type)</v>
      </c>
      <c r="I2764" s="271" t="str">
        <v>quantum dots</v>
      </c>
      <c r="J2764">
        <v>0</v>
      </c>
      <c r="K2764" t="str">
        <v>refractive index</v>
      </c>
      <c r="L2764" t="str">
        <v>Low priority attribute</v>
      </c>
      <c r="M2764" t="str">
        <v>Priority 3</v>
      </c>
      <c r="N2764" t="str">
        <v>ProductAttributes</v>
      </c>
      <c r="O2764" t="str">
        <v>ATTRIBUTE TYPE: Refractive Index</v>
      </c>
      <c r="P2764">
        <v>0</v>
      </c>
      <c r="Q2764">
        <v>753777</v>
      </c>
      <c r="R2764" t="str">
        <v>n20/D 1.496 (lit.)</v>
      </c>
      <c r="S2764" t="str">
        <v>N</v>
      </c>
      <c r="T2764">
        <v>0</v>
      </c>
      <c r="U2764">
        <v>0</v>
      </c>
      <c r="V2764">
        <v>0</v>
      </c>
    </row>
    <row r="2765" spans="8:22" x14ac:dyDescent="0.25">
      <c r="H2765" s="38" t="str">
        <v>racks or boxes(no product type)</v>
      </c>
      <c r="I2765" s="271" t="str">
        <v>racks or boxes</v>
      </c>
      <c r="J2765">
        <v>0</v>
      </c>
      <c r="K2765" t="str">
        <v>feature</v>
      </c>
      <c r="L2765" t="str">
        <v>Facet driving attribute</v>
      </c>
      <c r="M2765" t="str">
        <v>Priority 1</v>
      </c>
      <c r="N2765" t="str">
        <v>ProductAttributes</v>
      </c>
      <c r="O2765" t="str">
        <v>ATTRIBUTE TYPE: Feature</v>
      </c>
      <c r="P2765" t="str">
        <v>use the drop down to select a "Name" (autoclavable/lid/to hold)</v>
      </c>
      <c r="Q2765" t="str">
        <v>B3901</v>
      </c>
      <c r="R2765" t="str">
        <v xml:space="preserve"> Holds 2 x 30 mL tubes</v>
      </c>
      <c r="S2765" t="str">
        <v>N</v>
      </c>
      <c r="T2765">
        <v>0</v>
      </c>
      <c r="U2765">
        <v>0</v>
      </c>
      <c r="V2765">
        <v>0</v>
      </c>
    </row>
    <row r="2766" spans="8:22" x14ac:dyDescent="0.25">
      <c r="H2766" s="38" t="str">
        <v>racks or boxes(no product type)</v>
      </c>
      <c r="I2766" s="271" t="str">
        <v>racks or boxes</v>
      </c>
      <c r="J2766">
        <v>0</v>
      </c>
      <c r="K2766" t="str">
        <v>manufacturer/tradename</v>
      </c>
      <c r="L2766" t="str">
        <v>Facet driving attribute</v>
      </c>
      <c r="M2766" t="str">
        <v>Priority 1</v>
      </c>
      <c r="N2766" t="str">
        <v>ProductAttributes</v>
      </c>
      <c r="O2766" t="str">
        <v>ATTRIBUTE TYPE: Manufacturer designation</v>
      </c>
      <c r="P2766" t="str">
        <v>facets supplier co only (currently - Product line the attribute also facetable but not the PL element in Manuf des. Yet)</v>
      </c>
      <c r="Q2766" t="str">
        <v>B3901</v>
      </c>
      <c r="R2766" t="str">
        <v>Sigma-Aldrich</v>
      </c>
      <c r="S2766" t="str">
        <v>Y</v>
      </c>
      <c r="T2766" t="str">
        <v>Manufacturer</v>
      </c>
      <c r="U2766" t="str">
        <v>supplier co</v>
      </c>
      <c r="V2766" t="str">
        <v>supplier co</v>
      </c>
    </row>
    <row r="2767" spans="8:22" x14ac:dyDescent="0.25">
      <c r="H2767" s="38" t="str">
        <v>racks or boxes(no product type)</v>
      </c>
      <c r="I2767" s="271" t="str">
        <v>racks or boxes</v>
      </c>
      <c r="J2767">
        <v>0</v>
      </c>
      <c r="K2767" t="str">
        <v>material</v>
      </c>
      <c r="L2767" t="str">
        <v>Facet driving attribute</v>
      </c>
      <c r="M2767" t="str">
        <v>Priority 1</v>
      </c>
      <c r="N2767" t="str">
        <v>ProductAttributes</v>
      </c>
      <c r="O2767" t="str">
        <v>ATTRIBUTE TYPE: Material</v>
      </c>
      <c r="P2767" t="str">
        <v>use the drop down to select a "Part"</v>
      </c>
      <c r="Q2767" t="str">
        <v>B3901</v>
      </c>
      <c r="R2767" t="str">
        <v xml:space="preserve">plastic </v>
      </c>
      <c r="S2767" t="str">
        <v>M</v>
      </c>
      <c r="T2767">
        <v>0</v>
      </c>
      <c r="U2767">
        <v>0</v>
      </c>
      <c r="V2767">
        <v>0</v>
      </c>
    </row>
    <row r="2768" spans="8:22" x14ac:dyDescent="0.25">
      <c r="H2768" s="38" t="str">
        <v>racks or boxes(no product type)</v>
      </c>
      <c r="I2768" s="271" t="str">
        <v>racks or boxes</v>
      </c>
      <c r="J2768">
        <v>0</v>
      </c>
      <c r="K2768" t="str">
        <v>Web_Product_Type_Dim</v>
      </c>
      <c r="L2768" t="str">
        <v>Facet driving attribute</v>
      </c>
      <c r="M2768" t="str">
        <v>Priority 1</v>
      </c>
      <c r="N2768" t="str">
        <v>ProductAttributes</v>
      </c>
      <c r="O2768" t="str">
        <v>ATTRIBUTE TYPE: Product type</v>
      </c>
      <c r="P2768" t="str">
        <v>choose "racks"</v>
      </c>
      <c r="Q2768" t="str">
        <v>BR114860</v>
      </c>
      <c r="R2768" t="str">
        <v>racks</v>
      </c>
      <c r="S2768" t="str">
        <v>Y</v>
      </c>
      <c r="T2768" t="str">
        <v>Product Category</v>
      </c>
      <c r="U2768">
        <v>0</v>
      </c>
      <c r="V2768">
        <v>0</v>
      </c>
    </row>
    <row r="2769" spans="8:22" x14ac:dyDescent="0.25">
      <c r="H2769" s="38" t="str">
        <v>racks or boxes(no product type)</v>
      </c>
      <c r="I2769" s="271" t="str">
        <v>racks or boxes</v>
      </c>
      <c r="J2769">
        <v>0</v>
      </c>
      <c r="K2769" t="str">
        <v>packaging</v>
      </c>
      <c r="L2769" t="str">
        <v>High priority attribute</v>
      </c>
      <c r="M2769" t="str">
        <v>Priority 2</v>
      </c>
      <c r="N2769" t="str">
        <v>ProductAttributes</v>
      </c>
      <c r="O2769" t="str">
        <v>ATTRIBUTE TYPE: Packaging quantity</v>
      </c>
      <c r="P2769" t="str">
        <v>facet only on pack_id (was NEVER used on the red site - utility is dubious)</v>
      </c>
      <c r="Q2769" t="str">
        <v>B3901</v>
      </c>
      <c r="R2769" t="str">
        <v>pack of 10 ea</v>
      </c>
      <c r="S2769" t="str">
        <v>Y</v>
      </c>
      <c r="T2769" t="str">
        <v>packaging</v>
      </c>
      <c r="U2769" t="str">
        <v>pack_id</v>
      </c>
      <c r="V2769" t="str">
        <v>pack_id</v>
      </c>
    </row>
    <row r="2770" spans="8:22" x14ac:dyDescent="0.25">
      <c r="H2770" s="38" t="str">
        <v>reference materialsamino acidor peptide and protein standards</v>
      </c>
      <c r="I2770" s="271" t="str">
        <v>reference materials</v>
      </c>
      <c r="J2770" t="str">
        <v>amino acidor peptide and protein standards</v>
      </c>
      <c r="K2770" t="str">
        <v>grade</v>
      </c>
      <c r="L2770" t="str">
        <v>Facet driving attribute</v>
      </c>
      <c r="M2770" t="str">
        <v>Priority 1</v>
      </c>
      <c r="N2770" t="str">
        <v>ProductAttributes</v>
      </c>
      <c r="O2770" t="str">
        <v>ATTRIBUTE TYPE: Special Grade and web special grade</v>
      </c>
      <c r="P2770" t="str">
        <v>web special grade is facetable; but web special grade does not show on the PDP; special grade is the opposite</v>
      </c>
      <c r="Q2770">
        <v>34046</v>
      </c>
      <c r="R2770" t="str">
        <v>analytical standard</v>
      </c>
      <c r="S2770" t="str">
        <v>Y</v>
      </c>
      <c r="T2770" t="str">
        <v>grade</v>
      </c>
      <c r="U2770">
        <v>0</v>
      </c>
      <c r="V2770">
        <v>0</v>
      </c>
    </row>
    <row r="2771" spans="8:22" x14ac:dyDescent="0.25">
      <c r="H2771" s="38" t="str">
        <v>reference materialsamino acidor peptide and protein standards</v>
      </c>
      <c r="I2771" s="271" t="str">
        <v>reference materials</v>
      </c>
      <c r="J2771" t="str">
        <v>amino acidor peptide and protein standards</v>
      </c>
      <c r="K2771" t="str">
        <v>Web Special Grade</v>
      </c>
      <c r="L2771" t="str">
        <v>Facet driving attribute</v>
      </c>
      <c r="M2771" t="str">
        <v>Priority 1</v>
      </c>
      <c r="N2771" t="str">
        <v>ProductAttributes</v>
      </c>
      <c r="O2771" t="str">
        <v>ATTRIBUTE TYPE: Special Grade and web special grade</v>
      </c>
      <c r="P2771" t="str">
        <v>web special grade is facetable; but web special grade does not show on the PDP; special grade is the opposite</v>
      </c>
      <c r="Q2771">
        <v>0</v>
      </c>
      <c r="R2771">
        <v>0</v>
      </c>
      <c r="S2771">
        <v>0</v>
      </c>
      <c r="T2771">
        <v>0</v>
      </c>
      <c r="U2771">
        <v>0</v>
      </c>
      <c r="V2771">
        <v>0</v>
      </c>
    </row>
    <row r="2772" spans="8:22" x14ac:dyDescent="0.25">
      <c r="H2772" s="38" t="str">
        <v>reference materialsamino acidor peptide and protein standards</v>
      </c>
      <c r="I2772" s="271" t="str">
        <v>reference materials</v>
      </c>
      <c r="J2772" t="str">
        <v>amino acidor peptide and protein standards</v>
      </c>
      <c r="K2772" t="str">
        <v>Web_Product_area_Dim</v>
      </c>
      <c r="L2772" t="str">
        <v>High priority attribute</v>
      </c>
      <c r="M2772" t="str">
        <v>Priority 1</v>
      </c>
      <c r="N2772" t="str">
        <v>ProductAttributes</v>
      </c>
      <c r="O2772" t="str">
        <v>Product area</v>
      </c>
      <c r="P2772" t="str">
        <v>Product Area should be set to ‘analytical standards’</v>
      </c>
      <c r="Q2772">
        <v>0</v>
      </c>
      <c r="R2772">
        <v>0</v>
      </c>
      <c r="S2772">
        <v>0</v>
      </c>
      <c r="T2772">
        <v>0</v>
      </c>
      <c r="U2772">
        <v>0</v>
      </c>
      <c r="V2772">
        <v>0</v>
      </c>
    </row>
    <row r="2773" spans="8:22" x14ac:dyDescent="0.25">
      <c r="H2773" s="38" t="str">
        <v>reference materialsamino acidor peptide and protein standards</v>
      </c>
      <c r="I2773" s="271" t="str">
        <v>reference materials</v>
      </c>
      <c r="J2773" t="str">
        <v>amino acidor peptide and protein standards</v>
      </c>
      <c r="K2773" t="str">
        <v>format</v>
      </c>
      <c r="L2773" t="str">
        <v>Facet driving attribute</v>
      </c>
      <c r="M2773" t="str">
        <v>Priority 2</v>
      </c>
      <c r="N2773" t="str">
        <v>ProductAttributes</v>
      </c>
      <c r="O2773" t="str">
        <v>ATTRIBUTE TYPE: Anal. Standard Form</v>
      </c>
      <c r="P2773" t="str">
        <v>use the drop down "form"</v>
      </c>
      <c r="Q2773">
        <v>34046</v>
      </c>
      <c r="R2773" t="str">
        <v>neat</v>
      </c>
      <c r="S2773" t="str">
        <v>Y</v>
      </c>
      <c r="T2773" t="str">
        <v>Format</v>
      </c>
      <c r="U2773">
        <v>0</v>
      </c>
      <c r="V2773">
        <v>0</v>
      </c>
    </row>
    <row r="2774" spans="8:22" x14ac:dyDescent="0.25">
      <c r="H2774" s="38" t="str">
        <v>reference materialsamino acidor peptide and protein standards</v>
      </c>
      <c r="I2774" s="271" t="str">
        <v>reference materials</v>
      </c>
      <c r="J2774" t="str">
        <v>amino acidor peptide and protein standards</v>
      </c>
      <c r="K2774" t="str">
        <v>Web_RefMatl_RMType_Dim</v>
      </c>
      <c r="L2774" t="str">
        <v>Facet driving attribute</v>
      </c>
      <c r="M2774" t="str">
        <v>Priority 2</v>
      </c>
      <c r="N2774" t="str">
        <v>ProductAttributes</v>
      </c>
      <c r="O2774" t="str">
        <v>Reference Material Product Gp</v>
      </c>
      <c r="P2774" t="str">
        <v>Use the drop down and select Category value provided by PM - RM type and/or API family</v>
      </c>
      <c r="Q2774">
        <v>0</v>
      </c>
      <c r="R2774">
        <v>0</v>
      </c>
      <c r="S2774">
        <v>0</v>
      </c>
      <c r="T2774">
        <v>0</v>
      </c>
      <c r="U2774">
        <v>0</v>
      </c>
      <c r="V2774">
        <v>0</v>
      </c>
    </row>
    <row r="2775" spans="8:22" x14ac:dyDescent="0.25">
      <c r="H2775" s="38" t="str">
        <v>reference materialsamino acidor peptide and protein standards</v>
      </c>
      <c r="I2775" s="271" t="str">
        <v>reference materials</v>
      </c>
      <c r="J2775" t="str">
        <v>amino acidor peptide and protein standards</v>
      </c>
      <c r="K2775" t="str">
        <v>form</v>
      </c>
      <c r="L2775" t="str">
        <v>High priority attribute</v>
      </c>
      <c r="M2775" t="str">
        <v>Priority 2</v>
      </c>
      <c r="N2775" t="str">
        <v>ProductAttributes</v>
      </c>
      <c r="O2775" t="str">
        <v>ATTRIBUTE TYPE: Physical Form</v>
      </c>
      <c r="P2775">
        <v>0</v>
      </c>
      <c r="Q2775">
        <v>44026</v>
      </c>
      <c r="R2775" t="str">
        <v>liquid</v>
      </c>
      <c r="S2775" t="str">
        <v>Y</v>
      </c>
      <c r="T2775" t="str">
        <v>Physical Form</v>
      </c>
      <c r="U2775">
        <v>0</v>
      </c>
      <c r="V2775">
        <v>0</v>
      </c>
    </row>
    <row r="2776" spans="8:22" x14ac:dyDescent="0.25">
      <c r="H2776" s="38" t="str">
        <v>reference materialsamino acidor peptide and protein standards</v>
      </c>
      <c r="I2776" s="271" t="str">
        <v>reference materials</v>
      </c>
      <c r="J2776" t="str">
        <v>amino acidor peptide and protein standards</v>
      </c>
      <c r="K2776" t="str">
        <v>mol wt</v>
      </c>
      <c r="L2776" t="str">
        <v>High priority attribute</v>
      </c>
      <c r="M2776" t="str">
        <v>Priority 2</v>
      </c>
      <c r="N2776" t="str">
        <v>ProductAttributes</v>
      </c>
      <c r="O2776" t="str">
        <v>ATTRIBUTE TYPE: Molecular weight</v>
      </c>
      <c r="P2776" t="str">
        <v>typically molecular weight is entered on the substance level; or calculated given chemical formula</v>
      </c>
      <c r="Q2776">
        <v>34046</v>
      </c>
      <c r="R2776" t="str">
        <v>single-chain 14.3 kDa</v>
      </c>
      <c r="S2776" t="str">
        <v>N</v>
      </c>
      <c r="T2776">
        <v>0</v>
      </c>
      <c r="U2776">
        <v>0</v>
      </c>
      <c r="V2776">
        <v>0</v>
      </c>
    </row>
    <row r="2777" spans="8:22" x14ac:dyDescent="0.25">
      <c r="H2777" s="38" t="str">
        <v>reference materialsamino acidor peptide and protein standards</v>
      </c>
      <c r="I2777" s="271" t="str">
        <v>reference materials</v>
      </c>
      <c r="J2777" t="str">
        <v>amino acidor peptide and protein standards</v>
      </c>
      <c r="K2777" t="str">
        <v>technique(s)</v>
      </c>
      <c r="L2777" t="str">
        <v>Low priority attribute</v>
      </c>
      <c r="M2777" t="str">
        <v>Priority 3</v>
      </c>
      <c r="N2777" t="str">
        <v>ProductAttributes</v>
      </c>
      <c r="O2777" t="str">
        <v>ATTRIBUTE TYPE: Titertest</v>
      </c>
      <c r="P2777" t="str">
        <v xml:space="preserve">use the drop down in "METHOD" </v>
      </c>
      <c r="Q2777">
        <v>34046</v>
      </c>
      <c r="R2777" t="str">
        <v>HPLC: suitable</v>
      </c>
      <c r="S2777" t="str">
        <v>Y</v>
      </c>
      <c r="T2777" t="str">
        <v>Technique</v>
      </c>
      <c r="U2777" t="str">
        <v>method</v>
      </c>
      <c r="V2777" t="str">
        <v>method</v>
      </c>
    </row>
    <row r="2778" spans="8:22" x14ac:dyDescent="0.25">
      <c r="H2778" s="38" t="str">
        <v>reference materialsbiomarker and metabolite standards</v>
      </c>
      <c r="I2778" s="271" t="str">
        <v>reference materials</v>
      </c>
      <c r="J2778" t="str">
        <v>biomarker and metabolite standards</v>
      </c>
      <c r="K2778" t="str">
        <v>grade</v>
      </c>
      <c r="L2778" t="str">
        <v>Facet driving attribute</v>
      </c>
      <c r="M2778" t="str">
        <v>Priority 1</v>
      </c>
      <c r="N2778" t="str">
        <v>ProductAttributes</v>
      </c>
      <c r="O2778" t="str">
        <v>ATTRIBUTE TYPE: Special Grade and web special grade</v>
      </c>
      <c r="P2778" t="str">
        <v>web special grade is facetable; but web special grade does not show on the PDP; special grade is the opposite</v>
      </c>
      <c r="Q2778">
        <v>39889</v>
      </c>
      <c r="R2778" t="str">
        <v>analytical standard</v>
      </c>
      <c r="S2778" t="str">
        <v>Y</v>
      </c>
      <c r="T2778" t="str">
        <v>grade</v>
      </c>
      <c r="U2778">
        <v>0</v>
      </c>
      <c r="V2778">
        <v>0</v>
      </c>
    </row>
    <row r="2779" spans="8:22" x14ac:dyDescent="0.25">
      <c r="H2779" s="38" t="str">
        <v>reference materialsbiomarker and metabolite standards</v>
      </c>
      <c r="I2779" s="271" t="str">
        <v>reference materials</v>
      </c>
      <c r="J2779" t="str">
        <v>biomarker and metabolite standards</v>
      </c>
      <c r="K2779" t="str">
        <v>Web Special Grade</v>
      </c>
      <c r="L2779" t="str">
        <v>Facet driving attribute</v>
      </c>
      <c r="M2779" t="str">
        <v>Priority 1</v>
      </c>
      <c r="N2779" t="str">
        <v>ProductAttributes</v>
      </c>
      <c r="O2779" t="str">
        <v>ATTRIBUTE TYPE: Special Grade and web special grade</v>
      </c>
      <c r="P2779" t="str">
        <v>web special grade is facetable; but web special grade does not show on the PDP; special grade is the opposite</v>
      </c>
      <c r="Q2779">
        <v>0</v>
      </c>
      <c r="R2779">
        <v>0</v>
      </c>
      <c r="S2779">
        <v>0</v>
      </c>
      <c r="T2779">
        <v>0</v>
      </c>
      <c r="U2779">
        <v>0</v>
      </c>
      <c r="V2779">
        <v>0</v>
      </c>
    </row>
    <row r="2780" spans="8:22" x14ac:dyDescent="0.25">
      <c r="H2780" s="38" t="str">
        <v>reference materialsbiomarker and metabolite standards</v>
      </c>
      <c r="I2780" s="271" t="str">
        <v>reference materials</v>
      </c>
      <c r="J2780" t="str">
        <v>biomarker and metabolite standards</v>
      </c>
      <c r="K2780" t="str">
        <v>Web_Product_area_Dim</v>
      </c>
      <c r="L2780" t="str">
        <v>High priority attribute</v>
      </c>
      <c r="M2780" t="str">
        <v>Priority 1</v>
      </c>
      <c r="N2780" t="str">
        <v>ProductAttributes</v>
      </c>
      <c r="O2780" t="str">
        <v>Product area</v>
      </c>
      <c r="P2780" t="str">
        <v>Product Area should be set to ‘analytical standards’</v>
      </c>
      <c r="Q2780">
        <v>0</v>
      </c>
      <c r="R2780">
        <v>0</v>
      </c>
      <c r="S2780">
        <v>0</v>
      </c>
      <c r="T2780">
        <v>0</v>
      </c>
      <c r="U2780">
        <v>0</v>
      </c>
      <c r="V2780">
        <v>0</v>
      </c>
    </row>
    <row r="2781" spans="8:22" x14ac:dyDescent="0.25">
      <c r="H2781" s="38" t="str">
        <v>reference materialsbiomarker and metabolite standards</v>
      </c>
      <c r="I2781" s="271" t="str">
        <v>reference materials</v>
      </c>
      <c r="J2781" t="str">
        <v>biomarker and metabolite standards</v>
      </c>
      <c r="K2781" t="str">
        <v>format</v>
      </c>
      <c r="L2781" t="str">
        <v>Facet driving attribute</v>
      </c>
      <c r="M2781" t="str">
        <v>Priority 2</v>
      </c>
      <c r="N2781" t="str">
        <v>ProductAttributes</v>
      </c>
      <c r="O2781" t="str">
        <v>ATTRIBUTE TYPE: Anal. Standard Form</v>
      </c>
      <c r="P2781" t="str">
        <v>use the drop down "form"</v>
      </c>
      <c r="Q2781">
        <v>39889</v>
      </c>
      <c r="R2781" t="str">
        <v>neat</v>
      </c>
      <c r="S2781" t="str">
        <v>Y</v>
      </c>
      <c r="T2781" t="str">
        <v>Format</v>
      </c>
      <c r="U2781">
        <v>0</v>
      </c>
      <c r="V2781">
        <v>0</v>
      </c>
    </row>
    <row r="2782" spans="8:22" x14ac:dyDescent="0.25">
      <c r="H2782" s="38" t="str">
        <v>reference materialsbiomarker and metabolite standards</v>
      </c>
      <c r="I2782" s="271" t="str">
        <v>reference materials</v>
      </c>
      <c r="J2782" t="str">
        <v>biomarker and metabolite standards</v>
      </c>
      <c r="K2782" t="str">
        <v>Web_RefMatl_RMType_Dim</v>
      </c>
      <c r="L2782" t="str">
        <v>Facet driving attribute</v>
      </c>
      <c r="M2782" t="str">
        <v>Priority 2</v>
      </c>
      <c r="N2782" t="str">
        <v>ProductAttributes</v>
      </c>
      <c r="O2782" t="str">
        <v>Reference Material Product Gp</v>
      </c>
      <c r="P2782" t="str">
        <v>Use the drop down and select Category value provided by PM - RM type and/or API family</v>
      </c>
      <c r="Q2782">
        <v>0</v>
      </c>
      <c r="R2782">
        <v>0</v>
      </c>
      <c r="S2782">
        <v>0</v>
      </c>
      <c r="T2782">
        <v>0</v>
      </c>
      <c r="U2782">
        <v>0</v>
      </c>
      <c r="V2782">
        <v>0</v>
      </c>
    </row>
    <row r="2783" spans="8:22" x14ac:dyDescent="0.25">
      <c r="H2783" s="38" t="str">
        <v>reference materialscannabis standards</v>
      </c>
      <c r="I2783" s="271" t="str">
        <v>reference materials</v>
      </c>
      <c r="J2783" t="str">
        <v>cannabis standards</v>
      </c>
      <c r="K2783" t="str">
        <v>grade</v>
      </c>
      <c r="L2783" t="str">
        <v>Facet driving attribute</v>
      </c>
      <c r="M2783" t="str">
        <v>Priority 1</v>
      </c>
      <c r="N2783" t="str">
        <v>ProductAttributes</v>
      </c>
      <c r="O2783" t="str">
        <v>ATTRIBUTE TYPE: Special Grade and web special grade</v>
      </c>
      <c r="P2783" t="str">
        <v>web special grade is facetable; but web special grade does not show on the PDP; special grade is the opposite</v>
      </c>
      <c r="Q2783" t="str">
        <v>NMID955</v>
      </c>
      <c r="R2783" t="str">
        <v>certified reference material</v>
      </c>
      <c r="S2783" t="str">
        <v>Y</v>
      </c>
      <c r="T2783" t="str">
        <v>grade</v>
      </c>
      <c r="U2783">
        <v>0</v>
      </c>
      <c r="V2783">
        <v>0</v>
      </c>
    </row>
    <row r="2784" spans="8:22" x14ac:dyDescent="0.25">
      <c r="H2784" s="38" t="str">
        <v>reference materialscannabis standards</v>
      </c>
      <c r="I2784" s="271" t="str">
        <v>reference materials</v>
      </c>
      <c r="J2784" t="str">
        <v>cannabis standards</v>
      </c>
      <c r="K2784" t="str">
        <v>Web Special Grade</v>
      </c>
      <c r="L2784" t="str">
        <v>Facet driving attribute</v>
      </c>
      <c r="M2784" t="str">
        <v>Priority 1</v>
      </c>
      <c r="N2784" t="str">
        <v>ProductAttributes</v>
      </c>
      <c r="O2784" t="str">
        <v>ATTRIBUTE TYPE: Special Grade and web special grade</v>
      </c>
      <c r="P2784" t="str">
        <v>web special grade is facetable; but web special grade does not show on the PDP; special grade is the opposite</v>
      </c>
      <c r="Q2784">
        <v>0</v>
      </c>
      <c r="R2784">
        <v>0</v>
      </c>
      <c r="S2784">
        <v>0</v>
      </c>
      <c r="T2784">
        <v>0</v>
      </c>
      <c r="U2784">
        <v>0</v>
      </c>
      <c r="V2784">
        <v>0</v>
      </c>
    </row>
    <row r="2785" spans="8:22" x14ac:dyDescent="0.25">
      <c r="H2785" s="38" t="str">
        <v>reference materialscannabis standards</v>
      </c>
      <c r="I2785" s="271" t="str">
        <v>reference materials</v>
      </c>
      <c r="J2785" t="str">
        <v>cannabis standards</v>
      </c>
      <c r="K2785" t="str">
        <v>Web_Product_area_Dim</v>
      </c>
      <c r="L2785" t="str">
        <v>High priority attribute</v>
      </c>
      <c r="M2785" t="str">
        <v>Priority 1</v>
      </c>
      <c r="N2785" t="str">
        <v>ProductAttributes</v>
      </c>
      <c r="O2785" t="str">
        <v>Product area</v>
      </c>
      <c r="P2785" t="str">
        <v>Product Area should be set to ‘analytical standards’</v>
      </c>
      <c r="Q2785">
        <v>0</v>
      </c>
      <c r="R2785">
        <v>0</v>
      </c>
      <c r="S2785">
        <v>0</v>
      </c>
      <c r="T2785">
        <v>0</v>
      </c>
      <c r="U2785">
        <v>0</v>
      </c>
      <c r="V2785">
        <v>0</v>
      </c>
    </row>
    <row r="2786" spans="8:22" x14ac:dyDescent="0.25">
      <c r="H2786" s="38" t="str">
        <v>reference materialscannabis standards</v>
      </c>
      <c r="I2786" s="271" t="str">
        <v>reference materials</v>
      </c>
      <c r="J2786" t="str">
        <v>cannabis standards</v>
      </c>
      <c r="K2786" t="str">
        <v>format</v>
      </c>
      <c r="L2786" t="str">
        <v>Facet driving attribute</v>
      </c>
      <c r="M2786" t="str">
        <v>Priority 2</v>
      </c>
      <c r="N2786" t="str">
        <v>ProductAttributes</v>
      </c>
      <c r="O2786" t="str">
        <v>ATTRIBUTE TYPE: Anal. Standard Form</v>
      </c>
      <c r="P2786" t="str">
        <v>use the drop down "form"</v>
      </c>
      <c r="Q2786" t="str">
        <v>NMID955</v>
      </c>
      <c r="R2786" t="str">
        <v>neat</v>
      </c>
      <c r="S2786" t="str">
        <v>Y</v>
      </c>
      <c r="T2786" t="str">
        <v>Format</v>
      </c>
      <c r="U2786">
        <v>0</v>
      </c>
      <c r="V2786">
        <v>0</v>
      </c>
    </row>
    <row r="2787" spans="8:22" x14ac:dyDescent="0.25">
      <c r="H2787" s="38" t="str">
        <v>reference materialscannabis standards</v>
      </c>
      <c r="I2787" s="271" t="str">
        <v>reference materials</v>
      </c>
      <c r="J2787" t="str">
        <v>cannabis standards</v>
      </c>
      <c r="K2787" t="str">
        <v>Web_RefMatl_RMType_Dim</v>
      </c>
      <c r="L2787" t="str">
        <v>Facet driving attribute</v>
      </c>
      <c r="M2787" t="str">
        <v>Priority 2</v>
      </c>
      <c r="N2787" t="str">
        <v>ProductAttributes</v>
      </c>
      <c r="O2787" t="str">
        <v>Reference Material Product Gp</v>
      </c>
      <c r="P2787" t="str">
        <v>Use the drop down and select Category value provided by PM - RM type and/or API family</v>
      </c>
      <c r="Q2787">
        <v>0</v>
      </c>
      <c r="R2787">
        <v>0</v>
      </c>
      <c r="S2787">
        <v>0</v>
      </c>
      <c r="T2787">
        <v>0</v>
      </c>
      <c r="U2787">
        <v>0</v>
      </c>
      <c r="V2787">
        <v>0</v>
      </c>
    </row>
    <row r="2788" spans="8:22" x14ac:dyDescent="0.25">
      <c r="H2788" s="38" t="str">
        <v>reference materialscarbohydrate standards</v>
      </c>
      <c r="I2788" s="271" t="str">
        <v>reference materials</v>
      </c>
      <c r="J2788" t="str">
        <v>carbohydrate standards</v>
      </c>
      <c r="K2788" t="str">
        <v>grade</v>
      </c>
      <c r="L2788" t="str">
        <v>Facet driving attribute</v>
      </c>
      <c r="M2788" t="str">
        <v>Priority 1</v>
      </c>
      <c r="N2788" t="str">
        <v>ProductAttributes</v>
      </c>
      <c r="O2788" t="str">
        <v>ATTRIBUTE TYPE: Special Grade and web special grade</v>
      </c>
      <c r="P2788" t="str">
        <v>web special grade is facetable; but web special grade does not show on the PDP; special grade is the opposite</v>
      </c>
      <c r="Q2788">
        <v>79544</v>
      </c>
      <c r="R2788" t="str">
        <v>analytical standard</v>
      </c>
      <c r="S2788" t="str">
        <v>Y</v>
      </c>
      <c r="T2788" t="str">
        <v>grade</v>
      </c>
      <c r="U2788">
        <v>0</v>
      </c>
      <c r="V2788">
        <v>0</v>
      </c>
    </row>
    <row r="2789" spans="8:22" x14ac:dyDescent="0.25">
      <c r="H2789" s="38" t="str">
        <v>reference materialscarbohydrate standards</v>
      </c>
      <c r="I2789" s="271" t="str">
        <v>reference materials</v>
      </c>
      <c r="J2789" t="str">
        <v>carbohydrate standards</v>
      </c>
      <c r="K2789" t="str">
        <v>Web Special Grade</v>
      </c>
      <c r="L2789" t="str">
        <v>Facet driving attribute</v>
      </c>
      <c r="M2789" t="str">
        <v>Priority 1</v>
      </c>
      <c r="N2789" t="str">
        <v>ProductAttributes</v>
      </c>
      <c r="O2789" t="str">
        <v>ATTRIBUTE TYPE: Special Grade and web special grade</v>
      </c>
      <c r="P2789" t="str">
        <v>web special grade is facetable; but web special grade does not show on the PDP; special grade is the opposite</v>
      </c>
      <c r="Q2789">
        <v>0</v>
      </c>
      <c r="R2789">
        <v>0</v>
      </c>
      <c r="S2789">
        <v>0</v>
      </c>
      <c r="T2789">
        <v>0</v>
      </c>
      <c r="U2789">
        <v>0</v>
      </c>
      <c r="V2789">
        <v>0</v>
      </c>
    </row>
    <row r="2790" spans="8:22" x14ac:dyDescent="0.25">
      <c r="H2790" s="38" t="str">
        <v>reference materialscarbohydrate standards</v>
      </c>
      <c r="I2790" s="271" t="str">
        <v>reference materials</v>
      </c>
      <c r="J2790" t="str">
        <v>carbohydrate standards</v>
      </c>
      <c r="K2790" t="str">
        <v>Web_Product_area_Dim</v>
      </c>
      <c r="L2790" t="str">
        <v>High priority attribute</v>
      </c>
      <c r="M2790" t="str">
        <v>Priority 1</v>
      </c>
      <c r="N2790" t="str">
        <v>ProductAttributes</v>
      </c>
      <c r="O2790" t="str">
        <v>Product area</v>
      </c>
      <c r="P2790" t="str">
        <v>Product Area should be set to ‘analytical standards’</v>
      </c>
      <c r="Q2790">
        <v>0</v>
      </c>
      <c r="R2790">
        <v>0</v>
      </c>
      <c r="S2790">
        <v>0</v>
      </c>
      <c r="T2790">
        <v>0</v>
      </c>
      <c r="U2790">
        <v>0</v>
      </c>
      <c r="V2790">
        <v>0</v>
      </c>
    </row>
    <row r="2791" spans="8:22" x14ac:dyDescent="0.25">
      <c r="H2791" s="38" t="str">
        <v>reference materialscarbohydrate standards</v>
      </c>
      <c r="I2791" s="271" t="str">
        <v>reference materials</v>
      </c>
      <c r="J2791" t="str">
        <v>carbohydrate standards</v>
      </c>
      <c r="K2791" t="str">
        <v>format</v>
      </c>
      <c r="L2791" t="str">
        <v>Facet driving attribute</v>
      </c>
      <c r="M2791" t="str">
        <v>Priority 2</v>
      </c>
      <c r="N2791" t="str">
        <v>ProductAttributes</v>
      </c>
      <c r="O2791" t="str">
        <v>ATTRIBUTE TYPE: Anal. Standard Form</v>
      </c>
      <c r="P2791" t="str">
        <v>use the drop down "form"</v>
      </c>
      <c r="Q2791">
        <v>79544</v>
      </c>
      <c r="R2791" t="str">
        <v>neat</v>
      </c>
      <c r="S2791" t="str">
        <v>Y</v>
      </c>
      <c r="T2791" t="str">
        <v>Format</v>
      </c>
      <c r="U2791">
        <v>0</v>
      </c>
      <c r="V2791">
        <v>0</v>
      </c>
    </row>
    <row r="2792" spans="8:22" x14ac:dyDescent="0.25">
      <c r="H2792" s="38" t="str">
        <v>reference materialscarbohydrate standards</v>
      </c>
      <c r="I2792" s="271" t="str">
        <v>reference materials</v>
      </c>
      <c r="J2792" t="str">
        <v>carbohydrate standards</v>
      </c>
      <c r="K2792" t="str">
        <v>Web_RefMatl_RMType_Dim</v>
      </c>
      <c r="L2792" t="str">
        <v>Facet driving attribute</v>
      </c>
      <c r="M2792" t="str">
        <v>Priority 2</v>
      </c>
      <c r="N2792" t="str">
        <v>ProductAttributes</v>
      </c>
      <c r="O2792" t="str">
        <v>Reference Material Product Gp</v>
      </c>
      <c r="P2792" t="str">
        <v>Use the drop down and select Category value provided by PM - RM type and/or API family</v>
      </c>
      <c r="Q2792">
        <v>0</v>
      </c>
      <c r="R2792">
        <v>0</v>
      </c>
      <c r="S2792">
        <v>0</v>
      </c>
      <c r="T2792">
        <v>0</v>
      </c>
      <c r="U2792">
        <v>0</v>
      </c>
      <c r="V2792">
        <v>0</v>
      </c>
    </row>
    <row r="2793" spans="8:22" x14ac:dyDescent="0.25">
      <c r="H2793" s="38" t="str">
        <v>reference materialscarbohydrate standards</v>
      </c>
      <c r="I2793" s="271" t="str">
        <v>reference materials</v>
      </c>
      <c r="J2793" t="str">
        <v>carbohydrate standards</v>
      </c>
      <c r="K2793" t="str">
        <v>form</v>
      </c>
      <c r="L2793" t="str">
        <v>High priority attribute</v>
      </c>
      <c r="M2793" t="str">
        <v>Priority 2</v>
      </c>
      <c r="N2793" t="str">
        <v>ProductAttributes</v>
      </c>
      <c r="O2793" t="str">
        <v>ATTRIBUTE TYPE: Physical Form</v>
      </c>
      <c r="P2793">
        <v>0</v>
      </c>
      <c r="Q2793" t="str">
        <v>C203</v>
      </c>
      <c r="R2793" t="str">
        <v>solid</v>
      </c>
      <c r="S2793" t="str">
        <v>Y</v>
      </c>
      <c r="T2793" t="str">
        <v>Physical Form</v>
      </c>
      <c r="U2793">
        <v>0</v>
      </c>
      <c r="V2793">
        <v>0</v>
      </c>
    </row>
    <row r="2794" spans="8:22" x14ac:dyDescent="0.25">
      <c r="H2794" s="38" t="str">
        <v>reference materialscertified reference material</v>
      </c>
      <c r="I2794" s="271" t="str">
        <v>reference materials</v>
      </c>
      <c r="J2794" t="str">
        <v>certified reference material</v>
      </c>
      <c r="K2794" t="str">
        <v>agency</v>
      </c>
      <c r="L2794" t="str">
        <v>Facet driving attribute</v>
      </c>
      <c r="M2794" t="str">
        <v>Priority 1</v>
      </c>
      <c r="N2794" t="str">
        <v>ProductAttributes</v>
      </c>
      <c r="O2794" t="str">
        <v>ATTRIBUTE TYPE: Agency/Method</v>
      </c>
      <c r="P2794" t="str">
        <v>create separate lines for different values</v>
      </c>
      <c r="Q2794" t="str">
        <v>BCR676</v>
      </c>
      <c r="R2794" t="str">
        <v>BCR®</v>
      </c>
      <c r="S2794" t="str">
        <v>Y</v>
      </c>
      <c r="T2794" t="str">
        <v>Agency</v>
      </c>
      <c r="U2794">
        <v>0</v>
      </c>
      <c r="V2794">
        <v>0</v>
      </c>
    </row>
    <row r="2795" spans="8:22" x14ac:dyDescent="0.25">
      <c r="H2795" s="38" t="str">
        <v>reference materialscertified reference material</v>
      </c>
      <c r="I2795" s="271" t="str">
        <v>reference materials</v>
      </c>
      <c r="J2795" t="str">
        <v>certified reference material</v>
      </c>
      <c r="K2795" t="str">
        <v>application(s)</v>
      </c>
      <c r="L2795" t="str">
        <v>Facet driving attribute</v>
      </c>
      <c r="M2795" t="str">
        <v>Priority 1</v>
      </c>
      <c r="N2795" t="str">
        <v>ProductAttributes</v>
      </c>
      <c r="O2795" t="str">
        <v>ATTRIBUTE TYPE: Market Focus</v>
      </c>
      <c r="P2795">
        <v>0</v>
      </c>
      <c r="Q2795">
        <v>60357</v>
      </c>
      <c r="R2795" t="str">
        <v>environmental</v>
      </c>
      <c r="S2795" t="str">
        <v>Y</v>
      </c>
      <c r="T2795" t="str">
        <v>Application</v>
      </c>
      <c r="U2795">
        <v>0</v>
      </c>
      <c r="V2795">
        <v>0</v>
      </c>
    </row>
    <row r="2796" spans="8:22" x14ac:dyDescent="0.25">
      <c r="H2796" s="38" t="str">
        <v>reference materialscertified reference material</v>
      </c>
      <c r="I2796" s="271" t="str">
        <v>reference materials</v>
      </c>
      <c r="J2796" t="str">
        <v>certified reference material</v>
      </c>
      <c r="K2796" t="str">
        <v>grade</v>
      </c>
      <c r="L2796" t="str">
        <v>Facet driving attribute</v>
      </c>
      <c r="M2796" t="str">
        <v>Priority 1</v>
      </c>
      <c r="N2796" t="str">
        <v>ProductAttributes</v>
      </c>
      <c r="O2796" t="str">
        <v>ATTRIBUTE TYPE: Special Grade and web special grade</v>
      </c>
      <c r="P2796" t="str">
        <v>web special grade is facetable; but web special grade does not show on the PDP; special grade is the opposite</v>
      </c>
      <c r="Q2796">
        <v>60357</v>
      </c>
      <c r="R2796" t="str">
        <v>certified reference material</v>
      </c>
      <c r="S2796" t="str">
        <v>Y</v>
      </c>
      <c r="T2796" t="str">
        <v>grade</v>
      </c>
      <c r="U2796">
        <v>0</v>
      </c>
      <c r="V2796">
        <v>0</v>
      </c>
    </row>
    <row r="2797" spans="8:22" x14ac:dyDescent="0.25">
      <c r="H2797" s="38" t="str">
        <v>reference materialscertified reference material</v>
      </c>
      <c r="I2797" s="271" t="str">
        <v>reference materials</v>
      </c>
      <c r="J2797" t="str">
        <v>certified reference material</v>
      </c>
      <c r="K2797" t="str">
        <v>technique(s)</v>
      </c>
      <c r="L2797" t="str">
        <v>Facet driving attribute</v>
      </c>
      <c r="M2797" t="str">
        <v>Priority 1</v>
      </c>
      <c r="N2797" t="str">
        <v>ProductAttributes</v>
      </c>
      <c r="O2797" t="str">
        <v>ATTRIBUTE TYPE: Titertest</v>
      </c>
      <c r="P2797" t="str">
        <v xml:space="preserve">use the drop down in "METHOD" </v>
      </c>
      <c r="Q2797">
        <v>60357</v>
      </c>
      <c r="R2797" t="str">
        <v>titration: suitable</v>
      </c>
      <c r="S2797" t="str">
        <v>Y</v>
      </c>
      <c r="T2797" t="str">
        <v>Technique</v>
      </c>
      <c r="U2797" t="str">
        <v>method</v>
      </c>
      <c r="V2797" t="str">
        <v>method</v>
      </c>
    </row>
    <row r="2798" spans="8:22" x14ac:dyDescent="0.25">
      <c r="H2798" s="38" t="str">
        <v>reference materialscertified reference material</v>
      </c>
      <c r="I2798" s="271" t="str">
        <v>reference materials</v>
      </c>
      <c r="J2798" t="str">
        <v>certified reference material</v>
      </c>
      <c r="K2798" t="str">
        <v>Web Special Grade</v>
      </c>
      <c r="L2798" t="str">
        <v>Facet driving attribute</v>
      </c>
      <c r="M2798" t="str">
        <v>Priority 1</v>
      </c>
      <c r="N2798" t="str">
        <v>ProductAttributes</v>
      </c>
      <c r="O2798" t="str">
        <v>ATTRIBUTE TYPE: Special Grade and web special grade</v>
      </c>
      <c r="P2798" t="str">
        <v>web special grade is facetable; but web special grade does not show on the PDP; special grade is the opposite</v>
      </c>
      <c r="Q2798">
        <v>0</v>
      </c>
      <c r="R2798">
        <v>0</v>
      </c>
      <c r="S2798">
        <v>0</v>
      </c>
      <c r="T2798">
        <v>0</v>
      </c>
      <c r="U2798">
        <v>0</v>
      </c>
      <c r="V2798">
        <v>0</v>
      </c>
    </row>
    <row r="2799" spans="8:22" x14ac:dyDescent="0.25">
      <c r="H2799" s="38" t="str">
        <v>reference materialscertified reference material</v>
      </c>
      <c r="I2799" s="271" t="str">
        <v>reference materials</v>
      </c>
      <c r="J2799" t="str">
        <v>certified reference material</v>
      </c>
      <c r="K2799" t="str">
        <v>Web_Product_area_Dim</v>
      </c>
      <c r="L2799" t="str">
        <v>High priority attribute</v>
      </c>
      <c r="M2799" t="str">
        <v>Priority 1</v>
      </c>
      <c r="N2799" t="str">
        <v>ProductAttributes</v>
      </c>
      <c r="O2799" t="str">
        <v>Product area</v>
      </c>
      <c r="P2799" t="str">
        <v>Product Area should be set to ‘analytical standards’. A second instance of Product Area 'certified reference materials (CRM)' should also be populated</v>
      </c>
      <c r="Q2799">
        <v>0</v>
      </c>
      <c r="R2799">
        <v>0</v>
      </c>
      <c r="S2799">
        <v>0</v>
      </c>
      <c r="T2799">
        <v>0</v>
      </c>
      <c r="U2799">
        <v>0</v>
      </c>
      <c r="V2799">
        <v>0</v>
      </c>
    </row>
    <row r="2800" spans="8:22" x14ac:dyDescent="0.25">
      <c r="H2800" s="38" t="str">
        <v>reference materialscertified reference material</v>
      </c>
      <c r="I2800" s="271" t="str">
        <v>reference materials</v>
      </c>
      <c r="J2800" t="str">
        <v>certified reference material</v>
      </c>
      <c r="K2800" t="str">
        <v>format</v>
      </c>
      <c r="L2800" t="str">
        <v>Facet driving attribute</v>
      </c>
      <c r="M2800" t="str">
        <v>Priority 2</v>
      </c>
      <c r="N2800" t="str">
        <v>ProductAttributes</v>
      </c>
      <c r="O2800" t="str">
        <v>ATTRIBUTE TYPE: Anal. Standard Form</v>
      </c>
      <c r="P2800" t="str">
        <v>use the drop down "form"</v>
      </c>
      <c r="Q2800">
        <v>60357</v>
      </c>
      <c r="R2800" t="str">
        <v>neat</v>
      </c>
      <c r="S2800" t="str">
        <v>Y</v>
      </c>
      <c r="T2800" t="str">
        <v>Format</v>
      </c>
      <c r="U2800">
        <v>0</v>
      </c>
      <c r="V2800">
        <v>0</v>
      </c>
    </row>
    <row r="2801" spans="8:22" x14ac:dyDescent="0.25">
      <c r="H2801" s="38" t="str">
        <v>reference materialscertified reference material</v>
      </c>
      <c r="I2801" s="271" t="str">
        <v>reference materials</v>
      </c>
      <c r="J2801" t="str">
        <v>certified reference material</v>
      </c>
      <c r="K2801" t="str">
        <v>Web_RefMatl_RMType_Dim</v>
      </c>
      <c r="L2801" t="str">
        <v>Facet driving attribute</v>
      </c>
      <c r="M2801" t="str">
        <v>Priority 2</v>
      </c>
      <c r="N2801" t="str">
        <v>ProductAttributes</v>
      </c>
      <c r="O2801" t="str">
        <v>Reference Material Product Gp</v>
      </c>
      <c r="P2801" t="str">
        <v>Use the drop down and select Category value provided by PM - RM type and/or API family</v>
      </c>
      <c r="Q2801">
        <v>0</v>
      </c>
      <c r="R2801">
        <v>0</v>
      </c>
      <c r="S2801">
        <v>0</v>
      </c>
      <c r="T2801">
        <v>0</v>
      </c>
      <c r="U2801">
        <v>0</v>
      </c>
      <c r="V2801">
        <v>0</v>
      </c>
    </row>
    <row r="2802" spans="8:22" x14ac:dyDescent="0.25">
      <c r="H2802" s="38" t="str">
        <v>reference materialscertified reference material</v>
      </c>
      <c r="I2802" s="271" t="str">
        <v>reference materials</v>
      </c>
      <c r="J2802" t="str">
        <v>certified reference material</v>
      </c>
      <c r="K2802" t="str">
        <v>assay</v>
      </c>
      <c r="L2802" t="str">
        <v>High priority attribute</v>
      </c>
      <c r="M2802" t="str">
        <v>Priority 2</v>
      </c>
      <c r="N2802" t="str">
        <v>ProductAttributes</v>
      </c>
      <c r="O2802" t="str">
        <v>ATTRIBUTE TYPE: Assay</v>
      </c>
      <c r="P2802">
        <v>0</v>
      </c>
      <c r="Q2802">
        <v>60357</v>
      </c>
      <c r="R2802" t="str">
        <v>≥99.5%</v>
      </c>
      <c r="S2802" t="str">
        <v>Y</v>
      </c>
      <c r="T2802" t="str">
        <v>Purity</v>
      </c>
      <c r="U2802">
        <v>0</v>
      </c>
      <c r="V2802">
        <v>0</v>
      </c>
    </row>
    <row r="2803" spans="8:22" x14ac:dyDescent="0.25">
      <c r="H2803" s="38" t="str">
        <v>reference materialschromatography standards</v>
      </c>
      <c r="I2803" s="271" t="str">
        <v>reference materials</v>
      </c>
      <c r="J2803" t="str">
        <v>chromatography standards</v>
      </c>
      <c r="K2803" t="str">
        <v>agency</v>
      </c>
      <c r="L2803" t="str">
        <v>Facet driving attribute</v>
      </c>
      <c r="M2803" t="str">
        <v>Priority 1</v>
      </c>
      <c r="N2803" t="str">
        <v>ProductAttributes</v>
      </c>
      <c r="O2803" t="str">
        <v>ATTRIBUTE TYPE: Agency/Method</v>
      </c>
      <c r="P2803" t="str">
        <v>create separate lines for different values</v>
      </c>
      <c r="Q2803">
        <v>0</v>
      </c>
      <c r="R2803">
        <v>0</v>
      </c>
      <c r="S2803" t="str">
        <v>Y</v>
      </c>
      <c r="T2803" t="str">
        <v>Agency</v>
      </c>
      <c r="U2803">
        <v>0</v>
      </c>
      <c r="V2803">
        <v>0</v>
      </c>
    </row>
    <row r="2804" spans="8:22" x14ac:dyDescent="0.25">
      <c r="H2804" s="38" t="str">
        <v>reference materialschromatography standards</v>
      </c>
      <c r="I2804" s="271" t="str">
        <v>reference materials</v>
      </c>
      <c r="J2804" t="str">
        <v>chromatography standards</v>
      </c>
      <c r="K2804" t="str">
        <v>application(s)</v>
      </c>
      <c r="L2804" t="str">
        <v>Facet driving attribute</v>
      </c>
      <c r="M2804" t="str">
        <v>Priority 1</v>
      </c>
      <c r="N2804" t="str">
        <v>ProductAttributes</v>
      </c>
      <c r="O2804" t="str">
        <v>ATTRIBUTE TYPE: Market Focus</v>
      </c>
      <c r="P2804">
        <v>0</v>
      </c>
      <c r="Q2804">
        <v>11358</v>
      </c>
      <c r="R2804" t="str">
        <v>pharmaceutical</v>
      </c>
      <c r="S2804" t="str">
        <v>Y</v>
      </c>
      <c r="T2804" t="str">
        <v>Application</v>
      </c>
      <c r="U2804">
        <v>0</v>
      </c>
      <c r="V2804">
        <v>0</v>
      </c>
    </row>
    <row r="2805" spans="8:22" x14ac:dyDescent="0.25">
      <c r="H2805" s="38" t="str">
        <v>reference materialschromatography standards</v>
      </c>
      <c r="I2805" s="271" t="str">
        <v>reference materials</v>
      </c>
      <c r="J2805" t="str">
        <v>chromatography standards</v>
      </c>
      <c r="K2805" t="str">
        <v>grade</v>
      </c>
      <c r="L2805" t="str">
        <v>Facet driving attribute</v>
      </c>
      <c r="M2805" t="str">
        <v>Priority 1</v>
      </c>
      <c r="N2805" t="str">
        <v>ProductAttributes</v>
      </c>
      <c r="O2805" t="str">
        <v>ATTRIBUTE TYPE: Special Grade and web special grade</v>
      </c>
      <c r="P2805" t="str">
        <v>web special grade is facetable; but web special grade does not show on the PDP; special grade is the opposite</v>
      </c>
      <c r="Q2805">
        <v>11358</v>
      </c>
      <c r="R2805" t="str">
        <v>analytical standard</v>
      </c>
      <c r="S2805" t="str">
        <v>Y</v>
      </c>
      <c r="T2805" t="str">
        <v>grade</v>
      </c>
      <c r="U2805">
        <v>0</v>
      </c>
      <c r="V2805">
        <v>0</v>
      </c>
    </row>
    <row r="2806" spans="8:22" x14ac:dyDescent="0.25">
      <c r="H2806" s="38" t="str">
        <v>reference materialschromatography standards</v>
      </c>
      <c r="I2806" s="271" t="str">
        <v>reference materials</v>
      </c>
      <c r="J2806" t="str">
        <v>chromatography standards</v>
      </c>
      <c r="K2806" t="str">
        <v>technique(s)</v>
      </c>
      <c r="L2806" t="str">
        <v>Facet driving attribute</v>
      </c>
      <c r="M2806" t="str">
        <v>Priority 1</v>
      </c>
      <c r="N2806" t="str">
        <v>ProductAttributes</v>
      </c>
      <c r="O2806" t="str">
        <v>ATTRIBUTE TYPE: Titertest</v>
      </c>
      <c r="P2806" t="str">
        <v xml:space="preserve">use the drop down in "METHOD" </v>
      </c>
      <c r="Q2806">
        <v>11358</v>
      </c>
      <c r="R2806" t="str">
        <v>HPLC: suitable</v>
      </c>
      <c r="S2806" t="str">
        <v>Y</v>
      </c>
      <c r="T2806" t="str">
        <v>Technique</v>
      </c>
      <c r="U2806" t="str">
        <v>method</v>
      </c>
      <c r="V2806" t="str">
        <v>method</v>
      </c>
    </row>
    <row r="2807" spans="8:22" x14ac:dyDescent="0.25">
      <c r="H2807" s="38" t="str">
        <v>reference materialschromatography standards</v>
      </c>
      <c r="I2807" s="271" t="str">
        <v>reference materials</v>
      </c>
      <c r="J2807" t="str">
        <v>chromatography standards</v>
      </c>
      <c r="K2807" t="str">
        <v>Web Special Grade</v>
      </c>
      <c r="L2807" t="str">
        <v>Facet driving attribute</v>
      </c>
      <c r="M2807" t="str">
        <v>Priority 1</v>
      </c>
      <c r="N2807" t="str">
        <v>ProductAttributes</v>
      </c>
      <c r="O2807" t="str">
        <v>ATTRIBUTE TYPE: Special Grade and web special grade</v>
      </c>
      <c r="P2807" t="str">
        <v>web special grade is facetable; but web special grade does not show on the PDP; special grade is the opposite</v>
      </c>
      <c r="Q2807">
        <v>0</v>
      </c>
      <c r="R2807">
        <v>0</v>
      </c>
      <c r="S2807">
        <v>0</v>
      </c>
      <c r="T2807">
        <v>0</v>
      </c>
      <c r="U2807">
        <v>0</v>
      </c>
      <c r="V2807">
        <v>0</v>
      </c>
    </row>
    <row r="2808" spans="8:22" x14ac:dyDescent="0.25">
      <c r="H2808" s="38" t="str">
        <v>reference materialschromatography standards</v>
      </c>
      <c r="I2808" s="271" t="str">
        <v>reference materials</v>
      </c>
      <c r="J2808" t="str">
        <v>chromatography standards</v>
      </c>
      <c r="K2808" t="str">
        <v>Web_Product_area_Dim</v>
      </c>
      <c r="L2808" t="str">
        <v>High priority attribute</v>
      </c>
      <c r="M2808" t="str">
        <v>Priority 1</v>
      </c>
      <c r="N2808" t="str">
        <v>ProductAttributes</v>
      </c>
      <c r="O2808" t="str">
        <v>Product area</v>
      </c>
      <c r="P2808" t="str">
        <v>Product Area should be set to ‘analytical standards’</v>
      </c>
      <c r="Q2808">
        <v>0</v>
      </c>
      <c r="R2808">
        <v>0</v>
      </c>
      <c r="S2808">
        <v>0</v>
      </c>
      <c r="T2808">
        <v>0</v>
      </c>
      <c r="U2808">
        <v>0</v>
      </c>
      <c r="V2808">
        <v>0</v>
      </c>
    </row>
    <row r="2809" spans="8:22" x14ac:dyDescent="0.25">
      <c r="H2809" s="38" t="str">
        <v>reference materialschromatography standards</v>
      </c>
      <c r="I2809" s="271" t="str">
        <v>reference materials</v>
      </c>
      <c r="J2809" t="str">
        <v>chromatography standards</v>
      </c>
      <c r="K2809" t="str">
        <v>format</v>
      </c>
      <c r="L2809" t="str">
        <v>Facet driving attribute</v>
      </c>
      <c r="M2809" t="str">
        <v>Priority 2</v>
      </c>
      <c r="N2809" t="str">
        <v>ProductAttributes</v>
      </c>
      <c r="O2809" t="str">
        <v>ATTRIBUTE TYPE: Anal. Standard Form</v>
      </c>
      <c r="P2809" t="str">
        <v>use the drop down "form"</v>
      </c>
      <c r="Q2809">
        <v>11358</v>
      </c>
      <c r="R2809" t="str">
        <v>neat</v>
      </c>
      <c r="S2809" t="str">
        <v>Y</v>
      </c>
      <c r="T2809" t="str">
        <v>Format</v>
      </c>
      <c r="U2809">
        <v>0</v>
      </c>
      <c r="V2809">
        <v>0</v>
      </c>
    </row>
    <row r="2810" spans="8:22" x14ac:dyDescent="0.25">
      <c r="H2810" s="38" t="str">
        <v>reference materialschromatography standards</v>
      </c>
      <c r="I2810" s="271" t="str">
        <v>reference materials</v>
      </c>
      <c r="J2810" t="str">
        <v>chromatography standards</v>
      </c>
      <c r="K2810" t="str">
        <v>Web_RefMatl_RMType_Dim</v>
      </c>
      <c r="L2810" t="str">
        <v>Facet driving attribute</v>
      </c>
      <c r="M2810" t="str">
        <v>Priority 2</v>
      </c>
      <c r="N2810" t="str">
        <v>ProductAttributes</v>
      </c>
      <c r="O2810" t="str">
        <v>Reference Material Product Gp</v>
      </c>
      <c r="P2810" t="str">
        <v>Use the drop down and select Category value provided by PM - RM type and/or API family</v>
      </c>
      <c r="Q2810">
        <v>0</v>
      </c>
      <c r="R2810">
        <v>0</v>
      </c>
      <c r="S2810">
        <v>0</v>
      </c>
      <c r="T2810">
        <v>0</v>
      </c>
      <c r="U2810">
        <v>0</v>
      </c>
      <c r="V2810">
        <v>0</v>
      </c>
    </row>
    <row r="2811" spans="8:22" x14ac:dyDescent="0.25">
      <c r="H2811" s="38" t="str">
        <v>reference materialschromatography standards</v>
      </c>
      <c r="I2811" s="271" t="str">
        <v>reference materials</v>
      </c>
      <c r="J2811" t="str">
        <v>chromatography standards</v>
      </c>
      <c r="K2811" t="str">
        <v>assay</v>
      </c>
      <c r="L2811" t="str">
        <v>High priority attribute</v>
      </c>
      <c r="M2811" t="str">
        <v>Priority 2</v>
      </c>
      <c r="N2811" t="str">
        <v>ProductAttributes</v>
      </c>
      <c r="O2811" t="str">
        <v>ATTRIBUTE TYPE: Assay</v>
      </c>
      <c r="P2811">
        <v>0</v>
      </c>
      <c r="Q2811">
        <v>11358</v>
      </c>
      <c r="R2811" t="str">
        <v>99.0-101.0% (T)</v>
      </c>
      <c r="S2811" t="str">
        <v>Y</v>
      </c>
      <c r="T2811" t="str">
        <v>Purity</v>
      </c>
      <c r="U2811">
        <v>0</v>
      </c>
      <c r="V2811">
        <v>0</v>
      </c>
    </row>
    <row r="2812" spans="8:22" x14ac:dyDescent="0.25">
      <c r="H2812" s="38" t="str">
        <v>reference materialsfood additive standards</v>
      </c>
      <c r="I2812" s="271" t="str">
        <v>reference materials</v>
      </c>
      <c r="J2812" t="str">
        <v>food additive standards</v>
      </c>
      <c r="K2812" t="str">
        <v>grade</v>
      </c>
      <c r="L2812" t="str">
        <v>Facet driving attribute</v>
      </c>
      <c r="M2812" t="str">
        <v>Priority 1</v>
      </c>
      <c r="N2812" t="str">
        <v>ProductAttributes</v>
      </c>
      <c r="O2812" t="str">
        <v>ATTRIBUTE TYPE: Special Grade and web special grade</v>
      </c>
      <c r="P2812" t="str">
        <v>web special grade is facetable; but web special grade does not show on the PDP; special grade is the opposite</v>
      </c>
      <c r="Q2812">
        <v>34071</v>
      </c>
      <c r="R2812" t="str">
        <v>analytical standard</v>
      </c>
      <c r="S2812" t="str">
        <v>Y</v>
      </c>
      <c r="T2812" t="str">
        <v>grade</v>
      </c>
      <c r="U2812">
        <v>0</v>
      </c>
      <c r="V2812">
        <v>0</v>
      </c>
    </row>
    <row r="2813" spans="8:22" x14ac:dyDescent="0.25">
      <c r="H2813" s="38" t="str">
        <v>reference materialsfood additive standards</v>
      </c>
      <c r="I2813" s="271" t="str">
        <v>reference materials</v>
      </c>
      <c r="J2813" t="str">
        <v>food additive standards</v>
      </c>
      <c r="K2813" t="str">
        <v>Web Special Grade</v>
      </c>
      <c r="L2813" t="str">
        <v>Facet driving attribute</v>
      </c>
      <c r="M2813" t="str">
        <v>Priority 1</v>
      </c>
      <c r="N2813" t="str">
        <v>ProductAttributes</v>
      </c>
      <c r="O2813" t="str">
        <v>ATTRIBUTE TYPE: Special Grade and web special grade</v>
      </c>
      <c r="P2813" t="str">
        <v>web special grade is facetable; but web special grade does not show on the PDP; special grade is the opposite</v>
      </c>
      <c r="Q2813">
        <v>0</v>
      </c>
      <c r="R2813">
        <v>0</v>
      </c>
      <c r="S2813">
        <v>0</v>
      </c>
      <c r="T2813">
        <v>0</v>
      </c>
      <c r="U2813">
        <v>0</v>
      </c>
      <c r="V2813">
        <v>0</v>
      </c>
    </row>
    <row r="2814" spans="8:22" x14ac:dyDescent="0.25">
      <c r="H2814" s="38" t="str">
        <v>reference materialsfood additive standards</v>
      </c>
      <c r="I2814" s="271" t="str">
        <v>reference materials</v>
      </c>
      <c r="J2814" t="str">
        <v>food additive standards</v>
      </c>
      <c r="K2814" t="str">
        <v>Web_Product_area_Dim</v>
      </c>
      <c r="L2814" t="str">
        <v>High priority attribute</v>
      </c>
      <c r="M2814" t="str">
        <v>Priority 1</v>
      </c>
      <c r="N2814" t="str">
        <v>ProductAttributes</v>
      </c>
      <c r="O2814" t="str">
        <v>Product area</v>
      </c>
      <c r="P2814" t="str">
        <v>Product Area should be set to ‘analytical standards’</v>
      </c>
      <c r="Q2814">
        <v>0</v>
      </c>
      <c r="R2814">
        <v>0</v>
      </c>
      <c r="S2814">
        <v>0</v>
      </c>
      <c r="T2814">
        <v>0</v>
      </c>
      <c r="U2814">
        <v>0</v>
      </c>
      <c r="V2814">
        <v>0</v>
      </c>
    </row>
    <row r="2815" spans="8:22" x14ac:dyDescent="0.25">
      <c r="H2815" s="38" t="str">
        <v>reference materialsfood additive standards</v>
      </c>
      <c r="I2815" s="271" t="str">
        <v>reference materials</v>
      </c>
      <c r="J2815" t="str">
        <v>food additive standards</v>
      </c>
      <c r="K2815" t="str">
        <v>format</v>
      </c>
      <c r="L2815" t="str">
        <v>Facet driving attribute</v>
      </c>
      <c r="M2815" t="str">
        <v>Priority 2</v>
      </c>
      <c r="N2815" t="str">
        <v>ProductAttributes</v>
      </c>
      <c r="O2815" t="str">
        <v>ATTRIBUTE TYPE: Anal. Standard Form</v>
      </c>
      <c r="P2815" t="str">
        <v>use the drop down "form"</v>
      </c>
      <c r="Q2815">
        <v>34071</v>
      </c>
      <c r="R2815" t="str">
        <v>single component solution</v>
      </c>
      <c r="S2815" t="str">
        <v>Y</v>
      </c>
      <c r="T2815" t="str">
        <v>Format</v>
      </c>
      <c r="U2815">
        <v>0</v>
      </c>
      <c r="V2815">
        <v>0</v>
      </c>
    </row>
    <row r="2816" spans="8:22" x14ac:dyDescent="0.25">
      <c r="H2816" s="38" t="str">
        <v>reference materialsfood additive standards</v>
      </c>
      <c r="I2816" s="271" t="str">
        <v>reference materials</v>
      </c>
      <c r="J2816" t="str">
        <v>food additive standards</v>
      </c>
      <c r="K2816" t="str">
        <v>Web_RefMatl_RMType_Dim</v>
      </c>
      <c r="L2816" t="str">
        <v>Facet driving attribute</v>
      </c>
      <c r="M2816" t="str">
        <v>Priority 2</v>
      </c>
      <c r="N2816" t="str">
        <v>ProductAttributes</v>
      </c>
      <c r="O2816" t="str">
        <v>Reference Material Product Gp</v>
      </c>
      <c r="P2816" t="str">
        <v>Use the drop down and select Category value provided by PM - RM type and/or API family</v>
      </c>
      <c r="Q2816">
        <v>0</v>
      </c>
      <c r="R2816">
        <v>0</v>
      </c>
      <c r="S2816">
        <v>0</v>
      </c>
      <c r="T2816">
        <v>0</v>
      </c>
      <c r="U2816">
        <v>0</v>
      </c>
      <c r="V2816">
        <v>0</v>
      </c>
    </row>
    <row r="2817" spans="8:22" x14ac:dyDescent="0.25">
      <c r="H2817" s="38" t="str">
        <v>reference materialsfood additive standards</v>
      </c>
      <c r="I2817" s="271" t="str">
        <v>reference materials</v>
      </c>
      <c r="J2817" t="str">
        <v>food additive standards</v>
      </c>
      <c r="K2817" t="str">
        <v>application(s)</v>
      </c>
      <c r="L2817" t="str">
        <v>High priority attribute</v>
      </c>
      <c r="M2817" t="str">
        <v>Priority 2</v>
      </c>
      <c r="N2817" t="str">
        <v>ProductAttributes</v>
      </c>
      <c r="O2817" t="str">
        <v>ATTRIBUTE TYPE: Market Focus</v>
      </c>
      <c r="P2817">
        <v>0</v>
      </c>
      <c r="Q2817">
        <v>34071</v>
      </c>
      <c r="R2817" t="str">
        <v>cleaning products</v>
      </c>
      <c r="S2817" t="str">
        <v>Y</v>
      </c>
      <c r="T2817" t="str">
        <v>Application</v>
      </c>
      <c r="U2817">
        <v>0</v>
      </c>
      <c r="V2817">
        <v>0</v>
      </c>
    </row>
    <row r="2818" spans="8:22" x14ac:dyDescent="0.25">
      <c r="H2818" s="38" t="str">
        <v>reference materialsfood and cosmetic component standards</v>
      </c>
      <c r="I2818" s="271" t="str">
        <v>reference materials</v>
      </c>
      <c r="J2818" t="str">
        <v>food and cosmetic component standards</v>
      </c>
      <c r="K2818" t="str">
        <v>grade</v>
      </c>
      <c r="L2818" t="str">
        <v>Facet driving attribute</v>
      </c>
      <c r="M2818" t="str">
        <v>Priority 1</v>
      </c>
      <c r="N2818" t="str">
        <v>ProductAttributes</v>
      </c>
      <c r="O2818" t="str">
        <v>ATTRIBUTE TYPE: Special Grade and web special grade</v>
      </c>
      <c r="P2818" t="str">
        <v>web special grade is facetable; but web special grade does not show on the PDP; special grade is the opposite</v>
      </c>
      <c r="Q2818" t="str">
        <v>ERMBC700</v>
      </c>
      <c r="R2818" t="str">
        <v>certified reference material</v>
      </c>
      <c r="S2818" t="str">
        <v>Y</v>
      </c>
      <c r="T2818" t="str">
        <v>grade</v>
      </c>
      <c r="U2818">
        <v>0</v>
      </c>
      <c r="V2818">
        <v>0</v>
      </c>
    </row>
    <row r="2819" spans="8:22" x14ac:dyDescent="0.25">
      <c r="H2819" s="38" t="str">
        <v>reference materialsfood and cosmetic component standards</v>
      </c>
      <c r="I2819" s="271" t="str">
        <v>reference materials</v>
      </c>
      <c r="J2819" t="str">
        <v>food and cosmetic component standards</v>
      </c>
      <c r="K2819" t="str">
        <v>technique(s)</v>
      </c>
      <c r="L2819" t="str">
        <v>Facet driving attribute</v>
      </c>
      <c r="M2819" t="str">
        <v>Priority 1</v>
      </c>
      <c r="N2819" t="str">
        <v>ProductAttributes</v>
      </c>
      <c r="O2819" t="str">
        <v>ATTRIBUTE TYPE: Titertest</v>
      </c>
      <c r="P2819" t="str">
        <v xml:space="preserve">use the drop down in "METHOD" </v>
      </c>
      <c r="Q2819" t="str">
        <v>D3525</v>
      </c>
      <c r="R2819" t="str">
        <v>HPLC: suitable</v>
      </c>
      <c r="S2819" t="str">
        <v>Y</v>
      </c>
      <c r="T2819" t="str">
        <v>Technique</v>
      </c>
      <c r="U2819" t="str">
        <v>method</v>
      </c>
      <c r="V2819" t="str">
        <v>method</v>
      </c>
    </row>
    <row r="2820" spans="8:22" x14ac:dyDescent="0.25">
      <c r="H2820" s="38" t="str">
        <v>reference materialsfood and cosmetic component standards</v>
      </c>
      <c r="I2820" s="271" t="str">
        <v>reference materials</v>
      </c>
      <c r="J2820" t="str">
        <v>food and cosmetic component standards</v>
      </c>
      <c r="K2820" t="str">
        <v>Web Special Grade</v>
      </c>
      <c r="L2820" t="str">
        <v>Facet driving attribute</v>
      </c>
      <c r="M2820" t="str">
        <v>Priority 1</v>
      </c>
      <c r="N2820" t="str">
        <v>ProductAttributes</v>
      </c>
      <c r="O2820" t="str">
        <v>ATTRIBUTE TYPE: Special Grade and web special grade</v>
      </c>
      <c r="P2820" t="str">
        <v>web special grade is facetable; but web special grade does not show on the PDP; special grade is the opposite</v>
      </c>
      <c r="Q2820">
        <v>0</v>
      </c>
      <c r="R2820">
        <v>0</v>
      </c>
      <c r="S2820">
        <v>0</v>
      </c>
      <c r="T2820">
        <v>0</v>
      </c>
      <c r="U2820">
        <v>0</v>
      </c>
      <c r="V2820">
        <v>0</v>
      </c>
    </row>
    <row r="2821" spans="8:22" x14ac:dyDescent="0.25">
      <c r="H2821" s="38" t="str">
        <v>reference materialsfood and cosmetic component standards</v>
      </c>
      <c r="I2821" s="271" t="str">
        <v>reference materials</v>
      </c>
      <c r="J2821" t="str">
        <v>food and cosmetic component standards</v>
      </c>
      <c r="K2821" t="str">
        <v>Web_Product_area_Dim</v>
      </c>
      <c r="L2821" t="str">
        <v>High priority attribute</v>
      </c>
      <c r="M2821" t="str">
        <v>Priority 1</v>
      </c>
      <c r="N2821" t="str">
        <v>ProductAttributes</v>
      </c>
      <c r="O2821" t="str">
        <v>Product area</v>
      </c>
      <c r="P2821" t="str">
        <v>Product Area should be set to ‘analytical standards’</v>
      </c>
      <c r="Q2821">
        <v>0</v>
      </c>
      <c r="R2821">
        <v>0</v>
      </c>
      <c r="S2821">
        <v>0</v>
      </c>
      <c r="T2821">
        <v>0</v>
      </c>
      <c r="U2821">
        <v>0</v>
      </c>
      <c r="V2821">
        <v>0</v>
      </c>
    </row>
    <row r="2822" spans="8:22" x14ac:dyDescent="0.25">
      <c r="H2822" s="38" t="str">
        <v>reference materialsfood and cosmetic component standards</v>
      </c>
      <c r="I2822" s="271" t="str">
        <v>reference materials</v>
      </c>
      <c r="J2822" t="str">
        <v>food and cosmetic component standards</v>
      </c>
      <c r="K2822" t="str">
        <v>format</v>
      </c>
      <c r="L2822" t="str">
        <v>Facet driving attribute</v>
      </c>
      <c r="M2822" t="str">
        <v>Priority 2</v>
      </c>
      <c r="N2822" t="str">
        <v>ProductAttributes</v>
      </c>
      <c r="O2822" t="str">
        <v>ATTRIBUTE TYPE: Anal. Standard Form</v>
      </c>
      <c r="P2822" t="str">
        <v>use the drop down "form"</v>
      </c>
      <c r="Q2822" t="str">
        <v>K3752</v>
      </c>
      <c r="R2822" t="str">
        <v>neat</v>
      </c>
      <c r="S2822" t="str">
        <v>Y</v>
      </c>
      <c r="T2822" t="str">
        <v>Format</v>
      </c>
      <c r="U2822">
        <v>0</v>
      </c>
      <c r="V2822">
        <v>0</v>
      </c>
    </row>
    <row r="2823" spans="8:22" x14ac:dyDescent="0.25">
      <c r="H2823" s="38" t="str">
        <v>reference materialsfood and cosmetic component standards</v>
      </c>
      <c r="I2823" s="271" t="str">
        <v>reference materials</v>
      </c>
      <c r="J2823" t="str">
        <v>food and cosmetic component standards</v>
      </c>
      <c r="K2823" t="str">
        <v>Web_RefMatl_RMType_Dim</v>
      </c>
      <c r="L2823" t="str">
        <v>Facet driving attribute</v>
      </c>
      <c r="M2823" t="str">
        <v>Priority 2</v>
      </c>
      <c r="N2823" t="str">
        <v>ProductAttributes</v>
      </c>
      <c r="O2823" t="str">
        <v>Reference Material Product Gp</v>
      </c>
      <c r="P2823" t="str">
        <v>Use the drop down and select Category value provided by PM - RM type and/or API family</v>
      </c>
      <c r="Q2823">
        <v>0</v>
      </c>
      <c r="R2823">
        <v>0</v>
      </c>
      <c r="S2823">
        <v>0</v>
      </c>
      <c r="T2823">
        <v>0</v>
      </c>
      <c r="U2823">
        <v>0</v>
      </c>
      <c r="V2823">
        <v>0</v>
      </c>
    </row>
    <row r="2824" spans="8:22" x14ac:dyDescent="0.25">
      <c r="H2824" s="38" t="str">
        <v>reference materialsfood and cosmetic component standards</v>
      </c>
      <c r="I2824" s="271" t="str">
        <v>reference materials</v>
      </c>
      <c r="J2824" t="str">
        <v>food and cosmetic component standards</v>
      </c>
      <c r="K2824" t="str">
        <v>application(s)</v>
      </c>
      <c r="L2824" t="str">
        <v>High priority attribute</v>
      </c>
      <c r="M2824" t="str">
        <v>Priority 2</v>
      </c>
      <c r="N2824" t="str">
        <v>ProductAttributes</v>
      </c>
      <c r="O2824" t="str">
        <v>ATTRIBUTE TYPE: Market Focus</v>
      </c>
      <c r="P2824">
        <v>0</v>
      </c>
      <c r="Q2824" t="str">
        <v>K3752</v>
      </c>
      <c r="R2824" t="str">
        <v>cleaning products</v>
      </c>
      <c r="S2824" t="str">
        <v>Y</v>
      </c>
      <c r="T2824" t="str">
        <v>Application</v>
      </c>
      <c r="U2824">
        <v>0</v>
      </c>
      <c r="V2824">
        <v>0</v>
      </c>
    </row>
    <row r="2825" spans="8:22" x14ac:dyDescent="0.25">
      <c r="H2825" s="38" t="str">
        <v>reference materialsfood and cosmetic component standards</v>
      </c>
      <c r="I2825" s="271" t="str">
        <v>reference materials</v>
      </c>
      <c r="J2825" t="str">
        <v>food and cosmetic component standards</v>
      </c>
      <c r="K2825" t="str">
        <v>agency</v>
      </c>
      <c r="L2825" t="str">
        <v>Low priority attribute</v>
      </c>
      <c r="M2825" t="str">
        <v>Priority 3</v>
      </c>
      <c r="N2825" t="str">
        <v>ProductAttributes</v>
      </c>
      <c r="O2825" t="str">
        <v>ATTRIBUTE TYPE: Agency/Method</v>
      </c>
      <c r="P2825" t="str">
        <v>create separate lines for different values</v>
      </c>
      <c r="Q2825" t="str">
        <v>ERMBC700</v>
      </c>
      <c r="R2825" t="str">
        <v>ERM®</v>
      </c>
      <c r="S2825" t="str">
        <v>Y</v>
      </c>
      <c r="T2825" t="str">
        <v>Agency</v>
      </c>
      <c r="U2825">
        <v>0</v>
      </c>
      <c r="V2825">
        <v>0</v>
      </c>
    </row>
    <row r="2826" spans="8:22" x14ac:dyDescent="0.25">
      <c r="H2826" s="38" t="str">
        <v>reference materialsfood and cosmetic component standards</v>
      </c>
      <c r="I2826" s="271" t="str">
        <v>reference materials</v>
      </c>
      <c r="J2826" t="str">
        <v>food and cosmetic component standards</v>
      </c>
      <c r="K2826" t="str">
        <v>manufacturer/tradename</v>
      </c>
      <c r="L2826" t="str">
        <v>Low priority attribute</v>
      </c>
      <c r="M2826" t="str">
        <v>Priority 3</v>
      </c>
      <c r="N2826" t="str">
        <v>ProductAttributes</v>
      </c>
      <c r="O2826" t="str">
        <v>ATTRIBUTE TYPE: Manufacturer designation</v>
      </c>
      <c r="P2826" t="str">
        <v>facets supplier co only (currently - Product line the attribute also facetable but not the PL element in Manuf des. Yet)</v>
      </c>
      <c r="Q2826" t="str">
        <v>N11455</v>
      </c>
      <c r="R2826" t="str">
        <v>Chem Service, Inc. PS-2078</v>
      </c>
      <c r="S2826" t="str">
        <v>Y</v>
      </c>
      <c r="T2826" t="str">
        <v>Manufacturer</v>
      </c>
      <c r="U2826" t="str">
        <v>supplier co</v>
      </c>
      <c r="V2826" t="str">
        <v>supplier co</v>
      </c>
    </row>
    <row r="2827" spans="8:22" x14ac:dyDescent="0.25">
      <c r="H2827" s="38" t="str">
        <v>reference materialsfood and cosmetic component standards</v>
      </c>
      <c r="I2827" s="271" t="str">
        <v>reference materials</v>
      </c>
      <c r="J2827" t="str">
        <v>food and cosmetic component standards</v>
      </c>
      <c r="K2827" t="str">
        <v>product line</v>
      </c>
      <c r="L2827" t="str">
        <v>Low priority attribute</v>
      </c>
      <c r="M2827" t="str">
        <v>Priority 3</v>
      </c>
      <c r="N2827" t="str">
        <v>ProductAttributes</v>
      </c>
      <c r="O2827" t="str">
        <v>ATTRIBUTE TYPE: Product Line</v>
      </c>
      <c r="P2827">
        <v>0</v>
      </c>
      <c r="Q2827" t="str">
        <v>K3752</v>
      </c>
      <c r="R2827" t="str">
        <v>reference materials</v>
      </c>
      <c r="S2827" t="str">
        <v>Y</v>
      </c>
      <c r="T2827" t="str">
        <v>product line</v>
      </c>
      <c r="U2827">
        <v>0</v>
      </c>
      <c r="V2827">
        <v>0</v>
      </c>
    </row>
    <row r="2828" spans="8:22" x14ac:dyDescent="0.25">
      <c r="H2828" s="38" t="str">
        <v>reference materialsicp and aas standards</v>
      </c>
      <c r="I2828" s="271" t="str">
        <v>reference materials</v>
      </c>
      <c r="J2828" t="str">
        <v>icp and aas standards</v>
      </c>
      <c r="K2828" t="str">
        <v>grade</v>
      </c>
      <c r="L2828" t="str">
        <v>Facet driving attribute</v>
      </c>
      <c r="M2828" t="str">
        <v>Priority 1</v>
      </c>
      <c r="N2828" t="str">
        <v>ProductAttributes</v>
      </c>
      <c r="O2828" t="str">
        <v>ATTRIBUTE TYPE: Special Grade and web special grade</v>
      </c>
      <c r="P2828" t="str">
        <v>web special grade is facetable; but web special grade does not show on the PDP; special grade is the opposite</v>
      </c>
      <c r="Q2828">
        <v>61344</v>
      </c>
      <c r="R2828" t="str">
        <v>certified reference material</v>
      </c>
      <c r="S2828" t="str">
        <v>Y</v>
      </c>
      <c r="T2828" t="str">
        <v>grade</v>
      </c>
      <c r="U2828">
        <v>0</v>
      </c>
      <c r="V2828">
        <v>0</v>
      </c>
    </row>
    <row r="2829" spans="8:22" x14ac:dyDescent="0.25">
      <c r="H2829" s="38" t="str">
        <v>reference materialsicp and aas standards</v>
      </c>
      <c r="I2829" s="271" t="str">
        <v>reference materials</v>
      </c>
      <c r="J2829" t="str">
        <v>icp and aas standards</v>
      </c>
      <c r="K2829" t="str">
        <v>technique(s)</v>
      </c>
      <c r="L2829" t="str">
        <v>Facet driving attribute</v>
      </c>
      <c r="M2829" t="str">
        <v>Priority 1</v>
      </c>
      <c r="N2829" t="str">
        <v>ProductAttributes</v>
      </c>
      <c r="O2829" t="str">
        <v>ATTRIBUTE TYPE: Titertest</v>
      </c>
      <c r="P2829" t="str">
        <v xml:space="preserve">use the drop down in "METHOD" </v>
      </c>
      <c r="Q2829">
        <v>61344</v>
      </c>
      <c r="R2829" t="str">
        <v>ICP: suitable</v>
      </c>
      <c r="S2829" t="str">
        <v>Y</v>
      </c>
      <c r="T2829" t="str">
        <v>Technique</v>
      </c>
      <c r="U2829" t="str">
        <v>method</v>
      </c>
      <c r="V2829" t="str">
        <v>method</v>
      </c>
    </row>
    <row r="2830" spans="8:22" x14ac:dyDescent="0.25">
      <c r="H2830" s="38" t="str">
        <v>reference materialsicp and aas standards</v>
      </c>
      <c r="I2830" s="271" t="str">
        <v>reference materials</v>
      </c>
      <c r="J2830" t="str">
        <v>icp and aas standards</v>
      </c>
      <c r="K2830" t="str">
        <v>Web Special Grade</v>
      </c>
      <c r="L2830" t="str">
        <v>Facet driving attribute</v>
      </c>
      <c r="M2830" t="str">
        <v>Priority 1</v>
      </c>
      <c r="N2830" t="str">
        <v>ProductAttributes</v>
      </c>
      <c r="O2830" t="str">
        <v>ATTRIBUTE TYPE: Special Grade and web special grade</v>
      </c>
      <c r="P2830" t="str">
        <v>web special grade is facetable; but web special grade does not show on the PDP; special grade is the opposite</v>
      </c>
      <c r="Q2830">
        <v>0</v>
      </c>
      <c r="R2830">
        <v>0</v>
      </c>
      <c r="S2830">
        <v>0</v>
      </c>
      <c r="T2830">
        <v>0</v>
      </c>
      <c r="U2830">
        <v>0</v>
      </c>
      <c r="V2830">
        <v>0</v>
      </c>
    </row>
    <row r="2831" spans="8:22" x14ac:dyDescent="0.25">
      <c r="H2831" s="38" t="str">
        <v>reference materialsicp and aas standards</v>
      </c>
      <c r="I2831" s="271" t="str">
        <v>reference materials</v>
      </c>
      <c r="J2831" t="str">
        <v>icp and aas standards</v>
      </c>
      <c r="K2831" t="str">
        <v>agency</v>
      </c>
      <c r="L2831" t="str">
        <v>High priority attribute</v>
      </c>
      <c r="M2831" t="str">
        <v>Priority 1</v>
      </c>
      <c r="N2831" t="str">
        <v>ProductAttributes</v>
      </c>
      <c r="O2831" t="str">
        <v>ATTRIBUTE TYPE: Agency/Method</v>
      </c>
      <c r="P2831" t="str">
        <v>create separate lines for different values</v>
      </c>
      <c r="Q2831">
        <v>0</v>
      </c>
      <c r="R2831">
        <v>0</v>
      </c>
      <c r="S2831">
        <v>0</v>
      </c>
      <c r="T2831">
        <v>0</v>
      </c>
      <c r="U2831">
        <v>0</v>
      </c>
      <c r="V2831">
        <v>0</v>
      </c>
    </row>
    <row r="2832" spans="8:22" x14ac:dyDescent="0.25">
      <c r="H2832" s="38" t="str">
        <v>reference materialsicp and aas standards</v>
      </c>
      <c r="I2832" s="271" t="str">
        <v>reference materials</v>
      </c>
      <c r="J2832" t="str">
        <v>icp and aas standards</v>
      </c>
      <c r="K2832" t="str">
        <v>Web_Product_area_Dim</v>
      </c>
      <c r="L2832" t="str">
        <v>High priority attribute</v>
      </c>
      <c r="M2832" t="str">
        <v>Priority 1</v>
      </c>
      <c r="N2832" t="str">
        <v>ProductAttributes</v>
      </c>
      <c r="O2832" t="str">
        <v>Product area</v>
      </c>
      <c r="P2832" t="str">
        <v>Product Area should be set to ‘analytical standards’</v>
      </c>
      <c r="Q2832">
        <v>0</v>
      </c>
      <c r="R2832">
        <v>0</v>
      </c>
      <c r="S2832">
        <v>0</v>
      </c>
      <c r="T2832">
        <v>0</v>
      </c>
      <c r="U2832">
        <v>0</v>
      </c>
      <c r="V2832">
        <v>0</v>
      </c>
    </row>
    <row r="2833" spans="8:22" x14ac:dyDescent="0.25">
      <c r="H2833" s="38" t="str">
        <v>reference materialsicp and aas standards</v>
      </c>
      <c r="I2833" s="271" t="str">
        <v>reference materials</v>
      </c>
      <c r="J2833" t="str">
        <v>icp and aas standards</v>
      </c>
      <c r="K2833" t="str">
        <v>application(s)</v>
      </c>
      <c r="L2833" t="str">
        <v>Facet driving attribute</v>
      </c>
      <c r="M2833" t="str">
        <v>Priority 2</v>
      </c>
      <c r="N2833" t="str">
        <v>ProductAttributes</v>
      </c>
      <c r="O2833" t="str">
        <v>ATTRIBUTE TYPE: Market Focus</v>
      </c>
      <c r="P2833">
        <v>0</v>
      </c>
      <c r="Q2833">
        <v>0</v>
      </c>
      <c r="R2833">
        <v>0</v>
      </c>
      <c r="S2833">
        <v>0</v>
      </c>
      <c r="T2833">
        <v>0</v>
      </c>
      <c r="U2833">
        <v>0</v>
      </c>
      <c r="V2833">
        <v>0</v>
      </c>
    </row>
    <row r="2834" spans="8:22" x14ac:dyDescent="0.25">
      <c r="H2834" s="38" t="str">
        <v>reference materialsicp and aas standards</v>
      </c>
      <c r="I2834" s="271" t="str">
        <v>reference materials</v>
      </c>
      <c r="J2834" t="str">
        <v>icp and aas standards</v>
      </c>
      <c r="K2834" t="str">
        <v>Concentration</v>
      </c>
      <c r="L2834" t="str">
        <v>Facet driving attribute</v>
      </c>
      <c r="M2834" t="str">
        <v>Priority 2</v>
      </c>
      <c r="N2834" t="str">
        <v>ProductAttributes</v>
      </c>
      <c r="O2834" t="str">
        <v>ATTRIBUTE TYPE: Concentration</v>
      </c>
      <c r="P2834">
        <v>0</v>
      </c>
      <c r="Q2834">
        <v>0</v>
      </c>
      <c r="R2834">
        <v>0</v>
      </c>
      <c r="S2834">
        <v>0</v>
      </c>
      <c r="T2834">
        <v>0</v>
      </c>
      <c r="U2834">
        <v>0</v>
      </c>
      <c r="V2834">
        <v>0</v>
      </c>
    </row>
    <row r="2835" spans="8:22" x14ac:dyDescent="0.25">
      <c r="H2835" s="38" t="str">
        <v>reference materialsicp and aas standards</v>
      </c>
      <c r="I2835" s="271" t="str">
        <v>reference materials</v>
      </c>
      <c r="J2835" t="str">
        <v>icp and aas standards</v>
      </c>
      <c r="K2835" t="str">
        <v>Element</v>
      </c>
      <c r="L2835" t="str">
        <v>Facet driving attribute</v>
      </c>
      <c r="M2835" t="str">
        <v>Priority 2</v>
      </c>
      <c r="N2835" t="str">
        <v>ProductAttributes</v>
      </c>
      <c r="O2835" t="str">
        <v>ATTRIBUTES: Assay; Method; elemental analysis</v>
      </c>
      <c r="P2835">
        <v>0</v>
      </c>
      <c r="Q2835">
        <v>0</v>
      </c>
      <c r="R2835">
        <v>0</v>
      </c>
      <c r="S2835">
        <v>0</v>
      </c>
      <c r="T2835">
        <v>0</v>
      </c>
      <c r="U2835">
        <v>0</v>
      </c>
      <c r="V2835">
        <v>0</v>
      </c>
    </row>
    <row r="2836" spans="8:22" x14ac:dyDescent="0.25">
      <c r="H2836" s="38" t="str">
        <v>reference materialsicp and aas standards</v>
      </c>
      <c r="I2836" s="271" t="str">
        <v>reference materials</v>
      </c>
      <c r="J2836" t="str">
        <v>icp and aas standards</v>
      </c>
      <c r="K2836" t="str">
        <v>Feature</v>
      </c>
      <c r="L2836" t="str">
        <v>Facet driving attribute</v>
      </c>
      <c r="M2836" t="str">
        <v>Priority 2</v>
      </c>
      <c r="N2836" t="str">
        <v>ProductAttributes</v>
      </c>
      <c r="O2836" t="str">
        <v>ATTRIBUTE TYPE: Feature</v>
      </c>
      <c r="P2836" t="str">
        <v>use the drop down to select a "Name"</v>
      </c>
      <c r="Q2836">
        <v>0</v>
      </c>
      <c r="R2836">
        <v>0</v>
      </c>
      <c r="S2836">
        <v>0</v>
      </c>
      <c r="T2836">
        <v>0</v>
      </c>
      <c r="U2836">
        <v>0</v>
      </c>
      <c r="V2836">
        <v>0</v>
      </c>
    </row>
    <row r="2837" spans="8:22" x14ac:dyDescent="0.25">
      <c r="H2837" s="38" t="str">
        <v>reference materialsicp and aas standards</v>
      </c>
      <c r="I2837" s="271" t="str">
        <v>reference materials</v>
      </c>
      <c r="J2837" t="str">
        <v>icp and aas standards</v>
      </c>
      <c r="K2837" t="str">
        <v>format</v>
      </c>
      <c r="L2837" t="str">
        <v>Facet driving attribute</v>
      </c>
      <c r="M2837" t="str">
        <v>Priority 2</v>
      </c>
      <c r="N2837" t="str">
        <v>ProductAttributes</v>
      </c>
      <c r="O2837" t="str">
        <v>ATTRIBUTE TYPE: Anal. Standard Form</v>
      </c>
      <c r="P2837" t="str">
        <v>use the drop down "form"</v>
      </c>
      <c r="Q2837">
        <v>61344</v>
      </c>
      <c r="R2837" t="str">
        <v>multi-component solution</v>
      </c>
      <c r="S2837" t="str">
        <v>Y</v>
      </c>
      <c r="T2837" t="str">
        <v>Format</v>
      </c>
      <c r="U2837">
        <v>0</v>
      </c>
      <c r="V2837">
        <v>0</v>
      </c>
    </row>
    <row r="2838" spans="8:22" x14ac:dyDescent="0.25">
      <c r="H2838" s="38" t="str">
        <v>reference materialsicp and aas standards</v>
      </c>
      <c r="I2838" s="271" t="str">
        <v>reference materials</v>
      </c>
      <c r="J2838" t="str">
        <v>icp and aas standards</v>
      </c>
      <c r="K2838" t="str">
        <v>matrix</v>
      </c>
      <c r="L2838" t="str">
        <v>Facet driving attribute</v>
      </c>
      <c r="M2838" t="str">
        <v>Priority 2</v>
      </c>
      <c r="N2838" t="str">
        <v>ProductAttributes</v>
      </c>
      <c r="O2838" t="str">
        <v>ATTRIBUTE TYPE: Matrix</v>
      </c>
      <c r="P2838">
        <v>0</v>
      </c>
      <c r="Q2838">
        <v>0</v>
      </c>
      <c r="R2838">
        <v>0</v>
      </c>
      <c r="S2838">
        <v>0</v>
      </c>
      <c r="T2838">
        <v>0</v>
      </c>
      <c r="U2838">
        <v>0</v>
      </c>
      <c r="V2838">
        <v>0</v>
      </c>
    </row>
    <row r="2839" spans="8:22" x14ac:dyDescent="0.25">
      <c r="H2839" s="38" t="str">
        <v>reference materialsicp and aas standards</v>
      </c>
      <c r="I2839" s="271" t="str">
        <v>reference materials</v>
      </c>
      <c r="J2839" t="str">
        <v>icp and aas standards</v>
      </c>
      <c r="K2839" t="str">
        <v>Product line</v>
      </c>
      <c r="L2839" t="str">
        <v>Facet driving attribute</v>
      </c>
      <c r="M2839" t="str">
        <v>Priority 2</v>
      </c>
      <c r="N2839" t="str">
        <v>ProductAttributes</v>
      </c>
      <c r="O2839" t="str">
        <v>ATTRIBUTE TYPE: Product Line</v>
      </c>
      <c r="P2839">
        <v>0</v>
      </c>
      <c r="Q2839">
        <v>0</v>
      </c>
      <c r="R2839">
        <v>0</v>
      </c>
      <c r="S2839">
        <v>0</v>
      </c>
      <c r="T2839">
        <v>0</v>
      </c>
      <c r="U2839">
        <v>0</v>
      </c>
      <c r="V2839">
        <v>0</v>
      </c>
    </row>
    <row r="2840" spans="8:22" x14ac:dyDescent="0.25">
      <c r="H2840" s="38" t="str">
        <v>reference materialsicp and aas standards</v>
      </c>
      <c r="I2840" s="271" t="str">
        <v>reference materials</v>
      </c>
      <c r="J2840" t="str">
        <v>icp and aas standards</v>
      </c>
      <c r="K2840" t="str">
        <v>Web_RefMatl_RMType_Dim</v>
      </c>
      <c r="L2840" t="str">
        <v>Facet driving attribute</v>
      </c>
      <c r="M2840" t="str">
        <v>Priority 2</v>
      </c>
      <c r="N2840" t="str">
        <v>ProductAttributes</v>
      </c>
      <c r="O2840" t="str">
        <v>Reference Material Product Gp</v>
      </c>
      <c r="P2840" t="str">
        <v>Use the drop down and select Category value provided by PM - RM type and/or API family</v>
      </c>
      <c r="Q2840">
        <v>0</v>
      </c>
      <c r="R2840">
        <v>0</v>
      </c>
      <c r="S2840">
        <v>0</v>
      </c>
      <c r="T2840">
        <v>0</v>
      </c>
      <c r="U2840">
        <v>0</v>
      </c>
      <c r="V2840">
        <v>0</v>
      </c>
    </row>
    <row r="2841" spans="8:22" x14ac:dyDescent="0.25">
      <c r="H2841" s="38" t="str">
        <v>reference materialsinorganic elemental impurity mix standards</v>
      </c>
      <c r="I2841" s="271" t="str">
        <v>reference materials</v>
      </c>
      <c r="J2841" t="str">
        <v>inorganic elemental impurity mix standards</v>
      </c>
      <c r="K2841" t="str">
        <v>grade</v>
      </c>
      <c r="L2841" t="str">
        <v>Facet driving attribute</v>
      </c>
      <c r="M2841" t="str">
        <v>Priority 1</v>
      </c>
      <c r="N2841" t="str">
        <v>ProductAttributes</v>
      </c>
      <c r="O2841" t="str">
        <v>ATTRIBUTE TYPE: Special Grade and web special grade</v>
      </c>
      <c r="P2841" t="str">
        <v>web special grade is facetable; but web special grade does not show on the PDP; special grade is the opposite</v>
      </c>
      <c r="Q2841">
        <v>0</v>
      </c>
      <c r="R2841">
        <v>0</v>
      </c>
      <c r="S2841" t="str">
        <v>Y</v>
      </c>
      <c r="T2841" t="str">
        <v>grade</v>
      </c>
      <c r="U2841">
        <v>0</v>
      </c>
      <c r="V2841">
        <v>0</v>
      </c>
    </row>
    <row r="2842" spans="8:22" x14ac:dyDescent="0.25">
      <c r="H2842" s="38" t="str">
        <v>reference materialsinorganic elemental impurity mix standards</v>
      </c>
      <c r="I2842" s="271" t="str">
        <v>reference materials</v>
      </c>
      <c r="J2842" t="str">
        <v>inorganic elemental impurity mix standards</v>
      </c>
      <c r="K2842" t="str">
        <v>Web Special Grade</v>
      </c>
      <c r="L2842" t="str">
        <v>Facet driving attribute</v>
      </c>
      <c r="M2842" t="str">
        <v>Priority 1</v>
      </c>
      <c r="N2842" t="str">
        <v>ProductAttributes</v>
      </c>
      <c r="O2842" t="str">
        <v>ATTRIBUTE TYPE: Special Grade and web special grade</v>
      </c>
      <c r="P2842" t="str">
        <v>web special grade is facetable; but web special grade does not show on the PDP; special grade is the opposite</v>
      </c>
      <c r="Q2842">
        <v>0</v>
      </c>
      <c r="R2842">
        <v>0</v>
      </c>
      <c r="S2842">
        <v>0</v>
      </c>
      <c r="T2842">
        <v>0</v>
      </c>
      <c r="U2842">
        <v>0</v>
      </c>
      <c r="V2842">
        <v>0</v>
      </c>
    </row>
    <row r="2843" spans="8:22" x14ac:dyDescent="0.25">
      <c r="H2843" s="38" t="str">
        <v>reference materialsinorganic elemental impurity mix standards</v>
      </c>
      <c r="I2843" s="271" t="str">
        <v>reference materials</v>
      </c>
      <c r="J2843" t="str">
        <v>inorganic elemental impurity mix standards</v>
      </c>
      <c r="K2843" t="str">
        <v>Web_Product_area_Dim</v>
      </c>
      <c r="L2843" t="str">
        <v>High priority attribute</v>
      </c>
      <c r="M2843" t="str">
        <v>Priority 1</v>
      </c>
      <c r="N2843" t="str">
        <v>ProductAttributes</v>
      </c>
      <c r="O2843" t="str">
        <v>Product area</v>
      </c>
      <c r="P2843" t="str">
        <v>Product Area should be set to ‘analytical standards’</v>
      </c>
      <c r="Q2843">
        <v>0</v>
      </c>
      <c r="R2843">
        <v>0</v>
      </c>
      <c r="S2843">
        <v>0</v>
      </c>
      <c r="T2843">
        <v>0</v>
      </c>
      <c r="U2843">
        <v>0</v>
      </c>
      <c r="V2843">
        <v>0</v>
      </c>
    </row>
    <row r="2844" spans="8:22" x14ac:dyDescent="0.25">
      <c r="H2844" s="38" t="str">
        <v>reference materialsinorganic elemental impurity mix standards</v>
      </c>
      <c r="I2844" s="271" t="str">
        <v>reference materials</v>
      </c>
      <c r="J2844" t="str">
        <v>inorganic elemental impurity mix standards</v>
      </c>
      <c r="K2844" t="str">
        <v>format</v>
      </c>
      <c r="L2844" t="str">
        <v>Facet driving attribute</v>
      </c>
      <c r="M2844" t="str">
        <v>Priority 2</v>
      </c>
      <c r="N2844" t="str">
        <v>ProductAttributes</v>
      </c>
      <c r="O2844" t="str">
        <v>ATTRIBUTE TYPE: Anal. Standard Form</v>
      </c>
      <c r="P2844" t="str">
        <v>use the drop down "form"</v>
      </c>
      <c r="Q2844">
        <v>0</v>
      </c>
      <c r="R2844">
        <v>0</v>
      </c>
      <c r="S2844" t="str">
        <v>Y</v>
      </c>
      <c r="T2844" t="str">
        <v>Format</v>
      </c>
      <c r="U2844">
        <v>0</v>
      </c>
      <c r="V2844">
        <v>0</v>
      </c>
    </row>
    <row r="2845" spans="8:22" x14ac:dyDescent="0.25">
      <c r="H2845" s="38" t="str">
        <v>reference materialsinorganic elemental impurity mix standards</v>
      </c>
      <c r="I2845" s="271" t="str">
        <v>reference materials</v>
      </c>
      <c r="J2845" t="str">
        <v>inorganic elemental impurity mix standards</v>
      </c>
      <c r="K2845" t="str">
        <v>Web_RefMatl_RMType_Dim</v>
      </c>
      <c r="L2845" t="str">
        <v>Facet driving attribute</v>
      </c>
      <c r="M2845" t="str">
        <v>Priority 2</v>
      </c>
      <c r="N2845" t="str">
        <v>ProductAttributes</v>
      </c>
      <c r="O2845" t="str">
        <v>Reference Material Product Gp</v>
      </c>
      <c r="P2845" t="str">
        <v>Use the drop down and select Category value provided by PM - RM type and/or API family</v>
      </c>
      <c r="Q2845">
        <v>0</v>
      </c>
      <c r="R2845">
        <v>0</v>
      </c>
      <c r="S2845">
        <v>0</v>
      </c>
      <c r="T2845">
        <v>0</v>
      </c>
      <c r="U2845">
        <v>0</v>
      </c>
      <c r="V2845">
        <v>0</v>
      </c>
    </row>
    <row r="2846" spans="8:22" x14ac:dyDescent="0.25">
      <c r="H2846" s="38" t="str">
        <v>reference materialsion chromatography standards</v>
      </c>
      <c r="I2846" s="271" t="str">
        <v>reference materials</v>
      </c>
      <c r="J2846" t="str">
        <v>ion chromatography standards</v>
      </c>
      <c r="K2846" t="str">
        <v>grade</v>
      </c>
      <c r="L2846" t="str">
        <v>Facet driving attribute</v>
      </c>
      <c r="M2846" t="str">
        <v>Priority 1</v>
      </c>
      <c r="N2846" t="str">
        <v>ProductAttributes</v>
      </c>
      <c r="O2846" t="str">
        <v>ATTRIBUTE TYPE: Special Grade and web special grade</v>
      </c>
      <c r="P2846" t="str">
        <v>web special grade is facetable; but web special grade does not show on the PDP; special grade is the opposite</v>
      </c>
      <c r="Q2846">
        <v>38835</v>
      </c>
      <c r="R2846" t="str">
        <v>analytical standard</v>
      </c>
      <c r="S2846" t="str">
        <v>Y</v>
      </c>
      <c r="T2846" t="str">
        <v>grade</v>
      </c>
      <c r="U2846">
        <v>0</v>
      </c>
      <c r="V2846">
        <v>0</v>
      </c>
    </row>
    <row r="2847" spans="8:22" x14ac:dyDescent="0.25">
      <c r="H2847" s="38" t="str">
        <v>reference materialsion chromatography standards</v>
      </c>
      <c r="I2847" s="271" t="str">
        <v>reference materials</v>
      </c>
      <c r="J2847" t="str">
        <v>ion chromatography standards</v>
      </c>
      <c r="K2847" t="str">
        <v>Web Special Grade</v>
      </c>
      <c r="L2847" t="str">
        <v>Facet driving attribute</v>
      </c>
      <c r="M2847" t="str">
        <v>Priority 1</v>
      </c>
      <c r="N2847" t="str">
        <v>ProductAttributes</v>
      </c>
      <c r="O2847" t="str">
        <v>ATTRIBUTE TYPE: Special Grade and web special grade</v>
      </c>
      <c r="P2847" t="str">
        <v>web special grade is facetable; but web special grade does not show on the PDP; special grade is the opposite</v>
      </c>
      <c r="Q2847">
        <v>0</v>
      </c>
      <c r="R2847">
        <v>0</v>
      </c>
      <c r="S2847">
        <v>0</v>
      </c>
      <c r="T2847">
        <v>0</v>
      </c>
      <c r="U2847">
        <v>0</v>
      </c>
      <c r="V2847">
        <v>0</v>
      </c>
    </row>
    <row r="2848" spans="8:22" x14ac:dyDescent="0.25">
      <c r="H2848" s="38" t="str">
        <v>reference materialsion chromatography standards</v>
      </c>
      <c r="I2848" s="271" t="str">
        <v>reference materials</v>
      </c>
      <c r="J2848" t="str">
        <v>ion chromatography standards</v>
      </c>
      <c r="K2848" t="str">
        <v>Web_Product_area_Dim</v>
      </c>
      <c r="L2848" t="str">
        <v>High priority attribute</v>
      </c>
      <c r="M2848" t="str">
        <v>Priority 1</v>
      </c>
      <c r="N2848" t="str">
        <v>ProductAttributes</v>
      </c>
      <c r="O2848" t="str">
        <v>Product area</v>
      </c>
      <c r="P2848" t="str">
        <v>Product Area should be set to ‘analytical standards’</v>
      </c>
      <c r="Q2848">
        <v>0</v>
      </c>
      <c r="R2848">
        <v>0</v>
      </c>
      <c r="S2848">
        <v>0</v>
      </c>
      <c r="T2848">
        <v>0</v>
      </c>
      <c r="U2848">
        <v>0</v>
      </c>
      <c r="V2848">
        <v>0</v>
      </c>
    </row>
    <row r="2849" spans="8:22" x14ac:dyDescent="0.25">
      <c r="H2849" s="38" t="str">
        <v>reference materialsion chromatography standards</v>
      </c>
      <c r="I2849" s="271" t="str">
        <v>reference materials</v>
      </c>
      <c r="J2849" t="str">
        <v>ion chromatography standards</v>
      </c>
      <c r="K2849" t="str">
        <v>format</v>
      </c>
      <c r="L2849" t="str">
        <v>Facet driving attribute</v>
      </c>
      <c r="M2849" t="str">
        <v>Priority 2</v>
      </c>
      <c r="N2849" t="str">
        <v>ProductAttributes</v>
      </c>
      <c r="O2849" t="str">
        <v>ATTRIBUTE TYPE: Anal. Standard Form</v>
      </c>
      <c r="P2849" t="str">
        <v>use the drop down "form"</v>
      </c>
      <c r="Q2849" t="str">
        <v>ICS013</v>
      </c>
      <c r="R2849" t="str">
        <v>single component solution</v>
      </c>
      <c r="S2849" t="str">
        <v>Y</v>
      </c>
      <c r="T2849" t="str">
        <v>Format</v>
      </c>
      <c r="U2849">
        <v>0</v>
      </c>
      <c r="V2849">
        <v>0</v>
      </c>
    </row>
    <row r="2850" spans="8:22" x14ac:dyDescent="0.25">
      <c r="H2850" s="38" t="str">
        <v>reference materialsion chromatography standards</v>
      </c>
      <c r="I2850" s="271" t="str">
        <v>reference materials</v>
      </c>
      <c r="J2850" t="str">
        <v>ion chromatography standards</v>
      </c>
      <c r="K2850" t="str">
        <v>Web_RefMatl_RMType_Dim</v>
      </c>
      <c r="L2850" t="str">
        <v>Facet driving attribute</v>
      </c>
      <c r="M2850" t="str">
        <v>Priority 2</v>
      </c>
      <c r="N2850" t="str">
        <v>ProductAttributes</v>
      </c>
      <c r="O2850" t="str">
        <v>Reference Material Product Gp</v>
      </c>
      <c r="P2850" t="str">
        <v>Use the drop down and select Category value provided by PM - RM type and/or API family</v>
      </c>
      <c r="Q2850">
        <v>0</v>
      </c>
      <c r="R2850">
        <v>0</v>
      </c>
      <c r="S2850">
        <v>0</v>
      </c>
      <c r="T2850">
        <v>0</v>
      </c>
      <c r="U2850">
        <v>0</v>
      </c>
      <c r="V2850">
        <v>0</v>
      </c>
    </row>
    <row r="2851" spans="8:22" x14ac:dyDescent="0.25">
      <c r="H2851" s="38" t="str">
        <v>reference materialsion chromatography standards</v>
      </c>
      <c r="I2851" s="271" t="str">
        <v>reference materials</v>
      </c>
      <c r="J2851" t="str">
        <v>ion chromatography standards</v>
      </c>
      <c r="K2851" t="str">
        <v>form</v>
      </c>
      <c r="L2851" t="str">
        <v>High priority attribute</v>
      </c>
      <c r="M2851" t="str">
        <v>Priority 2</v>
      </c>
      <c r="N2851" t="str">
        <v>ProductAttributes</v>
      </c>
      <c r="O2851" t="str">
        <v>ATTRIBUTE TYPE: Physical Form</v>
      </c>
      <c r="P2851">
        <v>0</v>
      </c>
      <c r="Q2851">
        <v>0</v>
      </c>
      <c r="R2851">
        <v>0</v>
      </c>
      <c r="S2851" t="str">
        <v>Y</v>
      </c>
      <c r="T2851" t="str">
        <v>Physical Form</v>
      </c>
      <c r="U2851">
        <v>0</v>
      </c>
      <c r="V2851">
        <v>0</v>
      </c>
    </row>
    <row r="2852" spans="8:22" x14ac:dyDescent="0.25">
      <c r="H2852" s="38" t="str">
        <v>reference materialsion chromatography standards</v>
      </c>
      <c r="I2852" s="271" t="str">
        <v>reference materials</v>
      </c>
      <c r="J2852" t="str">
        <v>ion chromatography standards</v>
      </c>
      <c r="K2852" t="str">
        <v>technique(s)</v>
      </c>
      <c r="L2852" t="str">
        <v>High priority attribute</v>
      </c>
      <c r="M2852" t="str">
        <v>Priority 2</v>
      </c>
      <c r="N2852" t="str">
        <v>ProductAttributes</v>
      </c>
      <c r="O2852" t="str">
        <v>ATTRIBUTE TYPE: Titertest</v>
      </c>
      <c r="P2852" t="str">
        <v xml:space="preserve">use the drop down in "METHOD" </v>
      </c>
      <c r="Q2852">
        <v>38835</v>
      </c>
      <c r="R2852" t="str">
        <v>ion chromatography: suitable</v>
      </c>
      <c r="S2852" t="str">
        <v>Y</v>
      </c>
      <c r="T2852" t="str">
        <v>Technique</v>
      </c>
      <c r="U2852" t="str">
        <v>method</v>
      </c>
      <c r="V2852" t="str">
        <v>method</v>
      </c>
    </row>
    <row r="2853" spans="8:22" x14ac:dyDescent="0.25">
      <c r="H2853" s="38" t="str">
        <v>reference materialskarl fischer standards</v>
      </c>
      <c r="I2853" s="271" t="str">
        <v>reference materials</v>
      </c>
      <c r="J2853" t="str">
        <v>karl fischer standards</v>
      </c>
      <c r="K2853" t="str">
        <v>agency</v>
      </c>
      <c r="L2853" t="str">
        <v>Facet driving attribute</v>
      </c>
      <c r="M2853" t="str">
        <v>Priority 1</v>
      </c>
      <c r="N2853" t="str">
        <v>ProductAttributes</v>
      </c>
      <c r="O2853" t="str">
        <v>ATTRIBUTE TYPE: Agency/Method</v>
      </c>
      <c r="P2853" t="str">
        <v>create separate lines for different values</v>
      </c>
      <c r="Q2853">
        <v>1.06664</v>
      </c>
      <c r="R2853" t="str">
        <v>ISO 17025, 17034</v>
      </c>
      <c r="S2853" t="str">
        <v>Y</v>
      </c>
      <c r="T2853" t="str">
        <v>Agency</v>
      </c>
      <c r="U2853">
        <v>0</v>
      </c>
      <c r="V2853">
        <v>0</v>
      </c>
    </row>
    <row r="2854" spans="8:22" x14ac:dyDescent="0.25">
      <c r="H2854" s="38" t="str">
        <v>reference materialskarl fischer standards</v>
      </c>
      <c r="I2854" s="271" t="str">
        <v>reference materials</v>
      </c>
      <c r="J2854" t="str">
        <v>karl fischer standards</v>
      </c>
      <c r="K2854" t="str">
        <v>grade</v>
      </c>
      <c r="L2854" t="str">
        <v>Facet driving attribute</v>
      </c>
      <c r="M2854" t="str">
        <v>Priority 1</v>
      </c>
      <c r="N2854" t="str">
        <v>ProductAttributes</v>
      </c>
      <c r="O2854" t="str">
        <v>ATTRIBUTE TYPE: Special Grade and web special grade</v>
      </c>
      <c r="P2854" t="str">
        <v>web special grade is facetable; but web special grade does not show on the PDP; special grade is the opposite</v>
      </c>
      <c r="Q2854">
        <v>0</v>
      </c>
      <c r="R2854">
        <v>0</v>
      </c>
      <c r="S2854">
        <v>0</v>
      </c>
      <c r="T2854">
        <v>0</v>
      </c>
      <c r="U2854">
        <v>0</v>
      </c>
      <c r="V2854">
        <v>0</v>
      </c>
    </row>
    <row r="2855" spans="8:22" x14ac:dyDescent="0.25">
      <c r="H2855" s="38" t="str">
        <v>reference materialskarl fischer standards</v>
      </c>
      <c r="I2855" s="271" t="str">
        <v>reference materials</v>
      </c>
      <c r="J2855" t="str">
        <v>karl fischer standards</v>
      </c>
      <c r="K2855" t="str">
        <v>Web Special Grade</v>
      </c>
      <c r="L2855" t="str">
        <v>Facet driving attribute</v>
      </c>
      <c r="M2855" t="str">
        <v>Priority 1</v>
      </c>
      <c r="N2855" t="str">
        <v>ProductAttributes</v>
      </c>
      <c r="O2855" t="str">
        <v>ATTRIBUTE TYPE: Special Grade and web special grade</v>
      </c>
      <c r="P2855" t="str">
        <v>web special grade is facetable; but web special grade does not show on the PDP; special grade is the opposite</v>
      </c>
      <c r="Q2855">
        <v>0</v>
      </c>
      <c r="R2855">
        <v>0</v>
      </c>
      <c r="S2855">
        <v>0</v>
      </c>
      <c r="T2855">
        <v>0</v>
      </c>
      <c r="U2855">
        <v>0</v>
      </c>
      <c r="V2855">
        <v>0</v>
      </c>
    </row>
    <row r="2856" spans="8:22" x14ac:dyDescent="0.25">
      <c r="H2856" s="38" t="str">
        <v>reference materialskarl fischer standards</v>
      </c>
      <c r="I2856" s="271" t="str">
        <v>reference materials</v>
      </c>
      <c r="J2856" t="str">
        <v>karl fischer standards</v>
      </c>
      <c r="K2856" t="str">
        <v>Web_Product_area_Dim</v>
      </c>
      <c r="L2856" t="str">
        <v>High priority attribute</v>
      </c>
      <c r="M2856" t="str">
        <v>Priority 1</v>
      </c>
      <c r="N2856" t="str">
        <v>ProductAttributes</v>
      </c>
      <c r="O2856" t="str">
        <v>Product area</v>
      </c>
      <c r="P2856" t="str">
        <v>Product Area should be set to ‘analytical standards’</v>
      </c>
      <c r="Q2856">
        <v>0</v>
      </c>
      <c r="R2856">
        <v>0</v>
      </c>
      <c r="S2856">
        <v>0</v>
      </c>
      <c r="T2856">
        <v>0</v>
      </c>
      <c r="U2856">
        <v>0</v>
      </c>
      <c r="V2856">
        <v>0</v>
      </c>
    </row>
    <row r="2857" spans="8:22" x14ac:dyDescent="0.25">
      <c r="H2857" s="38" t="str">
        <v>reference materialskarl fischer standards</v>
      </c>
      <c r="I2857" s="271" t="str">
        <v>reference materials</v>
      </c>
      <c r="J2857" t="str">
        <v>karl fischer standards</v>
      </c>
      <c r="K2857" t="str">
        <v>format</v>
      </c>
      <c r="L2857" t="str">
        <v>Facet driving attribute</v>
      </c>
      <c r="M2857" t="str">
        <v>Priority 2</v>
      </c>
      <c r="N2857" t="str">
        <v>ProductAttributes</v>
      </c>
      <c r="O2857" t="str">
        <v>ATTRIBUTE TYPE: Anal. Standard Form</v>
      </c>
      <c r="P2857" t="str">
        <v>use the drop down "form"</v>
      </c>
      <c r="Q2857">
        <v>1.06664</v>
      </c>
      <c r="R2857" t="str">
        <v>neat</v>
      </c>
      <c r="S2857" t="str">
        <v>Y</v>
      </c>
      <c r="T2857" t="str">
        <v>Format</v>
      </c>
      <c r="U2857">
        <v>0</v>
      </c>
      <c r="V2857">
        <v>0</v>
      </c>
    </row>
    <row r="2858" spans="8:22" x14ac:dyDescent="0.25">
      <c r="H2858" s="38" t="str">
        <v>reference materialskarl fischer standards</v>
      </c>
      <c r="I2858" s="271" t="str">
        <v>reference materials</v>
      </c>
      <c r="J2858" t="str">
        <v>karl fischer standards</v>
      </c>
      <c r="K2858" t="str">
        <v>Web_RefMatl_RMType_Dim</v>
      </c>
      <c r="L2858" t="str">
        <v>Facet driving attribute</v>
      </c>
      <c r="M2858" t="str">
        <v>Priority 2</v>
      </c>
      <c r="N2858" t="str">
        <v>ProductAttributes</v>
      </c>
      <c r="O2858" t="str">
        <v>Reference Material Product Gp</v>
      </c>
      <c r="P2858" t="str">
        <v>Use the drop down and select Category value provided by PM - RM type and/or API family</v>
      </c>
      <c r="Q2858">
        <v>0</v>
      </c>
      <c r="R2858">
        <v>0</v>
      </c>
      <c r="S2858">
        <v>0</v>
      </c>
      <c r="T2858">
        <v>0</v>
      </c>
      <c r="U2858">
        <v>0</v>
      </c>
      <c r="V2858">
        <v>0</v>
      </c>
    </row>
    <row r="2859" spans="8:22" x14ac:dyDescent="0.25">
      <c r="H2859" s="38" t="str">
        <v>reference materialslipid standards</v>
      </c>
      <c r="I2859" s="271" t="str">
        <v>reference materials</v>
      </c>
      <c r="J2859" t="str">
        <v>lipid standards</v>
      </c>
      <c r="K2859" t="str">
        <v>grade</v>
      </c>
      <c r="L2859" t="str">
        <v>Facet driving attribute</v>
      </c>
      <c r="M2859" t="str">
        <v>Priority 1</v>
      </c>
      <c r="N2859" t="str">
        <v>ProductAttributes</v>
      </c>
      <c r="O2859" t="str">
        <v>ATTRIBUTE TYPE: Special Grade and web special grade</v>
      </c>
      <c r="P2859" t="str">
        <v>web special grade is facetable; but web special grade does not show on the PDP; special grade is the opposite</v>
      </c>
      <c r="Q2859" t="str">
        <v>47112-U</v>
      </c>
      <c r="R2859" t="str">
        <v>analytical standard</v>
      </c>
      <c r="S2859" t="str">
        <v>Y</v>
      </c>
      <c r="T2859" t="str">
        <v>grade</v>
      </c>
      <c r="U2859">
        <v>0</v>
      </c>
      <c r="V2859">
        <v>0</v>
      </c>
    </row>
    <row r="2860" spans="8:22" x14ac:dyDescent="0.25">
      <c r="H2860" s="38" t="str">
        <v>reference materialslipid standards</v>
      </c>
      <c r="I2860" s="271" t="str">
        <v>reference materials</v>
      </c>
      <c r="J2860" t="str">
        <v>lipid standards</v>
      </c>
      <c r="K2860" t="str">
        <v>Web Special Grade</v>
      </c>
      <c r="L2860" t="str">
        <v>Facet driving attribute</v>
      </c>
      <c r="M2860" t="str">
        <v>Priority 1</v>
      </c>
      <c r="N2860" t="str">
        <v>ProductAttributes</v>
      </c>
      <c r="O2860" t="str">
        <v>ATTRIBUTE TYPE: Special Grade and web special grade</v>
      </c>
      <c r="P2860" t="str">
        <v>web special grade is facetable; but web special grade does not show on the PDP; special grade is the opposite</v>
      </c>
      <c r="Q2860">
        <v>0</v>
      </c>
      <c r="R2860">
        <v>0</v>
      </c>
      <c r="S2860">
        <v>0</v>
      </c>
      <c r="T2860">
        <v>0</v>
      </c>
      <c r="U2860">
        <v>0</v>
      </c>
      <c r="V2860">
        <v>0</v>
      </c>
    </row>
    <row r="2861" spans="8:22" x14ac:dyDescent="0.25">
      <c r="H2861" s="38" t="str">
        <v>reference materialslipid standards</v>
      </c>
      <c r="I2861" s="271" t="str">
        <v>reference materials</v>
      </c>
      <c r="J2861" t="str">
        <v>lipid standards</v>
      </c>
      <c r="K2861" t="str">
        <v>Web_Product_area_Dim</v>
      </c>
      <c r="L2861" t="str">
        <v>High priority attribute</v>
      </c>
      <c r="M2861" t="str">
        <v>Priority 1</v>
      </c>
      <c r="N2861" t="str">
        <v>ProductAttributes</v>
      </c>
      <c r="O2861" t="str">
        <v>Product area</v>
      </c>
      <c r="P2861" t="str">
        <v>Product Area should be set to ‘analytical standards’</v>
      </c>
      <c r="Q2861">
        <v>0</v>
      </c>
      <c r="R2861">
        <v>0</v>
      </c>
      <c r="S2861">
        <v>0</v>
      </c>
      <c r="T2861">
        <v>0</v>
      </c>
      <c r="U2861">
        <v>0</v>
      </c>
      <c r="V2861">
        <v>0</v>
      </c>
    </row>
    <row r="2862" spans="8:22" x14ac:dyDescent="0.25">
      <c r="H2862" s="38" t="str">
        <v>reference materialslipid standards</v>
      </c>
      <c r="I2862" s="271" t="str">
        <v>reference materials</v>
      </c>
      <c r="J2862" t="str">
        <v>lipid standards</v>
      </c>
      <c r="K2862" t="str">
        <v>format</v>
      </c>
      <c r="L2862" t="str">
        <v>Facet driving attribute</v>
      </c>
      <c r="M2862" t="str">
        <v>Priority 2</v>
      </c>
      <c r="N2862" t="str">
        <v>ProductAttributes</v>
      </c>
      <c r="O2862" t="str">
        <v>ATTRIBUTE TYPE: Anal. Standard Form</v>
      </c>
      <c r="P2862" t="str">
        <v>use the drop down "form"</v>
      </c>
      <c r="Q2862" t="str">
        <v>47112-U</v>
      </c>
      <c r="R2862" t="str">
        <v>neat</v>
      </c>
      <c r="S2862" t="str">
        <v>Y</v>
      </c>
      <c r="T2862" t="str">
        <v>Format</v>
      </c>
      <c r="U2862">
        <v>0</v>
      </c>
      <c r="V2862">
        <v>0</v>
      </c>
    </row>
    <row r="2863" spans="8:22" x14ac:dyDescent="0.25">
      <c r="H2863" s="38" t="str">
        <v>reference materialslipid standards</v>
      </c>
      <c r="I2863" s="271" t="str">
        <v>reference materials</v>
      </c>
      <c r="J2863" t="str">
        <v>lipid standards</v>
      </c>
      <c r="K2863" t="str">
        <v>Web_RefMatl_RMType_Dim</v>
      </c>
      <c r="L2863" t="str">
        <v>Facet driving attribute</v>
      </c>
      <c r="M2863" t="str">
        <v>Priority 2</v>
      </c>
      <c r="N2863" t="str">
        <v>ProductAttributes</v>
      </c>
      <c r="O2863" t="str">
        <v>Reference Material Product Gp</v>
      </c>
      <c r="P2863" t="str">
        <v>Use the drop down and select Category value provided by PM - RM type and/or API family</v>
      </c>
      <c r="Q2863">
        <v>0</v>
      </c>
      <c r="R2863">
        <v>0</v>
      </c>
      <c r="S2863">
        <v>0</v>
      </c>
      <c r="T2863">
        <v>0</v>
      </c>
      <c r="U2863">
        <v>0</v>
      </c>
      <c r="V2863">
        <v>0</v>
      </c>
    </row>
    <row r="2864" spans="8:22" x14ac:dyDescent="0.25">
      <c r="H2864" s="38" t="str">
        <v>reference materialsmatrix material standards</v>
      </c>
      <c r="I2864" s="271" t="str">
        <v>reference materials</v>
      </c>
      <c r="J2864" t="str">
        <v>matrix material standards</v>
      </c>
      <c r="K2864" t="str">
        <v>application(s)</v>
      </c>
      <c r="L2864" t="str">
        <v>Facet driving attribute</v>
      </c>
      <c r="M2864" t="str">
        <v>Priority 1</v>
      </c>
      <c r="N2864" t="str">
        <v>ProductAttributes</v>
      </c>
      <c r="O2864" t="str">
        <v>ATTRIBUTE TYPE: Market Focus</v>
      </c>
      <c r="P2864">
        <v>0</v>
      </c>
      <c r="Q2864" t="str">
        <v>CRM497</v>
      </c>
      <c r="R2864" t="str">
        <v>environmental</v>
      </c>
      <c r="S2864" t="str">
        <v>Y</v>
      </c>
      <c r="T2864" t="str">
        <v>Application</v>
      </c>
      <c r="U2864">
        <v>0</v>
      </c>
      <c r="V2864">
        <v>0</v>
      </c>
    </row>
    <row r="2865" spans="8:22" x14ac:dyDescent="0.25">
      <c r="H2865" s="38" t="str">
        <v>reference materialsmatrix material standards</v>
      </c>
      <c r="I2865" s="271" t="str">
        <v>reference materials</v>
      </c>
      <c r="J2865" t="str">
        <v>matrix material standards</v>
      </c>
      <c r="K2865" t="str">
        <v>grade</v>
      </c>
      <c r="L2865" t="str">
        <v>Facet driving attribute</v>
      </c>
      <c r="M2865" t="str">
        <v>Priority 1</v>
      </c>
      <c r="N2865" t="str">
        <v>ProductAttributes</v>
      </c>
      <c r="O2865" t="str">
        <v>ATTRIBUTE TYPE: Special Grade and web special grade</v>
      </c>
      <c r="P2865" t="str">
        <v>web special grade is facetable; but web special grade does not show on the PDP; special grade is the opposite</v>
      </c>
      <c r="Q2865" t="str">
        <v>CRM497</v>
      </c>
      <c r="R2865" t="str">
        <v>certified reference material</v>
      </c>
      <c r="S2865" t="str">
        <v>Y</v>
      </c>
      <c r="T2865" t="str">
        <v>grade</v>
      </c>
      <c r="U2865">
        <v>0</v>
      </c>
      <c r="V2865">
        <v>0</v>
      </c>
    </row>
    <row r="2866" spans="8:22" x14ac:dyDescent="0.25">
      <c r="H2866" s="38" t="str">
        <v>reference materialsmatrix material standards</v>
      </c>
      <c r="I2866" s="271" t="str">
        <v>reference materials</v>
      </c>
      <c r="J2866" t="str">
        <v>matrix material standards</v>
      </c>
      <c r="K2866" t="str">
        <v>manufacturer/tradename</v>
      </c>
      <c r="L2866" t="str">
        <v>Facet driving attribute</v>
      </c>
      <c r="M2866" t="str">
        <v>Priority 1</v>
      </c>
      <c r="N2866" t="str">
        <v>ProductAttributes</v>
      </c>
      <c r="O2866" t="str">
        <v>ATTRIBUTE TYPE: Manufacturer designation</v>
      </c>
      <c r="P2866" t="str">
        <v>facets supplier co only (currently - Product line the attribute also facetable but not the PL element in Manuf des. Yet)</v>
      </c>
      <c r="Q2866" t="str">
        <v>CRM497</v>
      </c>
      <c r="R2866" t="str">
        <v>RTC CRM497-100</v>
      </c>
      <c r="S2866" t="str">
        <v>Y</v>
      </c>
      <c r="T2866" t="str">
        <v>Manufacturer</v>
      </c>
      <c r="U2866" t="str">
        <v>supplier co</v>
      </c>
      <c r="V2866" t="str">
        <v>supplier co</v>
      </c>
    </row>
    <row r="2867" spans="8:22" x14ac:dyDescent="0.25">
      <c r="H2867" s="38" t="str">
        <v>reference materialsmatrix material standards</v>
      </c>
      <c r="I2867" s="271" t="str">
        <v>reference materials</v>
      </c>
      <c r="J2867" t="str">
        <v>matrix material standards</v>
      </c>
      <c r="K2867" t="str">
        <v>matrix</v>
      </c>
      <c r="L2867" t="str">
        <v>Facet driving attribute</v>
      </c>
      <c r="M2867" t="str">
        <v>Priority 1</v>
      </c>
      <c r="N2867" t="str">
        <v>ProductAttributes</v>
      </c>
      <c r="O2867" t="str">
        <v>ATTRIBUTE TYPE: Matrix</v>
      </c>
      <c r="P2867">
        <v>0</v>
      </c>
      <c r="Q2867" t="str">
        <v>CRM497</v>
      </c>
      <c r="R2867" t="str">
        <v>soil</v>
      </c>
      <c r="S2867" t="str">
        <v>N</v>
      </c>
      <c r="T2867">
        <v>0</v>
      </c>
      <c r="U2867">
        <v>0</v>
      </c>
      <c r="V2867">
        <v>0</v>
      </c>
    </row>
    <row r="2868" spans="8:22" x14ac:dyDescent="0.25">
      <c r="H2868" s="38" t="str">
        <v>reference materialsmatrix material standards</v>
      </c>
      <c r="I2868" s="271" t="str">
        <v>reference materials</v>
      </c>
      <c r="J2868" t="str">
        <v>matrix material standards</v>
      </c>
      <c r="K2868" t="str">
        <v>specific analyte(s)</v>
      </c>
      <c r="L2868" t="str">
        <v>Facet driving attribute</v>
      </c>
      <c r="M2868" t="str">
        <v>Priority 1</v>
      </c>
      <c r="N2868" t="str">
        <v>ProductAttributes</v>
      </c>
      <c r="O2868" t="str">
        <v>ATTRIBUTE TYPE: Analyte Suitability</v>
      </c>
      <c r="P2868">
        <v>0</v>
      </c>
      <c r="Q2868">
        <v>0</v>
      </c>
      <c r="R2868">
        <v>0</v>
      </c>
      <c r="S2868" t="str">
        <v>Y</v>
      </c>
      <c r="T2868" t="str">
        <v>analyte suitability</v>
      </c>
      <c r="U2868">
        <v>0</v>
      </c>
      <c r="V2868">
        <v>0</v>
      </c>
    </row>
    <row r="2869" spans="8:22" x14ac:dyDescent="0.25">
      <c r="H2869" s="38" t="str">
        <v>reference materialsmatrix material standards</v>
      </c>
      <c r="I2869" s="271" t="str">
        <v>reference materials</v>
      </c>
      <c r="J2869" t="str">
        <v>matrix material standards</v>
      </c>
      <c r="K2869" t="str">
        <v>suitability</v>
      </c>
      <c r="L2869" t="str">
        <v>Facet driving attribute</v>
      </c>
      <c r="M2869" t="str">
        <v>Priority 1</v>
      </c>
      <c r="N2869" t="str">
        <v>ProductAttributes</v>
      </c>
      <c r="O2869" t="str">
        <v xml:space="preserve">ATTRIBUTE TYPE: Suitability </v>
      </c>
      <c r="P2869">
        <v>0</v>
      </c>
      <c r="Q2869">
        <v>0</v>
      </c>
      <c r="R2869">
        <v>0</v>
      </c>
      <c r="S2869" t="str">
        <v>N</v>
      </c>
      <c r="T2869">
        <v>0</v>
      </c>
      <c r="U2869">
        <v>0</v>
      </c>
      <c r="V2869">
        <v>0</v>
      </c>
    </row>
    <row r="2870" spans="8:22" x14ac:dyDescent="0.25">
      <c r="H2870" s="38" t="str">
        <v>reference materialsmatrix material standards</v>
      </c>
      <c r="I2870" s="271" t="str">
        <v>reference materials</v>
      </c>
      <c r="J2870" t="str">
        <v>matrix material standards</v>
      </c>
      <c r="K2870" t="str">
        <v>Web Special Grade</v>
      </c>
      <c r="L2870" t="str">
        <v>Facet driving attribute</v>
      </c>
      <c r="M2870" t="str">
        <v>Priority 1</v>
      </c>
      <c r="N2870" t="str">
        <v>ProductAttributes</v>
      </c>
      <c r="O2870" t="str">
        <v>ATTRIBUTE TYPE: Special Grade and web special grade</v>
      </c>
      <c r="P2870" t="str">
        <v>web special grade is facetable; but web special grade does not show on the PDP; special grade is the opposite</v>
      </c>
      <c r="Q2870">
        <v>0</v>
      </c>
      <c r="R2870">
        <v>0</v>
      </c>
      <c r="S2870">
        <v>0</v>
      </c>
      <c r="T2870">
        <v>0</v>
      </c>
      <c r="U2870">
        <v>0</v>
      </c>
      <c r="V2870">
        <v>0</v>
      </c>
    </row>
    <row r="2871" spans="8:22" x14ac:dyDescent="0.25">
      <c r="H2871" s="38" t="str">
        <v>reference materialsmatrix material standards</v>
      </c>
      <c r="I2871" s="271" t="str">
        <v>reference materials</v>
      </c>
      <c r="J2871" t="str">
        <v>matrix material standards</v>
      </c>
      <c r="K2871" t="str">
        <v>Web_Product_area_Dim</v>
      </c>
      <c r="L2871" t="str">
        <v>High priority attribute</v>
      </c>
      <c r="M2871" t="str">
        <v>Priority 1</v>
      </c>
      <c r="N2871" t="str">
        <v>ProductAttributes</v>
      </c>
      <c r="O2871" t="str">
        <v>Product area</v>
      </c>
      <c r="P2871" t="str">
        <v>Product Area should be set to ‘analytical standards’</v>
      </c>
      <c r="Q2871">
        <v>0</v>
      </c>
      <c r="R2871">
        <v>0</v>
      </c>
      <c r="S2871">
        <v>0</v>
      </c>
      <c r="T2871">
        <v>0</v>
      </c>
      <c r="U2871">
        <v>0</v>
      </c>
      <c r="V2871">
        <v>0</v>
      </c>
    </row>
    <row r="2872" spans="8:22" x14ac:dyDescent="0.25">
      <c r="H2872" s="38" t="str">
        <v>reference materialsmatrix material standards</v>
      </c>
      <c r="I2872" s="271" t="str">
        <v>reference materials</v>
      </c>
      <c r="J2872" t="str">
        <v>matrix material standards</v>
      </c>
      <c r="K2872" t="str">
        <v>Web_RefMatl_RMType_Dim</v>
      </c>
      <c r="L2872" t="str">
        <v>Facet driving attribute</v>
      </c>
      <c r="M2872" t="str">
        <v>Priority 2</v>
      </c>
      <c r="N2872" t="str">
        <v>ProductAttributes</v>
      </c>
      <c r="O2872" t="str">
        <v>Reference Material Product Gp</v>
      </c>
      <c r="P2872" t="str">
        <v>Use the drop down and select Category value provided by PM - RM type and/or API family</v>
      </c>
      <c r="Q2872">
        <v>0</v>
      </c>
      <c r="R2872">
        <v>0</v>
      </c>
      <c r="S2872">
        <v>0</v>
      </c>
      <c r="T2872">
        <v>0</v>
      </c>
      <c r="U2872">
        <v>0</v>
      </c>
      <c r="V2872">
        <v>0</v>
      </c>
    </row>
    <row r="2873" spans="8:22" x14ac:dyDescent="0.25">
      <c r="H2873" s="38" t="str">
        <v>reference materialsmatrix material standards</v>
      </c>
      <c r="I2873" s="271" t="str">
        <v>reference materials</v>
      </c>
      <c r="J2873" t="str">
        <v>matrix material standards</v>
      </c>
      <c r="K2873" t="str">
        <v>format</v>
      </c>
      <c r="L2873" t="str">
        <v>High priority attribute</v>
      </c>
      <c r="M2873" t="str">
        <v>Priority 2</v>
      </c>
      <c r="N2873" t="str">
        <v>ProductAttributes</v>
      </c>
      <c r="O2873" t="str">
        <v>ATTRIBUTE TYPE: Anal. Standard Form</v>
      </c>
      <c r="P2873" t="str">
        <v>use the drop down "form"</v>
      </c>
      <c r="Q2873" t="str">
        <v>CRM497</v>
      </c>
      <c r="R2873" t="str">
        <v>matrix material</v>
      </c>
      <c r="S2873" t="str">
        <v>Y</v>
      </c>
      <c r="T2873" t="str">
        <v>Format</v>
      </c>
      <c r="U2873">
        <v>0</v>
      </c>
      <c r="V2873">
        <v>0</v>
      </c>
    </row>
    <row r="2874" spans="8:22" x14ac:dyDescent="0.25">
      <c r="H2874" s="38" t="str">
        <v>reference materialsmicrobiology standards</v>
      </c>
      <c r="I2874" s="271" t="str">
        <v>reference materials</v>
      </c>
      <c r="J2874" t="str">
        <v>microbiology standards</v>
      </c>
      <c r="K2874" t="str">
        <v>grade</v>
      </c>
      <c r="L2874" t="str">
        <v>Facet driving attribute</v>
      </c>
      <c r="M2874" t="str">
        <v>Priority 1</v>
      </c>
      <c r="N2874" t="str">
        <v>ProductAttributes</v>
      </c>
      <c r="O2874" t="str">
        <v>ATTRIBUTE TYPE: Special Grade and web special grade</v>
      </c>
      <c r="P2874" t="str">
        <v>web special grade is facetable; but web special grade does not show on the PDP; special grade is the opposite</v>
      </c>
      <c r="Q2874" t="str">
        <v>RM09750L</v>
      </c>
      <c r="R2874" t="str">
        <v>reference material</v>
      </c>
      <c r="S2874" t="str">
        <v>Y</v>
      </c>
      <c r="T2874" t="str">
        <v>grade</v>
      </c>
      <c r="U2874">
        <v>0</v>
      </c>
      <c r="V2874">
        <v>0</v>
      </c>
    </row>
    <row r="2875" spans="8:22" x14ac:dyDescent="0.25">
      <c r="H2875" s="38" t="str">
        <v>reference materialsmicrobiology standards</v>
      </c>
      <c r="I2875" s="271" t="str">
        <v>reference materials</v>
      </c>
      <c r="J2875" t="str">
        <v>microbiology standards</v>
      </c>
      <c r="K2875" t="str">
        <v>Web Special Grade</v>
      </c>
      <c r="L2875" t="str">
        <v>Facet driving attribute</v>
      </c>
      <c r="M2875" t="str">
        <v>Priority 1</v>
      </c>
      <c r="N2875" t="str">
        <v>ProductAttributes</v>
      </c>
      <c r="O2875" t="str">
        <v>ATTRIBUTE TYPE: Special Grade and web special grade</v>
      </c>
      <c r="P2875" t="str">
        <v>web special grade is facetable; but web special grade does not show on the PDP; special grade is the opposite</v>
      </c>
      <c r="Q2875">
        <v>0</v>
      </c>
      <c r="R2875">
        <v>0</v>
      </c>
      <c r="S2875">
        <v>0</v>
      </c>
      <c r="T2875">
        <v>0</v>
      </c>
      <c r="U2875">
        <v>0</v>
      </c>
      <c r="V2875">
        <v>0</v>
      </c>
    </row>
    <row r="2876" spans="8:22" x14ac:dyDescent="0.25">
      <c r="H2876" s="38" t="str">
        <v>reference materialsmicrobiology standards</v>
      </c>
      <c r="I2876" s="271" t="str">
        <v>reference materials</v>
      </c>
      <c r="J2876" t="str">
        <v>microbiology standards</v>
      </c>
      <c r="K2876" t="str">
        <v>Web_Product_area_Dim</v>
      </c>
      <c r="L2876" t="str">
        <v>High priority attribute</v>
      </c>
      <c r="M2876" t="str">
        <v>Priority 1</v>
      </c>
      <c r="N2876" t="str">
        <v>ProductAttributes</v>
      </c>
      <c r="O2876" t="str">
        <v>Product area</v>
      </c>
      <c r="P2876" t="str">
        <v>Product Area should be set to ‘analytical standards’</v>
      </c>
      <c r="Q2876">
        <v>0</v>
      </c>
      <c r="R2876">
        <v>0</v>
      </c>
      <c r="S2876">
        <v>0</v>
      </c>
      <c r="T2876">
        <v>0</v>
      </c>
      <c r="U2876">
        <v>0</v>
      </c>
      <c r="V2876">
        <v>0</v>
      </c>
    </row>
    <row r="2877" spans="8:22" x14ac:dyDescent="0.25">
      <c r="H2877" s="38" t="str">
        <v>reference materialsmicrobiology standards</v>
      </c>
      <c r="I2877" s="271" t="str">
        <v>reference materials</v>
      </c>
      <c r="J2877" t="str">
        <v>microbiology standards</v>
      </c>
      <c r="K2877" t="str">
        <v>format</v>
      </c>
      <c r="L2877" t="str">
        <v>Facet driving attribute</v>
      </c>
      <c r="M2877" t="str">
        <v>Priority 2</v>
      </c>
      <c r="N2877" t="str">
        <v>ProductAttributes</v>
      </c>
      <c r="O2877" t="str">
        <v>ATTRIBUTE TYPE: Anal. Standard Form</v>
      </c>
      <c r="P2877" t="str">
        <v>use the drop down "form"</v>
      </c>
      <c r="Q2877">
        <v>0</v>
      </c>
      <c r="R2877">
        <v>0</v>
      </c>
      <c r="S2877" t="str">
        <v>Y</v>
      </c>
      <c r="T2877" t="str">
        <v>Format</v>
      </c>
      <c r="U2877">
        <v>0</v>
      </c>
      <c r="V2877">
        <v>0</v>
      </c>
    </row>
    <row r="2878" spans="8:22" x14ac:dyDescent="0.25">
      <c r="H2878" s="38" t="str">
        <v>reference materialsmicrobiology standards</v>
      </c>
      <c r="I2878" s="271" t="str">
        <v>reference materials</v>
      </c>
      <c r="J2878" t="str">
        <v>microbiology standards</v>
      </c>
      <c r="K2878" t="str">
        <v>Web_RefMatl_RMType_Dim</v>
      </c>
      <c r="L2878" t="str">
        <v>Facet driving attribute</v>
      </c>
      <c r="M2878" t="str">
        <v>Priority 2</v>
      </c>
      <c r="N2878" t="str">
        <v>ProductAttributes</v>
      </c>
      <c r="O2878" t="str">
        <v>Reference Material Product Gp</v>
      </c>
      <c r="P2878" t="str">
        <v>Use the drop down and select Category value provided by PM - RM type and/or API family</v>
      </c>
      <c r="Q2878">
        <v>0</v>
      </c>
      <c r="R2878">
        <v>0</v>
      </c>
      <c r="S2878">
        <v>0</v>
      </c>
      <c r="T2878">
        <v>0</v>
      </c>
      <c r="U2878">
        <v>0</v>
      </c>
      <c r="V2878">
        <v>0</v>
      </c>
    </row>
    <row r="2879" spans="8:22" x14ac:dyDescent="0.25">
      <c r="H2879" s="38" t="str">
        <v>reference materialsmicrobiology standards</v>
      </c>
      <c r="I2879" s="271" t="str">
        <v>reference materials</v>
      </c>
      <c r="J2879" t="str">
        <v>microbiology standards</v>
      </c>
      <c r="K2879" t="str">
        <v>manufacturer/tradename</v>
      </c>
      <c r="L2879" t="str">
        <v>Low priority attribute</v>
      </c>
      <c r="M2879" t="str">
        <v>Priority 3</v>
      </c>
      <c r="N2879" t="str">
        <v>ProductAttributes</v>
      </c>
      <c r="O2879" t="str">
        <v>ATTRIBUTE TYPE: Manufacturer designation</v>
      </c>
      <c r="P2879" t="str">
        <v>facets supplier co only (currently - Product line the attribute also facetable but not the PL element in Manuf des. Yet)</v>
      </c>
      <c r="Q2879" t="str">
        <v>RQC02504</v>
      </c>
      <c r="R2879" t="str">
        <v>RTC RQC-0250-100</v>
      </c>
      <c r="S2879" t="str">
        <v>Y</v>
      </c>
      <c r="T2879" t="str">
        <v>Manufacturer</v>
      </c>
      <c r="U2879" t="str">
        <v>supplier co</v>
      </c>
      <c r="V2879" t="str">
        <v>supplier co</v>
      </c>
    </row>
    <row r="2880" spans="8:22" x14ac:dyDescent="0.25">
      <c r="H2880" s="38" t="str">
        <v>reference materialsmicrobiology standards</v>
      </c>
      <c r="I2880" s="271" t="str">
        <v>reference materials</v>
      </c>
      <c r="J2880" t="str">
        <v>microbiology standards</v>
      </c>
      <c r="K2880" t="str">
        <v>product line</v>
      </c>
      <c r="L2880" t="str">
        <v>Low priority attribute</v>
      </c>
      <c r="M2880" t="str">
        <v>Priority 3</v>
      </c>
      <c r="N2880" t="str">
        <v>ProductAttributes</v>
      </c>
      <c r="O2880" t="str">
        <v>ATTRIBUTE TYPE: Product Line</v>
      </c>
      <c r="P2880">
        <v>0</v>
      </c>
      <c r="Q2880" t="str">
        <v>RM09750L</v>
      </c>
      <c r="R2880" t="str">
        <v>reference material</v>
      </c>
      <c r="S2880" t="str">
        <v>Y</v>
      </c>
      <c r="T2880" t="str">
        <v>product line</v>
      </c>
      <c r="U2880">
        <v>0</v>
      </c>
      <c r="V2880">
        <v>0</v>
      </c>
    </row>
    <row r="2881" spans="8:22" x14ac:dyDescent="0.25">
      <c r="H2881" s="38" t="str">
        <v>reference materialsorganic pollutant standards</v>
      </c>
      <c r="I2881" s="271" t="str">
        <v>reference materials</v>
      </c>
      <c r="J2881" t="str">
        <v>organic pollutant standards</v>
      </c>
      <c r="K2881" t="str">
        <v>grade</v>
      </c>
      <c r="L2881" t="str">
        <v>Facet driving attribute</v>
      </c>
      <c r="M2881" t="str">
        <v>Priority 1</v>
      </c>
      <c r="N2881" t="str">
        <v>ProductAttributes</v>
      </c>
      <c r="O2881" t="str">
        <v>ATTRIBUTE TYPE: Special Grade and web special grade</v>
      </c>
      <c r="P2881" t="str">
        <v>web special grade is facetable; but web special grade does not show on the PDP; special grade is the opposite</v>
      </c>
      <c r="Q2881">
        <v>31568</v>
      </c>
      <c r="R2881" t="str">
        <v>analytical standard</v>
      </c>
      <c r="S2881" t="str">
        <v>Y</v>
      </c>
      <c r="T2881" t="str">
        <v>grade</v>
      </c>
      <c r="U2881">
        <v>0</v>
      </c>
      <c r="V2881">
        <v>0</v>
      </c>
    </row>
    <row r="2882" spans="8:22" x14ac:dyDescent="0.25">
      <c r="H2882" s="38" t="str">
        <v>reference materialsorganic pollutant standards</v>
      </c>
      <c r="I2882" s="271" t="str">
        <v>reference materials</v>
      </c>
      <c r="J2882" t="str">
        <v>organic pollutant standards</v>
      </c>
      <c r="K2882" t="str">
        <v>Web Special Grade</v>
      </c>
      <c r="L2882" t="str">
        <v>Facet driving attribute</v>
      </c>
      <c r="M2882" t="str">
        <v>Priority 1</v>
      </c>
      <c r="N2882" t="str">
        <v>ProductAttributes</v>
      </c>
      <c r="O2882" t="str">
        <v>ATTRIBUTE TYPE: Special Grade and web special grade</v>
      </c>
      <c r="P2882" t="str">
        <v>web special grade is facetable; but web special grade does not show on the PDP; special grade is the opposite</v>
      </c>
      <c r="Q2882">
        <v>0</v>
      </c>
      <c r="R2882">
        <v>0</v>
      </c>
      <c r="S2882">
        <v>0</v>
      </c>
      <c r="T2882">
        <v>0</v>
      </c>
      <c r="U2882">
        <v>0</v>
      </c>
      <c r="V2882">
        <v>0</v>
      </c>
    </row>
    <row r="2883" spans="8:22" x14ac:dyDescent="0.25">
      <c r="H2883" s="38" t="str">
        <v>reference materialsorganic pollutant standards</v>
      </c>
      <c r="I2883" s="271" t="str">
        <v>reference materials</v>
      </c>
      <c r="J2883" t="str">
        <v>organic pollutant standards</v>
      </c>
      <c r="K2883" t="str">
        <v>Web_Product_area_Dim</v>
      </c>
      <c r="L2883" t="str">
        <v>High priority attribute</v>
      </c>
      <c r="M2883" t="str">
        <v>Priority 1</v>
      </c>
      <c r="N2883" t="str">
        <v>ProductAttributes</v>
      </c>
      <c r="O2883" t="str">
        <v>Product area</v>
      </c>
      <c r="P2883" t="str">
        <v>Product Area should be set to ‘analytical standards’</v>
      </c>
      <c r="Q2883">
        <v>0</v>
      </c>
      <c r="R2883">
        <v>0</v>
      </c>
      <c r="S2883">
        <v>0</v>
      </c>
      <c r="T2883">
        <v>0</v>
      </c>
      <c r="U2883">
        <v>0</v>
      </c>
      <c r="V2883">
        <v>0</v>
      </c>
    </row>
    <row r="2884" spans="8:22" x14ac:dyDescent="0.25">
      <c r="H2884" s="38" t="str">
        <v>reference materialsorganic pollutant standards</v>
      </c>
      <c r="I2884" s="271" t="str">
        <v>reference materials</v>
      </c>
      <c r="J2884" t="str">
        <v>organic pollutant standards</v>
      </c>
      <c r="K2884" t="str">
        <v>format</v>
      </c>
      <c r="L2884" t="str">
        <v>Facet driving attribute</v>
      </c>
      <c r="M2884" t="str">
        <v>Priority 2</v>
      </c>
      <c r="N2884" t="str">
        <v>ProductAttributes</v>
      </c>
      <c r="O2884" t="str">
        <v>ATTRIBUTE TYPE: Anal. Standard Form</v>
      </c>
      <c r="P2884" t="str">
        <v>use the drop down "form"</v>
      </c>
      <c r="Q2884">
        <v>31568</v>
      </c>
      <c r="R2884" t="str">
        <v>neat</v>
      </c>
      <c r="S2884" t="str">
        <v>Y</v>
      </c>
      <c r="T2884" t="str">
        <v>Format</v>
      </c>
      <c r="U2884">
        <v>0</v>
      </c>
      <c r="V2884">
        <v>0</v>
      </c>
    </row>
    <row r="2885" spans="8:22" x14ac:dyDescent="0.25">
      <c r="H2885" s="38" t="str">
        <v>reference materialsorganic pollutant standards</v>
      </c>
      <c r="I2885" s="271" t="str">
        <v>reference materials</v>
      </c>
      <c r="J2885" t="str">
        <v>organic pollutant standards</v>
      </c>
      <c r="K2885" t="str">
        <v>Web_RefMatl_RMType_Dim</v>
      </c>
      <c r="L2885" t="str">
        <v>Facet driving attribute</v>
      </c>
      <c r="M2885" t="str">
        <v>Priority 2</v>
      </c>
      <c r="N2885" t="str">
        <v>ProductAttributes</v>
      </c>
      <c r="O2885" t="str">
        <v>Reference Material Product Gp</v>
      </c>
      <c r="P2885" t="str">
        <v>Use the drop down and select Category value provided by PM - RM type and/or API family</v>
      </c>
      <c r="Q2885">
        <v>0</v>
      </c>
      <c r="R2885">
        <v>0</v>
      </c>
      <c r="S2885">
        <v>0</v>
      </c>
      <c r="T2885">
        <v>0</v>
      </c>
      <c r="U2885">
        <v>0</v>
      </c>
      <c r="V2885">
        <v>0</v>
      </c>
    </row>
    <row r="2886" spans="8:22" x14ac:dyDescent="0.25">
      <c r="H2886" s="38" t="str">
        <v>reference materialsorganic pollutant standards</v>
      </c>
      <c r="I2886" s="271" t="str">
        <v>reference materials</v>
      </c>
      <c r="J2886" t="str">
        <v>organic pollutant standards</v>
      </c>
      <c r="K2886" t="str">
        <v>agency</v>
      </c>
      <c r="L2886" t="str">
        <v>Low priority attribute</v>
      </c>
      <c r="M2886" t="str">
        <v>Priority 3</v>
      </c>
      <c r="N2886" t="str">
        <v>ProductAttributes</v>
      </c>
      <c r="O2886" t="str">
        <v>ATTRIBUTE TYPE: Agency/Method</v>
      </c>
      <c r="P2886" t="str">
        <v>create separate lines for different values</v>
      </c>
      <c r="Q2886">
        <v>0</v>
      </c>
      <c r="R2886">
        <v>0</v>
      </c>
      <c r="S2886" t="str">
        <v>Y</v>
      </c>
      <c r="T2886" t="str">
        <v>Agency</v>
      </c>
      <c r="U2886">
        <v>0</v>
      </c>
      <c r="V2886">
        <v>0</v>
      </c>
    </row>
    <row r="2887" spans="8:22" x14ac:dyDescent="0.25">
      <c r="H2887" s="38" t="str">
        <v>reference materialsorganic pollutant standards</v>
      </c>
      <c r="I2887" s="271" t="str">
        <v>reference materials</v>
      </c>
      <c r="J2887" t="str">
        <v>organic pollutant standards</v>
      </c>
      <c r="K2887" t="str">
        <v>manufacturer/tradename</v>
      </c>
      <c r="L2887" t="str">
        <v>Low priority attribute</v>
      </c>
      <c r="M2887" t="str">
        <v>Priority 3</v>
      </c>
      <c r="N2887" t="str">
        <v>ProductAttributes</v>
      </c>
      <c r="O2887" t="str">
        <v>ATTRIBUTE TYPE: Manufacturer designation</v>
      </c>
      <c r="P2887" t="str">
        <v>facets supplier co only (currently - Product line the attribute also facetable but not the PL element in Manuf des. Yet)</v>
      </c>
      <c r="Q2887" t="str">
        <v>CRM402</v>
      </c>
      <c r="R2887" t="str">
        <v>RTC CRM402-225</v>
      </c>
      <c r="S2887" t="str">
        <v>Y</v>
      </c>
      <c r="T2887" t="str">
        <v>Manufacturer</v>
      </c>
      <c r="U2887" t="str">
        <v>supplier co</v>
      </c>
      <c r="V2887" t="str">
        <v>supplier co</v>
      </c>
    </row>
    <row r="2888" spans="8:22" x14ac:dyDescent="0.25">
      <c r="H2888" s="38" t="str">
        <v>reference materialspesticide standards</v>
      </c>
      <c r="I2888" s="271" t="str">
        <v>reference materials</v>
      </c>
      <c r="J2888" t="str">
        <v>pesticide standards</v>
      </c>
      <c r="K2888" t="str">
        <v>grade</v>
      </c>
      <c r="L2888" t="str">
        <v>Facet driving attribute</v>
      </c>
      <c r="M2888" t="str">
        <v>Priority 1</v>
      </c>
      <c r="N2888" t="str">
        <v>ProductAttributes</v>
      </c>
      <c r="O2888" t="str">
        <v>ATTRIBUTE TYPE: Special Grade and web special grade</v>
      </c>
      <c r="P2888" t="str">
        <v>web special grade is facetable; but web special grade does not show on the PDP; special grade is the opposite</v>
      </c>
      <c r="Q2888">
        <v>36978</v>
      </c>
      <c r="R2888" t="str">
        <v>analytical standard</v>
      </c>
      <c r="S2888" t="str">
        <v>Y</v>
      </c>
      <c r="T2888" t="str">
        <v>grade</v>
      </c>
      <c r="U2888">
        <v>0</v>
      </c>
      <c r="V2888">
        <v>0</v>
      </c>
    </row>
    <row r="2889" spans="8:22" x14ac:dyDescent="0.25">
      <c r="H2889" s="38" t="str">
        <v>reference materialspesticide standards</v>
      </c>
      <c r="I2889" s="271" t="str">
        <v>reference materials</v>
      </c>
      <c r="J2889" t="str">
        <v>pesticide standards</v>
      </c>
      <c r="K2889" t="str">
        <v>Web Special Grade</v>
      </c>
      <c r="L2889" t="str">
        <v>Facet driving attribute</v>
      </c>
      <c r="M2889" t="str">
        <v>Priority 1</v>
      </c>
      <c r="N2889" t="str">
        <v>ProductAttributes</v>
      </c>
      <c r="O2889" t="str">
        <v>ATTRIBUTE TYPE: Special Grade and web special grade</v>
      </c>
      <c r="P2889" t="str">
        <v>web special grade is facetable; but web special grade does not show on the PDP; special grade is the opposite</v>
      </c>
      <c r="Q2889">
        <v>0</v>
      </c>
      <c r="R2889">
        <v>0</v>
      </c>
      <c r="S2889">
        <v>0</v>
      </c>
      <c r="T2889">
        <v>0</v>
      </c>
      <c r="U2889">
        <v>0</v>
      </c>
      <c r="V2889">
        <v>0</v>
      </c>
    </row>
    <row r="2890" spans="8:22" x14ac:dyDescent="0.25">
      <c r="H2890" s="38" t="str">
        <v>reference materialspesticide standards</v>
      </c>
      <c r="I2890" s="271" t="str">
        <v>reference materials</v>
      </c>
      <c r="J2890" t="str">
        <v>pesticide standards</v>
      </c>
      <c r="K2890" t="str">
        <v>Web_Product_area_Dim</v>
      </c>
      <c r="L2890" t="str">
        <v>High priority attribute</v>
      </c>
      <c r="M2890" t="str">
        <v>Priority 1</v>
      </c>
      <c r="N2890" t="str">
        <v>ProductAttributes</v>
      </c>
      <c r="O2890" t="str">
        <v>Product area</v>
      </c>
      <c r="P2890" t="str">
        <v>Product Area should be set to ‘analytical standards’</v>
      </c>
      <c r="Q2890">
        <v>0</v>
      </c>
      <c r="R2890">
        <v>0</v>
      </c>
      <c r="S2890">
        <v>0</v>
      </c>
      <c r="T2890">
        <v>0</v>
      </c>
      <c r="U2890">
        <v>0</v>
      </c>
      <c r="V2890">
        <v>0</v>
      </c>
    </row>
    <row r="2891" spans="8:22" x14ac:dyDescent="0.25">
      <c r="H2891" s="38" t="str">
        <v>reference materialspesticide standards</v>
      </c>
      <c r="I2891" s="271" t="str">
        <v>reference materials</v>
      </c>
      <c r="J2891" t="str">
        <v>pesticide standards</v>
      </c>
      <c r="K2891" t="str">
        <v>format</v>
      </c>
      <c r="L2891" t="str">
        <v>Facet driving attribute</v>
      </c>
      <c r="M2891" t="str">
        <v>Priority 2</v>
      </c>
      <c r="N2891" t="str">
        <v>ProductAttributes</v>
      </c>
      <c r="O2891" t="str">
        <v>ATTRIBUTE TYPE: Anal. Standard Form</v>
      </c>
      <c r="P2891" t="str">
        <v>use the drop down "form"</v>
      </c>
      <c r="Q2891">
        <v>36978</v>
      </c>
      <c r="R2891" t="str">
        <v>multi-component solution</v>
      </c>
      <c r="S2891" t="str">
        <v>Y</v>
      </c>
      <c r="T2891" t="str">
        <v>Format</v>
      </c>
      <c r="U2891">
        <v>0</v>
      </c>
      <c r="V2891">
        <v>0</v>
      </c>
    </row>
    <row r="2892" spans="8:22" x14ac:dyDescent="0.25">
      <c r="H2892" s="38" t="str">
        <v>reference materialspesticide standards</v>
      </c>
      <c r="I2892" s="271" t="str">
        <v>reference materials</v>
      </c>
      <c r="J2892" t="str">
        <v>pesticide standards</v>
      </c>
      <c r="K2892" t="str">
        <v>Web_RefMatl_RMType_Dim</v>
      </c>
      <c r="L2892" t="str">
        <v>Facet driving attribute</v>
      </c>
      <c r="M2892" t="str">
        <v>Priority 2</v>
      </c>
      <c r="N2892" t="str">
        <v>ProductAttributes</v>
      </c>
      <c r="O2892" t="str">
        <v>Reference Material Product Gp</v>
      </c>
      <c r="P2892" t="str">
        <v>Use the drop down and select Category value provided by PM - RM type and/or API family</v>
      </c>
      <c r="Q2892">
        <v>0</v>
      </c>
      <c r="R2892">
        <v>0</v>
      </c>
      <c r="S2892">
        <v>0</v>
      </c>
      <c r="T2892">
        <v>0</v>
      </c>
      <c r="U2892">
        <v>0</v>
      </c>
      <c r="V2892">
        <v>0</v>
      </c>
    </row>
    <row r="2893" spans="8:22" x14ac:dyDescent="0.25">
      <c r="H2893" s="38" t="str">
        <v>reference materialspesticide standards</v>
      </c>
      <c r="I2893" s="271" t="str">
        <v>reference materials</v>
      </c>
      <c r="J2893" t="str">
        <v>pesticide standards</v>
      </c>
      <c r="K2893" t="str">
        <v>form</v>
      </c>
      <c r="L2893" t="str">
        <v>High priority attribute</v>
      </c>
      <c r="M2893" t="str">
        <v>Priority 2</v>
      </c>
      <c r="N2893" t="str">
        <v>ProductAttributes</v>
      </c>
      <c r="O2893" t="str">
        <v>ATTRIBUTE TYPE: Physical Form</v>
      </c>
      <c r="P2893">
        <v>0</v>
      </c>
      <c r="Q2893">
        <v>33875</v>
      </c>
      <c r="R2893" t="str">
        <v>solid</v>
      </c>
      <c r="S2893" t="str">
        <v>Y</v>
      </c>
      <c r="T2893" t="str">
        <v>Physical Form</v>
      </c>
      <c r="U2893">
        <v>0</v>
      </c>
      <c r="V2893">
        <v>0</v>
      </c>
    </row>
    <row r="2894" spans="8:22" x14ac:dyDescent="0.25">
      <c r="H2894" s="38" t="str">
        <v>reference materialspesticide standards</v>
      </c>
      <c r="I2894" s="271" t="str">
        <v>reference materials</v>
      </c>
      <c r="J2894" t="str">
        <v>pesticide standards</v>
      </c>
      <c r="K2894" t="str">
        <v>agency</v>
      </c>
      <c r="L2894" t="str">
        <v>Low priority attribute</v>
      </c>
      <c r="M2894" t="str">
        <v>Priority 3</v>
      </c>
      <c r="N2894" t="str">
        <v>ProductAttributes</v>
      </c>
      <c r="O2894" t="str">
        <v>ATTRIBUTE TYPE: Agency/Method</v>
      </c>
      <c r="P2894" t="str">
        <v>create separate lines for different values</v>
      </c>
      <c r="Q2894">
        <v>36978</v>
      </c>
      <c r="R2894" t="str">
        <v>according to DIN 38407</v>
      </c>
      <c r="S2894" t="str">
        <v>Y</v>
      </c>
      <c r="T2894" t="str">
        <v>Agency</v>
      </c>
      <c r="U2894">
        <v>0</v>
      </c>
      <c r="V2894">
        <v>0</v>
      </c>
    </row>
    <row r="2895" spans="8:22" x14ac:dyDescent="0.25">
      <c r="H2895" s="38" t="str">
        <v>reference materialspesticide standards</v>
      </c>
      <c r="I2895" s="271" t="str">
        <v>reference materials</v>
      </c>
      <c r="J2895" t="str">
        <v>pesticide standards</v>
      </c>
      <c r="K2895" t="str">
        <v>assay</v>
      </c>
      <c r="L2895" t="str">
        <v>Low priority attribute</v>
      </c>
      <c r="M2895" t="str">
        <v>Priority 3</v>
      </c>
      <c r="N2895" t="str">
        <v>ProductAttributes</v>
      </c>
      <c r="O2895" t="str">
        <v>ATTRIBUTE TYPE: Assay</v>
      </c>
      <c r="P2895">
        <v>0</v>
      </c>
      <c r="Q2895">
        <v>41663</v>
      </c>
      <c r="R2895" t="str">
        <v>≥98.0% (NT)</v>
      </c>
      <c r="S2895" t="str">
        <v>Y</v>
      </c>
      <c r="T2895" t="str">
        <v>Purity</v>
      </c>
      <c r="U2895">
        <v>0</v>
      </c>
      <c r="V2895">
        <v>0</v>
      </c>
    </row>
    <row r="2896" spans="8:22" x14ac:dyDescent="0.25">
      <c r="H2896" s="38" t="str">
        <v>reference materialspesticide standards</v>
      </c>
      <c r="I2896" s="271" t="str">
        <v>reference materials</v>
      </c>
      <c r="J2896" t="str">
        <v>pesticide standards</v>
      </c>
      <c r="K2896" t="str">
        <v>manufacturer/tradename</v>
      </c>
      <c r="L2896" t="str">
        <v>Low priority attribute</v>
      </c>
      <c r="M2896" t="str">
        <v>Priority 3</v>
      </c>
      <c r="N2896" t="str">
        <v>ProductAttributes</v>
      </c>
      <c r="O2896" t="str">
        <v>ATTRIBUTE TYPE: Manufacturer designation</v>
      </c>
      <c r="P2896" t="str">
        <v>facets supplier co only (currently - Product line the attribute also facetable but not the PL element in Manuf des. Yet)</v>
      </c>
      <c r="Q2896" t="str">
        <v>MET674A</v>
      </c>
      <c r="R2896" t="str">
        <v>Chem Service, Inc. MET-674A</v>
      </c>
      <c r="S2896" t="str">
        <v>Y</v>
      </c>
      <c r="T2896" t="str">
        <v>Manufacturer</v>
      </c>
      <c r="U2896" t="str">
        <v>supplier co</v>
      </c>
      <c r="V2896" t="str">
        <v>supplier co</v>
      </c>
    </row>
    <row r="2897" spans="8:22" x14ac:dyDescent="0.25">
      <c r="H2897" s="38" t="str">
        <v>reference materialspesticide standards</v>
      </c>
      <c r="I2897" s="271" t="str">
        <v>reference materials</v>
      </c>
      <c r="J2897" t="str">
        <v>pesticide standards</v>
      </c>
      <c r="K2897" t="str">
        <v>product line</v>
      </c>
      <c r="L2897" t="str">
        <v>Low priority attribute</v>
      </c>
      <c r="M2897" t="str">
        <v>Priority 3</v>
      </c>
      <c r="N2897" t="str">
        <v>ProductAttributes</v>
      </c>
      <c r="O2897" t="str">
        <v>ATTRIBUTE TYPE: Product Line</v>
      </c>
      <c r="P2897">
        <v>0</v>
      </c>
      <c r="Q2897">
        <v>36978</v>
      </c>
      <c r="R2897" t="str">
        <v>PESTANAL®</v>
      </c>
      <c r="S2897" t="str">
        <v>Y</v>
      </c>
      <c r="T2897" t="str">
        <v>product line</v>
      </c>
      <c r="U2897">
        <v>0</v>
      </c>
      <c r="V2897">
        <v>0</v>
      </c>
    </row>
    <row r="2898" spans="8:22" x14ac:dyDescent="0.25">
      <c r="H2898" s="38" t="str">
        <v>reference materialspesticide standards</v>
      </c>
      <c r="I2898" s="271" t="str">
        <v>reference materials</v>
      </c>
      <c r="J2898" t="str">
        <v>pesticide standards</v>
      </c>
      <c r="K2898" t="str">
        <v>technique(s)</v>
      </c>
      <c r="L2898" t="str">
        <v>Low priority attribute</v>
      </c>
      <c r="M2898" t="str">
        <v>Priority 3</v>
      </c>
      <c r="N2898" t="str">
        <v>ProductAttributes</v>
      </c>
      <c r="O2898" t="str">
        <v>ATTRIBUTE TYPE: Titertest</v>
      </c>
      <c r="P2898" t="str">
        <v xml:space="preserve">use the drop down in "METHOD" </v>
      </c>
      <c r="Q2898">
        <v>36978</v>
      </c>
      <c r="R2898" t="str">
        <v>HPLC: suitable</v>
      </c>
      <c r="S2898" t="str">
        <v>Y</v>
      </c>
      <c r="T2898" t="str">
        <v>Technique</v>
      </c>
      <c r="U2898" t="str">
        <v>method</v>
      </c>
      <c r="V2898" t="str">
        <v>method</v>
      </c>
    </row>
    <row r="2899" spans="8:22" x14ac:dyDescent="0.25">
      <c r="H2899" s="38" t="str">
        <v>reference materialspetrochemical standards</v>
      </c>
      <c r="I2899" s="271" t="str">
        <v>reference materials</v>
      </c>
      <c r="J2899" t="str">
        <v>petrochemical standards</v>
      </c>
      <c r="K2899" t="str">
        <v>grade</v>
      </c>
      <c r="L2899" t="str">
        <v>Facet driving attribute</v>
      </c>
      <c r="M2899" t="str">
        <v>Priority 1</v>
      </c>
      <c r="N2899" t="str">
        <v>ProductAttributes</v>
      </c>
      <c r="O2899" t="str">
        <v>ATTRIBUTE TYPE: Special Grade and web special grade</v>
      </c>
      <c r="P2899" t="str">
        <v>web special grade is facetable; but web special grade does not show on the PDP; special grade is the opposite</v>
      </c>
      <c r="Q2899">
        <v>43942</v>
      </c>
      <c r="R2899" t="str">
        <v>analytical standard</v>
      </c>
      <c r="S2899" t="str">
        <v>Y</v>
      </c>
      <c r="T2899" t="str">
        <v>grade</v>
      </c>
      <c r="U2899">
        <v>0</v>
      </c>
      <c r="V2899">
        <v>0</v>
      </c>
    </row>
    <row r="2900" spans="8:22" x14ac:dyDescent="0.25">
      <c r="H2900" s="38" t="str">
        <v>reference materialspetrochemical standards</v>
      </c>
      <c r="I2900" s="271" t="str">
        <v>reference materials</v>
      </c>
      <c r="J2900" t="str">
        <v>petrochemical standards</v>
      </c>
      <c r="K2900" t="str">
        <v>Web Special Grade</v>
      </c>
      <c r="L2900" t="str">
        <v>Facet driving attribute</v>
      </c>
      <c r="M2900" t="str">
        <v>Priority 1</v>
      </c>
      <c r="N2900" t="str">
        <v>ProductAttributes</v>
      </c>
      <c r="O2900" t="str">
        <v>ATTRIBUTE TYPE: Special Grade and web special grade</v>
      </c>
      <c r="P2900" t="str">
        <v>web special grade is facetable; but web special grade does not show on the PDP; special grade is the opposite</v>
      </c>
      <c r="Q2900">
        <v>0</v>
      </c>
      <c r="R2900">
        <v>0</v>
      </c>
      <c r="S2900">
        <v>0</v>
      </c>
      <c r="T2900">
        <v>0</v>
      </c>
      <c r="U2900">
        <v>0</v>
      </c>
      <c r="V2900">
        <v>0</v>
      </c>
    </row>
    <row r="2901" spans="8:22" x14ac:dyDescent="0.25">
      <c r="H2901" s="38" t="str">
        <v>reference materialspetrochemical standards</v>
      </c>
      <c r="I2901" s="271" t="str">
        <v>reference materials</v>
      </c>
      <c r="J2901" t="str">
        <v>petrochemical standards</v>
      </c>
      <c r="K2901" t="str">
        <v>Web_Product_area_Dim</v>
      </c>
      <c r="L2901" t="str">
        <v>High priority attribute</v>
      </c>
      <c r="M2901" t="str">
        <v>Priority 1</v>
      </c>
      <c r="N2901" t="str">
        <v>ProductAttributes</v>
      </c>
      <c r="O2901" t="str">
        <v>Product area</v>
      </c>
      <c r="P2901" t="str">
        <v>Product Area should be set to ‘analytical standards’</v>
      </c>
      <c r="Q2901">
        <v>0</v>
      </c>
      <c r="R2901">
        <v>0</v>
      </c>
      <c r="S2901">
        <v>0</v>
      </c>
      <c r="T2901">
        <v>0</v>
      </c>
      <c r="U2901">
        <v>0</v>
      </c>
      <c r="V2901">
        <v>0</v>
      </c>
    </row>
    <row r="2902" spans="8:22" x14ac:dyDescent="0.25">
      <c r="H2902" s="38" t="str">
        <v>reference materialspetrochemical standards</v>
      </c>
      <c r="I2902" s="271" t="str">
        <v>reference materials</v>
      </c>
      <c r="J2902" t="str">
        <v>petrochemical standards</v>
      </c>
      <c r="K2902" t="str">
        <v>format</v>
      </c>
      <c r="L2902" t="str">
        <v>Facet driving attribute</v>
      </c>
      <c r="M2902" t="str">
        <v>Priority 2</v>
      </c>
      <c r="N2902" t="str">
        <v>ProductAttributes</v>
      </c>
      <c r="O2902" t="str">
        <v>ATTRIBUTE TYPE: Anal. Standard Form</v>
      </c>
      <c r="P2902" t="str">
        <v>use the drop down "form"</v>
      </c>
      <c r="Q2902">
        <v>43942</v>
      </c>
      <c r="R2902" t="str">
        <v>neat</v>
      </c>
      <c r="S2902" t="str">
        <v>Y</v>
      </c>
      <c r="T2902" t="str">
        <v>Format</v>
      </c>
      <c r="U2902">
        <v>0</v>
      </c>
      <c r="V2902">
        <v>0</v>
      </c>
    </row>
    <row r="2903" spans="8:22" x14ac:dyDescent="0.25">
      <c r="H2903" s="38" t="str">
        <v>reference materialspetrochemical standards</v>
      </c>
      <c r="I2903" s="271" t="str">
        <v>reference materials</v>
      </c>
      <c r="J2903" t="str">
        <v>petrochemical standards</v>
      </c>
      <c r="K2903" t="str">
        <v>Web_RefMatl_RMType_Dim</v>
      </c>
      <c r="L2903" t="str">
        <v>Facet driving attribute</v>
      </c>
      <c r="M2903" t="str">
        <v>Priority 2</v>
      </c>
      <c r="N2903" t="str">
        <v>ProductAttributes</v>
      </c>
      <c r="O2903" t="str">
        <v>Reference Material Product Gp</v>
      </c>
      <c r="P2903" t="str">
        <v>Use the drop down and select Category value provided by PM - RM type and/or API family</v>
      </c>
      <c r="Q2903">
        <v>0</v>
      </c>
      <c r="R2903">
        <v>0</v>
      </c>
      <c r="S2903">
        <v>0</v>
      </c>
      <c r="T2903">
        <v>0</v>
      </c>
      <c r="U2903">
        <v>0</v>
      </c>
      <c r="V2903">
        <v>0</v>
      </c>
    </row>
    <row r="2904" spans="8:22" x14ac:dyDescent="0.25">
      <c r="H2904" s="38" t="str">
        <v>reference materialspetrochemical standards</v>
      </c>
      <c r="I2904" s="271" t="str">
        <v>reference materials</v>
      </c>
      <c r="J2904" t="str">
        <v>petrochemical standards</v>
      </c>
      <c r="K2904" t="str">
        <v>application(s)</v>
      </c>
      <c r="L2904" t="str">
        <v>High priority attribute</v>
      </c>
      <c r="M2904" t="str">
        <v>Priority 2</v>
      </c>
      <c r="N2904" t="str">
        <v>ProductAttributes</v>
      </c>
      <c r="O2904" t="str">
        <v>ATTRIBUTE TYPE: Market Focus</v>
      </c>
      <c r="P2904">
        <v>0</v>
      </c>
      <c r="Q2904">
        <v>0</v>
      </c>
      <c r="R2904">
        <v>0</v>
      </c>
      <c r="S2904" t="str">
        <v>Y</v>
      </c>
      <c r="T2904" t="str">
        <v>Application</v>
      </c>
      <c r="U2904">
        <v>0</v>
      </c>
      <c r="V2904">
        <v>0</v>
      </c>
    </row>
    <row r="2905" spans="8:22" x14ac:dyDescent="0.25">
      <c r="H2905" s="38" t="str">
        <v>reference materialspetrochemical standards</v>
      </c>
      <c r="I2905" s="271" t="str">
        <v>reference materials</v>
      </c>
      <c r="J2905" t="str">
        <v>petrochemical standards</v>
      </c>
      <c r="K2905" t="str">
        <v>form</v>
      </c>
      <c r="L2905" t="str">
        <v>High priority attribute</v>
      </c>
      <c r="M2905" t="str">
        <v>Priority 2</v>
      </c>
      <c r="N2905" t="str">
        <v>ProductAttributes</v>
      </c>
      <c r="O2905" t="str">
        <v>ATTRIBUTE TYPE: Physical Form</v>
      </c>
      <c r="P2905">
        <v>0</v>
      </c>
      <c r="Q2905">
        <v>501867</v>
      </c>
      <c r="R2905" t="str">
        <v>gas</v>
      </c>
      <c r="S2905" t="str">
        <v>Y</v>
      </c>
      <c r="T2905" t="str">
        <v>Physical Form</v>
      </c>
      <c r="U2905">
        <v>0</v>
      </c>
      <c r="V2905">
        <v>0</v>
      </c>
    </row>
    <row r="2906" spans="8:22" x14ac:dyDescent="0.25">
      <c r="H2906" s="38" t="str">
        <v>reference materialspetrochemical standards</v>
      </c>
      <c r="I2906" s="271" t="str">
        <v>reference materials</v>
      </c>
      <c r="J2906" t="str">
        <v>petrochemical standards</v>
      </c>
      <c r="K2906" t="str">
        <v>agency</v>
      </c>
      <c r="L2906" t="str">
        <v>Low priority attribute</v>
      </c>
      <c r="M2906" t="str">
        <v>Priority 3</v>
      </c>
      <c r="N2906" t="str">
        <v>ProductAttributes</v>
      </c>
      <c r="O2906" t="str">
        <v>ATTRIBUTE TYPE: Agency/Method</v>
      </c>
      <c r="P2906" t="str">
        <v>create separate lines for different values</v>
      </c>
      <c r="Q2906">
        <v>0</v>
      </c>
      <c r="R2906">
        <v>0</v>
      </c>
      <c r="S2906" t="str">
        <v>Y</v>
      </c>
      <c r="T2906" t="str">
        <v>Agency</v>
      </c>
      <c r="U2906">
        <v>0</v>
      </c>
      <c r="V2906">
        <v>0</v>
      </c>
    </row>
    <row r="2907" spans="8:22" x14ac:dyDescent="0.25">
      <c r="H2907" s="38" t="str">
        <v>reference materialspetrochemical standards</v>
      </c>
      <c r="I2907" s="271" t="str">
        <v>reference materials</v>
      </c>
      <c r="J2907" t="str">
        <v>petrochemical standards</v>
      </c>
      <c r="K2907" t="str">
        <v>greener alternative product characteristics</v>
      </c>
      <c r="L2907" t="str">
        <v>Low priority attribute</v>
      </c>
      <c r="M2907" t="str">
        <v>Priority 3</v>
      </c>
      <c r="N2907" t="str">
        <v>ProductAttributes</v>
      </c>
      <c r="O2907" t="str">
        <v>ATTRIBUTE TYPE: GreenAltCat</v>
      </c>
      <c r="P2907">
        <v>0</v>
      </c>
      <c r="Q2907" t="str">
        <v>44914-U</v>
      </c>
      <c r="R2907" t="str">
        <v>Waste Prevention&lt;BR/&gt;Learn more about the &lt;A HREF=\/life-science/ssbi/green-chemistry-principles\&gt;Principles of Green Chemistry&lt;/a&gt;.</v>
      </c>
      <c r="S2907" t="str">
        <v>M</v>
      </c>
      <c r="T2907" t="str">
        <v>greener alternative category</v>
      </c>
      <c r="U2907">
        <v>0</v>
      </c>
      <c r="V2907">
        <v>0</v>
      </c>
    </row>
    <row r="2908" spans="8:22" x14ac:dyDescent="0.25">
      <c r="H2908" s="38" t="str">
        <v>reference materialspetrochemical standards</v>
      </c>
      <c r="I2908" s="271" t="str">
        <v>reference materials</v>
      </c>
      <c r="J2908" t="str">
        <v>petrochemical standards</v>
      </c>
      <c r="K2908" t="str">
        <v>manufacturer/tradename</v>
      </c>
      <c r="L2908" t="str">
        <v>Low priority attribute</v>
      </c>
      <c r="M2908" t="str">
        <v>Priority 3</v>
      </c>
      <c r="N2908" t="str">
        <v>ProductAttributes</v>
      </c>
      <c r="O2908" t="str">
        <v>ATTRIBUTE TYPE: Manufacturer designation</v>
      </c>
      <c r="P2908" t="str">
        <v>facets supplier co only (currently - Product line the attribute also facetable but not the PL element in Manuf des. Yet)</v>
      </c>
      <c r="Q2908">
        <v>22567</v>
      </c>
      <c r="R2908" t="str">
        <v>Scott Gas T54-4</v>
      </c>
      <c r="S2908" t="str">
        <v>Y</v>
      </c>
      <c r="T2908" t="str">
        <v>Manufacturer</v>
      </c>
      <c r="U2908" t="str">
        <v>supplier co</v>
      </c>
      <c r="V2908" t="str">
        <v>supplier co</v>
      </c>
    </row>
    <row r="2909" spans="8:22" x14ac:dyDescent="0.25">
      <c r="H2909" s="38" t="str">
        <v>reference materialspharma secondary standards</v>
      </c>
      <c r="I2909" s="271" t="str">
        <v>reference materials</v>
      </c>
      <c r="J2909" t="str">
        <v>pharma secondary standards</v>
      </c>
      <c r="K2909" t="str">
        <v>agency</v>
      </c>
      <c r="L2909" t="str">
        <v>Facet driving attribute</v>
      </c>
      <c r="M2909" t="str">
        <v>Priority 1</v>
      </c>
      <c r="N2909" t="str">
        <v>ProductAttributes</v>
      </c>
      <c r="O2909" t="str">
        <v>ATTRIBUTE TYPE: Agency/Method</v>
      </c>
      <c r="P2909" t="str">
        <v>create separate lines for different values</v>
      </c>
      <c r="Q2909">
        <v>0</v>
      </c>
      <c r="R2909">
        <v>0</v>
      </c>
      <c r="S2909">
        <v>0</v>
      </c>
      <c r="T2909">
        <v>0</v>
      </c>
      <c r="U2909">
        <v>0</v>
      </c>
      <c r="V2909">
        <v>0</v>
      </c>
    </row>
    <row r="2910" spans="8:22" x14ac:dyDescent="0.25">
      <c r="H2910" s="38" t="str">
        <v>reference materialspharma secondary standards</v>
      </c>
      <c r="I2910" s="271" t="str">
        <v>reference materials</v>
      </c>
      <c r="J2910" t="str">
        <v>pharma secondary standards</v>
      </c>
      <c r="K2910" t="str">
        <v>grade</v>
      </c>
      <c r="L2910" t="str">
        <v>Facet driving attribute</v>
      </c>
      <c r="M2910" t="str">
        <v>Priority 1</v>
      </c>
      <c r="N2910" t="str">
        <v>ProductAttributes</v>
      </c>
      <c r="O2910" t="str">
        <v>ATTRIBUTE TYPE: Special Grade and web special grade</v>
      </c>
      <c r="P2910" t="str">
        <v>web special grade is facetable; but web special grade does not show on the PDP; special grade is the opposite</v>
      </c>
      <c r="Q2910" t="str">
        <v>PHR2869</v>
      </c>
      <c r="R2910" t="str">
        <v>pharmaceutical secondary standard; _x000D_
certified reference material</v>
      </c>
      <c r="S2910" t="str">
        <v>Y</v>
      </c>
      <c r="T2910" t="str">
        <v>grade</v>
      </c>
      <c r="U2910">
        <v>0</v>
      </c>
      <c r="V2910">
        <v>0</v>
      </c>
    </row>
    <row r="2911" spans="8:22" x14ac:dyDescent="0.25">
      <c r="H2911" s="38" t="str">
        <v>reference materialspharma secondary standards</v>
      </c>
      <c r="I2911" s="271" t="str">
        <v>reference materials</v>
      </c>
      <c r="J2911" t="str">
        <v>pharma secondary standards</v>
      </c>
      <c r="K2911" t="str">
        <v>Web Special Grade</v>
      </c>
      <c r="L2911" t="str">
        <v>Facet driving attribute</v>
      </c>
      <c r="M2911" t="str">
        <v>Priority 1</v>
      </c>
      <c r="N2911" t="str">
        <v>ProductAttributes</v>
      </c>
      <c r="O2911" t="str">
        <v>ATTRIBUTE TYPE: Special Grade and web special grade</v>
      </c>
      <c r="P2911" t="str">
        <v>web special grade is facetable; but web special grade does not show on the PDP; special grade is the opposite</v>
      </c>
      <c r="Q2911">
        <v>0</v>
      </c>
      <c r="R2911">
        <v>0</v>
      </c>
      <c r="S2911">
        <v>0</v>
      </c>
      <c r="T2911">
        <v>0</v>
      </c>
      <c r="U2911">
        <v>0</v>
      </c>
      <c r="V2911">
        <v>0</v>
      </c>
    </row>
    <row r="2912" spans="8:22" x14ac:dyDescent="0.25">
      <c r="H2912" s="38" t="str">
        <v>reference materialspharma secondary standards</v>
      </c>
      <c r="I2912" s="271" t="str">
        <v>reference materials</v>
      </c>
      <c r="J2912" t="str">
        <v>pharma secondary standards</v>
      </c>
      <c r="K2912" t="str">
        <v>Web_Product_area_Dim</v>
      </c>
      <c r="L2912" t="str">
        <v>High priority attribute</v>
      </c>
      <c r="M2912" t="str">
        <v>Priority 1</v>
      </c>
      <c r="N2912" t="str">
        <v>ProductAttributes</v>
      </c>
      <c r="O2912" t="str">
        <v>Product area</v>
      </c>
      <c r="P2912" t="str">
        <v>Product Area should be set to ‘analytical standards’</v>
      </c>
      <c r="Q2912">
        <v>0</v>
      </c>
      <c r="R2912">
        <v>0</v>
      </c>
      <c r="S2912">
        <v>0</v>
      </c>
      <c r="T2912">
        <v>0</v>
      </c>
      <c r="U2912">
        <v>0</v>
      </c>
      <c r="V2912">
        <v>0</v>
      </c>
    </row>
    <row r="2913" spans="8:22" x14ac:dyDescent="0.25">
      <c r="H2913" s="38" t="str">
        <v>reference materialspharma secondary standards</v>
      </c>
      <c r="I2913" s="271" t="str">
        <v>reference materials</v>
      </c>
      <c r="J2913" t="str">
        <v>pharma secondary standards</v>
      </c>
      <c r="K2913" t="str">
        <v>format</v>
      </c>
      <c r="L2913" t="str">
        <v>Facet driving attribute</v>
      </c>
      <c r="M2913" t="str">
        <v>Priority 2</v>
      </c>
      <c r="N2913" t="str">
        <v>ProductAttributes</v>
      </c>
      <c r="O2913" t="str">
        <v>ATTRIBUTE TYPE: Anal. Standard Form</v>
      </c>
      <c r="P2913" t="str">
        <v>use the drop down "form"</v>
      </c>
      <c r="Q2913">
        <v>7503</v>
      </c>
      <c r="R2913" t="str">
        <v>neat</v>
      </c>
      <c r="S2913" t="str">
        <v>Y</v>
      </c>
      <c r="T2913" t="str">
        <v>Format</v>
      </c>
      <c r="U2913">
        <v>0</v>
      </c>
      <c r="V2913">
        <v>0</v>
      </c>
    </row>
    <row r="2914" spans="8:22" x14ac:dyDescent="0.25">
      <c r="H2914" s="38" t="str">
        <v>reference materialspharma secondary standards</v>
      </c>
      <c r="I2914" s="271" t="str">
        <v>reference materials</v>
      </c>
      <c r="J2914" t="str">
        <v>pharma secondary standards</v>
      </c>
      <c r="K2914" t="str">
        <v>Web_RefMatl_RMType_Dim</v>
      </c>
      <c r="L2914" t="str">
        <v>Facet driving attribute</v>
      </c>
      <c r="M2914" t="str">
        <v>Priority 2</v>
      </c>
      <c r="N2914" t="str">
        <v>ProductAttributes</v>
      </c>
      <c r="O2914" t="str">
        <v>Reference Material Product Gp</v>
      </c>
      <c r="P2914" t="str">
        <v>Use the drop down and select Category value provided by PM - RM type and/or API family</v>
      </c>
      <c r="Q2914">
        <v>0</v>
      </c>
      <c r="R2914">
        <v>0</v>
      </c>
      <c r="S2914">
        <v>0</v>
      </c>
      <c r="T2914">
        <v>0</v>
      </c>
      <c r="U2914">
        <v>0</v>
      </c>
      <c r="V2914">
        <v>0</v>
      </c>
    </row>
    <row r="2915" spans="8:22" x14ac:dyDescent="0.25">
      <c r="H2915" s="38" t="str">
        <v>reference materialspharma secondary standards</v>
      </c>
      <c r="I2915" s="271" t="str">
        <v>reference materials</v>
      </c>
      <c r="J2915" t="str">
        <v>pharma secondary standards</v>
      </c>
      <c r="K2915" t="str">
        <v>application(s)</v>
      </c>
      <c r="L2915" t="str">
        <v>High priority attribute</v>
      </c>
      <c r="M2915" t="str">
        <v>Priority 2</v>
      </c>
      <c r="N2915" t="str">
        <v>ProductAttributes</v>
      </c>
      <c r="O2915" t="str">
        <v>ATTRIBUTE TYPE: Market Focus</v>
      </c>
      <c r="P2915">
        <v>0</v>
      </c>
      <c r="Q2915" t="str">
        <v>PHR2869</v>
      </c>
      <c r="R2915" t="str">
        <v>pharmaceutical</v>
      </c>
      <c r="S2915" t="str">
        <v>Y</v>
      </c>
      <c r="T2915" t="str">
        <v>Application</v>
      </c>
      <c r="U2915">
        <v>0</v>
      </c>
      <c r="V2915">
        <v>0</v>
      </c>
    </row>
    <row r="2916" spans="8:22" x14ac:dyDescent="0.25">
      <c r="H2916" s="38" t="str">
        <v>reference materialspharma secondary standards</v>
      </c>
      <c r="I2916" s="271" t="str">
        <v>reference materials</v>
      </c>
      <c r="J2916" t="str">
        <v>pharma secondary standards</v>
      </c>
      <c r="K2916" t="str">
        <v>form</v>
      </c>
      <c r="L2916" t="str">
        <v>High priority attribute</v>
      </c>
      <c r="M2916" t="str">
        <v>Priority 2</v>
      </c>
      <c r="N2916" t="str">
        <v>ProductAttributes</v>
      </c>
      <c r="O2916" t="str">
        <v>ATTRIBUTE TYPE: Physical Form</v>
      </c>
      <c r="P2916">
        <v>0</v>
      </c>
      <c r="Q2916" t="str">
        <v>PHR2869</v>
      </c>
      <c r="R2916" t="str">
        <v>solid</v>
      </c>
      <c r="S2916" t="str">
        <v>Y</v>
      </c>
      <c r="T2916" t="str">
        <v>Physical Form</v>
      </c>
      <c r="U2916">
        <v>0</v>
      </c>
      <c r="V2916">
        <v>0</v>
      </c>
    </row>
    <row r="2917" spans="8:22" x14ac:dyDescent="0.25">
      <c r="H2917" s="38" t="str">
        <v>reference materialspharmaceuticalsor illicit drugs and alcohol standards</v>
      </c>
      <c r="I2917" s="271" t="str">
        <v>reference materials</v>
      </c>
      <c r="J2917" t="str">
        <v>pharmaceuticalsor illicit drugs and alcohol standards</v>
      </c>
      <c r="K2917" t="str">
        <v>grade</v>
      </c>
      <c r="L2917" t="str">
        <v>Facet driving attribute</v>
      </c>
      <c r="M2917" t="str">
        <v>Priority 1</v>
      </c>
      <c r="N2917" t="str">
        <v>ProductAttributes</v>
      </c>
      <c r="O2917" t="str">
        <v>ATTRIBUTE TYPE: Special Grade and web special grade</v>
      </c>
      <c r="P2917" t="str">
        <v>web special grade is facetable; but web special grade does not show on the PDP; special grade is the opposite</v>
      </c>
      <c r="Q2917">
        <v>34166</v>
      </c>
      <c r="R2917" t="str">
        <v>analytical standard</v>
      </c>
      <c r="S2917" t="str">
        <v>Y</v>
      </c>
      <c r="T2917" t="str">
        <v>grade</v>
      </c>
      <c r="U2917">
        <v>0</v>
      </c>
      <c r="V2917">
        <v>0</v>
      </c>
    </row>
    <row r="2918" spans="8:22" x14ac:dyDescent="0.25">
      <c r="H2918" s="38" t="str">
        <v>reference materialspharmaceuticalsor illicit drugs and alcohol standards</v>
      </c>
      <c r="I2918" s="271" t="str">
        <v>reference materials</v>
      </c>
      <c r="J2918" t="str">
        <v>pharmaceuticalsor illicit drugs and alcohol standards</v>
      </c>
      <c r="K2918" t="str">
        <v>Web Special Grade</v>
      </c>
      <c r="L2918" t="str">
        <v>Facet driving attribute</v>
      </c>
      <c r="M2918" t="str">
        <v>Priority 1</v>
      </c>
      <c r="N2918" t="str">
        <v>ProductAttributes</v>
      </c>
      <c r="O2918" t="str">
        <v>ATTRIBUTE TYPE: Special Grade and web special grade</v>
      </c>
      <c r="P2918" t="str">
        <v>web special grade is facetable; but web special grade does not show on the PDP; special grade is the opposite</v>
      </c>
      <c r="Q2918">
        <v>0</v>
      </c>
      <c r="R2918">
        <v>0</v>
      </c>
      <c r="S2918">
        <v>0</v>
      </c>
      <c r="T2918">
        <v>0</v>
      </c>
      <c r="U2918">
        <v>0</v>
      </c>
      <c r="V2918">
        <v>0</v>
      </c>
    </row>
    <row r="2919" spans="8:22" x14ac:dyDescent="0.25">
      <c r="H2919" s="38" t="str">
        <v>reference materialspharmaceuticalsor illicit drugs and alcohol standards</v>
      </c>
      <c r="I2919" s="271" t="str">
        <v>reference materials</v>
      </c>
      <c r="J2919" t="str">
        <v>pharmaceuticalsor illicit drugs and alcohol standards</v>
      </c>
      <c r="K2919" t="str">
        <v>Web_Product_area_Dim</v>
      </c>
      <c r="L2919" t="str">
        <v>High priority attribute</v>
      </c>
      <c r="M2919" t="str">
        <v>Priority 1</v>
      </c>
      <c r="N2919" t="str">
        <v>ProductAttributes</v>
      </c>
      <c r="O2919" t="str">
        <v>Product area</v>
      </c>
      <c r="P2919" t="str">
        <v>Product Area should be set to ‘analytical standards’</v>
      </c>
      <c r="Q2919">
        <v>0</v>
      </c>
      <c r="R2919">
        <v>0</v>
      </c>
      <c r="S2919">
        <v>0</v>
      </c>
      <c r="T2919">
        <v>0</v>
      </c>
      <c r="U2919">
        <v>0</v>
      </c>
      <c r="V2919">
        <v>0</v>
      </c>
    </row>
    <row r="2920" spans="8:22" x14ac:dyDescent="0.25">
      <c r="H2920" s="38" t="str">
        <v>reference materialspharmaceuticalsor illicit drugs and alcohol standards</v>
      </c>
      <c r="I2920" s="271" t="str">
        <v>reference materials</v>
      </c>
      <c r="J2920" t="str">
        <v>pharmaceuticalsor illicit drugs and alcohol standards</v>
      </c>
      <c r="K2920" t="str">
        <v>format</v>
      </c>
      <c r="L2920" t="str">
        <v>Facet driving attribute</v>
      </c>
      <c r="M2920" t="str">
        <v>Priority 2</v>
      </c>
      <c r="N2920" t="str">
        <v>ProductAttributes</v>
      </c>
      <c r="O2920" t="str">
        <v>ATTRIBUTE TYPE: Anal. Standard Form</v>
      </c>
      <c r="P2920" t="str">
        <v>use the drop down "form"</v>
      </c>
      <c r="Q2920">
        <v>34166</v>
      </c>
      <c r="R2920" t="str">
        <v>neat</v>
      </c>
      <c r="S2920" t="str">
        <v>Y</v>
      </c>
      <c r="T2920" t="str">
        <v>Format</v>
      </c>
      <c r="U2920">
        <v>0</v>
      </c>
      <c r="V2920">
        <v>0</v>
      </c>
    </row>
    <row r="2921" spans="8:22" x14ac:dyDescent="0.25">
      <c r="H2921" s="38" t="str">
        <v>reference materialspharmacopeia and metrological institutes standards</v>
      </c>
      <c r="I2921" s="271" t="str">
        <v>reference materials</v>
      </c>
      <c r="J2921" t="str">
        <v>pharmacopeia and metrological institutes standards</v>
      </c>
      <c r="K2921" t="str">
        <v>grade</v>
      </c>
      <c r="L2921" t="str">
        <v>Facet driving attribute</v>
      </c>
      <c r="M2921" t="str">
        <v>Priority 1</v>
      </c>
      <c r="N2921" t="str">
        <v>ProductAttributes</v>
      </c>
      <c r="O2921" t="str">
        <v>ATTRIBUTE TYPE: Special Grade and web special grade</v>
      </c>
      <c r="P2921" t="str">
        <v>web special grade is facetable; but web special grade does not show on the PDP; special grade is the opposite</v>
      </c>
      <c r="Q2921">
        <v>1238217</v>
      </c>
      <c r="R2921" t="str">
        <v>pharmaceutical primary standard</v>
      </c>
      <c r="S2921" t="str">
        <v>Y</v>
      </c>
      <c r="T2921" t="str">
        <v>grade</v>
      </c>
      <c r="U2921">
        <v>0</v>
      </c>
      <c r="V2921">
        <v>0</v>
      </c>
    </row>
    <row r="2922" spans="8:22" x14ac:dyDescent="0.25">
      <c r="H2922" s="38" t="str">
        <v>reference materialspharmacopeia and metrological institutes standards</v>
      </c>
      <c r="I2922" s="271" t="str">
        <v>reference materials</v>
      </c>
      <c r="J2922" t="str">
        <v>pharmacopeia and metrological institutes standards</v>
      </c>
      <c r="K2922" t="str">
        <v>manufacturer/tradename</v>
      </c>
      <c r="L2922" t="str">
        <v>Facet driving attribute</v>
      </c>
      <c r="M2922" t="str">
        <v>Priority 1</v>
      </c>
      <c r="N2922" t="str">
        <v>ProductAttributes</v>
      </c>
      <c r="O2922" t="str">
        <v>ATTRIBUTE TYPE: Manufacturer designation</v>
      </c>
      <c r="P2922" t="str">
        <v>facets supplier co only (currently - Product line the attribute also facetable but not the PL element in Manuf des. Yet)</v>
      </c>
      <c r="Q2922">
        <v>1238217</v>
      </c>
      <c r="R2922" t="str">
        <v>USP</v>
      </c>
      <c r="S2922" t="str">
        <v>Y</v>
      </c>
      <c r="T2922" t="str">
        <v>Manufacturer</v>
      </c>
      <c r="U2922" t="str">
        <v>supplier co</v>
      </c>
      <c r="V2922" t="str">
        <v>supplier co</v>
      </c>
    </row>
    <row r="2923" spans="8:22" x14ac:dyDescent="0.25">
      <c r="H2923" s="38" t="str">
        <v>reference materialspharmacopeia and metrological institutes standards</v>
      </c>
      <c r="I2923" s="271" t="str">
        <v>reference materials</v>
      </c>
      <c r="J2923" t="str">
        <v>pharmacopeia and metrological institutes standards</v>
      </c>
      <c r="K2923" t="str">
        <v>Web Special Grade</v>
      </c>
      <c r="L2923" t="str">
        <v>Facet driving attribute</v>
      </c>
      <c r="M2923" t="str">
        <v>Priority 1</v>
      </c>
      <c r="N2923" t="str">
        <v>ProductAttributes</v>
      </c>
      <c r="O2923" t="str">
        <v>ATTRIBUTE TYPE: Special Grade and web special grade</v>
      </c>
      <c r="P2923" t="str">
        <v>web special grade is facetable; but web special grade does not show on the PDP; special grade is the opposite</v>
      </c>
      <c r="Q2923">
        <v>0</v>
      </c>
      <c r="R2923">
        <v>0</v>
      </c>
      <c r="S2923">
        <v>0</v>
      </c>
      <c r="T2923">
        <v>0</v>
      </c>
      <c r="U2923">
        <v>0</v>
      </c>
      <c r="V2923">
        <v>0</v>
      </c>
    </row>
    <row r="2924" spans="8:22" x14ac:dyDescent="0.25">
      <c r="H2924" s="38" t="str">
        <v>reference materialspharmacopeia and metrological institutes standards</v>
      </c>
      <c r="I2924" s="271" t="str">
        <v>reference materials</v>
      </c>
      <c r="J2924" t="str">
        <v>pharmacopeia and metrological institutes standards</v>
      </c>
      <c r="K2924" t="str">
        <v>Web_Product_area_Dim</v>
      </c>
      <c r="L2924" t="str">
        <v>High priority attribute</v>
      </c>
      <c r="M2924" t="str">
        <v>Priority 1</v>
      </c>
      <c r="N2924" t="str">
        <v>ProductAttributes</v>
      </c>
      <c r="O2924" t="str">
        <v>Product area</v>
      </c>
      <c r="P2924" t="str">
        <v>Product Area should be set to ‘analytical standards’</v>
      </c>
      <c r="Q2924">
        <v>0</v>
      </c>
      <c r="R2924">
        <v>0</v>
      </c>
      <c r="S2924">
        <v>0</v>
      </c>
      <c r="T2924">
        <v>0</v>
      </c>
      <c r="U2924">
        <v>0</v>
      </c>
      <c r="V2924">
        <v>0</v>
      </c>
    </row>
    <row r="2925" spans="8:22" x14ac:dyDescent="0.25">
      <c r="H2925" s="38" t="str">
        <v>reference materialspharmacopeia and metrological institutes standards</v>
      </c>
      <c r="I2925" s="271" t="str">
        <v>reference materials</v>
      </c>
      <c r="J2925" t="str">
        <v>pharmacopeia and metrological institutes standards</v>
      </c>
      <c r="K2925" t="str">
        <v>format</v>
      </c>
      <c r="L2925" t="str">
        <v>Facet driving attribute</v>
      </c>
      <c r="M2925" t="str">
        <v>Priority 2</v>
      </c>
      <c r="N2925" t="str">
        <v>ProductAttributes</v>
      </c>
      <c r="O2925" t="str">
        <v>ATTRIBUTE TYPE: Anal. Standard Form</v>
      </c>
      <c r="P2925" t="str">
        <v>use the drop down "form"</v>
      </c>
      <c r="Q2925">
        <v>1238217</v>
      </c>
      <c r="R2925" t="str">
        <v>neat</v>
      </c>
      <c r="S2925" t="str">
        <v>Y</v>
      </c>
      <c r="T2925" t="str">
        <v>Format</v>
      </c>
      <c r="U2925">
        <v>0</v>
      </c>
      <c r="V2925">
        <v>0</v>
      </c>
    </row>
    <row r="2926" spans="8:22" x14ac:dyDescent="0.25">
      <c r="H2926" s="38" t="str">
        <v>reference materialspharmacopeia and metrological institutes standards</v>
      </c>
      <c r="I2926" s="271" t="str">
        <v>reference materials</v>
      </c>
      <c r="J2926" t="str">
        <v>pharmacopeia and metrological institutes standards</v>
      </c>
      <c r="K2926" t="str">
        <v>Web_RefMatl_RMType_Dim</v>
      </c>
      <c r="L2926" t="str">
        <v>Facet driving attribute</v>
      </c>
      <c r="M2926" t="str">
        <v>Priority 2</v>
      </c>
      <c r="N2926" t="str">
        <v>ProductAttributes</v>
      </c>
      <c r="O2926" t="str">
        <v>Reference Material Product Gp</v>
      </c>
      <c r="P2926" t="str">
        <v>Use the drop down and select Category value provided by PM - RM type and/or API family</v>
      </c>
      <c r="Q2926">
        <v>0</v>
      </c>
      <c r="R2926">
        <v>0</v>
      </c>
      <c r="S2926">
        <v>0</v>
      </c>
      <c r="T2926">
        <v>0</v>
      </c>
      <c r="U2926">
        <v>0</v>
      </c>
      <c r="V2926">
        <v>0</v>
      </c>
    </row>
    <row r="2927" spans="8:22" x14ac:dyDescent="0.25">
      <c r="H2927" s="38" t="str">
        <v>reference materialspharmacopeia and metrological institutes standards</v>
      </c>
      <c r="I2927" s="271" t="str">
        <v>reference materials</v>
      </c>
      <c r="J2927" t="str">
        <v>pharmacopeia and metrological institutes standards</v>
      </c>
      <c r="K2927" t="str">
        <v>application(s)</v>
      </c>
      <c r="L2927" t="str">
        <v>High priority attribute</v>
      </c>
      <c r="M2927" t="str">
        <v>Priority 2</v>
      </c>
      <c r="N2927" t="str">
        <v>ProductAttributes</v>
      </c>
      <c r="O2927" t="str">
        <v>ATTRIBUTE TYPE: Market Focus</v>
      </c>
      <c r="P2927">
        <v>0</v>
      </c>
      <c r="Q2927">
        <v>0</v>
      </c>
      <c r="R2927">
        <v>0</v>
      </c>
      <c r="S2927" t="str">
        <v>Y</v>
      </c>
      <c r="T2927" t="str">
        <v>Application</v>
      </c>
      <c r="U2927">
        <v>0</v>
      </c>
      <c r="V2927">
        <v>0</v>
      </c>
    </row>
    <row r="2928" spans="8:22" x14ac:dyDescent="0.25">
      <c r="H2928" s="38" t="str">
        <v>reference materialspharmacopeia and metrological institutes standards</v>
      </c>
      <c r="I2928" s="271" t="str">
        <v>reference materials</v>
      </c>
      <c r="J2928" t="str">
        <v>pharmacopeia and metrological institutes standards</v>
      </c>
      <c r="K2928" t="str">
        <v>form</v>
      </c>
      <c r="L2928" t="str">
        <v>High priority attribute</v>
      </c>
      <c r="M2928" t="str">
        <v>Priority 2</v>
      </c>
      <c r="N2928" t="str">
        <v>ProductAttributes</v>
      </c>
      <c r="O2928" t="str">
        <v>ATTRIBUTE TYPE: Physical Form</v>
      </c>
      <c r="P2928">
        <v>0</v>
      </c>
      <c r="Q2928">
        <v>1161509</v>
      </c>
      <c r="R2928" t="str">
        <v>powder</v>
      </c>
      <c r="S2928" t="str">
        <v>Y</v>
      </c>
      <c r="T2928" t="str">
        <v>Physical Form</v>
      </c>
      <c r="U2928">
        <v>0</v>
      </c>
      <c r="V2928">
        <v>0</v>
      </c>
    </row>
    <row r="2929" spans="8:22" x14ac:dyDescent="0.25">
      <c r="H2929" s="38" t="str">
        <v>reference materialspharmacopeia and metrological institutes standards</v>
      </c>
      <c r="I2929" s="271" t="str">
        <v>reference materials</v>
      </c>
      <c r="J2929" t="str">
        <v>pharmacopeia and metrological institutes standards</v>
      </c>
      <c r="K2929" t="str">
        <v>shelf life</v>
      </c>
      <c r="L2929" t="str">
        <v>High priority attribute</v>
      </c>
      <c r="M2929" t="str">
        <v>Priority 2</v>
      </c>
      <c r="N2929" t="str">
        <v>ProductAttributes</v>
      </c>
      <c r="O2929" t="str">
        <v>ATTRIBUTE TYPE: Shelf Life</v>
      </c>
      <c r="P2929">
        <v>0</v>
      </c>
      <c r="Q2929" t="str">
        <v>BP269</v>
      </c>
      <c r="R2929" t="str">
        <v>limited shelf life, expiry date on the label</v>
      </c>
      <c r="S2929" t="str">
        <v>N</v>
      </c>
      <c r="T2929">
        <v>0</v>
      </c>
      <c r="U2929">
        <v>0</v>
      </c>
      <c r="V2929">
        <v>0</v>
      </c>
    </row>
    <row r="2930" spans="8:22" x14ac:dyDescent="0.25">
      <c r="H2930" s="38" t="str">
        <v>reference materialsphysical properties standards</v>
      </c>
      <c r="I2930" s="271" t="str">
        <v>reference materials</v>
      </c>
      <c r="J2930" t="str">
        <v>physical properties standards</v>
      </c>
      <c r="K2930" t="str">
        <v>grade</v>
      </c>
      <c r="L2930" t="str">
        <v>Facet driving attribute</v>
      </c>
      <c r="M2930" t="str">
        <v>Priority 1</v>
      </c>
      <c r="N2930" t="str">
        <v>ProductAttributes</v>
      </c>
      <c r="O2930" t="str">
        <v>ATTRIBUTE TYPE: Special Grade and web special grade</v>
      </c>
      <c r="P2930" t="str">
        <v>web special grade is facetable; but web special grade does not show on the PDP; special grade is the opposite</v>
      </c>
      <c r="Q2930">
        <v>1.01254</v>
      </c>
      <c r="R2930" t="str">
        <v>certified reference material</v>
      </c>
      <c r="S2930" t="str">
        <v>Y</v>
      </c>
      <c r="T2930" t="str">
        <v>grade</v>
      </c>
      <c r="U2930">
        <v>0</v>
      </c>
      <c r="V2930">
        <v>0</v>
      </c>
    </row>
    <row r="2931" spans="8:22" x14ac:dyDescent="0.25">
      <c r="H2931" s="38" t="str">
        <v>reference materialsphysical properties standards</v>
      </c>
      <c r="I2931" s="271" t="str">
        <v>reference materials</v>
      </c>
      <c r="J2931" t="str">
        <v>physical properties standards</v>
      </c>
      <c r="K2931" t="str">
        <v>Web Special Grade</v>
      </c>
      <c r="L2931" t="str">
        <v>Facet driving attribute</v>
      </c>
      <c r="M2931" t="str">
        <v>Priority 1</v>
      </c>
      <c r="N2931" t="str">
        <v>ProductAttributes</v>
      </c>
      <c r="O2931" t="str">
        <v>ATTRIBUTE TYPE: Special Grade and web special grade</v>
      </c>
      <c r="P2931" t="str">
        <v>web special grade is facetable; but web special grade does not show on the PDP; special grade is the opposite</v>
      </c>
      <c r="Q2931">
        <v>0</v>
      </c>
      <c r="R2931">
        <v>0</v>
      </c>
      <c r="S2931">
        <v>0</v>
      </c>
      <c r="T2931">
        <v>0</v>
      </c>
      <c r="U2931">
        <v>0</v>
      </c>
      <c r="V2931">
        <v>0</v>
      </c>
    </row>
    <row r="2932" spans="8:22" x14ac:dyDescent="0.25">
      <c r="H2932" s="38" t="str">
        <v>reference materialsphysical properties standards</v>
      </c>
      <c r="I2932" s="271" t="str">
        <v>reference materials</v>
      </c>
      <c r="J2932" t="str">
        <v>physical properties standards</v>
      </c>
      <c r="K2932" t="str">
        <v>Web_Product_area_Dim</v>
      </c>
      <c r="L2932" t="str">
        <v>High priority attribute</v>
      </c>
      <c r="M2932" t="str">
        <v>Priority 1</v>
      </c>
      <c r="N2932" t="str">
        <v>ProductAttributes</v>
      </c>
      <c r="O2932" t="str">
        <v>Product area</v>
      </c>
      <c r="P2932" t="str">
        <v>Product Area should be set to ‘analytical standards’</v>
      </c>
      <c r="Q2932">
        <v>0</v>
      </c>
      <c r="R2932">
        <v>0</v>
      </c>
      <c r="S2932">
        <v>0</v>
      </c>
      <c r="T2932">
        <v>0</v>
      </c>
      <c r="U2932">
        <v>0</v>
      </c>
      <c r="V2932">
        <v>0</v>
      </c>
    </row>
    <row r="2933" spans="8:22" x14ac:dyDescent="0.25">
      <c r="H2933" s="38" t="str">
        <v>reference materialsphysical properties standards</v>
      </c>
      <c r="I2933" s="271" t="str">
        <v>reference materials</v>
      </c>
      <c r="J2933" t="str">
        <v>physical properties standards</v>
      </c>
      <c r="K2933" t="str">
        <v>format</v>
      </c>
      <c r="L2933" t="str">
        <v>Facet driving attribute</v>
      </c>
      <c r="M2933" t="str">
        <v>Priority 2</v>
      </c>
      <c r="N2933" t="str">
        <v>ProductAttributes</v>
      </c>
      <c r="O2933" t="str">
        <v>ATTRIBUTE TYPE: Anal. Standard Form</v>
      </c>
      <c r="P2933" t="str">
        <v>use the drop down "form"</v>
      </c>
      <c r="Q2933">
        <v>1.01203</v>
      </c>
      <c r="R2933" t="str">
        <v>single component solution</v>
      </c>
      <c r="S2933" t="str">
        <v>Y</v>
      </c>
      <c r="T2933" t="str">
        <v>Format</v>
      </c>
      <c r="U2933">
        <v>0</v>
      </c>
      <c r="V2933">
        <v>0</v>
      </c>
    </row>
    <row r="2934" spans="8:22" x14ac:dyDescent="0.25">
      <c r="H2934" s="38" t="str">
        <v>reference materialsphysical properties standards</v>
      </c>
      <c r="I2934" s="271" t="str">
        <v>reference materials</v>
      </c>
      <c r="J2934" t="str">
        <v>physical properties standards</v>
      </c>
      <c r="K2934" t="str">
        <v>Web_RefMatl_RMType_Dim</v>
      </c>
      <c r="L2934" t="str">
        <v>Facet driving attribute</v>
      </c>
      <c r="M2934" t="str">
        <v>Priority 2</v>
      </c>
      <c r="N2934" t="str">
        <v>ProductAttributes</v>
      </c>
      <c r="O2934" t="str">
        <v>Reference Material Product Gp</v>
      </c>
      <c r="P2934" t="str">
        <v>Use the drop down and select Category value provided by PM - RM type and/or API family</v>
      </c>
      <c r="Q2934">
        <v>0</v>
      </c>
      <c r="R2934">
        <v>0</v>
      </c>
      <c r="S2934">
        <v>0</v>
      </c>
      <c r="T2934">
        <v>0</v>
      </c>
      <c r="U2934">
        <v>0</v>
      </c>
      <c r="V2934">
        <v>0</v>
      </c>
    </row>
    <row r="2935" spans="8:22" x14ac:dyDescent="0.25">
      <c r="H2935" s="38" t="str">
        <v>reference materialsphysical properties standards</v>
      </c>
      <c r="I2935" s="271" t="str">
        <v>reference materials</v>
      </c>
      <c r="J2935" t="str">
        <v>physical properties standards</v>
      </c>
      <c r="K2935" t="str">
        <v>application(s)</v>
      </c>
      <c r="L2935" t="str">
        <v>High priority attribute</v>
      </c>
      <c r="M2935" t="str">
        <v>Priority 2</v>
      </c>
      <c r="N2935" t="str">
        <v>ProductAttributes</v>
      </c>
      <c r="O2935" t="str">
        <v>ATTRIBUTE TYPE: Market Focus</v>
      </c>
      <c r="P2935">
        <v>0</v>
      </c>
      <c r="Q2935">
        <v>0</v>
      </c>
      <c r="R2935">
        <v>0</v>
      </c>
      <c r="S2935" t="str">
        <v>Y</v>
      </c>
      <c r="T2935" t="str">
        <v>Application</v>
      </c>
      <c r="U2935">
        <v>0</v>
      </c>
      <c r="V2935">
        <v>0</v>
      </c>
    </row>
    <row r="2936" spans="8:22" x14ac:dyDescent="0.25">
      <c r="H2936" s="38" t="str">
        <v>reference materialsphysical properties standards</v>
      </c>
      <c r="I2936" s="271" t="str">
        <v>reference materials</v>
      </c>
      <c r="J2936" t="str">
        <v>physical properties standards</v>
      </c>
      <c r="K2936" t="str">
        <v>technique(s)</v>
      </c>
      <c r="L2936" t="str">
        <v>High priority attribute</v>
      </c>
      <c r="M2936" t="str">
        <v>Priority 2</v>
      </c>
      <c r="N2936" t="str">
        <v>ProductAttributes</v>
      </c>
      <c r="O2936" t="str">
        <v>ATTRIBUTE TYPE: Titertest</v>
      </c>
      <c r="P2936" t="str">
        <v xml:space="preserve">use the drop down in "METHOD" </v>
      </c>
      <c r="Q2936">
        <v>74214</v>
      </c>
      <c r="R2936" t="str">
        <v>HPLC: suitable</v>
      </c>
      <c r="S2936" t="str">
        <v>Y</v>
      </c>
      <c r="T2936" t="str">
        <v>Technique</v>
      </c>
      <c r="U2936" t="str">
        <v>method</v>
      </c>
      <c r="V2936" t="str">
        <v>method</v>
      </c>
    </row>
    <row r="2937" spans="8:22" x14ac:dyDescent="0.25">
      <c r="H2937" s="38" t="str">
        <v>reference materialsphysical properties standards</v>
      </c>
      <c r="I2937" s="271" t="str">
        <v>reference materials</v>
      </c>
      <c r="J2937" t="str">
        <v>physical properties standards</v>
      </c>
      <c r="K2937" t="str">
        <v>bp</v>
      </c>
      <c r="L2937" t="str">
        <v>Low priority attribute</v>
      </c>
      <c r="M2937" t="str">
        <v>Priority 3</v>
      </c>
      <c r="N2937" t="str">
        <v>ProductAttributes</v>
      </c>
      <c r="O2937" t="str">
        <v>ATTRIBUTE TYPE: Boiling Point</v>
      </c>
      <c r="P2937">
        <v>0</v>
      </c>
      <c r="Q2937">
        <v>1.01203</v>
      </c>
      <c r="R2937" t="str">
        <v>100 °C/1013 hPa</v>
      </c>
      <c r="S2937" t="str">
        <v>Y</v>
      </c>
      <c r="T2937" t="str">
        <v>boiling point</v>
      </c>
      <c r="U2937">
        <v>0</v>
      </c>
      <c r="V2937">
        <v>0</v>
      </c>
    </row>
    <row r="2938" spans="8:22" x14ac:dyDescent="0.25">
      <c r="H2938" s="38" t="str">
        <v>reference materialsphysical properties standards</v>
      </c>
      <c r="I2938" s="271" t="str">
        <v>reference materials</v>
      </c>
      <c r="J2938" t="str">
        <v>physical properties standards</v>
      </c>
      <c r="K2938" t="str">
        <v>manufacturer/tradename</v>
      </c>
      <c r="L2938" t="str">
        <v>Low priority attribute</v>
      </c>
      <c r="M2938" t="str">
        <v>Priority 3</v>
      </c>
      <c r="N2938" t="str">
        <v>ProductAttributes</v>
      </c>
      <c r="O2938" t="str">
        <v>ATTRIBUTE TYPE: Manufacturer designation</v>
      </c>
      <c r="P2938" t="str">
        <v>facets supplier co only (currently - Product line the attribute also facetable but not the PL element in Manuf des. Yet)</v>
      </c>
      <c r="Q2938">
        <v>5724</v>
      </c>
      <c r="R2938" t="str">
        <v>Whitehouse Scientific Ltd PS201</v>
      </c>
      <c r="S2938" t="str">
        <v>Y</v>
      </c>
      <c r="T2938" t="str">
        <v>Manufacturer</v>
      </c>
      <c r="U2938" t="str">
        <v>supplier co</v>
      </c>
      <c r="V2938" t="str">
        <v>supplier co</v>
      </c>
    </row>
    <row r="2939" spans="8:22" x14ac:dyDescent="0.25">
      <c r="H2939" s="38" t="str">
        <v>reference materialsphysical properties standards</v>
      </c>
      <c r="I2939" s="271" t="str">
        <v>reference materials</v>
      </c>
      <c r="J2939" t="str">
        <v>physical properties standards</v>
      </c>
      <c r="K2939" t="str">
        <v>mp</v>
      </c>
      <c r="L2939" t="str">
        <v>Low priority attribute</v>
      </c>
      <c r="M2939" t="str">
        <v>Priority 3</v>
      </c>
      <c r="N2939" t="str">
        <v>ProductAttributes</v>
      </c>
      <c r="O2939" t="str">
        <v>ATTRIBUTE TYPE: Melting Point</v>
      </c>
      <c r="P2939">
        <v>0</v>
      </c>
      <c r="Q2939">
        <v>1.9900199999999999</v>
      </c>
      <c r="R2939" t="str">
        <v>-5 °C</v>
      </c>
      <c r="S2939" t="str">
        <v>Y</v>
      </c>
      <c r="T2939" t="str">
        <v>mp</v>
      </c>
      <c r="U2939">
        <v>0</v>
      </c>
      <c r="V2939">
        <v>0</v>
      </c>
    </row>
    <row r="2940" spans="8:22" x14ac:dyDescent="0.25">
      <c r="H2940" s="38" t="str">
        <v>reference materialsphysical properties standards</v>
      </c>
      <c r="I2940" s="271" t="str">
        <v>reference materials</v>
      </c>
      <c r="J2940" t="str">
        <v>physical properties standards</v>
      </c>
      <c r="K2940" t="str">
        <v>particle size</v>
      </c>
      <c r="L2940" t="str">
        <v>Low priority attribute</v>
      </c>
      <c r="M2940" t="str">
        <v>Priority 3</v>
      </c>
      <c r="N2940" t="str">
        <v>ProductAttributes</v>
      </c>
      <c r="O2940" t="str">
        <v>ATTRIBUTE TYPE: Particle Dimension</v>
      </c>
      <c r="P2940" t="str">
        <v>use the drop down in "Type" and select "particle size"</v>
      </c>
      <c r="Q2940">
        <v>5724</v>
      </c>
      <c r="R2940" t="str">
        <v>3-30 μm</v>
      </c>
      <c r="S2940" t="str">
        <v>M</v>
      </c>
      <c r="T2940" t="str">
        <v>Particle size(um)</v>
      </c>
      <c r="U2940" t="str">
        <v>type=particle size and uom in um</v>
      </c>
      <c r="V2940">
        <v>0</v>
      </c>
    </row>
    <row r="2941" spans="8:22" x14ac:dyDescent="0.25">
      <c r="H2941" s="38" t="str">
        <v>reference materialsphysical properties standards</v>
      </c>
      <c r="I2941" s="271" t="str">
        <v>reference materials</v>
      </c>
      <c r="J2941" t="str">
        <v>physical properties standards</v>
      </c>
      <c r="K2941" t="str">
        <v>product line</v>
      </c>
      <c r="L2941" t="str">
        <v>Low priority attribute</v>
      </c>
      <c r="M2941" t="str">
        <v>Priority 3</v>
      </c>
      <c r="N2941" t="str">
        <v>ProductAttributes</v>
      </c>
      <c r="O2941" t="str">
        <v>ATTRIBUTE TYPE: Product Line</v>
      </c>
      <c r="P2941">
        <v>0</v>
      </c>
      <c r="Q2941">
        <v>1.01254</v>
      </c>
      <c r="R2941" t="str">
        <v>Certipur®</v>
      </c>
      <c r="S2941" t="str">
        <v>Y</v>
      </c>
      <c r="T2941" t="str">
        <v>product line</v>
      </c>
      <c r="U2941">
        <v>0</v>
      </c>
      <c r="V2941">
        <v>0</v>
      </c>
    </row>
    <row r="2942" spans="8:22" x14ac:dyDescent="0.25">
      <c r="H2942" s="38" t="str">
        <v>reference materialsphytochemical standards</v>
      </c>
      <c r="I2942" s="271" t="str">
        <v>reference materials</v>
      </c>
      <c r="J2942" t="str">
        <v>phytochemical standards</v>
      </c>
      <c r="K2942" t="str">
        <v>grade</v>
      </c>
      <c r="L2942" t="str">
        <v>Facet driving attribute</v>
      </c>
      <c r="M2942" t="str">
        <v>Priority 1</v>
      </c>
      <c r="N2942" t="str">
        <v>ProductAttributes</v>
      </c>
      <c r="O2942" t="str">
        <v>ATTRIBUTE TYPE: Special Grade and web special grade</v>
      </c>
      <c r="P2942" t="str">
        <v>web special grade is facetable; but web special grade does not show on the PDP; special grade is the opposite</v>
      </c>
      <c r="Q2942">
        <v>75603</v>
      </c>
      <c r="R2942" t="str">
        <v>analytical standard</v>
      </c>
      <c r="S2942" t="str">
        <v>Y</v>
      </c>
      <c r="T2942" t="str">
        <v>grade</v>
      </c>
      <c r="U2942">
        <v>0</v>
      </c>
      <c r="V2942">
        <v>0</v>
      </c>
    </row>
    <row r="2943" spans="8:22" x14ac:dyDescent="0.25">
      <c r="H2943" s="38" t="str">
        <v>reference materialsphytochemical standards</v>
      </c>
      <c r="I2943" s="271" t="str">
        <v>reference materials</v>
      </c>
      <c r="J2943" t="str">
        <v>phytochemical standards</v>
      </c>
      <c r="K2943" t="str">
        <v>Web Special Grade</v>
      </c>
      <c r="L2943" t="str">
        <v>Facet driving attribute</v>
      </c>
      <c r="M2943" t="str">
        <v>Priority 1</v>
      </c>
      <c r="N2943" t="str">
        <v>ProductAttributes</v>
      </c>
      <c r="O2943" t="str">
        <v>ATTRIBUTE TYPE: Special Grade and web special grade</v>
      </c>
      <c r="P2943" t="str">
        <v>web special grade is facetable; but web special grade does not show on the PDP; special grade is the opposite</v>
      </c>
      <c r="Q2943">
        <v>0</v>
      </c>
      <c r="R2943">
        <v>0</v>
      </c>
      <c r="S2943">
        <v>0</v>
      </c>
      <c r="T2943">
        <v>0</v>
      </c>
      <c r="U2943">
        <v>0</v>
      </c>
      <c r="V2943">
        <v>0</v>
      </c>
    </row>
    <row r="2944" spans="8:22" x14ac:dyDescent="0.25">
      <c r="H2944" s="38" t="str">
        <v>reference materialsphytochemical standards</v>
      </c>
      <c r="I2944" s="271" t="str">
        <v>reference materials</v>
      </c>
      <c r="J2944" t="str">
        <v>phytochemical standards</v>
      </c>
      <c r="K2944" t="str">
        <v>Web_Product_area_Dim</v>
      </c>
      <c r="L2944" t="str">
        <v>High priority attribute</v>
      </c>
      <c r="M2944" t="str">
        <v>Priority 1</v>
      </c>
      <c r="N2944" t="str">
        <v>ProductAttributes</v>
      </c>
      <c r="O2944" t="str">
        <v>Product area</v>
      </c>
      <c r="P2944" t="str">
        <v>Product Area should be set to ‘analytical standards’</v>
      </c>
      <c r="Q2944">
        <v>0</v>
      </c>
      <c r="R2944">
        <v>0</v>
      </c>
      <c r="S2944">
        <v>0</v>
      </c>
      <c r="T2944">
        <v>0</v>
      </c>
      <c r="U2944">
        <v>0</v>
      </c>
      <c r="V2944">
        <v>0</v>
      </c>
    </row>
    <row r="2945" spans="8:22" x14ac:dyDescent="0.25">
      <c r="H2945" s="38" t="str">
        <v>reference materialsphytochemical standards</v>
      </c>
      <c r="I2945" s="271" t="str">
        <v>reference materials</v>
      </c>
      <c r="J2945" t="str">
        <v>phytochemical standards</v>
      </c>
      <c r="K2945" t="str">
        <v>format</v>
      </c>
      <c r="L2945" t="str">
        <v>Facet driving attribute</v>
      </c>
      <c r="M2945" t="str">
        <v>Priority 2</v>
      </c>
      <c r="N2945" t="str">
        <v>ProductAttributes</v>
      </c>
      <c r="O2945" t="str">
        <v>ATTRIBUTE TYPE: Anal. Standard Form</v>
      </c>
      <c r="P2945" t="str">
        <v>use the drop down "form"</v>
      </c>
      <c r="Q2945">
        <v>75603</v>
      </c>
      <c r="R2945" t="str">
        <v>neat</v>
      </c>
      <c r="S2945" t="str">
        <v>Y</v>
      </c>
      <c r="T2945" t="str">
        <v>Format</v>
      </c>
      <c r="U2945">
        <v>0</v>
      </c>
      <c r="V2945">
        <v>0</v>
      </c>
    </row>
    <row r="2946" spans="8:22" x14ac:dyDescent="0.25">
      <c r="H2946" s="38" t="str">
        <v>reference materialsphytochemical standards</v>
      </c>
      <c r="I2946" s="271" t="str">
        <v>reference materials</v>
      </c>
      <c r="J2946" t="str">
        <v>phytochemical standards</v>
      </c>
      <c r="K2946" t="str">
        <v>Web_RefMatl_RMType_Dim</v>
      </c>
      <c r="L2946" t="str">
        <v>Facet driving attribute</v>
      </c>
      <c r="M2946" t="str">
        <v>Priority 2</v>
      </c>
      <c r="N2946" t="str">
        <v>ProductAttributes</v>
      </c>
      <c r="O2946" t="str">
        <v>Reference Material Product Gp</v>
      </c>
      <c r="P2946" t="str">
        <v>Use the drop down and select Category value provided by PM - RM type and/or API family</v>
      </c>
      <c r="Q2946">
        <v>0</v>
      </c>
      <c r="R2946">
        <v>0</v>
      </c>
      <c r="S2946">
        <v>0</v>
      </c>
      <c r="T2946">
        <v>0</v>
      </c>
      <c r="U2946">
        <v>0</v>
      </c>
      <c r="V2946">
        <v>0</v>
      </c>
    </row>
    <row r="2947" spans="8:22" x14ac:dyDescent="0.25">
      <c r="H2947" s="38" t="str">
        <v>reference materialsproficiency testing standards</v>
      </c>
      <c r="I2947" s="271" t="str">
        <v>reference materials</v>
      </c>
      <c r="J2947" t="str">
        <v>proficiency testing standards</v>
      </c>
      <c r="K2947" t="str">
        <v>application(s)</v>
      </c>
      <c r="L2947" t="str">
        <v>Facet driving attribute</v>
      </c>
      <c r="M2947" t="str">
        <v>Priority 1</v>
      </c>
      <c r="N2947" t="str">
        <v>ProductAttributes</v>
      </c>
      <c r="O2947" t="str">
        <v>ATTRIBUTE TYPE: Market Focus</v>
      </c>
      <c r="P2947">
        <v>0</v>
      </c>
      <c r="Q2947">
        <v>0</v>
      </c>
      <c r="R2947">
        <v>0</v>
      </c>
      <c r="S2947" t="str">
        <v>Y</v>
      </c>
      <c r="T2947" t="str">
        <v>Application</v>
      </c>
      <c r="U2947">
        <v>0</v>
      </c>
      <c r="V2947">
        <v>0</v>
      </c>
    </row>
    <row r="2948" spans="8:22" x14ac:dyDescent="0.25">
      <c r="H2948" s="38" t="str">
        <v>reference materialsproficiency testing standards</v>
      </c>
      <c r="I2948" s="271" t="str">
        <v>reference materials</v>
      </c>
      <c r="J2948" t="str">
        <v>proficiency testing standards</v>
      </c>
      <c r="K2948" t="str">
        <v>grade</v>
      </c>
      <c r="L2948" t="str">
        <v>Facet driving attribute</v>
      </c>
      <c r="M2948" t="str">
        <v>Priority 1</v>
      </c>
      <c r="N2948" t="str">
        <v>ProductAttributes</v>
      </c>
      <c r="O2948" t="str">
        <v>ATTRIBUTE TYPE: Special Grade and web special grade</v>
      </c>
      <c r="P2948" t="str">
        <v>web special grade is facetable; but web special grade does not show on the PDP; special grade is the opposite</v>
      </c>
      <c r="Q2948">
        <v>0</v>
      </c>
      <c r="R2948">
        <v>0</v>
      </c>
      <c r="S2948">
        <v>0</v>
      </c>
      <c r="T2948">
        <v>0</v>
      </c>
      <c r="U2948">
        <v>0</v>
      </c>
      <c r="V2948">
        <v>0</v>
      </c>
    </row>
    <row r="2949" spans="8:22" x14ac:dyDescent="0.25">
      <c r="H2949" s="38" t="str">
        <v>reference materialsproficiency testing standards</v>
      </c>
      <c r="I2949" s="271" t="str">
        <v>reference materials</v>
      </c>
      <c r="J2949" t="str">
        <v>proficiency testing standards</v>
      </c>
      <c r="K2949" t="str">
        <v>matrix</v>
      </c>
      <c r="L2949" t="str">
        <v>Facet driving attribute</v>
      </c>
      <c r="M2949" t="str">
        <v>Priority 1</v>
      </c>
      <c r="N2949" t="str">
        <v>ProductAttributes</v>
      </c>
      <c r="O2949" t="str">
        <v>ATTRIBUTE TYPE: Matrix</v>
      </c>
      <c r="P2949">
        <v>0</v>
      </c>
      <c r="Q2949" t="str">
        <v>MIC005</v>
      </c>
      <c r="R2949" t="str">
        <v>Vitroid™</v>
      </c>
      <c r="S2949" t="str">
        <v>N</v>
      </c>
      <c r="T2949">
        <v>0</v>
      </c>
      <c r="U2949">
        <v>0</v>
      </c>
      <c r="V2949">
        <v>0</v>
      </c>
    </row>
    <row r="2950" spans="8:22" x14ac:dyDescent="0.25">
      <c r="H2950" s="38" t="str">
        <v>reference materialsproficiency testing standards</v>
      </c>
      <c r="I2950" s="271" t="str">
        <v>reference materials</v>
      </c>
      <c r="J2950" t="str">
        <v>proficiency testing standards</v>
      </c>
      <c r="K2950" t="str">
        <v>specific analyte(s)</v>
      </c>
      <c r="L2950" t="str">
        <v>Facet driving attribute</v>
      </c>
      <c r="M2950" t="str">
        <v>Priority 1</v>
      </c>
      <c r="N2950" t="str">
        <v>ProductAttributes</v>
      </c>
      <c r="O2950" t="str">
        <v>ATTRIBUTE TYPE: Analyte Suitability</v>
      </c>
      <c r="P2950">
        <v>0</v>
      </c>
      <c r="Q2950">
        <v>0</v>
      </c>
      <c r="R2950">
        <v>0</v>
      </c>
      <c r="S2950" t="str">
        <v>Y</v>
      </c>
      <c r="T2950" t="str">
        <v>analyte suitability</v>
      </c>
      <c r="U2950">
        <v>0</v>
      </c>
      <c r="V2950">
        <v>0</v>
      </c>
    </row>
    <row r="2951" spans="8:22" x14ac:dyDescent="0.25">
      <c r="H2951" s="38" t="str">
        <v>reference materialsproficiency testing standards</v>
      </c>
      <c r="I2951" s="271" t="str">
        <v>reference materials</v>
      </c>
      <c r="J2951" t="str">
        <v>proficiency testing standards</v>
      </c>
      <c r="K2951" t="str">
        <v>suitability</v>
      </c>
      <c r="L2951" t="str">
        <v>Facet driving attribute</v>
      </c>
      <c r="M2951" t="str">
        <v>Priority 1</v>
      </c>
      <c r="N2951" t="str">
        <v>ProductAttributes</v>
      </c>
      <c r="O2951" t="str">
        <v xml:space="preserve">ATTRIBUTE TYPE:Media Suitability </v>
      </c>
      <c r="P2951">
        <v>0</v>
      </c>
      <c r="Q2951" t="str">
        <v>MIC005</v>
      </c>
      <c r="R2951" t="str">
        <v>Enterococcus spp.</v>
      </c>
      <c r="S2951" t="str">
        <v>Y</v>
      </c>
      <c r="T2951" t="str">
        <v>Suitability</v>
      </c>
      <c r="U2951">
        <v>0</v>
      </c>
      <c r="V2951">
        <v>0</v>
      </c>
    </row>
    <row r="2952" spans="8:22" x14ac:dyDescent="0.25">
      <c r="H2952" s="38" t="str">
        <v>reference materialsproficiency testing standards</v>
      </c>
      <c r="I2952" s="271" t="str">
        <v>reference materials</v>
      </c>
      <c r="J2952" t="str">
        <v>proficiency testing standards</v>
      </c>
      <c r="K2952" t="str">
        <v>Web Special Grade</v>
      </c>
      <c r="L2952" t="str">
        <v>Facet driving attribute</v>
      </c>
      <c r="M2952" t="str">
        <v>Priority 1</v>
      </c>
      <c r="N2952" t="str">
        <v>ProductAttributes</v>
      </c>
      <c r="O2952" t="str">
        <v>ATTRIBUTE TYPE: Special Grade and web special grade</v>
      </c>
      <c r="P2952" t="str">
        <v>web special grade is facetable; but web special grade does not show on the PDP; special grade is the opposite</v>
      </c>
      <c r="Q2952">
        <v>0</v>
      </c>
      <c r="R2952">
        <v>0</v>
      </c>
      <c r="S2952">
        <v>0</v>
      </c>
      <c r="T2952">
        <v>0</v>
      </c>
      <c r="U2952">
        <v>0</v>
      </c>
      <c r="V2952">
        <v>0</v>
      </c>
    </row>
    <row r="2953" spans="8:22" x14ac:dyDescent="0.25">
      <c r="H2953" s="38" t="str">
        <v>reference materialsproficiency testing standards</v>
      </c>
      <c r="I2953" s="271" t="str">
        <v>reference materials</v>
      </c>
      <c r="J2953" t="str">
        <v>proficiency testing standards</v>
      </c>
      <c r="K2953" t="str">
        <v>Web_Product_area_Dim</v>
      </c>
      <c r="L2953" t="str">
        <v>High priority attribute</v>
      </c>
      <c r="M2953" t="str">
        <v>Priority 1</v>
      </c>
      <c r="N2953" t="str">
        <v>ProductAttributes</v>
      </c>
      <c r="O2953" t="str">
        <v>Product area</v>
      </c>
      <c r="P2953" t="str">
        <v>Product Area should be set to ‘analytical standards’</v>
      </c>
      <c r="Q2953">
        <v>0</v>
      </c>
      <c r="R2953">
        <v>0</v>
      </c>
      <c r="S2953">
        <v>0</v>
      </c>
      <c r="T2953">
        <v>0</v>
      </c>
      <c r="U2953">
        <v>0</v>
      </c>
      <c r="V2953">
        <v>0</v>
      </c>
    </row>
    <row r="2954" spans="8:22" x14ac:dyDescent="0.25">
      <c r="H2954" s="38" t="str">
        <v>reference materialsproficiency testing standards</v>
      </c>
      <c r="I2954" s="271" t="str">
        <v>reference materials</v>
      </c>
      <c r="J2954" t="str">
        <v>proficiency testing standards</v>
      </c>
      <c r="K2954" t="str">
        <v>Web_RefMatl_RMType_Dim</v>
      </c>
      <c r="L2954" t="str">
        <v>Facet driving attribute</v>
      </c>
      <c r="M2954" t="str">
        <v>Priority 2</v>
      </c>
      <c r="N2954" t="str">
        <v>ProductAttributes</v>
      </c>
      <c r="O2954" t="str">
        <v>Reference Material Product Gp</v>
      </c>
      <c r="P2954" t="str">
        <v>Use the drop down and select Category value provided by PM - RM type and/or API family</v>
      </c>
      <c r="Q2954">
        <v>0</v>
      </c>
      <c r="R2954">
        <v>0</v>
      </c>
      <c r="S2954">
        <v>0</v>
      </c>
      <c r="T2954">
        <v>0</v>
      </c>
      <c r="U2954">
        <v>0</v>
      </c>
      <c r="V2954">
        <v>0</v>
      </c>
    </row>
    <row r="2955" spans="8:22" x14ac:dyDescent="0.25">
      <c r="H2955" s="38" t="str">
        <v>reference materialsproficiency testing standards</v>
      </c>
      <c r="I2955" s="271" t="str">
        <v>reference materials</v>
      </c>
      <c r="J2955" t="str">
        <v>proficiency testing standards</v>
      </c>
      <c r="K2955" t="str">
        <v>format</v>
      </c>
      <c r="L2955" t="str">
        <v>High priority attribute</v>
      </c>
      <c r="M2955" t="str">
        <v>Priority 2</v>
      </c>
      <c r="N2955" t="str">
        <v>ProductAttributes</v>
      </c>
      <c r="O2955" t="str">
        <v>ATTRIBUTE TYPE: Anal. Standard Form</v>
      </c>
      <c r="P2955" t="str">
        <v>use the drop down "form"</v>
      </c>
      <c r="Q2955" t="str">
        <v>MIC005</v>
      </c>
      <c r="R2955" t="str">
        <v>matrix material</v>
      </c>
      <c r="S2955" t="str">
        <v>Y</v>
      </c>
      <c r="T2955" t="str">
        <v>Format</v>
      </c>
      <c r="U2955">
        <v>0</v>
      </c>
      <c r="V2955">
        <v>0</v>
      </c>
    </row>
    <row r="2956" spans="8:22" x14ac:dyDescent="0.25">
      <c r="H2956" s="38" t="str">
        <v>reference materialsvitamin standards</v>
      </c>
      <c r="I2956" s="271" t="str">
        <v>reference materials</v>
      </c>
      <c r="J2956" t="str">
        <v>vitamin standards</v>
      </c>
      <c r="K2956" t="str">
        <v>grade</v>
      </c>
      <c r="L2956" t="str">
        <v>Facet driving attribute</v>
      </c>
      <c r="M2956" t="str">
        <v>Priority 1</v>
      </c>
      <c r="N2956" t="str">
        <v>ProductAttributes</v>
      </c>
      <c r="O2956" t="str">
        <v>ATTRIBUTE TYPE: Special Grade and web special grade</v>
      </c>
      <c r="P2956" t="str">
        <v>web special grade is facetable; but web special grade does not show on the PDP; special grade is the opposite</v>
      </c>
      <c r="Q2956" t="str">
        <v>PHR1237</v>
      </c>
      <c r="R2956" t="str">
        <v>certified reference material</v>
      </c>
      <c r="S2956" t="str">
        <v>Y</v>
      </c>
      <c r="T2956" t="str">
        <v>grade</v>
      </c>
      <c r="U2956">
        <v>0</v>
      </c>
      <c r="V2956">
        <v>0</v>
      </c>
    </row>
    <row r="2957" spans="8:22" x14ac:dyDescent="0.25">
      <c r="H2957" s="38" t="str">
        <v>reference materialsvitamin standards</v>
      </c>
      <c r="I2957" s="271" t="str">
        <v>reference materials</v>
      </c>
      <c r="J2957" t="str">
        <v>vitamin standards</v>
      </c>
      <c r="K2957" t="str">
        <v>Web Special Grade</v>
      </c>
      <c r="L2957" t="str">
        <v>Facet driving attribute</v>
      </c>
      <c r="M2957" t="str">
        <v>Priority 1</v>
      </c>
      <c r="N2957" t="str">
        <v>ProductAttributes</v>
      </c>
      <c r="O2957" t="str">
        <v>ATTRIBUTE TYPE: Special Grade and web special grade</v>
      </c>
      <c r="P2957" t="str">
        <v>web special grade is facetable; but web special grade does not show on the PDP; special grade is the opposite</v>
      </c>
      <c r="Q2957">
        <v>0</v>
      </c>
      <c r="R2957">
        <v>0</v>
      </c>
      <c r="S2957">
        <v>0</v>
      </c>
      <c r="T2957">
        <v>0</v>
      </c>
      <c r="U2957">
        <v>0</v>
      </c>
      <c r="V2957">
        <v>0</v>
      </c>
    </row>
    <row r="2958" spans="8:22" x14ac:dyDescent="0.25">
      <c r="H2958" s="38" t="str">
        <v>reference materialsvitamin standards</v>
      </c>
      <c r="I2958" s="271" t="str">
        <v>reference materials</v>
      </c>
      <c r="J2958" t="str">
        <v>vitamin standards</v>
      </c>
      <c r="K2958" t="str">
        <v>Web_Product_area_Dim</v>
      </c>
      <c r="L2958" t="str">
        <v>High priority attribute</v>
      </c>
      <c r="M2958" t="str">
        <v>Priority 1</v>
      </c>
      <c r="N2958" t="str">
        <v>ProductAttributes</v>
      </c>
      <c r="O2958" t="str">
        <v>Product area</v>
      </c>
      <c r="P2958" t="str">
        <v>Product Area should be set to ‘analytical standards’</v>
      </c>
      <c r="Q2958">
        <v>0</v>
      </c>
      <c r="R2958">
        <v>0</v>
      </c>
      <c r="S2958">
        <v>0</v>
      </c>
      <c r="T2958">
        <v>0</v>
      </c>
      <c r="U2958">
        <v>0</v>
      </c>
      <c r="V2958">
        <v>0</v>
      </c>
    </row>
    <row r="2959" spans="8:22" x14ac:dyDescent="0.25">
      <c r="H2959" s="38" t="str">
        <v>reference materialsvitamin standards</v>
      </c>
      <c r="I2959" s="271" t="str">
        <v>reference materials</v>
      </c>
      <c r="J2959" t="str">
        <v>vitamin standards</v>
      </c>
      <c r="K2959" t="str">
        <v>format</v>
      </c>
      <c r="L2959" t="str">
        <v>Facet driving attribute</v>
      </c>
      <c r="M2959" t="str">
        <v>Priority 2</v>
      </c>
      <c r="N2959" t="str">
        <v>ProductAttributes</v>
      </c>
      <c r="O2959" t="str">
        <v>ATTRIBUTE TYPE: Anal. Standard Form</v>
      </c>
      <c r="P2959" t="str">
        <v>use the drop down "form"</v>
      </c>
      <c r="Q2959" t="str">
        <v>PHR1237</v>
      </c>
      <c r="R2959" t="str">
        <v>neat</v>
      </c>
      <c r="S2959" t="str">
        <v>Y</v>
      </c>
      <c r="T2959" t="str">
        <v>Format</v>
      </c>
      <c r="U2959">
        <v>0</v>
      </c>
      <c r="V2959">
        <v>0</v>
      </c>
    </row>
    <row r="2960" spans="8:22" x14ac:dyDescent="0.25">
      <c r="H2960" s="38" t="str">
        <v>reference materialsvitamin standards</v>
      </c>
      <c r="I2960" s="271" t="str">
        <v>reference materials</v>
      </c>
      <c r="J2960" t="str">
        <v>vitamin standards</v>
      </c>
      <c r="K2960" t="str">
        <v>Web_RefMatl_RMType_Dim</v>
      </c>
      <c r="L2960" t="str">
        <v>Facet driving attribute</v>
      </c>
      <c r="M2960" t="str">
        <v>Priority 2</v>
      </c>
      <c r="N2960" t="str">
        <v>ProductAttributes</v>
      </c>
      <c r="O2960" t="str">
        <v>Reference Material Product Gp</v>
      </c>
      <c r="P2960" t="str">
        <v>Use the drop down and select Category value provided by PM - RM type and/or API family</v>
      </c>
      <c r="Q2960">
        <v>0</v>
      </c>
      <c r="R2960">
        <v>0</v>
      </c>
      <c r="S2960">
        <v>0</v>
      </c>
      <c r="T2960">
        <v>0</v>
      </c>
      <c r="U2960">
        <v>0</v>
      </c>
      <c r="V2960">
        <v>0</v>
      </c>
    </row>
    <row r="2961" spans="8:22" x14ac:dyDescent="0.25">
      <c r="H2961" s="38" t="str">
        <v>reference materials(no product type)</v>
      </c>
      <c r="I2961" s="271" t="str">
        <v>reference materials</v>
      </c>
      <c r="J2961">
        <v>0</v>
      </c>
      <c r="K2961" t="str">
        <v>application(s)</v>
      </c>
      <c r="L2961" t="str">
        <v>Facet driving attribute</v>
      </c>
      <c r="M2961" t="str">
        <v>Priority 1</v>
      </c>
      <c r="N2961" t="str">
        <v>ProductAttributes</v>
      </c>
      <c r="O2961" t="str">
        <v>ATTRIBUTE TYPE: Market Focus</v>
      </c>
      <c r="P2961">
        <v>0</v>
      </c>
      <c r="Q2961">
        <v>0</v>
      </c>
      <c r="R2961">
        <v>0</v>
      </c>
      <c r="S2961" t="str">
        <v>Y</v>
      </c>
      <c r="T2961" t="str">
        <v>Application</v>
      </c>
      <c r="U2961">
        <v>0</v>
      </c>
      <c r="V2961">
        <v>0</v>
      </c>
    </row>
    <row r="2962" spans="8:22" x14ac:dyDescent="0.25">
      <c r="H2962" s="38" t="str">
        <v>reference materials(no product type)</v>
      </c>
      <c r="I2962" s="271" t="str">
        <v>reference materials</v>
      </c>
      <c r="J2962">
        <v>0</v>
      </c>
      <c r="K2962" t="str">
        <v>grade</v>
      </c>
      <c r="L2962" t="str">
        <v>Facet driving attribute</v>
      </c>
      <c r="M2962" t="str">
        <v>Priority 1</v>
      </c>
      <c r="N2962" t="str">
        <v>ProductAttributes</v>
      </c>
      <c r="O2962" t="str">
        <v>ATTRIBUTE TYPE: Special Grade and web special grade</v>
      </c>
      <c r="P2962" t="str">
        <v>web special grade is facetable; but web special grade does not show on the PDP; special grade is the opposite</v>
      </c>
      <c r="Q2962">
        <v>48615</v>
      </c>
      <c r="R2962" t="str">
        <v>certified reference material</v>
      </c>
      <c r="S2962" t="str">
        <v>Y</v>
      </c>
      <c r="T2962" t="str">
        <v>grade</v>
      </c>
      <c r="U2962">
        <v>0</v>
      </c>
      <c r="V2962">
        <v>0</v>
      </c>
    </row>
    <row r="2963" spans="8:22" x14ac:dyDescent="0.25">
      <c r="H2963" s="38" t="str">
        <v>reference materials(no product type)</v>
      </c>
      <c r="I2963" s="271" t="str">
        <v>reference materials</v>
      </c>
      <c r="J2963">
        <v>0</v>
      </c>
      <c r="K2963" t="str">
        <v>technique(s)</v>
      </c>
      <c r="L2963" t="str">
        <v>Facet driving attribute</v>
      </c>
      <c r="M2963" t="str">
        <v>Priority 1</v>
      </c>
      <c r="N2963" t="str">
        <v>ProductAttributes</v>
      </c>
      <c r="O2963" t="str">
        <v>ATTRIBUTE TYPE: Titertest</v>
      </c>
      <c r="P2963" t="str">
        <v xml:space="preserve">use the drop down in "METHOD" </v>
      </c>
      <c r="Q2963">
        <v>48517</v>
      </c>
      <c r="R2963" t="str">
        <v>gas chromatography (GC): suitable</v>
      </c>
      <c r="S2963" t="str">
        <v>Y</v>
      </c>
      <c r="T2963" t="str">
        <v>Technique</v>
      </c>
      <c r="U2963" t="str">
        <v>method</v>
      </c>
      <c r="V2963" t="str">
        <v>method</v>
      </c>
    </row>
    <row r="2964" spans="8:22" x14ac:dyDescent="0.25">
      <c r="H2964" s="38" t="str">
        <v>reference materials(no product type)</v>
      </c>
      <c r="I2964" s="271" t="str">
        <v>reference materials</v>
      </c>
      <c r="J2964">
        <v>0</v>
      </c>
      <c r="K2964" t="str">
        <v>Web Special Grade</v>
      </c>
      <c r="L2964" t="str">
        <v>Facet driving attribute</v>
      </c>
      <c r="M2964" t="str">
        <v>Priority 1</v>
      </c>
      <c r="N2964" t="str">
        <v>ProductAttributes</v>
      </c>
      <c r="O2964" t="str">
        <v>ATTRIBUTE TYPE: Special Grade and web special grade</v>
      </c>
      <c r="P2964" t="str">
        <v>web special grade is facetable; but web special grade does not show on the PDP; special grade is the opposite</v>
      </c>
      <c r="Q2964">
        <v>0</v>
      </c>
      <c r="R2964">
        <v>0</v>
      </c>
      <c r="S2964">
        <v>0</v>
      </c>
      <c r="T2964">
        <v>0</v>
      </c>
      <c r="U2964">
        <v>0</v>
      </c>
      <c r="V2964">
        <v>0</v>
      </c>
    </row>
    <row r="2965" spans="8:22" x14ac:dyDescent="0.25">
      <c r="H2965" s="38" t="str">
        <v>reference materials(no product type)</v>
      </c>
      <c r="I2965" s="271" t="str">
        <v>reference materials</v>
      </c>
      <c r="J2965">
        <v>0</v>
      </c>
      <c r="K2965" t="str">
        <v>Web_Product_area_Dim</v>
      </c>
      <c r="L2965" t="str">
        <v>High priority attribute</v>
      </c>
      <c r="M2965" t="str">
        <v>Priority 1</v>
      </c>
      <c r="N2965" t="str">
        <v>ProductAttributes</v>
      </c>
      <c r="O2965" t="str">
        <v>Product area</v>
      </c>
      <c r="P2965" t="str">
        <v>Product Area should be set to ‘analytical standards’</v>
      </c>
      <c r="Q2965">
        <v>0</v>
      </c>
      <c r="R2965">
        <v>0</v>
      </c>
      <c r="S2965">
        <v>0</v>
      </c>
      <c r="T2965">
        <v>0</v>
      </c>
      <c r="U2965">
        <v>0</v>
      </c>
      <c r="V2965">
        <v>0</v>
      </c>
    </row>
    <row r="2966" spans="8:22" x14ac:dyDescent="0.25">
      <c r="H2966" s="38" t="str">
        <v>reference materials(no product type)</v>
      </c>
      <c r="I2966" s="271" t="str">
        <v>reference materials</v>
      </c>
      <c r="J2966">
        <v>0</v>
      </c>
      <c r="K2966" t="str">
        <v>form</v>
      </c>
      <c r="L2966" t="str">
        <v>Facet driving attribute</v>
      </c>
      <c r="M2966" t="str">
        <v>Priority 2</v>
      </c>
      <c r="N2966" t="str">
        <v>ProductAttributes</v>
      </c>
      <c r="O2966" t="str">
        <v>ATTRIBUTE TYPE: Physical Form</v>
      </c>
      <c r="P2966">
        <v>0</v>
      </c>
      <c r="Q2966" t="str">
        <v>D-924</v>
      </c>
      <c r="R2966" t="str">
        <v>liquid</v>
      </c>
      <c r="S2966" t="str">
        <v>Y</v>
      </c>
      <c r="T2966" t="str">
        <v>Physical Form</v>
      </c>
      <c r="U2966">
        <v>0</v>
      </c>
      <c r="V2966">
        <v>0</v>
      </c>
    </row>
    <row r="2967" spans="8:22" x14ac:dyDescent="0.25">
      <c r="H2967" s="38" t="str">
        <v>reference materials(no product type)</v>
      </c>
      <c r="I2967" s="271" t="str">
        <v>reference materials</v>
      </c>
      <c r="J2967">
        <v>0</v>
      </c>
      <c r="K2967" t="str">
        <v>Web_RefMatl_RMType_Dim</v>
      </c>
      <c r="L2967" t="str">
        <v>Facet driving attribute</v>
      </c>
      <c r="M2967" t="str">
        <v>Priority 2</v>
      </c>
      <c r="N2967" t="str">
        <v>ProductAttributes</v>
      </c>
      <c r="O2967" t="str">
        <v>Reference Material Product Gp</v>
      </c>
      <c r="P2967" t="str">
        <v>Use the drop down and select Category value provided by PM - RM type and/or API family</v>
      </c>
      <c r="Q2967">
        <v>0</v>
      </c>
      <c r="R2967">
        <v>0</v>
      </c>
      <c r="S2967">
        <v>0</v>
      </c>
      <c r="T2967">
        <v>0</v>
      </c>
      <c r="U2967">
        <v>0</v>
      </c>
      <c r="V2967">
        <v>0</v>
      </c>
    </row>
    <row r="2968" spans="8:22" x14ac:dyDescent="0.25">
      <c r="H2968" s="38" t="str">
        <v>reference materials(no product type)</v>
      </c>
      <c r="I2968" s="271" t="str">
        <v>reference materials</v>
      </c>
      <c r="J2968">
        <v>0</v>
      </c>
      <c r="K2968" t="str">
        <v>assay</v>
      </c>
      <c r="L2968" t="str">
        <v>High priority attribute</v>
      </c>
      <c r="M2968" t="str">
        <v>Priority 2</v>
      </c>
      <c r="N2968" t="str">
        <v>ProductAttributes</v>
      </c>
      <c r="O2968" t="str">
        <v>ATTRIBUTE TYPE: Assay</v>
      </c>
      <c r="P2968">
        <v>0</v>
      </c>
      <c r="Q2968">
        <v>48517</v>
      </c>
      <c r="R2968" t="str">
        <v>≥99.0%</v>
      </c>
      <c r="S2968" t="str">
        <v>Y</v>
      </c>
      <c r="T2968" t="str">
        <v>Purity</v>
      </c>
      <c r="U2968">
        <v>0</v>
      </c>
      <c r="V2968">
        <v>0</v>
      </c>
    </row>
    <row r="2969" spans="8:22" x14ac:dyDescent="0.25">
      <c r="H2969" s="38" t="str">
        <v>reference materials(no product type)</v>
      </c>
      <c r="I2969" s="271" t="str">
        <v>reference materials</v>
      </c>
      <c r="J2969">
        <v>0</v>
      </c>
      <c r="K2969" t="str">
        <v>format</v>
      </c>
      <c r="L2969" t="str">
        <v>High priority attribute</v>
      </c>
      <c r="M2969" t="str">
        <v>Priority 2</v>
      </c>
      <c r="N2969" t="str">
        <v>ProductAttributes</v>
      </c>
      <c r="O2969" t="str">
        <v>ATTRIBUTE TYPE: Anal. Standard Form</v>
      </c>
      <c r="P2969" t="str">
        <v>use the drop down "form"</v>
      </c>
      <c r="Q2969">
        <v>48517</v>
      </c>
      <c r="R2969" t="str">
        <v>neat</v>
      </c>
      <c r="S2969" t="str">
        <v>Y</v>
      </c>
      <c r="T2969" t="str">
        <v>Format</v>
      </c>
      <c r="U2969">
        <v>0</v>
      </c>
      <c r="V2969">
        <v>0</v>
      </c>
    </row>
    <row r="2970" spans="8:22" x14ac:dyDescent="0.25">
      <c r="H2970" s="38" t="str">
        <v>reference materials(no product type)</v>
      </c>
      <c r="I2970" s="271" t="str">
        <v>reference materials</v>
      </c>
      <c r="J2970">
        <v>0</v>
      </c>
      <c r="K2970" t="str">
        <v>storage temp.</v>
      </c>
      <c r="L2970" t="str">
        <v>High priority attribute</v>
      </c>
      <c r="M2970" t="str">
        <v>Priority 2</v>
      </c>
      <c r="N2970" t="str">
        <v>ProductAttributes</v>
      </c>
      <c r="O2970" t="str">
        <v>ATTRIBUTE TYPE: Storage Temp</v>
      </c>
      <c r="P2970">
        <v>0</v>
      </c>
      <c r="Q2970">
        <v>48517</v>
      </c>
      <c r="R2970" t="str">
        <v>2-30°C</v>
      </c>
      <c r="S2970" t="str">
        <v>N</v>
      </c>
      <c r="T2970">
        <v>0</v>
      </c>
      <c r="U2970">
        <v>0</v>
      </c>
      <c r="V2970">
        <v>0</v>
      </c>
    </row>
    <row r="2971" spans="8:22" x14ac:dyDescent="0.25">
      <c r="H2971" s="38" t="str">
        <v>reference materials(no product type)</v>
      </c>
      <c r="I2971" s="271" t="str">
        <v>reference materials</v>
      </c>
      <c r="J2971">
        <v>0</v>
      </c>
      <c r="K2971" t="str">
        <v>concentration</v>
      </c>
      <c r="L2971" t="str">
        <v>Low priority attribute</v>
      </c>
      <c r="M2971" t="str">
        <v>Priority 3</v>
      </c>
      <c r="N2971" t="str">
        <v>ProductAttributes</v>
      </c>
      <c r="O2971" t="str">
        <v>ATTRIBUTE TYPE: Concentration</v>
      </c>
      <c r="P2971">
        <v>0</v>
      </c>
      <c r="Q2971">
        <v>48615</v>
      </c>
      <c r="R2971" t="str">
        <v>200 μg/mL in methanol</v>
      </c>
      <c r="S2971" t="str">
        <v>N</v>
      </c>
      <c r="T2971">
        <v>0</v>
      </c>
      <c r="U2971">
        <v>0</v>
      </c>
      <c r="V2971">
        <v>0</v>
      </c>
    </row>
    <row r="2972" spans="8:22" x14ac:dyDescent="0.25">
      <c r="H2972" s="38" t="str">
        <v>reference materials(no product type)</v>
      </c>
      <c r="I2972" s="271" t="str">
        <v>reference materials</v>
      </c>
      <c r="J2972">
        <v>0</v>
      </c>
      <c r="K2972" t="str">
        <v>InChI</v>
      </c>
      <c r="L2972" t="str">
        <v>Low priority attribute</v>
      </c>
      <c r="M2972" t="str">
        <v>Priority 3</v>
      </c>
      <c r="N2972" t="str">
        <v>Aliases</v>
      </c>
      <c r="O2972" t="str">
        <v>drop down type: InChl</v>
      </c>
      <c r="P2972" t="str">
        <v>must be on the substance level</v>
      </c>
      <c r="Q2972">
        <v>48517</v>
      </c>
      <c r="R2972" t="str">
        <v>1S/C10H7Cl/c11-10-6-5-8-3-1-2-4-9(8)7-10/h1-7H</v>
      </c>
      <c r="S2972" t="str">
        <v>N</v>
      </c>
      <c r="T2972">
        <v>0</v>
      </c>
      <c r="U2972">
        <v>0</v>
      </c>
      <c r="V2972">
        <v>0</v>
      </c>
    </row>
    <row r="2973" spans="8:22" x14ac:dyDescent="0.25">
      <c r="H2973" s="38" t="str">
        <v>reference materials(no product type)</v>
      </c>
      <c r="I2973" s="271" t="str">
        <v>reference materials</v>
      </c>
      <c r="J2973">
        <v>0</v>
      </c>
      <c r="K2973" t="str">
        <v>InChI key</v>
      </c>
      <c r="L2973" t="str">
        <v>Low priority attribute</v>
      </c>
      <c r="M2973" t="str">
        <v>Priority 3</v>
      </c>
      <c r="N2973" t="str">
        <v>Aliases</v>
      </c>
      <c r="O2973" t="str">
        <v>drop down type: InChl key</v>
      </c>
      <c r="P2973" t="str">
        <v>must be on the substance level</v>
      </c>
      <c r="Q2973">
        <v>48517</v>
      </c>
      <c r="R2973" t="str">
        <v>CGYGETOMCSJHJU-UHFFFAOYSA-N</v>
      </c>
      <c r="S2973" t="str">
        <v>N</v>
      </c>
      <c r="T2973">
        <v>0</v>
      </c>
      <c r="U2973">
        <v>0</v>
      </c>
      <c r="V2973">
        <v>0</v>
      </c>
    </row>
    <row r="2974" spans="8:22" x14ac:dyDescent="0.25">
      <c r="H2974" s="38" t="str">
        <v>reference materials(no product type)</v>
      </c>
      <c r="I2974" s="271" t="str">
        <v>reference materials</v>
      </c>
      <c r="J2974">
        <v>0</v>
      </c>
      <c r="K2974" t="str">
        <v>manufacturer/tradename</v>
      </c>
      <c r="L2974" t="str">
        <v>Low priority attribute</v>
      </c>
      <c r="M2974" t="str">
        <v>Priority 3</v>
      </c>
      <c r="N2974" t="str">
        <v>ProductAttributes</v>
      </c>
      <c r="O2974" t="str">
        <v>ATTRIBUTE TYPE: Manufacturer designation</v>
      </c>
      <c r="P2974" t="str">
        <v>facets supplier co only (currently - Product line the attribute also facetable but not the PL element in Manuf des. Yet)</v>
      </c>
      <c r="Q2974">
        <v>1356676</v>
      </c>
      <c r="R2974" t="str">
        <v>USP</v>
      </c>
      <c r="S2974" t="str">
        <v>Y</v>
      </c>
      <c r="T2974" t="str">
        <v>Manufacturer</v>
      </c>
      <c r="U2974" t="str">
        <v>supplier co</v>
      </c>
      <c r="V2974" t="str">
        <v>supplier co</v>
      </c>
    </row>
    <row r="2975" spans="8:22" x14ac:dyDescent="0.25">
      <c r="H2975" s="38" t="str">
        <v>reference materials(no product type)</v>
      </c>
      <c r="I2975" s="271" t="str">
        <v>reference materials</v>
      </c>
      <c r="J2975">
        <v>0</v>
      </c>
      <c r="K2975" t="str">
        <v>packaging</v>
      </c>
      <c r="L2975" t="str">
        <v>Low priority attribute</v>
      </c>
      <c r="M2975" t="str">
        <v>Priority 3</v>
      </c>
      <c r="N2975" t="str">
        <v>ProductAttributes</v>
      </c>
      <c r="O2975" t="str">
        <v>ATTRIBUTE TYPE: Packaging quantity</v>
      </c>
      <c r="P2975" t="str">
        <v>facet only on pack_id (was NEVER used on the red site - utility is dubious)</v>
      </c>
      <c r="Q2975">
        <v>48615</v>
      </c>
      <c r="R2975" t="str">
        <v>ampule of 1 mL</v>
      </c>
      <c r="S2975" t="str">
        <v>Y</v>
      </c>
      <c r="T2975" t="str">
        <v>packaging</v>
      </c>
      <c r="U2975" t="str">
        <v>pack_id</v>
      </c>
      <c r="V2975" t="str">
        <v>pack_id</v>
      </c>
    </row>
    <row r="2976" spans="8:22" x14ac:dyDescent="0.25">
      <c r="H2976" s="38" t="str">
        <v>reference materials(no product type)</v>
      </c>
      <c r="I2976" s="271" t="str">
        <v>reference materials</v>
      </c>
      <c r="J2976">
        <v>0</v>
      </c>
      <c r="K2976" t="str">
        <v>shelf life</v>
      </c>
      <c r="L2976" t="str">
        <v>Low priority attribute</v>
      </c>
      <c r="M2976" t="str">
        <v>Priority 3</v>
      </c>
      <c r="N2976" t="str">
        <v>ProductAttributes</v>
      </c>
      <c r="O2976" t="str">
        <v>ATTRIBUTE TYPE: Shelf Life</v>
      </c>
      <c r="P2976">
        <v>0</v>
      </c>
      <c r="Q2976">
        <v>48798</v>
      </c>
      <c r="R2976" t="str">
        <v>limited shelf life, expiry date on the label</v>
      </c>
      <c r="S2976" t="str">
        <v>N</v>
      </c>
      <c r="T2976">
        <v>0</v>
      </c>
      <c r="U2976">
        <v>0</v>
      </c>
      <c r="V2976">
        <v>0</v>
      </c>
    </row>
    <row r="2977" spans="8:22" x14ac:dyDescent="0.25">
      <c r="H2977" s="38" t="str">
        <v>reference materials(no product type)</v>
      </c>
      <c r="I2977" s="271" t="str">
        <v>reference materials</v>
      </c>
      <c r="J2977">
        <v>0</v>
      </c>
      <c r="K2977" t="str">
        <v>SMILES string</v>
      </c>
      <c r="L2977" t="str">
        <v>Low priority attribute</v>
      </c>
      <c r="M2977" t="str">
        <v>Priority 3</v>
      </c>
      <c r="N2977" t="str">
        <v>Aliases</v>
      </c>
      <c r="O2977" t="str">
        <v>drop down type: SMILES</v>
      </c>
      <c r="P2977" t="str">
        <v>must be on the substance level; 30 characters or less; if more than 30 characters, raise a JIRA for CorpBase Helpdesk</v>
      </c>
      <c r="Q2977">
        <v>48491</v>
      </c>
      <c r="R2977" t="str">
        <v>c1cc2ccc3ccc4ccc5cccc6c(c1)c2c3c4c56</v>
      </c>
      <c r="S2977" t="str">
        <v>N</v>
      </c>
      <c r="T2977">
        <v>0</v>
      </c>
      <c r="U2977">
        <v>0</v>
      </c>
      <c r="V2977">
        <v>0</v>
      </c>
    </row>
    <row r="2978" spans="8:22" x14ac:dyDescent="0.25">
      <c r="H2978" s="38" t="str">
        <v>reservoirsstorage and distribution system</v>
      </c>
      <c r="I2978" s="271" t="str">
        <v>reservoirs</v>
      </c>
      <c r="J2978" t="str">
        <v>storage and distribution system</v>
      </c>
      <c r="K2978" t="str">
        <v>capacity</v>
      </c>
      <c r="L2978" t="str">
        <v>High priority attribute</v>
      </c>
      <c r="M2978" t="str">
        <v>Priority 2</v>
      </c>
      <c r="N2978" t="str">
        <v>ProductAttributes</v>
      </c>
      <c r="O2978" t="str">
        <v>ATTRIBUTE TYPE: composite dimension</v>
      </c>
      <c r="P2978" t="str">
        <v>use the drop down in "part" and select the part; "Type1" and select "capacity"</v>
      </c>
      <c r="Q2978">
        <v>0</v>
      </c>
      <c r="R2978">
        <v>0</v>
      </c>
      <c r="S2978" t="str">
        <v>Y</v>
      </c>
      <c r="T2978" t="str">
        <v>Capacity(uom)</v>
      </c>
      <c r="U2978" t="str">
        <v>uom in mL or L</v>
      </c>
      <c r="V2978">
        <v>0</v>
      </c>
    </row>
    <row r="2979" spans="8:22" x14ac:dyDescent="0.25">
      <c r="H2979" s="38" t="str">
        <v>reservoirsstorage and distribution system</v>
      </c>
      <c r="I2979" s="271" t="str">
        <v>reservoirs</v>
      </c>
      <c r="J2979" t="str">
        <v>storage and distribution system</v>
      </c>
      <c r="K2979" t="str">
        <v>compatibility</v>
      </c>
      <c r="L2979" t="str">
        <v>High priority attribute</v>
      </c>
      <c r="M2979" t="str">
        <v>Priority 2</v>
      </c>
      <c r="N2979" t="str">
        <v>ProductAttributes</v>
      </c>
      <c r="O2979" t="str">
        <v>ATTRIBUTE TYPE: ZM_COMPAT</v>
      </c>
      <c r="P2979" t="str">
        <v>create separate lines for different values -- facet must use 1 or both of supplier and product line</v>
      </c>
      <c r="Q2979" t="str">
        <v>TANK6P200</v>
      </c>
      <c r="R2979" t="str">
        <v>for use with Elix®</v>
      </c>
      <c r="S2979" t="str">
        <v>Y</v>
      </c>
      <c r="T2979" t="str">
        <v>compatibility</v>
      </c>
      <c r="U2979">
        <v>0</v>
      </c>
      <c r="V2979">
        <v>0</v>
      </c>
    </row>
    <row r="2980" spans="8:22" x14ac:dyDescent="0.25">
      <c r="H2980" s="38" t="str">
        <v>reservoirsstorage and distribution system</v>
      </c>
      <c r="I2980" s="271" t="str">
        <v>reservoirs</v>
      </c>
      <c r="J2980" t="str">
        <v>storage and distribution system</v>
      </c>
      <c r="K2980" t="str">
        <v>material</v>
      </c>
      <c r="L2980" t="str">
        <v>High priority attribute</v>
      </c>
      <c r="M2980" t="str">
        <v>Priority 2</v>
      </c>
      <c r="N2980" t="str">
        <v>ProductAttributes</v>
      </c>
      <c r="O2980" t="str">
        <v>ATTRIBUTE TYPE: Material</v>
      </c>
      <c r="P2980" t="str">
        <v>use the drop down to select a "Part"</v>
      </c>
      <c r="Q2980" t="str">
        <v>TANK6P200</v>
      </c>
      <c r="R2980" t="str">
        <v>polyethylene reservoir</v>
      </c>
      <c r="S2980" t="str">
        <v>M</v>
      </c>
      <c r="T2980">
        <v>0</v>
      </c>
      <c r="U2980">
        <v>0</v>
      </c>
      <c r="V2980">
        <v>0</v>
      </c>
    </row>
    <row r="2981" spans="8:22" x14ac:dyDescent="0.25">
      <c r="H2981" s="38" t="str">
        <v>reservoirsstorage and distribution system</v>
      </c>
      <c r="I2981" s="271" t="str">
        <v>reservoirs</v>
      </c>
      <c r="J2981" t="str">
        <v>storage and distribution system</v>
      </c>
      <c r="K2981" t="str">
        <v>AC/DC input</v>
      </c>
      <c r="L2981" t="str">
        <v>Low priority attribute</v>
      </c>
      <c r="M2981" t="str">
        <v>Priority 3</v>
      </c>
      <c r="N2981" t="str">
        <v>ProductAttributes</v>
      </c>
      <c r="O2981" t="str">
        <v>ATTRIBUTE TYPE: AC/DC input</v>
      </c>
      <c r="P2981">
        <v>0</v>
      </c>
      <c r="Q2981" t="str">
        <v>TANK6P200</v>
      </c>
      <c r="R2981" t="str">
        <v>120 V, 60 Hz</v>
      </c>
      <c r="S2981" t="str">
        <v>Y</v>
      </c>
      <c r="T2981" t="str">
        <v>AC Input (v)</v>
      </c>
      <c r="U2981">
        <v>0</v>
      </c>
      <c r="V2981">
        <v>0</v>
      </c>
    </row>
    <row r="2982" spans="8:22" x14ac:dyDescent="0.25">
      <c r="H2982" s="38" t="str">
        <v>reservoirsstorage and distribution system</v>
      </c>
      <c r="I2982" s="271" t="str">
        <v>reservoirs</v>
      </c>
      <c r="J2982" t="str">
        <v>storage and distribution system</v>
      </c>
      <c r="K2982" t="str">
        <v>packaging</v>
      </c>
      <c r="L2982" t="str">
        <v>Low priority attribute</v>
      </c>
      <c r="M2982" t="str">
        <v>Priority 3</v>
      </c>
      <c r="N2982" t="str">
        <v>ProductAttributes</v>
      </c>
      <c r="O2982" t="str">
        <v>ATTRIBUTE TYPE: Packaging quantity</v>
      </c>
      <c r="P2982" t="str">
        <v>facet only on pack_id (was NEVER used on the red site - utility is dubious)</v>
      </c>
      <c r="Q2982" t="str">
        <v>TANK6P200</v>
      </c>
      <c r="R2982" t="str">
        <v>pkg of 1 unit</v>
      </c>
      <c r="S2982" t="str">
        <v>Y</v>
      </c>
      <c r="T2982" t="str">
        <v>packaging</v>
      </c>
      <c r="U2982" t="str">
        <v>pack_id</v>
      </c>
      <c r="V2982" t="str">
        <v>pack_id</v>
      </c>
    </row>
    <row r="2983" spans="8:22" x14ac:dyDescent="0.25">
      <c r="H2983" s="38" t="str">
        <v>reservoirsstorage tank</v>
      </c>
      <c r="I2983" s="271" t="str">
        <v>reservoirs</v>
      </c>
      <c r="J2983" t="str">
        <v>storage tank</v>
      </c>
      <c r="K2983" t="str">
        <v>capacity</v>
      </c>
      <c r="L2983" t="str">
        <v>Facet driving attribute</v>
      </c>
      <c r="M2983" t="str">
        <v>Priority 1</v>
      </c>
      <c r="N2983" t="str">
        <v>ProductAttributes</v>
      </c>
      <c r="O2983" t="str">
        <v>ATTRIBUTE TYPE: composite dimension</v>
      </c>
      <c r="P2983" t="str">
        <v>use the drop down in "part" and select the part; "Type1" and select "capacity"</v>
      </c>
      <c r="Q2983" t="str">
        <v>TANKA100</v>
      </c>
      <c r="R2983" t="str">
        <v>100 L</v>
      </c>
      <c r="S2983" t="str">
        <v>Y</v>
      </c>
      <c r="T2983" t="str">
        <v>Capacity(uom)</v>
      </c>
      <c r="U2983" t="str">
        <v>uom in mL or L</v>
      </c>
      <c r="V2983">
        <v>0</v>
      </c>
    </row>
    <row r="2984" spans="8:22" x14ac:dyDescent="0.25">
      <c r="H2984" s="38" t="str">
        <v>reservoirsstorage tank</v>
      </c>
      <c r="I2984" s="271" t="str">
        <v>reservoirs</v>
      </c>
      <c r="J2984" t="str">
        <v>storage tank</v>
      </c>
      <c r="K2984" t="str">
        <v>compatibility</v>
      </c>
      <c r="L2984" t="str">
        <v>High priority attribute</v>
      </c>
      <c r="M2984" t="str">
        <v>Priority 2</v>
      </c>
      <c r="N2984" t="str">
        <v>ProductAttributes</v>
      </c>
      <c r="O2984" t="str">
        <v>ATTRIBUTE TYPE: ZM_COMPAT</v>
      </c>
      <c r="P2984" t="str">
        <v>create separate lines for different values -- facet must use 1 or both of supplier and product line</v>
      </c>
      <c r="Q2984" t="str">
        <v>TANKA100</v>
      </c>
      <c r="R2984" t="str">
        <v>for use with Milli-Q® EQ 7000</v>
      </c>
      <c r="S2984" t="str">
        <v>Y</v>
      </c>
      <c r="T2984" t="str">
        <v>compatibility</v>
      </c>
      <c r="U2984">
        <v>0</v>
      </c>
      <c r="V2984">
        <v>0</v>
      </c>
    </row>
    <row r="2985" spans="8:22" x14ac:dyDescent="0.25">
      <c r="H2985" s="38" t="str">
        <v>reservoirsstorage tank</v>
      </c>
      <c r="I2985" s="271" t="str">
        <v>reservoirs</v>
      </c>
      <c r="J2985" t="str">
        <v>storage tank</v>
      </c>
      <c r="K2985" t="str">
        <v>material</v>
      </c>
      <c r="L2985" t="str">
        <v>High priority attribute</v>
      </c>
      <c r="M2985" t="str">
        <v>Priority 2</v>
      </c>
      <c r="N2985" t="str">
        <v>ProductAttributes</v>
      </c>
      <c r="O2985" t="str">
        <v>ATTRIBUTE TYPE: Material</v>
      </c>
      <c r="P2985" t="str">
        <v>use the drop down to select a "Part"</v>
      </c>
      <c r="Q2985" t="str">
        <v>TANKA100</v>
      </c>
      <c r="R2985" t="str">
        <v>polyethylene</v>
      </c>
      <c r="S2985" t="str">
        <v>M</v>
      </c>
      <c r="T2985">
        <v>0</v>
      </c>
      <c r="U2985">
        <v>0</v>
      </c>
      <c r="V2985">
        <v>0</v>
      </c>
    </row>
    <row r="2986" spans="8:22" x14ac:dyDescent="0.25">
      <c r="H2986" s="38" t="str">
        <v>reservoirsstorage tank</v>
      </c>
      <c r="I2986" s="271" t="str">
        <v>reservoirs</v>
      </c>
      <c r="J2986" t="str">
        <v>storage tank</v>
      </c>
      <c r="K2986" t="str">
        <v>packaging</v>
      </c>
      <c r="L2986" t="str">
        <v>Low priority attribute</v>
      </c>
      <c r="M2986" t="str">
        <v>Priority 3</v>
      </c>
      <c r="N2986" t="str">
        <v>ProductAttributes</v>
      </c>
      <c r="O2986" t="str">
        <v>ATTRIBUTE TYPE: Packaging quantity</v>
      </c>
      <c r="P2986" t="str">
        <v>facet only on pack_id (was NEVER used on the red site - utility is dubious)</v>
      </c>
      <c r="Q2986" t="str">
        <v>TANKA100</v>
      </c>
      <c r="R2986" t="str">
        <v>pkg of 1 unit</v>
      </c>
      <c r="S2986" t="str">
        <v>Y</v>
      </c>
      <c r="T2986" t="str">
        <v>packaging</v>
      </c>
      <c r="U2986" t="str">
        <v>pack_id</v>
      </c>
      <c r="V2986" t="str">
        <v>pack_id</v>
      </c>
    </row>
    <row r="2987" spans="8:22" x14ac:dyDescent="0.25">
      <c r="H2987" s="38" t="str">
        <v>reservoirs(no product type)</v>
      </c>
      <c r="I2987" s="271" t="str">
        <v>reservoirs</v>
      </c>
      <c r="J2987">
        <v>0</v>
      </c>
      <c r="K2987" t="str">
        <v>capacity</v>
      </c>
      <c r="L2987" t="str">
        <v>Facet driving attribute</v>
      </c>
      <c r="M2987" t="str">
        <v>Priority 1</v>
      </c>
      <c r="N2987" t="str">
        <v>ProductAttributes</v>
      </c>
      <c r="O2987" t="str">
        <v>ATTRIBUTE TYPE: composite dimension</v>
      </c>
      <c r="P2987" t="str">
        <v>use the drop down in "part" and select the part; "Type1" and select "capacity"</v>
      </c>
      <c r="Q2987" t="str">
        <v>CLS4870</v>
      </c>
      <c r="R2987" t="str">
        <v>reservoirs capacity 50 ml</v>
      </c>
      <c r="S2987" t="str">
        <v>Y</v>
      </c>
      <c r="T2987" t="str">
        <v>Capacity(uom)</v>
      </c>
      <c r="U2987" t="str">
        <v>uom in mL or L</v>
      </c>
      <c r="V2987">
        <v>0</v>
      </c>
    </row>
    <row r="2988" spans="8:22" x14ac:dyDescent="0.25">
      <c r="H2988" s="38" t="str">
        <v>reservoirs(no product type)</v>
      </c>
      <c r="I2988" s="271" t="str">
        <v>reservoirs</v>
      </c>
      <c r="J2988">
        <v>0</v>
      </c>
      <c r="K2988" t="str">
        <v>manufacturer/tradename</v>
      </c>
      <c r="L2988" t="str">
        <v>Facet driving attribute</v>
      </c>
      <c r="M2988" t="str">
        <v>Priority 1</v>
      </c>
      <c r="N2988" t="str">
        <v>ProductAttributes</v>
      </c>
      <c r="O2988" t="str">
        <v>ATTRIBUTE TYPE: Manufacturer designation</v>
      </c>
      <c r="P2988" t="str">
        <v>facets supplier co only (currently - Product line the attribute also facetable but not the PL element in Manuf des. Yet)</v>
      </c>
      <c r="Q2988" t="str">
        <v>CLS4870</v>
      </c>
      <c r="R2988" t="str">
        <v>Corning 4870</v>
      </c>
      <c r="S2988" t="str">
        <v>Y</v>
      </c>
      <c r="T2988" t="str">
        <v>Manufacturer</v>
      </c>
      <c r="U2988" t="str">
        <v>supplier co</v>
      </c>
      <c r="V2988" t="str">
        <v>supplier co</v>
      </c>
    </row>
    <row r="2989" spans="8:22" x14ac:dyDescent="0.25">
      <c r="H2989" s="38" t="str">
        <v>reservoirs(no product type)</v>
      </c>
      <c r="I2989" s="271" t="str">
        <v>reservoirs</v>
      </c>
      <c r="J2989">
        <v>0</v>
      </c>
      <c r="K2989" t="str">
        <v>material</v>
      </c>
      <c r="L2989" t="str">
        <v>Facet driving attribute</v>
      </c>
      <c r="M2989" t="str">
        <v>Priority 1</v>
      </c>
      <c r="N2989" t="str">
        <v>ProductAttributes</v>
      </c>
      <c r="O2989" t="str">
        <v>ATTRIBUTE TYPE: Material</v>
      </c>
      <c r="P2989" t="str">
        <v>use the drop down to select a "Part"</v>
      </c>
      <c r="Q2989" t="str">
        <v>CLS4870</v>
      </c>
      <c r="R2989" t="str">
        <v>U-bottom bottom; white polystyrene</v>
      </c>
      <c r="S2989" t="str">
        <v>M</v>
      </c>
      <c r="T2989">
        <v>0</v>
      </c>
      <c r="U2989">
        <v>0</v>
      </c>
      <c r="V2989">
        <v>0</v>
      </c>
    </row>
    <row r="2990" spans="8:22" x14ac:dyDescent="0.25">
      <c r="H2990" s="38" t="str">
        <v>reservoirs(no product type)</v>
      </c>
      <c r="I2990" s="271" t="str">
        <v>reservoirs</v>
      </c>
      <c r="J2990">
        <v>0</v>
      </c>
      <c r="K2990" t="str">
        <v>sterility</v>
      </c>
      <c r="L2990" t="str">
        <v>Facet driving attribute</v>
      </c>
      <c r="M2990" t="str">
        <v>Priority 1</v>
      </c>
      <c r="N2990" t="str">
        <v>ProductAttributes</v>
      </c>
      <c r="O2990" t="str">
        <v>ATTRIBUTE TYPE: Sterilization</v>
      </c>
      <c r="P2990" t="str">
        <v>facet sterility y/n and second facet for sterilization method</v>
      </c>
      <c r="Q2990" t="str">
        <v>CLS4870</v>
      </c>
      <c r="R2990" t="str">
        <v>sterile</v>
      </c>
      <c r="S2990" t="str">
        <v>Y</v>
      </c>
      <c r="T2990" t="str">
        <v>Sterility/Sterilization method</v>
      </c>
      <c r="U2990">
        <v>0</v>
      </c>
      <c r="V2990">
        <v>0</v>
      </c>
    </row>
    <row r="2991" spans="8:22" x14ac:dyDescent="0.25">
      <c r="H2991" s="38" t="str">
        <v>reservoirs(no product type)</v>
      </c>
      <c r="I2991" s="271" t="str">
        <v>reservoirs</v>
      </c>
      <c r="J2991">
        <v>0</v>
      </c>
      <c r="K2991" t="str">
        <v>packaging</v>
      </c>
      <c r="L2991" t="str">
        <v>High priority attribute</v>
      </c>
      <c r="M2991" t="str">
        <v>Priority 2</v>
      </c>
      <c r="N2991" t="str">
        <v>ProductAttributes</v>
      </c>
      <c r="O2991" t="str">
        <v>ATTRIBUTE TYPE: Packaging quantity</v>
      </c>
      <c r="P2991" t="str">
        <v>facet only on pack_id (was NEVER used on the red site - utility is dubious)</v>
      </c>
      <c r="Q2991" t="str">
        <v>CLS4870</v>
      </c>
      <c r="R2991" t="str">
        <v>pkg of 200 ea</v>
      </c>
      <c r="S2991" t="str">
        <v>Y</v>
      </c>
      <c r="T2991" t="str">
        <v>packaging</v>
      </c>
      <c r="U2991" t="str">
        <v>pack_id</v>
      </c>
      <c r="V2991" t="str">
        <v>pack_id</v>
      </c>
    </row>
    <row r="2992" spans="8:22" x14ac:dyDescent="0.25">
      <c r="H2992" s="38" t="str">
        <v>salts(no product type)</v>
      </c>
      <c r="I2992" s="271" t="str">
        <v>salts</v>
      </c>
      <c r="J2992">
        <v>0</v>
      </c>
      <c r="K2992" t="str">
        <v>form</v>
      </c>
      <c r="L2992" t="str">
        <v>Facet driving attribute</v>
      </c>
      <c r="M2992" t="str">
        <v>Priority 1</v>
      </c>
      <c r="N2992" t="str">
        <v>ProductAttributes</v>
      </c>
      <c r="O2992" t="str">
        <v>ATTRIBUTE TYPE: Physical Form</v>
      </c>
      <c r="P2992">
        <v>0</v>
      </c>
      <c r="Q2992">
        <v>221295</v>
      </c>
      <c r="R2992" t="str">
        <v>crystals</v>
      </c>
      <c r="S2992" t="str">
        <v>Y</v>
      </c>
      <c r="T2992" t="str">
        <v>Physical Form</v>
      </c>
      <c r="U2992">
        <v>0</v>
      </c>
      <c r="V2992">
        <v>0</v>
      </c>
    </row>
    <row r="2993" spans="8:22" x14ac:dyDescent="0.25">
      <c r="H2993" s="38" t="str">
        <v>salts(no product type)</v>
      </c>
      <c r="I2993" s="271" t="str">
        <v>salts</v>
      </c>
      <c r="J2993">
        <v>0</v>
      </c>
      <c r="K2993" t="str">
        <v>grade</v>
      </c>
      <c r="L2993" t="str">
        <v>Facet driving attribute</v>
      </c>
      <c r="M2993" t="str">
        <v>Priority 1</v>
      </c>
      <c r="N2993" t="str">
        <v>ProductAttributes</v>
      </c>
      <c r="O2993" t="str">
        <v>ATTRIBUTE TYPE: Special Grade and web special grade</v>
      </c>
      <c r="P2993" t="str">
        <v>web special grade is facetable; but web special grade does not show on the PDP; special grade is the opposite</v>
      </c>
      <c r="Q2993">
        <v>221295</v>
      </c>
      <c r="R2993" t="str">
        <v>ACS reagent</v>
      </c>
      <c r="S2993" t="str">
        <v>Y</v>
      </c>
      <c r="T2993" t="str">
        <v>grade</v>
      </c>
      <c r="U2993">
        <v>0</v>
      </c>
      <c r="V2993">
        <v>0</v>
      </c>
    </row>
    <row r="2994" spans="8:22" x14ac:dyDescent="0.25">
      <c r="H2994" s="38" t="str">
        <v>salts(no product type)</v>
      </c>
      <c r="I2994" s="271" t="str">
        <v>salts</v>
      </c>
      <c r="J2994">
        <v>0</v>
      </c>
      <c r="K2994" t="str">
        <v>assay</v>
      </c>
      <c r="L2994" t="str">
        <v>High priority attribute</v>
      </c>
      <c r="M2994" t="str">
        <v>Priority 2</v>
      </c>
      <c r="N2994" t="str">
        <v>ProductAttributes</v>
      </c>
      <c r="O2994" t="str">
        <v>ATTRIBUTE TYPE: Assay</v>
      </c>
      <c r="P2994">
        <v>0</v>
      </c>
      <c r="Q2994">
        <v>221295</v>
      </c>
      <c r="R2994" t="str">
        <v>≥99.0%</v>
      </c>
      <c r="S2994" t="str">
        <v>Y</v>
      </c>
      <c r="T2994" t="str">
        <v>Purity</v>
      </c>
      <c r="U2994">
        <v>0</v>
      </c>
      <c r="V2994">
        <v>0</v>
      </c>
    </row>
    <row r="2995" spans="8:22" x14ac:dyDescent="0.25">
      <c r="H2995" s="38" t="str">
        <v>salts(no product type)</v>
      </c>
      <c r="I2995" s="271" t="str">
        <v>salts</v>
      </c>
      <c r="J2995">
        <v>0</v>
      </c>
      <c r="K2995" t="str">
        <v>solubility</v>
      </c>
      <c r="L2995" t="str">
        <v>High priority attribute</v>
      </c>
      <c r="M2995" t="str">
        <v>Priority 2</v>
      </c>
      <c r="N2995" t="str">
        <v>ProductAttributes</v>
      </c>
      <c r="O2995" t="str">
        <v>ATTRIBUTE TYPE: Solubility</v>
      </c>
      <c r="P2995">
        <v>0</v>
      </c>
      <c r="Q2995">
        <v>217891</v>
      </c>
      <c r="R2995" t="str">
        <v>H2O: slightly soluble(lit.); ethanol: slightly soluble(lit.)</v>
      </c>
      <c r="S2995" t="str">
        <v>N</v>
      </c>
      <c r="T2995">
        <v>0</v>
      </c>
      <c r="U2995">
        <v>0</v>
      </c>
      <c r="V2995">
        <v>0</v>
      </c>
    </row>
    <row r="2996" spans="8:22" x14ac:dyDescent="0.25">
      <c r="H2996" s="38" t="str">
        <v>salts(no product type)</v>
      </c>
      <c r="I2996" s="271" t="str">
        <v>salts</v>
      </c>
      <c r="J2996">
        <v>0</v>
      </c>
      <c r="K2996" t="str">
        <v>anion traces</v>
      </c>
      <c r="L2996" t="str">
        <v>Low priority attribute</v>
      </c>
      <c r="M2996" t="str">
        <v>Priority 3</v>
      </c>
      <c r="N2996" t="str">
        <v>ProductAttributes</v>
      </c>
      <c r="O2996" t="str">
        <v>ATTRIBUTE TYPE: Anion Traces</v>
      </c>
      <c r="P2996">
        <v>0</v>
      </c>
      <c r="Q2996">
        <v>221295</v>
      </c>
      <c r="R2996" t="str">
        <v>chloride (Cl-): ≤0.002%_x000D_
iodate (IO3-): ≤5 ppm_x000D_
nitrite (NO2-): ≤0.001_x000D_
phosphate (PO43-): ≤5 ppm_x000D_
sulfate (SO42-): ≤0.003%</v>
      </c>
      <c r="S2996" t="str">
        <v>N</v>
      </c>
      <c r="T2996">
        <v>0</v>
      </c>
      <c r="U2996">
        <v>0</v>
      </c>
      <c r="V2996">
        <v>0</v>
      </c>
    </row>
    <row r="2997" spans="8:22" x14ac:dyDescent="0.25">
      <c r="H2997" s="38" t="str">
        <v>salts(no product type)</v>
      </c>
      <c r="I2997" s="271" t="str">
        <v>salts</v>
      </c>
      <c r="J2997">
        <v>0</v>
      </c>
      <c r="K2997" t="str">
        <v>cation traces</v>
      </c>
      <c r="L2997" t="str">
        <v>Low priority attribute</v>
      </c>
      <c r="M2997" t="str">
        <v>Priority 3</v>
      </c>
      <c r="N2997" t="str">
        <v>ProductAttributes</v>
      </c>
      <c r="O2997" t="str">
        <v>ATTRIBUTE TYPE: Cation Traces</v>
      </c>
      <c r="P2997">
        <v>0</v>
      </c>
      <c r="Q2997">
        <v>221295</v>
      </c>
      <c r="R2997" t="str">
        <v>Ca: ≤0.005%_x000D_
Fe: ≤3 ppm_x000D_
Mg: ≤0.002%_x000D_
Na: ≤0.005%_x000D_
heavy metals: ≤5 ppm (by ICP-OES)</v>
      </c>
      <c r="S2997" t="str">
        <v>N</v>
      </c>
      <c r="T2997">
        <v>0</v>
      </c>
      <c r="U2997">
        <v>0</v>
      </c>
      <c r="V2997">
        <v>0</v>
      </c>
    </row>
    <row r="2998" spans="8:22" x14ac:dyDescent="0.25">
      <c r="H2998" s="38" t="str">
        <v>salts(no product type)</v>
      </c>
      <c r="I2998" s="271" t="str">
        <v>salts</v>
      </c>
      <c r="J2998">
        <v>0</v>
      </c>
      <c r="K2998" t="str">
        <v>density</v>
      </c>
      <c r="L2998" t="str">
        <v>Low priority attribute</v>
      </c>
      <c r="M2998" t="str">
        <v>Priority 3</v>
      </c>
      <c r="N2998" t="str">
        <v>ProductAttributes</v>
      </c>
      <c r="O2998" t="str">
        <v>ATTRIBUTE TYPE: Density</v>
      </c>
      <c r="P2998">
        <v>0</v>
      </c>
      <c r="Q2998">
        <v>217190</v>
      </c>
      <c r="R2998" t="str">
        <v>2.406 g/mL at 25 °C</v>
      </c>
      <c r="S2998" t="str">
        <v>N</v>
      </c>
      <c r="T2998">
        <v>0</v>
      </c>
      <c r="U2998">
        <v>0</v>
      </c>
      <c r="V2998">
        <v>0</v>
      </c>
    </row>
    <row r="2999" spans="8:22" x14ac:dyDescent="0.25">
      <c r="H2999" s="38" t="str">
        <v>salts(no product type)</v>
      </c>
      <c r="I2999" s="271" t="str">
        <v>salts</v>
      </c>
      <c r="J2999">
        <v>0</v>
      </c>
      <c r="K2999" t="str">
        <v>impurities</v>
      </c>
      <c r="L2999" t="str">
        <v>Low priority attribute</v>
      </c>
      <c r="M2999" t="str">
        <v>Priority 3</v>
      </c>
      <c r="N2999" t="str">
        <v>ProductAttributes</v>
      </c>
      <c r="O2999" t="str">
        <v>ATTRIBUTE TYPE: Impurities</v>
      </c>
      <c r="P2999">
        <v>0</v>
      </c>
      <c r="Q2999">
        <v>221295</v>
      </c>
      <c r="R2999" t="str">
        <v>≤0.005% insolubles</v>
      </c>
      <c r="S2999" t="str">
        <v>N</v>
      </c>
      <c r="T2999">
        <v>0</v>
      </c>
      <c r="U2999">
        <v>0</v>
      </c>
      <c r="V2999">
        <v>0</v>
      </c>
    </row>
    <row r="3000" spans="8:22" x14ac:dyDescent="0.25">
      <c r="H3000" s="38" t="str">
        <v>salts(no product type)</v>
      </c>
      <c r="I3000" s="271" t="str">
        <v>salts</v>
      </c>
      <c r="J3000">
        <v>0</v>
      </c>
      <c r="K3000" t="str">
        <v>mp</v>
      </c>
      <c r="L3000" t="str">
        <v>Low priority attribute</v>
      </c>
      <c r="M3000" t="str">
        <v>Priority 3</v>
      </c>
      <c r="N3000" t="str">
        <v>ProductAttributes</v>
      </c>
      <c r="O3000" t="str">
        <v>ATTRIBUTE TYPE: Melting Point</v>
      </c>
      <c r="P3000">
        <v>0</v>
      </c>
      <c r="Q3000">
        <v>221295</v>
      </c>
      <c r="R3000" t="str">
        <v>334 °C (lit.)</v>
      </c>
      <c r="S3000" t="str">
        <v>Y</v>
      </c>
      <c r="T3000" t="str">
        <v>mp</v>
      </c>
      <c r="U3000">
        <v>0</v>
      </c>
      <c r="V3000">
        <v>0</v>
      </c>
    </row>
    <row r="3001" spans="8:22" x14ac:dyDescent="0.25">
      <c r="H3001" s="38" t="str">
        <v>salts(no product type)</v>
      </c>
      <c r="I3001" s="271" t="str">
        <v>salts</v>
      </c>
      <c r="J3001">
        <v>0</v>
      </c>
      <c r="K3001" t="str">
        <v>pH</v>
      </c>
      <c r="L3001" t="str">
        <v>Low priority attribute</v>
      </c>
      <c r="M3001" t="str">
        <v>Priority 3</v>
      </c>
      <c r="N3001" t="str">
        <v>ProductAttributes</v>
      </c>
      <c r="O3001" t="str">
        <v>ATTRIBUTE TYPE: pH value</v>
      </c>
      <c r="P3001">
        <v>0</v>
      </c>
      <c r="Q3001">
        <v>221295</v>
      </c>
      <c r="R3001" t="str">
        <v>4.5-8.5 (25 °C, 5%)</v>
      </c>
      <c r="S3001" t="str">
        <v>Y</v>
      </c>
      <c r="T3001" t="str">
        <v>pH</v>
      </c>
      <c r="U3001">
        <v>0</v>
      </c>
      <c r="V3001">
        <v>0</v>
      </c>
    </row>
    <row r="3002" spans="8:22" x14ac:dyDescent="0.25">
      <c r="H3002" s="38" t="str">
        <v>salts(no product type)</v>
      </c>
      <c r="I3002" s="271" t="str">
        <v>salts</v>
      </c>
      <c r="J3002">
        <v>0</v>
      </c>
      <c r="K3002" t="str">
        <v>vapor pressure</v>
      </c>
      <c r="L3002" t="str">
        <v>Low priority attribute</v>
      </c>
      <c r="M3002" t="str">
        <v>Priority 3</v>
      </c>
      <c r="N3002" t="str">
        <v>ProductAttributes</v>
      </c>
      <c r="O3002" t="str">
        <v>ATTRIBUTE TYPE: Vapor pressure</v>
      </c>
      <c r="P3002">
        <v>0</v>
      </c>
      <c r="Q3002">
        <v>1.0783799999999999</v>
      </c>
      <c r="R3002" t="str">
        <v>0.16 hPa ( 20 °C)</v>
      </c>
      <c r="S3002" t="str">
        <v>N</v>
      </c>
      <c r="T3002">
        <v>0</v>
      </c>
      <c r="U3002">
        <v>0</v>
      </c>
      <c r="V3002">
        <v>0</v>
      </c>
    </row>
    <row r="3003" spans="8:22" x14ac:dyDescent="0.25">
      <c r="H3003" s="38" t="str">
        <v>sealsgaskets or orings</v>
      </c>
      <c r="I3003" s="271" t="str">
        <v>seals</v>
      </c>
      <c r="J3003" t="str">
        <v>gaskets or orings</v>
      </c>
      <c r="K3003" t="str">
        <v>material</v>
      </c>
      <c r="L3003" t="str">
        <v>Facet driving attribute</v>
      </c>
      <c r="M3003" t="str">
        <v>Priority 1</v>
      </c>
      <c r="N3003" t="str">
        <v>ProductAttributes</v>
      </c>
      <c r="O3003" t="str">
        <v>ATTRIBUTE TYPE: Material</v>
      </c>
      <c r="P3003" t="str">
        <v>use the drop down to select a "Part"</v>
      </c>
      <c r="Q3003" t="str">
        <v>HGTC150T0</v>
      </c>
      <c r="R3003" t="str">
        <v>fluoroelastomer (PTFE-encapsulated)</v>
      </c>
      <c r="S3003" t="str">
        <v>M</v>
      </c>
      <c r="T3003">
        <v>0</v>
      </c>
      <c r="U3003">
        <v>0</v>
      </c>
      <c r="V3003">
        <v>0</v>
      </c>
    </row>
    <row r="3004" spans="8:22" x14ac:dyDescent="0.25">
      <c r="H3004" s="38" t="str">
        <v>sealsgaskets or orings</v>
      </c>
      <c r="I3004" s="271" t="str">
        <v>seals</v>
      </c>
      <c r="J3004" t="str">
        <v>gaskets or orings</v>
      </c>
      <c r="K3004" t="str">
        <v>compatibility</v>
      </c>
      <c r="L3004" t="str">
        <v>High priority attribute</v>
      </c>
      <c r="M3004" t="str">
        <v>Priority 2</v>
      </c>
      <c r="N3004" t="str">
        <v>ProductAttributes</v>
      </c>
      <c r="O3004" t="str">
        <v>ATTRIBUTE TYPE: ZM_COMPAT</v>
      </c>
      <c r="P3004" t="str">
        <v>create separate lines for different values -- facet must use 1 or both of supplier and product line</v>
      </c>
      <c r="Q3004" t="str">
        <v>HGTC150T0</v>
      </c>
      <c r="R3004" t="str">
        <v>for use with Series 2000 Sanitary Cartridge Housings</v>
      </c>
      <c r="S3004" t="str">
        <v>Y</v>
      </c>
      <c r="T3004" t="str">
        <v>compatibility</v>
      </c>
      <c r="U3004">
        <v>0</v>
      </c>
      <c r="V3004">
        <v>0</v>
      </c>
    </row>
    <row r="3005" spans="8:22" x14ac:dyDescent="0.25">
      <c r="H3005" s="38" t="str">
        <v>sealsgaskets or orings</v>
      </c>
      <c r="I3005" s="271" t="str">
        <v>seals</v>
      </c>
      <c r="J3005" t="str">
        <v>gaskets or orings</v>
      </c>
      <c r="K3005" t="str">
        <v>diam.</v>
      </c>
      <c r="L3005" t="str">
        <v>High priority attribute</v>
      </c>
      <c r="M3005" t="str">
        <v>Priority 2</v>
      </c>
      <c r="N3005" t="str">
        <v>ProductAttributes</v>
      </c>
      <c r="O3005" t="str">
        <v>ATTRIBUTE TYPE: Composite dimension</v>
      </c>
      <c r="P3005" t="str">
        <v>use the drop down in "Type1" and select "diam." -- facet diam uom mm only</v>
      </c>
      <c r="Q3005" t="str">
        <v>HGTC150T0</v>
      </c>
      <c r="R3005" t="str">
        <v>1.5 in.</v>
      </c>
      <c r="S3005" t="str">
        <v>Y</v>
      </c>
      <c r="T3005">
        <v>0</v>
      </c>
      <c r="U3005" t="str">
        <v>type=diam. or D and uom in mm</v>
      </c>
      <c r="V3005">
        <v>0</v>
      </c>
    </row>
    <row r="3006" spans="8:22" x14ac:dyDescent="0.25">
      <c r="H3006" s="38" t="str">
        <v>sealsgaskets or orings</v>
      </c>
      <c r="I3006" s="271" t="str">
        <v>seals</v>
      </c>
      <c r="J3006" t="str">
        <v>gaskets or orings</v>
      </c>
      <c r="K3006" t="str">
        <v>packaging</v>
      </c>
      <c r="L3006" t="str">
        <v>High priority attribute</v>
      </c>
      <c r="M3006" t="str">
        <v>Priority 2</v>
      </c>
      <c r="N3006" t="str">
        <v>ProductAttributes</v>
      </c>
      <c r="O3006" t="str">
        <v>ATTRIBUTE TYPE: Packaging quantity</v>
      </c>
      <c r="P3006" t="str">
        <v>facet only on pack_id (was NEVER used on the red site - utility is dubious)</v>
      </c>
      <c r="Q3006" t="str">
        <v>GESE6008B</v>
      </c>
      <c r="R3006" t="str">
        <v>pack of 2 ea</v>
      </c>
      <c r="S3006" t="str">
        <v>Y</v>
      </c>
      <c r="T3006" t="str">
        <v>packaging</v>
      </c>
      <c r="U3006" t="str">
        <v>pack_id</v>
      </c>
      <c r="V3006" t="str">
        <v>pack_id</v>
      </c>
    </row>
    <row r="3007" spans="8:22" x14ac:dyDescent="0.25">
      <c r="H3007" s="38" t="str">
        <v>sensor electrodessensor electrodes</v>
      </c>
      <c r="I3007" s="271" t="str">
        <v>sensor electrodes</v>
      </c>
      <c r="J3007" t="str">
        <v>sensor electrodes</v>
      </c>
      <c r="K3007" t="str">
        <v>L × diam.</v>
      </c>
      <c r="L3007" t="str">
        <v>Facet driving attribute</v>
      </c>
      <c r="M3007" t="str">
        <v>Priority 1</v>
      </c>
      <c r="N3007" t="str">
        <v>ProductAttributes</v>
      </c>
      <c r="O3007" t="str">
        <v>ATTRIBUTES: Composite Dimensions</v>
      </c>
      <c r="P3007">
        <v>0</v>
      </c>
      <c r="Q3007">
        <v>0</v>
      </c>
      <c r="R3007">
        <v>0</v>
      </c>
      <c r="S3007">
        <v>0</v>
      </c>
      <c r="T3007">
        <v>0</v>
      </c>
      <c r="U3007">
        <v>0</v>
      </c>
      <c r="V3007">
        <v>0</v>
      </c>
    </row>
    <row r="3008" spans="8:22" x14ac:dyDescent="0.25">
      <c r="H3008" s="38" t="str">
        <v>sensor electrodessensor electrodes</v>
      </c>
      <c r="I3008" s="271" t="str">
        <v>sensor electrodes</v>
      </c>
      <c r="J3008" t="str">
        <v>sensor electrodes</v>
      </c>
      <c r="K3008" t="str">
        <v>manufacturer/tradename</v>
      </c>
      <c r="L3008" t="str">
        <v>Facet driving attribute</v>
      </c>
      <c r="M3008" t="str">
        <v>Priority 1</v>
      </c>
      <c r="N3008" t="str">
        <v>ProductAttributes</v>
      </c>
      <c r="O3008" t="str">
        <v>ATTRIBUTE TYPE: Manufacturer designation</v>
      </c>
      <c r="P3008" t="str">
        <v>facets supplier co only (currently - Product line the attribute also facetable but not the PL element in Manuf des. Yet)</v>
      </c>
      <c r="Q3008">
        <v>0</v>
      </c>
      <c r="R3008">
        <v>0</v>
      </c>
      <c r="S3008">
        <v>0</v>
      </c>
      <c r="T3008">
        <v>0</v>
      </c>
      <c r="U3008">
        <v>0</v>
      </c>
      <c r="V3008">
        <v>0</v>
      </c>
    </row>
    <row r="3009" spans="8:22" x14ac:dyDescent="0.25">
      <c r="H3009" s="38" t="str">
        <v>sensor electrodessensor electrodes</v>
      </c>
      <c r="I3009" s="271" t="str">
        <v>sensor electrodes</v>
      </c>
      <c r="J3009" t="str">
        <v>sensor electrodes</v>
      </c>
      <c r="K3009" t="str">
        <v>material</v>
      </c>
      <c r="L3009" t="str">
        <v>High priority attribute</v>
      </c>
      <c r="M3009" t="str">
        <v>Priority 1</v>
      </c>
      <c r="N3009" t="str">
        <v>ProductAttributes</v>
      </c>
      <c r="O3009" t="str">
        <v>ATTRIBUTE TYPE: Material</v>
      </c>
      <c r="P3009" t="str">
        <v>use the drop down to select a "Part"</v>
      </c>
      <c r="Q3009">
        <v>0</v>
      </c>
      <c r="R3009">
        <v>0</v>
      </c>
      <c r="S3009">
        <v>0</v>
      </c>
      <c r="T3009">
        <v>0</v>
      </c>
      <c r="U3009">
        <v>0</v>
      </c>
      <c r="V3009">
        <v>0</v>
      </c>
    </row>
    <row r="3010" spans="8:22" x14ac:dyDescent="0.25">
      <c r="H3010" s="38" t="str">
        <v>sensor electrodessensor electrodes</v>
      </c>
      <c r="I3010" s="271" t="str">
        <v>sensor electrodes</v>
      </c>
      <c r="J3010" t="str">
        <v>sensor electrodes</v>
      </c>
      <c r="K3010" t="str">
        <v>measuring range</v>
      </c>
      <c r="L3010" t="str">
        <v>High priority attribute</v>
      </c>
      <c r="M3010" t="str">
        <v>Priority 1</v>
      </c>
      <c r="N3010" t="str">
        <v>ProductAttributes</v>
      </c>
      <c r="O3010" t="str">
        <v>ATTRIBUTE TYPE: Measuring range</v>
      </c>
      <c r="P3010">
        <v>0</v>
      </c>
      <c r="Q3010">
        <v>0</v>
      </c>
      <c r="R3010">
        <v>0</v>
      </c>
      <c r="S3010">
        <v>0</v>
      </c>
      <c r="T3010">
        <v>0</v>
      </c>
      <c r="U3010">
        <v>0</v>
      </c>
      <c r="V3010">
        <v>0</v>
      </c>
    </row>
    <row r="3011" spans="8:22" x14ac:dyDescent="0.25">
      <c r="H3011" s="38" t="str">
        <v>sensor electrodessensor electrodes</v>
      </c>
      <c r="I3011" s="271" t="str">
        <v>sensor electrodes</v>
      </c>
      <c r="J3011" t="str">
        <v>sensor electrodes</v>
      </c>
      <c r="K3011" t="str">
        <v>Web_Product_Type_Dim</v>
      </c>
      <c r="L3011" t="str">
        <v>High priority attribute</v>
      </c>
      <c r="M3011" t="str">
        <v>Priority 2</v>
      </c>
      <c r="N3011" t="str">
        <v>ProductAttributes</v>
      </c>
      <c r="O3011" t="str">
        <v>ATTRIBUTE TYPE: Product type</v>
      </c>
      <c r="P3011">
        <v>0</v>
      </c>
      <c r="Q3011">
        <v>0</v>
      </c>
      <c r="R3011">
        <v>0</v>
      </c>
      <c r="S3011">
        <v>0</v>
      </c>
      <c r="T3011">
        <v>0</v>
      </c>
      <c r="U3011">
        <v>0</v>
      </c>
      <c r="V3011">
        <v>0</v>
      </c>
    </row>
    <row r="3012" spans="8:22" x14ac:dyDescent="0.25">
      <c r="H3012" s="38" t="str">
        <v>sensor electrodessensor electrodes</v>
      </c>
      <c r="I3012" s="271" t="str">
        <v>sensor electrodes</v>
      </c>
      <c r="J3012" t="str">
        <v>sensor electrodes</v>
      </c>
      <c r="K3012" t="str">
        <v>feature</v>
      </c>
      <c r="L3012" t="str">
        <v>Low priority attribute</v>
      </c>
      <c r="M3012" t="str">
        <v>Priority 2</v>
      </c>
      <c r="N3012" t="str">
        <v>ProductAttributes</v>
      </c>
      <c r="O3012" t="str">
        <v>ATTRIBUTE TYPE: Feature</v>
      </c>
      <c r="P3012" t="str">
        <v>use the drop down to select a "Name"</v>
      </c>
      <c r="Q3012">
        <v>0</v>
      </c>
      <c r="R3012">
        <v>0</v>
      </c>
      <c r="S3012">
        <v>0</v>
      </c>
      <c r="T3012">
        <v>0</v>
      </c>
      <c r="U3012">
        <v>0</v>
      </c>
      <c r="V3012">
        <v>0</v>
      </c>
    </row>
    <row r="3013" spans="8:22" x14ac:dyDescent="0.25">
      <c r="H3013" s="38" t="str">
        <v>sensor electrodessensor electrodes</v>
      </c>
      <c r="I3013" s="271" t="str">
        <v>sensor electrodes</v>
      </c>
      <c r="J3013" t="str">
        <v>sensor electrodes</v>
      </c>
      <c r="K3013" t="str">
        <v>parameter</v>
      </c>
      <c r="L3013" t="str">
        <v>Low priority attribute</v>
      </c>
      <c r="M3013" t="str">
        <v>Priority 2</v>
      </c>
      <c r="N3013" t="str">
        <v>ProductAttributes</v>
      </c>
      <c r="O3013" t="str">
        <v>ATTRIBUTE TYPE: Operating parameter</v>
      </c>
      <c r="P3013">
        <v>0</v>
      </c>
      <c r="Q3013">
        <v>0</v>
      </c>
      <c r="R3013">
        <v>0</v>
      </c>
      <c r="S3013">
        <v>0</v>
      </c>
      <c r="T3013">
        <v>0</v>
      </c>
      <c r="U3013">
        <v>0</v>
      </c>
      <c r="V3013">
        <v>0</v>
      </c>
    </row>
    <row r="3014" spans="8:22" x14ac:dyDescent="0.25">
      <c r="H3014" s="38" t="str">
        <v>sensor electrodessensor electrodes</v>
      </c>
      <c r="I3014" s="271" t="str">
        <v>sensor electrodes</v>
      </c>
      <c r="J3014" t="str">
        <v>sensor electrodes</v>
      </c>
      <c r="K3014" t="str">
        <v>packaging</v>
      </c>
      <c r="L3014" t="str">
        <v>Low priority attribute</v>
      </c>
      <c r="M3014" t="str">
        <v>Priority 3</v>
      </c>
      <c r="N3014" t="str">
        <v>ProductAttributes</v>
      </c>
      <c r="O3014" t="str">
        <v>ATTRIBUTE TYPE: Packaging quantity</v>
      </c>
      <c r="P3014" t="str">
        <v>facet only on pack_id (was NEVER used on the red site - utility is dubious)</v>
      </c>
      <c r="Q3014">
        <v>0</v>
      </c>
      <c r="R3014">
        <v>0</v>
      </c>
      <c r="S3014">
        <v>0</v>
      </c>
      <c r="T3014">
        <v>0</v>
      </c>
      <c r="U3014">
        <v>0</v>
      </c>
      <c r="V3014">
        <v>0</v>
      </c>
    </row>
    <row r="3015" spans="8:22" x14ac:dyDescent="0.25">
      <c r="H3015" s="38" t="str">
        <v>sera(no product type)</v>
      </c>
      <c r="I3015" s="271" t="str">
        <v>sera</v>
      </c>
      <c r="J3015">
        <v>0</v>
      </c>
      <c r="K3015" t="str">
        <v>biological source</v>
      </c>
      <c r="L3015" t="str">
        <v>Facet driving attribute</v>
      </c>
      <c r="M3015" t="str">
        <v>Priority 1</v>
      </c>
      <c r="N3015" t="str">
        <v>ProductAttributes</v>
      </c>
      <c r="O3015" t="str">
        <v>ATTRIBUTE TYPE: Biological Source</v>
      </c>
      <c r="P3015" t="str">
        <v>There is also a second facet that is for the tissue (part) that the product comes from if it is desired</v>
      </c>
      <c r="Q3015" t="str">
        <v>12303C</v>
      </c>
      <c r="R3015" t="str">
        <v>bovine fetus</v>
      </c>
      <c r="S3015" t="str">
        <v>Y</v>
      </c>
      <c r="T3015" t="str">
        <v>Biological source/Tissue</v>
      </c>
      <c r="U3015" t="str">
        <v>organism/part</v>
      </c>
      <c r="V3015">
        <v>0</v>
      </c>
    </row>
    <row r="3016" spans="8:22" x14ac:dyDescent="0.25">
      <c r="H3016" s="38" t="str">
        <v>sera(no product type)</v>
      </c>
      <c r="I3016" s="271" t="str">
        <v>sera</v>
      </c>
      <c r="J3016">
        <v>0</v>
      </c>
      <c r="K3016" t="str">
        <v>form</v>
      </c>
      <c r="L3016" t="str">
        <v>Facet driving attribute</v>
      </c>
      <c r="M3016" t="str">
        <v>Priority 1</v>
      </c>
      <c r="N3016" t="str">
        <v>ProductAttributes</v>
      </c>
      <c r="O3016" t="str">
        <v>ATTRIBUTE TYPE: Physical Form</v>
      </c>
      <c r="P3016">
        <v>0</v>
      </c>
      <c r="Q3016">
        <v>234405</v>
      </c>
      <c r="R3016" t="str">
        <v>liquid</v>
      </c>
      <c r="S3016" t="str">
        <v>Y</v>
      </c>
      <c r="T3016" t="str">
        <v>Physical Form</v>
      </c>
      <c r="U3016">
        <v>0</v>
      </c>
      <c r="V3016">
        <v>0</v>
      </c>
    </row>
    <row r="3017" spans="8:22" x14ac:dyDescent="0.25">
      <c r="H3017" s="38" t="str">
        <v>sera(no product type)</v>
      </c>
      <c r="I3017" s="271" t="str">
        <v>sera</v>
      </c>
      <c r="J3017">
        <v>0</v>
      </c>
      <c r="K3017" t="str">
        <v>origin</v>
      </c>
      <c r="L3017" t="str">
        <v>Facet driving attribute</v>
      </c>
      <c r="M3017" t="str">
        <v>Priority 1</v>
      </c>
      <c r="N3017" t="str">
        <v>ProductAttributes</v>
      </c>
      <c r="O3017" t="str">
        <v>ATTRIBUTE TYPE: Geographic origin</v>
      </c>
      <c r="P3017">
        <v>0</v>
      </c>
      <c r="Q3017" t="str">
        <v>12303C</v>
      </c>
      <c r="R3017" t="str">
        <v>non-USA origin</v>
      </c>
      <c r="S3017" t="str">
        <v>Y</v>
      </c>
      <c r="T3017" t="str">
        <v>origin</v>
      </c>
      <c r="U3017">
        <v>0</v>
      </c>
      <c r="V3017">
        <v>0</v>
      </c>
    </row>
    <row r="3018" spans="8:22" x14ac:dyDescent="0.25">
      <c r="H3018" s="38" t="str">
        <v>sera(no product type)</v>
      </c>
      <c r="I3018" s="271" t="str">
        <v>sera</v>
      </c>
      <c r="J3018">
        <v>0</v>
      </c>
      <c r="K3018" t="str">
        <v>sterility</v>
      </c>
      <c r="L3018" t="str">
        <v>Facet driving attribute</v>
      </c>
      <c r="M3018" t="str">
        <v>Priority 1</v>
      </c>
      <c r="N3018" t="str">
        <v>ProductAttributes</v>
      </c>
      <c r="O3018" t="str">
        <v>ATTRIBUTE TYPE: Sterilization</v>
      </c>
      <c r="P3018" t="str">
        <v>facet sterility y/n and second facet for sterilization method</v>
      </c>
      <c r="Q3018" t="str">
        <v>12303C</v>
      </c>
      <c r="R3018" t="str">
        <v>sterile-filtered</v>
      </c>
      <c r="S3018" t="str">
        <v>Y</v>
      </c>
      <c r="T3018" t="str">
        <v>Sterility/Sterilization method</v>
      </c>
      <c r="U3018">
        <v>0</v>
      </c>
      <c r="V3018">
        <v>0</v>
      </c>
    </row>
    <row r="3019" spans="8:22" x14ac:dyDescent="0.25">
      <c r="H3019" s="38" t="str">
        <v>sera(no product type)</v>
      </c>
      <c r="I3019" s="271" t="str">
        <v>sera</v>
      </c>
      <c r="J3019">
        <v>0</v>
      </c>
      <c r="K3019" t="str">
        <v>technique(s)</v>
      </c>
      <c r="L3019" t="str">
        <v>Facet driving attribute</v>
      </c>
      <c r="M3019" t="str">
        <v>Priority 1</v>
      </c>
      <c r="N3019" t="str">
        <v>ProductAttributes</v>
      </c>
      <c r="O3019" t="str">
        <v>ATTRIBUTE TYPE: Titertest</v>
      </c>
      <c r="P3019" t="str">
        <v xml:space="preserve">use the drop down in "METHOD" </v>
      </c>
      <c r="Q3019" t="str">
        <v>B7446</v>
      </c>
      <c r="R3019" t="str">
        <v>cell culture | hybridoma: suitable</v>
      </c>
      <c r="S3019" t="str">
        <v>Y</v>
      </c>
      <c r="T3019" t="str">
        <v>Technique</v>
      </c>
      <c r="U3019" t="str">
        <v>method</v>
      </c>
      <c r="V3019" t="str">
        <v>method</v>
      </c>
    </row>
    <row r="3020" spans="8:22" x14ac:dyDescent="0.25">
      <c r="H3020" s="38" t="str">
        <v>sera(no product type)</v>
      </c>
      <c r="I3020" s="271" t="str">
        <v>sera</v>
      </c>
      <c r="J3020">
        <v>0</v>
      </c>
      <c r="K3020" t="str">
        <v>application(s)</v>
      </c>
      <c r="L3020" t="str">
        <v>High priority attribute</v>
      </c>
      <c r="M3020" t="str">
        <v>Priority 1</v>
      </c>
      <c r="N3020" t="str">
        <v>ProductAttributes</v>
      </c>
      <c r="O3020" t="str">
        <v>ATTRIBUTE TYPE: Market Focus</v>
      </c>
      <c r="P3020">
        <v>0</v>
      </c>
      <c r="Q3020">
        <v>0</v>
      </c>
      <c r="R3020">
        <v>0</v>
      </c>
      <c r="S3020" t="str">
        <v>Y</v>
      </c>
      <c r="T3020" t="str">
        <v>Application</v>
      </c>
      <c r="U3020">
        <v>0</v>
      </c>
      <c r="V3020">
        <v>0</v>
      </c>
    </row>
    <row r="3021" spans="8:22" x14ac:dyDescent="0.25">
      <c r="H3021" s="38" t="str">
        <v>sera(no product type)</v>
      </c>
      <c r="I3021" s="271" t="str">
        <v>sera</v>
      </c>
      <c r="J3021">
        <v>0</v>
      </c>
      <c r="K3021" t="str">
        <v>composition</v>
      </c>
      <c r="L3021" t="str">
        <v>High priority attribute</v>
      </c>
      <c r="M3021" t="str">
        <v>Priority 2</v>
      </c>
      <c r="N3021" t="str">
        <v>ProductAttributes</v>
      </c>
      <c r="O3021" t="str">
        <v>ATTRIBUTE TYPE: Chemical Composition</v>
      </c>
      <c r="P3021">
        <v>0</v>
      </c>
      <c r="Q3021" t="str">
        <v>12303C</v>
      </c>
      <c r="R3021" t="str">
        <v>Hemoglobin, ≤25 mg/dL</v>
      </c>
      <c r="S3021" t="str">
        <v>M</v>
      </c>
      <c r="T3021" t="str">
        <v>composition</v>
      </c>
      <c r="U3021">
        <v>0</v>
      </c>
      <c r="V3021">
        <v>0</v>
      </c>
    </row>
    <row r="3022" spans="8:22" x14ac:dyDescent="0.25">
      <c r="H3022" s="38" t="str">
        <v>sera(no product type)</v>
      </c>
      <c r="I3022" s="271" t="str">
        <v>sera</v>
      </c>
      <c r="J3022">
        <v>0</v>
      </c>
      <c r="K3022" t="str">
        <v>impurities</v>
      </c>
      <c r="L3022" t="str">
        <v>High priority attribute</v>
      </c>
      <c r="M3022" t="str">
        <v>Priority 2</v>
      </c>
      <c r="N3022" t="str">
        <v>ProductAttributes</v>
      </c>
      <c r="O3022" t="str">
        <v>ATTRIBUTE TYPE: Impurities</v>
      </c>
      <c r="P3022">
        <v>0</v>
      </c>
      <c r="Q3022" t="str">
        <v>12303C</v>
      </c>
      <c r="R3022" t="str">
        <v>≤10 EU/mL endotoxin</v>
      </c>
      <c r="S3022" t="str">
        <v>N</v>
      </c>
      <c r="T3022">
        <v>0</v>
      </c>
      <c r="U3022">
        <v>0</v>
      </c>
      <c r="V3022">
        <v>0</v>
      </c>
    </row>
    <row r="3023" spans="8:22" x14ac:dyDescent="0.25">
      <c r="H3023" s="38" t="str">
        <v>sera(no product type)</v>
      </c>
      <c r="I3023" s="271" t="str">
        <v>sera</v>
      </c>
      <c r="J3023">
        <v>0</v>
      </c>
      <c r="K3023" t="str">
        <v>shipped in</v>
      </c>
      <c r="L3023" t="str">
        <v>High priority attribute</v>
      </c>
      <c r="M3023" t="str">
        <v>Priority 2</v>
      </c>
      <c r="N3023" t="str">
        <v>ProductAttributes</v>
      </c>
      <c r="O3023" t="str">
        <v>ATTRIBUTE TYPE: Ice Shipping</v>
      </c>
      <c r="P3023">
        <v>0</v>
      </c>
      <c r="Q3023" t="str">
        <v>12303C</v>
      </c>
      <c r="R3023" t="str">
        <v>dry ice</v>
      </c>
      <c r="S3023" t="str">
        <v>N</v>
      </c>
      <c r="T3023">
        <v>0</v>
      </c>
      <c r="U3023">
        <v>0</v>
      </c>
      <c r="V3023">
        <v>0</v>
      </c>
    </row>
    <row r="3024" spans="8:22" x14ac:dyDescent="0.25">
      <c r="H3024" s="38" t="str">
        <v>sera(no product type)</v>
      </c>
      <c r="I3024" s="271" t="str">
        <v>sera</v>
      </c>
      <c r="J3024">
        <v>0</v>
      </c>
      <c r="K3024" t="str">
        <v>storage temp.</v>
      </c>
      <c r="L3024" t="str">
        <v>High priority attribute</v>
      </c>
      <c r="M3024" t="str">
        <v>Priority 2</v>
      </c>
      <c r="N3024" t="str">
        <v>ProductAttributes</v>
      </c>
      <c r="O3024" t="str">
        <v>ATTRIBUTE TYPE: Storage Temp</v>
      </c>
      <c r="P3024">
        <v>0</v>
      </c>
      <c r="Q3024" t="str">
        <v>12303C</v>
      </c>
      <c r="R3024" t="str">
        <v>−20°C</v>
      </c>
      <c r="S3024" t="str">
        <v>N</v>
      </c>
      <c r="T3024">
        <v>0</v>
      </c>
      <c r="U3024">
        <v>0</v>
      </c>
      <c r="V3024">
        <v>0</v>
      </c>
    </row>
    <row r="3025" spans="8:22" x14ac:dyDescent="0.25">
      <c r="H3025" s="38" t="str">
        <v>sera(no product type)</v>
      </c>
      <c r="I3025" s="271" t="str">
        <v>sera</v>
      </c>
      <c r="J3025">
        <v>0</v>
      </c>
      <c r="K3025" t="str">
        <v>availability</v>
      </c>
      <c r="L3025" t="str">
        <v>Low priority attribute</v>
      </c>
      <c r="M3025" t="str">
        <v>Priority 3</v>
      </c>
      <c r="N3025" t="str">
        <v>ProductAttributes</v>
      </c>
      <c r="O3025" t="str">
        <v>ATTRIBUTE TYPE: Restriction</v>
      </c>
      <c r="P3025" t="str">
        <v>use the drop down in "Availability restriction" and select a drop down in "RestrLoc"</v>
      </c>
      <c r="Q3025" t="str">
        <v>12303C</v>
      </c>
      <c r="R3025" t="str">
        <v>not available in Japan</v>
      </c>
      <c r="S3025" t="str">
        <v>N</v>
      </c>
      <c r="T3025">
        <v>0</v>
      </c>
      <c r="U3025">
        <v>0</v>
      </c>
      <c r="V3025">
        <v>0</v>
      </c>
    </row>
    <row r="3026" spans="8:22" x14ac:dyDescent="0.25">
      <c r="H3026" s="38" t="str">
        <v>sera(no product type)</v>
      </c>
      <c r="I3026" s="271" t="str">
        <v>sera</v>
      </c>
      <c r="J3026">
        <v>0</v>
      </c>
      <c r="K3026" t="str">
        <v>concentration</v>
      </c>
      <c r="L3026" t="str">
        <v>Low priority attribute</v>
      </c>
      <c r="M3026" t="str">
        <v>Priority 3</v>
      </c>
      <c r="N3026" t="str">
        <v>ProductAttributes</v>
      </c>
      <c r="O3026" t="str">
        <v>ATTRIBUTE TYPE: Concentration</v>
      </c>
      <c r="P3026">
        <v>0</v>
      </c>
      <c r="Q3026" t="str">
        <v>S5394</v>
      </c>
      <c r="R3026" t="str">
        <v>≥14 mg protein/mL Biuret</v>
      </c>
      <c r="S3026" t="str">
        <v>N</v>
      </c>
      <c r="T3026">
        <v>0</v>
      </c>
      <c r="U3026">
        <v>0</v>
      </c>
      <c r="V3026">
        <v>0</v>
      </c>
    </row>
    <row r="3027" spans="8:22" x14ac:dyDescent="0.25">
      <c r="H3027" s="38" t="str">
        <v>sera(no product type)</v>
      </c>
      <c r="I3027" s="271" t="str">
        <v>sera</v>
      </c>
      <c r="J3027">
        <v>0</v>
      </c>
      <c r="K3027" t="str">
        <v>conjugate</v>
      </c>
      <c r="L3027" t="str">
        <v>Low priority attribute</v>
      </c>
      <c r="M3027" t="str">
        <v>Priority 3</v>
      </c>
      <c r="N3027" t="str">
        <v>ProductAttributes</v>
      </c>
      <c r="O3027" t="str">
        <v>ATTRIBUTE TYPE: Conjugate</v>
      </c>
      <c r="P3027">
        <v>0</v>
      </c>
      <c r="Q3027" t="str">
        <v>R9133</v>
      </c>
      <c r="R3027" t="str">
        <v>unconjugated</v>
      </c>
      <c r="S3027" t="str">
        <v>Y</v>
      </c>
      <c r="T3027" t="str">
        <v>conjugate</v>
      </c>
      <c r="U3027">
        <v>0</v>
      </c>
      <c r="V3027">
        <v>0</v>
      </c>
    </row>
    <row r="3028" spans="8:22" x14ac:dyDescent="0.25">
      <c r="H3028" s="38" t="str">
        <v>sera(no product type)</v>
      </c>
      <c r="I3028" s="271" t="str">
        <v>sera</v>
      </c>
      <c r="J3028">
        <v>0</v>
      </c>
      <c r="K3028" t="str">
        <v>contains</v>
      </c>
      <c r="L3028" t="str">
        <v>Low priority attribute</v>
      </c>
      <c r="M3028" t="str">
        <v>Priority 3</v>
      </c>
      <c r="N3028" t="str">
        <v>ProductAttributes</v>
      </c>
      <c r="O3028" t="str">
        <v>ATTRIBUTE TYPE: Additive</v>
      </c>
      <c r="P3028">
        <v>0</v>
      </c>
      <c r="Q3028" t="str">
        <v>D9663</v>
      </c>
      <c r="R3028" t="str">
        <v xml:space="preserve"> preservative</v>
      </c>
      <c r="S3028" t="str">
        <v>N</v>
      </c>
      <c r="T3028">
        <v>0</v>
      </c>
      <c r="U3028">
        <v>0</v>
      </c>
      <c r="V3028">
        <v>0</v>
      </c>
    </row>
    <row r="3029" spans="8:22" x14ac:dyDescent="0.25">
      <c r="H3029" s="38" t="str">
        <v>sera(no product type)</v>
      </c>
      <c r="I3029" s="271" t="str">
        <v>sera</v>
      </c>
      <c r="J3029">
        <v>0</v>
      </c>
      <c r="K3029" t="str">
        <v>Gene Information</v>
      </c>
      <c r="L3029" t="str">
        <v>Low priority attribute</v>
      </c>
      <c r="M3029" t="str">
        <v>Priority 3</v>
      </c>
      <c r="N3029" t="str">
        <v>ProductAttributes</v>
      </c>
      <c r="O3029" t="str">
        <v>ATTRIBUTE TYPE: Gene alias</v>
      </c>
      <c r="P3029" t="str">
        <v>GeneID, Gene symbol, Species, Gene relationship must be filled</v>
      </c>
      <c r="Q3029" t="str">
        <v>C8788</v>
      </c>
      <c r="R3029" t="str">
        <v>human ... C3(718)</v>
      </c>
      <c r="S3029" t="str">
        <v>Y</v>
      </c>
      <c r="T3029" t="str">
        <v>Gene Alias</v>
      </c>
      <c r="U3029">
        <v>0</v>
      </c>
      <c r="V3029">
        <v>0</v>
      </c>
    </row>
    <row r="3030" spans="8:22" x14ac:dyDescent="0.25">
      <c r="H3030" s="38" t="str">
        <v>sera(no product type)</v>
      </c>
      <c r="I3030" s="271" t="str">
        <v>sera</v>
      </c>
      <c r="J3030">
        <v>0</v>
      </c>
      <c r="K3030" t="str">
        <v>manufacturer/tradename</v>
      </c>
      <c r="L3030" t="str">
        <v>Low priority attribute</v>
      </c>
      <c r="M3030" t="str">
        <v>Priority 3</v>
      </c>
      <c r="N3030" t="str">
        <v>ProductAttributes</v>
      </c>
      <c r="O3030" t="str">
        <v>ATTRIBUTE TYPE: Manufacturer designation</v>
      </c>
      <c r="P3030" t="str">
        <v>facets supplier co only (currently - Product line the attribute also facetable but not the PL element in Manuf des. Yet)</v>
      </c>
      <c r="Q3030">
        <v>566460</v>
      </c>
      <c r="R3030" t="str">
        <v>Calbiochem</v>
      </c>
      <c r="S3030" t="str">
        <v>Y</v>
      </c>
      <c r="T3030" t="str">
        <v>Manufacturer</v>
      </c>
      <c r="U3030" t="str">
        <v>supplier co</v>
      </c>
      <c r="V3030" t="str">
        <v>supplier co</v>
      </c>
    </row>
    <row r="3031" spans="8:22" x14ac:dyDescent="0.25">
      <c r="H3031" s="38" t="str">
        <v>sera(no product type)</v>
      </c>
      <c r="I3031" s="271" t="str">
        <v>sera</v>
      </c>
      <c r="J3031">
        <v>0</v>
      </c>
      <c r="K3031" t="str">
        <v>packaging</v>
      </c>
      <c r="L3031" t="str">
        <v>Low priority attribute</v>
      </c>
      <c r="M3031" t="str">
        <v>Priority 3</v>
      </c>
      <c r="N3031" t="str">
        <v>ProductAttributes</v>
      </c>
      <c r="O3031" t="str">
        <v>ATTRIBUTE TYPE: Packaging quantity</v>
      </c>
      <c r="P3031" t="str">
        <v>facet only on pack_id (was NEVER used on the red site - utility is dubious)</v>
      </c>
      <c r="Q3031">
        <v>0</v>
      </c>
      <c r="R3031">
        <v>0</v>
      </c>
      <c r="S3031" t="str">
        <v>Y</v>
      </c>
      <c r="T3031" t="str">
        <v>packaging</v>
      </c>
      <c r="U3031" t="str">
        <v>pack_id</v>
      </c>
      <c r="V3031" t="str">
        <v>pack_id</v>
      </c>
    </row>
    <row r="3032" spans="8:22" x14ac:dyDescent="0.25">
      <c r="H3032" s="38" t="str">
        <v>sera(no product type)</v>
      </c>
      <c r="I3032" s="271" t="str">
        <v>sera</v>
      </c>
      <c r="J3032">
        <v>0</v>
      </c>
      <c r="K3032" t="str">
        <v>storage condition</v>
      </c>
      <c r="L3032" t="str">
        <v>Low priority attribute</v>
      </c>
      <c r="M3032" t="str">
        <v>Priority 3</v>
      </c>
      <c r="N3032" t="str">
        <v>ProductAttributes</v>
      </c>
      <c r="O3032" t="str">
        <v>ATTRIBUTE TYPE: Storage conditions</v>
      </c>
      <c r="P3032">
        <v>0</v>
      </c>
      <c r="Q3032">
        <v>566460</v>
      </c>
      <c r="R3032" t="str">
        <v>OK to freeze</v>
      </c>
      <c r="S3032" t="str">
        <v>N</v>
      </c>
      <c r="T3032">
        <v>0</v>
      </c>
      <c r="U3032">
        <v>0</v>
      </c>
      <c r="V3032">
        <v>0</v>
      </c>
    </row>
    <row r="3033" spans="8:22" x14ac:dyDescent="0.25">
      <c r="H3033" s="38" t="str">
        <v>services(no product type)</v>
      </c>
      <c r="I3033" s="271" t="str">
        <v>services</v>
      </c>
      <c r="J3033">
        <v>0</v>
      </c>
      <c r="K3033" t="str">
        <v>compatibility</v>
      </c>
      <c r="L3033" t="str">
        <v>High priority attribute</v>
      </c>
      <c r="M3033" t="str">
        <v>Priority 1</v>
      </c>
      <c r="N3033" t="str">
        <v>ProductAttributes</v>
      </c>
      <c r="O3033" t="str">
        <v>ATTRIBUTE TYPE: ZM_COMPAT</v>
      </c>
      <c r="P3033" t="str">
        <v>create separate lines for different values -- facet must use 1 or both of supplier and product line</v>
      </c>
      <c r="Q3033">
        <v>0</v>
      </c>
      <c r="R3033">
        <v>0</v>
      </c>
      <c r="S3033">
        <v>0</v>
      </c>
      <c r="T3033">
        <v>0</v>
      </c>
      <c r="U3033">
        <v>0</v>
      </c>
      <c r="V3033">
        <v>0</v>
      </c>
    </row>
    <row r="3034" spans="8:22" x14ac:dyDescent="0.25">
      <c r="H3034" s="38" t="str">
        <v>services(no product type)</v>
      </c>
      <c r="I3034" s="271" t="str">
        <v>services</v>
      </c>
      <c r="J3034">
        <v>0</v>
      </c>
      <c r="K3034" t="str">
        <v>NAME_ENGLISH_1</v>
      </c>
      <c r="L3034" t="str">
        <v>High priority attribute</v>
      </c>
      <c r="M3034" t="str">
        <v>Priority 1</v>
      </c>
      <c r="N3034" t="str">
        <v>Names</v>
      </c>
      <c r="O3034" t="str">
        <v>Choose NAME TYPE; PRM EN; ROOT NAME EN</v>
      </c>
      <c r="P3034" t="str">
        <v>enter other keywords, names…etc. on this tab</v>
      </c>
      <c r="Q3034">
        <v>0</v>
      </c>
      <c r="R3034">
        <v>0</v>
      </c>
      <c r="S3034">
        <v>0</v>
      </c>
      <c r="T3034">
        <v>0</v>
      </c>
      <c r="U3034">
        <v>0</v>
      </c>
      <c r="V3034">
        <v>0</v>
      </c>
    </row>
    <row r="3035" spans="8:22" x14ac:dyDescent="0.25">
      <c r="H3035" s="38" t="str">
        <v>shakers and agitatorsincubated</v>
      </c>
      <c r="I3035" s="271" t="str">
        <v>shakers and agitators</v>
      </c>
      <c r="J3035" t="str">
        <v>incubated</v>
      </c>
      <c r="K3035" t="str">
        <v>manufacturer/tradename</v>
      </c>
      <c r="L3035" t="str">
        <v>Facet driving attribute</v>
      </c>
      <c r="M3035" t="str">
        <v>Priority 1</v>
      </c>
      <c r="N3035" t="str">
        <v>ProductAttributes</v>
      </c>
      <c r="O3035" t="str">
        <v>ATTRIBUTE TYPE: Manufacturer designation</v>
      </c>
      <c r="P3035" t="str">
        <v>facets supplier co only (currently - Product line the attribute also facetable but not the PL element in Manuf des. Yet)</v>
      </c>
      <c r="Q3035">
        <v>0</v>
      </c>
      <c r="R3035">
        <v>0</v>
      </c>
      <c r="S3035">
        <v>0</v>
      </c>
      <c r="T3035">
        <v>0</v>
      </c>
      <c r="U3035">
        <v>0</v>
      </c>
      <c r="V3035">
        <v>0</v>
      </c>
    </row>
    <row r="3036" spans="8:22" x14ac:dyDescent="0.25">
      <c r="H3036" s="38" t="str">
        <v>shakers and agitatorsincubated</v>
      </c>
      <c r="I3036" s="271" t="str">
        <v>shakers and agitators</v>
      </c>
      <c r="J3036" t="str">
        <v>incubated</v>
      </c>
      <c r="K3036" t="str">
        <v>AC/DC input</v>
      </c>
      <c r="L3036" t="str">
        <v>High priority attribute</v>
      </c>
      <c r="M3036" t="str">
        <v>Priority 1</v>
      </c>
      <c r="N3036" t="str">
        <v>ProductAttributes</v>
      </c>
      <c r="O3036" t="str">
        <v>ATTRIBUTE TYPE: AC/DC input</v>
      </c>
      <c r="P3036">
        <v>0</v>
      </c>
      <c r="Q3036">
        <v>0</v>
      </c>
      <c r="R3036">
        <v>0</v>
      </c>
      <c r="S3036">
        <v>0</v>
      </c>
      <c r="T3036">
        <v>0</v>
      </c>
      <c r="U3036">
        <v>0</v>
      </c>
      <c r="V3036">
        <v>0</v>
      </c>
    </row>
    <row r="3037" spans="8:22" x14ac:dyDescent="0.25">
      <c r="H3037" s="38" t="str">
        <v>shakers and agitatorsincubated</v>
      </c>
      <c r="I3037" s="271" t="str">
        <v>shakers and agitators</v>
      </c>
      <c r="J3037" t="str">
        <v>incubated</v>
      </c>
      <c r="K3037" t="str">
        <v>diam. X L</v>
      </c>
      <c r="L3037" t="str">
        <v>High priority attribute</v>
      </c>
      <c r="M3037" t="str">
        <v>Priority 1</v>
      </c>
      <c r="N3037" t="str">
        <v>ProductAttributes</v>
      </c>
      <c r="O3037" t="str">
        <v>ATTRIBUTES: Composite Dimensions</v>
      </c>
      <c r="P3037">
        <v>0</v>
      </c>
      <c r="Q3037">
        <v>0</v>
      </c>
      <c r="R3037">
        <v>0</v>
      </c>
      <c r="S3037">
        <v>0</v>
      </c>
      <c r="T3037">
        <v>0</v>
      </c>
      <c r="U3037">
        <v>0</v>
      </c>
      <c r="V3037">
        <v>0</v>
      </c>
    </row>
    <row r="3038" spans="8:22" x14ac:dyDescent="0.25">
      <c r="H3038" s="38" t="str">
        <v>shakers and agitatorsincubated</v>
      </c>
      <c r="I3038" s="271" t="str">
        <v>shakers and agitators</v>
      </c>
      <c r="J3038" t="str">
        <v>incubated</v>
      </c>
      <c r="K3038" t="str">
        <v>feature</v>
      </c>
      <c r="L3038" t="str">
        <v>High priority attribute</v>
      </c>
      <c r="M3038" t="str">
        <v>Priority 1</v>
      </c>
      <c r="N3038" t="str">
        <v>ProductAttributes</v>
      </c>
      <c r="O3038" t="str">
        <v>ATTRIBUTE TYPE: Feature</v>
      </c>
      <c r="P3038" t="str">
        <v>use the drop down to select a "Name"</v>
      </c>
      <c r="Q3038">
        <v>0</v>
      </c>
      <c r="R3038">
        <v>0</v>
      </c>
      <c r="S3038">
        <v>0</v>
      </c>
      <c r="T3038">
        <v>0</v>
      </c>
      <c r="U3038">
        <v>0</v>
      </c>
      <c r="V3038">
        <v>0</v>
      </c>
    </row>
    <row r="3039" spans="8:22" x14ac:dyDescent="0.25">
      <c r="H3039" s="38" t="str">
        <v>shakers and agitatorsincubated</v>
      </c>
      <c r="I3039" s="271" t="str">
        <v>shakers and agitators</v>
      </c>
      <c r="J3039" t="str">
        <v>incubated</v>
      </c>
      <c r="K3039" t="str">
        <v>parameter</v>
      </c>
      <c r="L3039" t="str">
        <v>High priority attribute</v>
      </c>
      <c r="M3039" t="str">
        <v>Priority 1</v>
      </c>
      <c r="N3039" t="str">
        <v>ProductAttributes</v>
      </c>
      <c r="O3039" t="str">
        <v>ATTRIBUTE TYPE: Operating parameter</v>
      </c>
      <c r="P3039">
        <v>0</v>
      </c>
      <c r="Q3039">
        <v>0</v>
      </c>
      <c r="R3039">
        <v>0</v>
      </c>
      <c r="S3039">
        <v>0</v>
      </c>
      <c r="T3039">
        <v>0</v>
      </c>
      <c r="U3039">
        <v>0</v>
      </c>
      <c r="V3039">
        <v>0</v>
      </c>
    </row>
    <row r="3040" spans="8:22" x14ac:dyDescent="0.25">
      <c r="H3040" s="38" t="str">
        <v>shakers and agitatorsincubated</v>
      </c>
      <c r="I3040" s="271" t="str">
        <v>shakers and agitators</v>
      </c>
      <c r="J3040" t="str">
        <v>incubated</v>
      </c>
      <c r="K3040" t="str">
        <v>Web_Product_Type_Dim</v>
      </c>
      <c r="L3040" t="str">
        <v>High priority attribute</v>
      </c>
      <c r="M3040" t="str">
        <v>Priority 1</v>
      </c>
      <c r="N3040" t="str">
        <v>ProductAttributes</v>
      </c>
      <c r="O3040" t="str">
        <v>ATTRIBUTE TYPE: Product type</v>
      </c>
      <c r="P3040">
        <v>0</v>
      </c>
      <c r="Q3040">
        <v>0</v>
      </c>
      <c r="R3040">
        <v>0</v>
      </c>
      <c r="S3040">
        <v>0</v>
      </c>
      <c r="T3040">
        <v>0</v>
      </c>
      <c r="U3040">
        <v>0</v>
      </c>
      <c r="V3040">
        <v>0</v>
      </c>
    </row>
    <row r="3041" spans="8:22" x14ac:dyDescent="0.25">
      <c r="H3041" s="38" t="str">
        <v>shakers and agitatorsincubated</v>
      </c>
      <c r="I3041" s="271" t="str">
        <v>shakers and agitators</v>
      </c>
      <c r="J3041" t="str">
        <v>incubated</v>
      </c>
      <c r="K3041" t="str">
        <v>packaging</v>
      </c>
      <c r="L3041" t="str">
        <v>Low priority attribute</v>
      </c>
      <c r="M3041" t="str">
        <v>Priority 3</v>
      </c>
      <c r="N3041" t="str">
        <v>ProductAttributes</v>
      </c>
      <c r="O3041" t="str">
        <v>ATTRIBUTE TYPE: Packaging quantity</v>
      </c>
      <c r="P3041" t="str">
        <v>facet only on pack_id (was NEVER used on the red site - utility is dubious)</v>
      </c>
      <c r="Q3041">
        <v>0</v>
      </c>
      <c r="R3041">
        <v>0</v>
      </c>
      <c r="S3041">
        <v>0</v>
      </c>
      <c r="T3041">
        <v>0</v>
      </c>
      <c r="U3041">
        <v>0</v>
      </c>
      <c r="V3041">
        <v>0</v>
      </c>
    </row>
    <row r="3042" spans="8:22" x14ac:dyDescent="0.25">
      <c r="H3042" s="38" t="str">
        <v>shakers and agitatorsincubated</v>
      </c>
      <c r="I3042" s="271" t="str">
        <v>shakers and agitators</v>
      </c>
      <c r="J3042" t="str">
        <v>incubated</v>
      </c>
      <c r="K3042" t="str">
        <v>plate L × W</v>
      </c>
      <c r="L3042" t="str">
        <v>Low priority attribute</v>
      </c>
      <c r="M3042" t="str">
        <v>Priority 3</v>
      </c>
      <c r="N3042" t="str">
        <v>ProductAttributes</v>
      </c>
      <c r="O3042" t="str">
        <v>ATTRIBUTES: Composite Dimensions</v>
      </c>
      <c r="P3042">
        <v>0</v>
      </c>
      <c r="Q3042">
        <v>0</v>
      </c>
      <c r="R3042">
        <v>0</v>
      </c>
      <c r="S3042">
        <v>0</v>
      </c>
      <c r="T3042">
        <v>0</v>
      </c>
      <c r="U3042">
        <v>0</v>
      </c>
      <c r="V3042">
        <v>0</v>
      </c>
    </row>
    <row r="3043" spans="8:22" x14ac:dyDescent="0.25">
      <c r="H3043" s="38" t="str">
        <v>shakers and agitatorsorbital or blotting</v>
      </c>
      <c r="I3043" s="271" t="str">
        <v>shakers and agitators</v>
      </c>
      <c r="J3043" t="str">
        <v>orbital or blotting</v>
      </c>
      <c r="K3043" t="str">
        <v>manufacturer/tradename</v>
      </c>
      <c r="L3043" t="str">
        <v>Facet driving attribute</v>
      </c>
      <c r="M3043" t="str">
        <v>Priority 1</v>
      </c>
      <c r="N3043" t="str">
        <v>ProductAttributes</v>
      </c>
      <c r="O3043" t="str">
        <v>ATTRIBUTE TYPE: Manufacturer designation</v>
      </c>
      <c r="P3043" t="str">
        <v>facets supplier co only (currently - Product line the attribute also facetable but not the PL element in Manuf des. Yet)</v>
      </c>
      <c r="Q3043">
        <v>0</v>
      </c>
      <c r="R3043">
        <v>0</v>
      </c>
      <c r="S3043">
        <v>0</v>
      </c>
      <c r="T3043">
        <v>0</v>
      </c>
      <c r="U3043">
        <v>0</v>
      </c>
      <c r="V3043">
        <v>0</v>
      </c>
    </row>
    <row r="3044" spans="8:22" x14ac:dyDescent="0.25">
      <c r="H3044" s="38" t="str">
        <v>shakers and agitatorsorbital or blotting</v>
      </c>
      <c r="I3044" s="271" t="str">
        <v>shakers and agitators</v>
      </c>
      <c r="J3044" t="str">
        <v>orbital or blotting</v>
      </c>
      <c r="K3044" t="str">
        <v>AC/DC input</v>
      </c>
      <c r="L3044" t="str">
        <v>High priority attribute</v>
      </c>
      <c r="M3044" t="str">
        <v>Priority 1</v>
      </c>
      <c r="N3044" t="str">
        <v>ProductAttributes</v>
      </c>
      <c r="O3044" t="str">
        <v>ATTRIBUTE TYPE: AC/DC input</v>
      </c>
      <c r="P3044">
        <v>0</v>
      </c>
      <c r="Q3044">
        <v>0</v>
      </c>
      <c r="R3044">
        <v>0</v>
      </c>
      <c r="S3044">
        <v>0</v>
      </c>
      <c r="T3044">
        <v>0</v>
      </c>
      <c r="U3044">
        <v>0</v>
      </c>
      <c r="V3044">
        <v>0</v>
      </c>
    </row>
    <row r="3045" spans="8:22" x14ac:dyDescent="0.25">
      <c r="H3045" s="38" t="str">
        <v>shakers and agitatorsorbital or blotting</v>
      </c>
      <c r="I3045" s="271" t="str">
        <v>shakers and agitators</v>
      </c>
      <c r="J3045" t="str">
        <v>orbital or blotting</v>
      </c>
      <c r="K3045" t="str">
        <v>plate L × W</v>
      </c>
      <c r="L3045" t="str">
        <v>High priority attribute</v>
      </c>
      <c r="M3045" t="str">
        <v>Priority 1</v>
      </c>
      <c r="N3045" t="str">
        <v>ProductAttributes</v>
      </c>
      <c r="O3045" t="str">
        <v>ATTRIBUTES: Composite Dimensions</v>
      </c>
      <c r="P3045">
        <v>0</v>
      </c>
      <c r="Q3045">
        <v>0</v>
      </c>
      <c r="R3045">
        <v>0</v>
      </c>
      <c r="S3045">
        <v>0</v>
      </c>
      <c r="T3045">
        <v>0</v>
      </c>
      <c r="U3045">
        <v>0</v>
      </c>
      <c r="V3045">
        <v>0</v>
      </c>
    </row>
    <row r="3046" spans="8:22" x14ac:dyDescent="0.25">
      <c r="H3046" s="38" t="str">
        <v>shakers and agitatorsorbital or blotting</v>
      </c>
      <c r="I3046" s="271" t="str">
        <v>shakers and agitators</v>
      </c>
      <c r="J3046" t="str">
        <v>orbital or blotting</v>
      </c>
      <c r="K3046" t="str">
        <v>parameter</v>
      </c>
      <c r="L3046" t="str">
        <v>High priority attribute</v>
      </c>
      <c r="M3046" t="str">
        <v>Priority 2</v>
      </c>
      <c r="N3046" t="str">
        <v>ProductAttributes</v>
      </c>
      <c r="O3046" t="str">
        <v>ATTRIBUTE TYPE: Operating parameter</v>
      </c>
      <c r="P3046">
        <v>0</v>
      </c>
      <c r="Q3046">
        <v>0</v>
      </c>
      <c r="R3046">
        <v>0</v>
      </c>
      <c r="S3046">
        <v>0</v>
      </c>
      <c r="T3046">
        <v>0</v>
      </c>
      <c r="U3046">
        <v>0</v>
      </c>
      <c r="V3046">
        <v>0</v>
      </c>
    </row>
    <row r="3047" spans="8:22" x14ac:dyDescent="0.25">
      <c r="H3047" s="38" t="str">
        <v>shakers and agitatorsorbital or blotting</v>
      </c>
      <c r="I3047" s="271" t="str">
        <v>shakers and agitators</v>
      </c>
      <c r="J3047" t="str">
        <v>orbital or blotting</v>
      </c>
      <c r="K3047" t="str">
        <v>Web_Product_Type_Dim</v>
      </c>
      <c r="L3047" t="str">
        <v>High priority attribute</v>
      </c>
      <c r="M3047" t="str">
        <v>Priority 2</v>
      </c>
      <c r="N3047" t="str">
        <v>ProductAttributes</v>
      </c>
      <c r="O3047" t="str">
        <v>ATTRIBUTE TYPE: Product type</v>
      </c>
      <c r="P3047">
        <v>0</v>
      </c>
      <c r="Q3047">
        <v>0</v>
      </c>
      <c r="R3047">
        <v>0</v>
      </c>
      <c r="S3047">
        <v>0</v>
      </c>
      <c r="T3047">
        <v>0</v>
      </c>
      <c r="U3047">
        <v>0</v>
      </c>
      <c r="V3047">
        <v>0</v>
      </c>
    </row>
    <row r="3048" spans="8:22" x14ac:dyDescent="0.25">
      <c r="H3048" s="38" t="str">
        <v>shakers and agitatorsorbital or blotting</v>
      </c>
      <c r="I3048" s="271" t="str">
        <v>shakers and agitators</v>
      </c>
      <c r="J3048" t="str">
        <v>orbital or blotting</v>
      </c>
      <c r="K3048" t="str">
        <v>feature</v>
      </c>
      <c r="L3048" t="str">
        <v>Low priority attribute</v>
      </c>
      <c r="M3048" t="str">
        <v>Priority 3</v>
      </c>
      <c r="N3048" t="str">
        <v>ProductAttributes</v>
      </c>
      <c r="O3048" t="str">
        <v>ATTRIBUTE TYPE: Feature</v>
      </c>
      <c r="P3048" t="str">
        <v>use the drop down to select a "Name"</v>
      </c>
      <c r="Q3048">
        <v>0</v>
      </c>
      <c r="R3048">
        <v>0</v>
      </c>
      <c r="S3048">
        <v>0</v>
      </c>
      <c r="T3048">
        <v>0</v>
      </c>
      <c r="U3048">
        <v>0</v>
      </c>
      <c r="V3048">
        <v>0</v>
      </c>
    </row>
    <row r="3049" spans="8:22" x14ac:dyDescent="0.25">
      <c r="H3049" s="38" t="str">
        <v>shakers and agitatorsorbital or blotting</v>
      </c>
      <c r="I3049" s="271" t="str">
        <v>shakers and agitators</v>
      </c>
      <c r="J3049" t="str">
        <v>orbital or blotting</v>
      </c>
      <c r="K3049" t="str">
        <v>packaging</v>
      </c>
      <c r="L3049" t="str">
        <v>Low priority attribute</v>
      </c>
      <c r="M3049" t="str">
        <v>Priority 3</v>
      </c>
      <c r="N3049" t="str">
        <v>ProductAttributes</v>
      </c>
      <c r="O3049" t="str">
        <v>ATTRIBUTE TYPE: Packaging quantity</v>
      </c>
      <c r="P3049" t="str">
        <v>facet only on pack_id (was NEVER used on the red site - utility is dubious)</v>
      </c>
      <c r="Q3049">
        <v>0</v>
      </c>
      <c r="R3049">
        <v>0</v>
      </c>
      <c r="S3049">
        <v>0</v>
      </c>
      <c r="T3049">
        <v>0</v>
      </c>
      <c r="U3049">
        <v>0</v>
      </c>
      <c r="V3049">
        <v>0</v>
      </c>
    </row>
    <row r="3050" spans="8:22" x14ac:dyDescent="0.25">
      <c r="H3050" s="38" t="str">
        <v>shakers and agitatorsoverhead</v>
      </c>
      <c r="I3050" s="271" t="str">
        <v>shakers and agitators</v>
      </c>
      <c r="J3050" t="str">
        <v>overhead</v>
      </c>
      <c r="K3050" t="str">
        <v>manufacturer/tradename</v>
      </c>
      <c r="L3050" t="str">
        <v>Facet driving attribute</v>
      </c>
      <c r="M3050" t="str">
        <v>Priority 1</v>
      </c>
      <c r="N3050" t="str">
        <v>ProductAttributes</v>
      </c>
      <c r="O3050" t="str">
        <v>ATTRIBUTE TYPE: Manufacturer designation</v>
      </c>
      <c r="P3050" t="str">
        <v>facets supplier co only (currently - Product line the attribute also facetable but not the PL element in Manuf des. Yet)</v>
      </c>
      <c r="Q3050">
        <v>0</v>
      </c>
      <c r="R3050">
        <v>0</v>
      </c>
      <c r="S3050">
        <v>0</v>
      </c>
      <c r="T3050">
        <v>0</v>
      </c>
      <c r="U3050">
        <v>0</v>
      </c>
      <c r="V3050">
        <v>0</v>
      </c>
    </row>
    <row r="3051" spans="8:22" x14ac:dyDescent="0.25">
      <c r="H3051" s="38" t="str">
        <v>shakers and agitatorsoverhead</v>
      </c>
      <c r="I3051" s="271" t="str">
        <v>shakers and agitators</v>
      </c>
      <c r="J3051" t="str">
        <v>overhead</v>
      </c>
      <c r="K3051" t="str">
        <v>AC/DC input</v>
      </c>
      <c r="L3051" t="str">
        <v>High priority attribute</v>
      </c>
      <c r="M3051" t="str">
        <v>Priority 1</v>
      </c>
      <c r="N3051" t="str">
        <v>ProductAttributes</v>
      </c>
      <c r="O3051" t="str">
        <v>ATTRIBUTE TYPE: AC/DC input</v>
      </c>
      <c r="P3051">
        <v>0</v>
      </c>
      <c r="Q3051">
        <v>0</v>
      </c>
      <c r="R3051">
        <v>0</v>
      </c>
      <c r="S3051">
        <v>0</v>
      </c>
      <c r="T3051">
        <v>0</v>
      </c>
      <c r="U3051">
        <v>0</v>
      </c>
      <c r="V3051">
        <v>0</v>
      </c>
    </row>
    <row r="3052" spans="8:22" x14ac:dyDescent="0.25">
      <c r="H3052" s="38" t="str">
        <v>shakers and agitatorsoverhead</v>
      </c>
      <c r="I3052" s="271" t="str">
        <v>shakers and agitators</v>
      </c>
      <c r="J3052" t="str">
        <v>overhead</v>
      </c>
      <c r="K3052" t="str">
        <v>Web_Product_Type_Dim</v>
      </c>
      <c r="L3052" t="str">
        <v>High priority attribute</v>
      </c>
      <c r="M3052" t="str">
        <v>Priority 1</v>
      </c>
      <c r="N3052" t="str">
        <v>ProductAttributes</v>
      </c>
      <c r="O3052" t="str">
        <v>ATTRIBUTE TYPE: Product type</v>
      </c>
      <c r="P3052">
        <v>0</v>
      </c>
      <c r="Q3052">
        <v>0</v>
      </c>
      <c r="R3052">
        <v>0</v>
      </c>
      <c r="S3052">
        <v>0</v>
      </c>
      <c r="T3052">
        <v>0</v>
      </c>
      <c r="U3052">
        <v>0</v>
      </c>
      <c r="V3052">
        <v>0</v>
      </c>
    </row>
    <row r="3053" spans="8:22" x14ac:dyDescent="0.25">
      <c r="H3053" s="38" t="str">
        <v>shakers and agitatorsoverhead</v>
      </c>
      <c r="I3053" s="271" t="str">
        <v>shakers and agitators</v>
      </c>
      <c r="J3053" t="str">
        <v>overhead</v>
      </c>
      <c r="K3053" t="str">
        <v>packaging</v>
      </c>
      <c r="L3053" t="str">
        <v>Low priority attribute</v>
      </c>
      <c r="M3053" t="str">
        <v>Priority 3</v>
      </c>
      <c r="N3053" t="str">
        <v>ProductAttributes</v>
      </c>
      <c r="O3053" t="str">
        <v>ATTRIBUTE TYPE: Packaging quantity</v>
      </c>
      <c r="P3053" t="str">
        <v>facet only on pack_id (was NEVER used on the red site - utility is dubious)</v>
      </c>
      <c r="Q3053">
        <v>0</v>
      </c>
      <c r="R3053">
        <v>0</v>
      </c>
      <c r="S3053">
        <v>0</v>
      </c>
      <c r="T3053">
        <v>0</v>
      </c>
      <c r="U3053">
        <v>0</v>
      </c>
      <c r="V3053">
        <v>0</v>
      </c>
    </row>
    <row r="3054" spans="8:22" x14ac:dyDescent="0.25">
      <c r="H3054" s="38" t="str">
        <v>shakers and agitatorsroller</v>
      </c>
      <c r="I3054" s="271" t="str">
        <v>shakers and agitators</v>
      </c>
      <c r="J3054" t="str">
        <v>roller</v>
      </c>
      <c r="K3054" t="str">
        <v>manufacturer/tradename</v>
      </c>
      <c r="L3054" t="str">
        <v>Facet driving attribute</v>
      </c>
      <c r="M3054" t="str">
        <v>Priority 1</v>
      </c>
      <c r="N3054" t="str">
        <v>ProductAttributes</v>
      </c>
      <c r="O3054" t="str">
        <v>ATTRIBUTE TYPE: Manufacturer designation</v>
      </c>
      <c r="P3054" t="str">
        <v>facets supplier co only (currently - Product line the attribute also facetable but not the PL element in Manuf des. Yet)</v>
      </c>
      <c r="Q3054">
        <v>0</v>
      </c>
      <c r="R3054">
        <v>0</v>
      </c>
      <c r="S3054">
        <v>0</v>
      </c>
      <c r="T3054">
        <v>0</v>
      </c>
      <c r="U3054">
        <v>0</v>
      </c>
      <c r="V3054">
        <v>0</v>
      </c>
    </row>
    <row r="3055" spans="8:22" x14ac:dyDescent="0.25">
      <c r="H3055" s="38" t="str">
        <v>shakers and agitatorsroller</v>
      </c>
      <c r="I3055" s="271" t="str">
        <v>shakers and agitators</v>
      </c>
      <c r="J3055" t="str">
        <v>roller</v>
      </c>
      <c r="K3055" t="str">
        <v>AC/DC input</v>
      </c>
      <c r="L3055" t="str">
        <v>High priority attribute</v>
      </c>
      <c r="M3055" t="str">
        <v>Priority 1</v>
      </c>
      <c r="N3055" t="str">
        <v>ProductAttributes</v>
      </c>
      <c r="O3055" t="str">
        <v>ATTRIBUTE TYPE: AC/DC input</v>
      </c>
      <c r="P3055">
        <v>0</v>
      </c>
      <c r="Q3055">
        <v>0</v>
      </c>
      <c r="R3055">
        <v>0</v>
      </c>
      <c r="S3055">
        <v>0</v>
      </c>
      <c r="T3055">
        <v>0</v>
      </c>
      <c r="U3055">
        <v>0</v>
      </c>
      <c r="V3055">
        <v>0</v>
      </c>
    </row>
    <row r="3056" spans="8:22" x14ac:dyDescent="0.25">
      <c r="H3056" s="38" t="str">
        <v>shakers and agitatorsroller</v>
      </c>
      <c r="I3056" s="271" t="str">
        <v>shakers and agitators</v>
      </c>
      <c r="J3056" t="str">
        <v>roller</v>
      </c>
      <c r="K3056" t="str">
        <v>capacity</v>
      </c>
      <c r="L3056" t="str">
        <v>High priority attribute</v>
      </c>
      <c r="M3056" t="str">
        <v>Priority 1</v>
      </c>
      <c r="N3056" t="str">
        <v>ProductAttributes</v>
      </c>
      <c r="O3056" t="str">
        <v>ATTRIBUTE TYPE: composite dimension</v>
      </c>
      <c r="P3056" t="str">
        <v>use the drop down in "part" and select the part; "Type1" and select "capacity"</v>
      </c>
      <c r="Q3056">
        <v>0</v>
      </c>
      <c r="R3056">
        <v>0</v>
      </c>
      <c r="S3056">
        <v>0</v>
      </c>
      <c r="T3056">
        <v>0</v>
      </c>
      <c r="U3056">
        <v>0</v>
      </c>
      <c r="V3056">
        <v>0</v>
      </c>
    </row>
    <row r="3057" spans="8:22" x14ac:dyDescent="0.25">
      <c r="H3057" s="38" t="str">
        <v>shakers and agitatorsroller</v>
      </c>
      <c r="I3057" s="271" t="str">
        <v>shakers and agitators</v>
      </c>
      <c r="J3057" t="str">
        <v>roller</v>
      </c>
      <c r="K3057" t="str">
        <v>parameter</v>
      </c>
      <c r="L3057" t="str">
        <v>High priority attribute</v>
      </c>
      <c r="M3057" t="str">
        <v>Priority 1</v>
      </c>
      <c r="N3057" t="str">
        <v>ProductAttributes</v>
      </c>
      <c r="O3057" t="str">
        <v>ATTRIBUTE TYPE: Operating parameter</v>
      </c>
      <c r="P3057">
        <v>0</v>
      </c>
      <c r="Q3057">
        <v>0</v>
      </c>
      <c r="R3057">
        <v>0</v>
      </c>
      <c r="S3057">
        <v>0</v>
      </c>
      <c r="T3057">
        <v>0</v>
      </c>
      <c r="U3057">
        <v>0</v>
      </c>
      <c r="V3057">
        <v>0</v>
      </c>
    </row>
    <row r="3058" spans="8:22" x14ac:dyDescent="0.25">
      <c r="H3058" s="38" t="str">
        <v>shakers and agitatorsroller</v>
      </c>
      <c r="I3058" s="271" t="str">
        <v>shakers and agitators</v>
      </c>
      <c r="J3058" t="str">
        <v>roller</v>
      </c>
      <c r="K3058" t="str">
        <v>Web_Product_Type_Dim</v>
      </c>
      <c r="L3058" t="str">
        <v>High priority attribute</v>
      </c>
      <c r="M3058" t="str">
        <v>Priority 1</v>
      </c>
      <c r="N3058" t="str">
        <v>ProductAttributes</v>
      </c>
      <c r="O3058" t="str">
        <v>ATTRIBUTE TYPE: Product type</v>
      </c>
      <c r="P3058">
        <v>0</v>
      </c>
      <c r="Q3058">
        <v>0</v>
      </c>
      <c r="R3058">
        <v>0</v>
      </c>
      <c r="S3058">
        <v>0</v>
      </c>
      <c r="T3058">
        <v>0</v>
      </c>
      <c r="U3058">
        <v>0</v>
      </c>
      <c r="V3058">
        <v>0</v>
      </c>
    </row>
    <row r="3059" spans="8:22" x14ac:dyDescent="0.25">
      <c r="H3059" s="38" t="str">
        <v>shakers and agitatorsroller</v>
      </c>
      <c r="I3059" s="271" t="str">
        <v>shakers and agitators</v>
      </c>
      <c r="J3059" t="str">
        <v>roller</v>
      </c>
      <c r="K3059" t="str">
        <v>material</v>
      </c>
      <c r="L3059" t="str">
        <v>Low priority attribute</v>
      </c>
      <c r="M3059" t="str">
        <v>Priority 2</v>
      </c>
      <c r="N3059" t="str">
        <v>ProductAttributes</v>
      </c>
      <c r="O3059" t="str">
        <v>ATTRIBUTE TYPE: Material</v>
      </c>
      <c r="P3059" t="str">
        <v>use the drop down to select a "Part"</v>
      </c>
      <c r="Q3059">
        <v>0</v>
      </c>
      <c r="R3059">
        <v>0</v>
      </c>
      <c r="S3059">
        <v>0</v>
      </c>
      <c r="T3059">
        <v>0</v>
      </c>
      <c r="U3059">
        <v>0</v>
      </c>
      <c r="V3059">
        <v>0</v>
      </c>
    </row>
    <row r="3060" spans="8:22" x14ac:dyDescent="0.25">
      <c r="H3060" s="38" t="str">
        <v>shakers and agitatorsroller</v>
      </c>
      <c r="I3060" s="271" t="str">
        <v>shakers and agitators</v>
      </c>
      <c r="J3060" t="str">
        <v>roller</v>
      </c>
      <c r="K3060" t="str">
        <v>packaging</v>
      </c>
      <c r="L3060" t="str">
        <v>Low priority attribute</v>
      </c>
      <c r="M3060" t="str">
        <v>Priority 2</v>
      </c>
      <c r="N3060" t="str">
        <v>ProductAttributes</v>
      </c>
      <c r="O3060" t="str">
        <v>ATTRIBUTE TYPE: Packaging quantity</v>
      </c>
      <c r="P3060" t="str">
        <v>facet only on pack_id (was NEVER used on the red site - utility is dubious)</v>
      </c>
      <c r="Q3060">
        <v>0</v>
      </c>
      <c r="R3060">
        <v>0</v>
      </c>
      <c r="S3060">
        <v>0</v>
      </c>
      <c r="T3060">
        <v>0</v>
      </c>
      <c r="U3060">
        <v>0</v>
      </c>
      <c r="V3060">
        <v>0</v>
      </c>
    </row>
    <row r="3061" spans="8:22" x14ac:dyDescent="0.25">
      <c r="H3061" s="38" t="str">
        <v>shakers and agitatorsrotator</v>
      </c>
      <c r="I3061" s="271" t="str">
        <v>shakers and agitators</v>
      </c>
      <c r="J3061" t="str">
        <v>rotator</v>
      </c>
      <c r="K3061" t="str">
        <v>manufacturer/tradename</v>
      </c>
      <c r="L3061" t="str">
        <v>Facet driving attribute</v>
      </c>
      <c r="M3061" t="str">
        <v>Priority 1</v>
      </c>
      <c r="N3061" t="str">
        <v>ProductAttributes</v>
      </c>
      <c r="O3061" t="str">
        <v>ATTRIBUTE TYPE: Manufacturer designation</v>
      </c>
      <c r="P3061" t="str">
        <v>facets supplier co only (currently - Product line the attribute also facetable but not the PL element in Manuf des. Yet)</v>
      </c>
      <c r="Q3061">
        <v>0</v>
      </c>
      <c r="R3061">
        <v>0</v>
      </c>
      <c r="S3061">
        <v>0</v>
      </c>
      <c r="T3061">
        <v>0</v>
      </c>
      <c r="U3061">
        <v>0</v>
      </c>
      <c r="V3061">
        <v>0</v>
      </c>
    </row>
    <row r="3062" spans="8:22" x14ac:dyDescent="0.25">
      <c r="H3062" s="38" t="str">
        <v>shakers and agitatorsrotator</v>
      </c>
      <c r="I3062" s="271" t="str">
        <v>shakers and agitators</v>
      </c>
      <c r="J3062" t="str">
        <v>rotator</v>
      </c>
      <c r="K3062" t="str">
        <v>AC/DC input</v>
      </c>
      <c r="L3062" t="str">
        <v>High priority attribute</v>
      </c>
      <c r="M3062" t="str">
        <v>Priority 1</v>
      </c>
      <c r="N3062" t="str">
        <v>ProductAttributes</v>
      </c>
      <c r="O3062" t="str">
        <v>ATTRIBUTE TYPE: AC/DC input</v>
      </c>
      <c r="P3062">
        <v>0</v>
      </c>
      <c r="Q3062">
        <v>0</v>
      </c>
      <c r="R3062">
        <v>0</v>
      </c>
      <c r="S3062">
        <v>0</v>
      </c>
      <c r="T3062">
        <v>0</v>
      </c>
      <c r="U3062">
        <v>0</v>
      </c>
      <c r="V3062">
        <v>0</v>
      </c>
    </row>
    <row r="3063" spans="8:22" x14ac:dyDescent="0.25">
      <c r="H3063" s="38" t="str">
        <v>shakers and agitatorsrotator</v>
      </c>
      <c r="I3063" s="271" t="str">
        <v>shakers and agitators</v>
      </c>
      <c r="J3063" t="str">
        <v>rotator</v>
      </c>
      <c r="K3063" t="str">
        <v>feature</v>
      </c>
      <c r="L3063" t="str">
        <v>High priority attribute</v>
      </c>
      <c r="M3063" t="str">
        <v>Priority 1</v>
      </c>
      <c r="N3063" t="str">
        <v>ProductAttributes</v>
      </c>
      <c r="O3063" t="str">
        <v>ATTRIBUTE TYPE: Feature</v>
      </c>
      <c r="P3063" t="str">
        <v>use the drop down to select a "Name"</v>
      </c>
      <c r="Q3063">
        <v>0</v>
      </c>
      <c r="R3063">
        <v>0</v>
      </c>
      <c r="S3063">
        <v>0</v>
      </c>
      <c r="T3063">
        <v>0</v>
      </c>
      <c r="U3063">
        <v>0</v>
      </c>
      <c r="V3063">
        <v>0</v>
      </c>
    </row>
    <row r="3064" spans="8:22" x14ac:dyDescent="0.25">
      <c r="H3064" s="38" t="str">
        <v>shakers and agitatorsrotator</v>
      </c>
      <c r="I3064" s="271" t="str">
        <v>shakers and agitators</v>
      </c>
      <c r="J3064" t="str">
        <v>rotator</v>
      </c>
      <c r="K3064" t="str">
        <v>parameter</v>
      </c>
      <c r="L3064" t="str">
        <v>High priority attribute</v>
      </c>
      <c r="M3064" t="str">
        <v>Priority 1</v>
      </c>
      <c r="N3064" t="str">
        <v>ProductAttributes</v>
      </c>
      <c r="O3064" t="str">
        <v>ATTRIBUTE TYPE: Operating parameter</v>
      </c>
      <c r="P3064">
        <v>0</v>
      </c>
      <c r="Q3064">
        <v>0</v>
      </c>
      <c r="R3064">
        <v>0</v>
      </c>
      <c r="S3064">
        <v>0</v>
      </c>
      <c r="T3064">
        <v>0</v>
      </c>
      <c r="U3064">
        <v>0</v>
      </c>
      <c r="V3064">
        <v>0</v>
      </c>
    </row>
    <row r="3065" spans="8:22" x14ac:dyDescent="0.25">
      <c r="H3065" s="38" t="str">
        <v>shakers and agitatorsrotator</v>
      </c>
      <c r="I3065" s="271" t="str">
        <v>shakers and agitators</v>
      </c>
      <c r="J3065" t="str">
        <v>rotator</v>
      </c>
      <c r="K3065" t="str">
        <v>Web_Product_Type_Dim</v>
      </c>
      <c r="L3065" t="str">
        <v>High priority attribute</v>
      </c>
      <c r="M3065" t="str">
        <v>Priority 1</v>
      </c>
      <c r="N3065" t="str">
        <v>ProductAttributes</v>
      </c>
      <c r="O3065" t="str">
        <v>ATTRIBUTE TYPE: Feature</v>
      </c>
      <c r="P3065" t="str">
        <v>use the drop down to select a "Name"</v>
      </c>
      <c r="Q3065">
        <v>0</v>
      </c>
      <c r="R3065">
        <v>0</v>
      </c>
      <c r="S3065">
        <v>0</v>
      </c>
      <c r="T3065">
        <v>0</v>
      </c>
      <c r="U3065">
        <v>0</v>
      </c>
      <c r="V3065">
        <v>0</v>
      </c>
    </row>
    <row r="3066" spans="8:22" x14ac:dyDescent="0.25">
      <c r="H3066" s="38" t="str">
        <v>shakers and agitatorsrotator</v>
      </c>
      <c r="I3066" s="271" t="str">
        <v>shakers and agitators</v>
      </c>
      <c r="J3066" t="str">
        <v>rotator</v>
      </c>
      <c r="K3066" t="str">
        <v>packaging</v>
      </c>
      <c r="L3066" t="str">
        <v>Low priority attribute</v>
      </c>
      <c r="M3066" t="str">
        <v>Priority 3</v>
      </c>
      <c r="N3066" t="str">
        <v>ProductAttributes</v>
      </c>
      <c r="O3066" t="str">
        <v>ATTRIBUTE TYPE: Packaging quantity</v>
      </c>
      <c r="P3066" t="str">
        <v>facet only on pack_id (was NEVER used on the red site - utility is dubious)</v>
      </c>
      <c r="Q3066">
        <v>0</v>
      </c>
      <c r="R3066">
        <v>0</v>
      </c>
      <c r="S3066">
        <v>0</v>
      </c>
      <c r="T3066">
        <v>0</v>
      </c>
      <c r="U3066">
        <v>0</v>
      </c>
      <c r="V3066">
        <v>0</v>
      </c>
    </row>
    <row r="3067" spans="8:22" x14ac:dyDescent="0.25">
      <c r="H3067" s="38" t="str">
        <v>single useaccessories</v>
      </c>
      <c r="I3067" s="271" t="str">
        <v>single use</v>
      </c>
      <c r="J3067" t="str">
        <v>accessories</v>
      </c>
      <c r="K3067" t="str">
        <v>application(s)</v>
      </c>
      <c r="L3067" t="str">
        <v>Facet driving attribute</v>
      </c>
      <c r="M3067" t="str">
        <v>Priority 2</v>
      </c>
      <c r="N3067" t="str">
        <v>ProductAttributes</v>
      </c>
      <c r="O3067" t="str">
        <v>ATTRIBUTE TYPE: Market Focus</v>
      </c>
      <c r="P3067">
        <v>0</v>
      </c>
      <c r="Q3067">
        <v>0</v>
      </c>
      <c r="R3067">
        <v>0</v>
      </c>
      <c r="S3067">
        <v>0</v>
      </c>
      <c r="T3067">
        <v>0</v>
      </c>
      <c r="U3067">
        <v>0</v>
      </c>
      <c r="V3067">
        <v>0</v>
      </c>
    </row>
    <row r="3068" spans="8:22" x14ac:dyDescent="0.25">
      <c r="H3068" s="38" t="str">
        <v>single useaccessories</v>
      </c>
      <c r="I3068" s="271" t="str">
        <v>single use</v>
      </c>
      <c r="J3068" t="str">
        <v>accessories</v>
      </c>
      <c r="K3068" t="str">
        <v>material</v>
      </c>
      <c r="L3068" t="str">
        <v>Facet driving attribute</v>
      </c>
      <c r="M3068" t="str">
        <v>Priority 1</v>
      </c>
      <c r="N3068" t="str">
        <v>ProductAttributes</v>
      </c>
      <c r="O3068" t="str">
        <v>ATTRIBUTE TYPE: Material</v>
      </c>
      <c r="P3068" t="str">
        <v>use the drop down to select a "Part"</v>
      </c>
      <c r="Q3068">
        <v>0</v>
      </c>
      <c r="R3068">
        <v>0</v>
      </c>
      <c r="S3068">
        <v>0</v>
      </c>
      <c r="T3068">
        <v>0</v>
      </c>
      <c r="U3068">
        <v>0</v>
      </c>
      <c r="V3068">
        <v>0</v>
      </c>
    </row>
    <row r="3069" spans="8:22" x14ac:dyDescent="0.25">
      <c r="H3069" s="38" t="str">
        <v>single useaccessories</v>
      </c>
      <c r="I3069" s="271" t="str">
        <v>single use</v>
      </c>
      <c r="J3069" t="str">
        <v>accessories</v>
      </c>
      <c r="K3069" t="str">
        <v>compatibility</v>
      </c>
      <c r="L3069" t="str">
        <v>Facet driving attribute</v>
      </c>
      <c r="M3069" t="str">
        <v>Priority 1</v>
      </c>
      <c r="N3069" t="str">
        <v>ProductAttributes</v>
      </c>
      <c r="O3069" t="str">
        <v>ATTRIBUTE TYPE: ZM_COMPAT</v>
      </c>
      <c r="P3069" t="str">
        <v>create separate lines for different values -- facet must use 1 or both of supplier and product line</v>
      </c>
      <c r="Q3069">
        <v>0</v>
      </c>
      <c r="R3069">
        <v>0</v>
      </c>
      <c r="S3069">
        <v>0</v>
      </c>
      <c r="T3069">
        <v>0</v>
      </c>
      <c r="U3069">
        <v>0</v>
      </c>
      <c r="V3069">
        <v>0</v>
      </c>
    </row>
    <row r="3070" spans="8:22" x14ac:dyDescent="0.25">
      <c r="H3070" s="38" t="str">
        <v>single useaccessories</v>
      </c>
      <c r="I3070" s="271" t="str">
        <v>single use</v>
      </c>
      <c r="J3070" t="str">
        <v>accessories</v>
      </c>
      <c r="K3070" t="str">
        <v>product line</v>
      </c>
      <c r="L3070" t="str">
        <v>Low priority attribute</v>
      </c>
      <c r="M3070" t="str">
        <v>Priority 3</v>
      </c>
      <c r="N3070" t="str">
        <v>ProductAttributes</v>
      </c>
      <c r="O3070" t="str">
        <v>ATTRIBUTE TYPE: Product Line</v>
      </c>
      <c r="P3070">
        <v>0</v>
      </c>
      <c r="Q3070">
        <v>0</v>
      </c>
      <c r="R3070">
        <v>0</v>
      </c>
      <c r="S3070">
        <v>0</v>
      </c>
      <c r="T3070">
        <v>0</v>
      </c>
      <c r="U3070">
        <v>0</v>
      </c>
      <c r="V3070">
        <v>0</v>
      </c>
    </row>
    <row r="3071" spans="8:22" x14ac:dyDescent="0.25">
      <c r="H3071" s="38" t="str">
        <v>single useadapters</v>
      </c>
      <c r="I3071" s="271" t="str">
        <v>single use</v>
      </c>
      <c r="J3071" t="str">
        <v>adapters</v>
      </c>
      <c r="K3071" t="str">
        <v>compatibility</v>
      </c>
      <c r="L3071" t="str">
        <v>Facet driving attribute</v>
      </c>
      <c r="M3071" t="str">
        <v>Priority 1</v>
      </c>
      <c r="N3071" t="str">
        <v>ProductAttributes</v>
      </c>
      <c r="O3071" t="str">
        <v>ATTRIBUTE TYPE: ZM_COMPAT</v>
      </c>
      <c r="P3071" t="str">
        <v>create separate lines for different values -- facet must use 1 or both of supplier and product line</v>
      </c>
      <c r="Q3071">
        <v>0</v>
      </c>
      <c r="R3071">
        <v>0</v>
      </c>
      <c r="S3071">
        <v>0</v>
      </c>
      <c r="T3071">
        <v>0</v>
      </c>
      <c r="U3071">
        <v>0</v>
      </c>
      <c r="V3071">
        <v>0</v>
      </c>
    </row>
    <row r="3072" spans="8:22" x14ac:dyDescent="0.25">
      <c r="H3072" s="38" t="str">
        <v>single useadapters</v>
      </c>
      <c r="I3072" s="271" t="str">
        <v>single use</v>
      </c>
      <c r="J3072" t="str">
        <v>adapters</v>
      </c>
      <c r="K3072" t="str">
        <v>material</v>
      </c>
      <c r="L3072" t="str">
        <v>Facet driving attribute</v>
      </c>
      <c r="M3072" t="str">
        <v>Priority 1</v>
      </c>
      <c r="N3072" t="str">
        <v>ProductAttributes</v>
      </c>
      <c r="O3072" t="str">
        <v>ATTRIBUTE TYPE: Material</v>
      </c>
      <c r="P3072" t="str">
        <v>use the drop down to select a "Part"</v>
      </c>
      <c r="Q3072">
        <v>0</v>
      </c>
      <c r="R3072">
        <v>0</v>
      </c>
      <c r="S3072">
        <v>0</v>
      </c>
      <c r="T3072">
        <v>0</v>
      </c>
      <c r="U3072">
        <v>0</v>
      </c>
      <c r="V3072">
        <v>0</v>
      </c>
    </row>
    <row r="3073" spans="8:22" x14ac:dyDescent="0.25">
      <c r="H3073" s="38" t="str">
        <v>single useadapters</v>
      </c>
      <c r="I3073" s="271" t="str">
        <v>single use</v>
      </c>
      <c r="J3073" t="str">
        <v>adapters</v>
      </c>
      <c r="K3073" t="str">
        <v>fitting</v>
      </c>
      <c r="L3073" t="str">
        <v>Facet driving attribute</v>
      </c>
      <c r="M3073" t="str">
        <v>Priority 1</v>
      </c>
      <c r="N3073" t="str">
        <v>ProductAttributes</v>
      </c>
      <c r="O3073" t="str">
        <v>ATTRIBUTE TYPE: fittings threads</v>
      </c>
      <c r="P3073">
        <v>0</v>
      </c>
      <c r="Q3073">
        <v>0</v>
      </c>
      <c r="R3073">
        <v>0</v>
      </c>
      <c r="S3073">
        <v>0</v>
      </c>
      <c r="T3073">
        <v>0</v>
      </c>
      <c r="U3073">
        <v>0</v>
      </c>
      <c r="V3073">
        <v>0</v>
      </c>
    </row>
    <row r="3074" spans="8:22" x14ac:dyDescent="0.25">
      <c r="H3074" s="38" t="str">
        <v>single usebag assemblies</v>
      </c>
      <c r="I3074" s="271" t="str">
        <v>single use</v>
      </c>
      <c r="J3074" t="str">
        <v>bag assemblies</v>
      </c>
      <c r="K3074" t="str">
        <v>application(s)</v>
      </c>
      <c r="L3074" t="str">
        <v>Facet driving attribute</v>
      </c>
      <c r="M3074" t="str">
        <v>Priority 2</v>
      </c>
      <c r="N3074" t="str">
        <v>ProductAttributes</v>
      </c>
      <c r="O3074" t="str">
        <v>ATTRIBUTE TYPE: Market Focus</v>
      </c>
      <c r="P3074">
        <v>0</v>
      </c>
      <c r="Q3074">
        <v>0</v>
      </c>
      <c r="R3074">
        <v>0</v>
      </c>
      <c r="S3074">
        <v>0</v>
      </c>
      <c r="T3074">
        <v>0</v>
      </c>
      <c r="U3074">
        <v>0</v>
      </c>
      <c r="V3074">
        <v>0</v>
      </c>
    </row>
    <row r="3075" spans="8:22" x14ac:dyDescent="0.25">
      <c r="H3075" s="38" t="str">
        <v>single usebag assemblies</v>
      </c>
      <c r="I3075" s="271" t="str">
        <v>single use</v>
      </c>
      <c r="J3075" t="str">
        <v>bag assemblies</v>
      </c>
      <c r="K3075" t="str">
        <v>sterility</v>
      </c>
      <c r="L3075" t="str">
        <v>Facet driving attribute</v>
      </c>
      <c r="M3075" t="str">
        <v>Priority 1</v>
      </c>
      <c r="N3075" t="str">
        <v>ProductAttributes</v>
      </c>
      <c r="O3075" t="str">
        <v>ATTRIBUTE TYPE: Sterilization</v>
      </c>
      <c r="P3075" t="str">
        <v>facet sterility y/n and second facet for sterilization method</v>
      </c>
      <c r="Q3075">
        <v>0</v>
      </c>
      <c r="R3075">
        <v>0</v>
      </c>
      <c r="S3075">
        <v>0</v>
      </c>
      <c r="T3075">
        <v>0</v>
      </c>
      <c r="U3075">
        <v>0</v>
      </c>
      <c r="V3075">
        <v>0</v>
      </c>
    </row>
    <row r="3076" spans="8:22" x14ac:dyDescent="0.25">
      <c r="H3076" s="38" t="str">
        <v>single usebag assemblies</v>
      </c>
      <c r="I3076" s="271" t="str">
        <v>single use</v>
      </c>
      <c r="J3076" t="str">
        <v>bag assemblies</v>
      </c>
      <c r="K3076" t="str">
        <v>fitting</v>
      </c>
      <c r="L3076" t="str">
        <v>Facet driving attribute</v>
      </c>
      <c r="M3076" t="str">
        <v>Priority 1</v>
      </c>
      <c r="N3076" t="str">
        <v>ProductAttributes</v>
      </c>
      <c r="O3076" t="str">
        <v>ATTRIBUTE TYPE: fittings threads</v>
      </c>
      <c r="P3076">
        <v>0</v>
      </c>
      <c r="Q3076">
        <v>0</v>
      </c>
      <c r="R3076">
        <v>0</v>
      </c>
      <c r="S3076">
        <v>0</v>
      </c>
      <c r="T3076">
        <v>0</v>
      </c>
      <c r="U3076">
        <v>0</v>
      </c>
      <c r="V3076">
        <v>0</v>
      </c>
    </row>
    <row r="3077" spans="8:22" x14ac:dyDescent="0.25">
      <c r="H3077" s="38" t="str">
        <v>single usebag assemblies</v>
      </c>
      <c r="I3077" s="271" t="str">
        <v>single use</v>
      </c>
      <c r="J3077" t="str">
        <v>bag assemblies</v>
      </c>
      <c r="K3077" t="str">
        <v>Product Line</v>
      </c>
      <c r="L3077" t="str">
        <v>Low priority attribute</v>
      </c>
      <c r="M3077" t="str">
        <v>Priority 3</v>
      </c>
      <c r="N3077" t="str">
        <v>ProductAttributes</v>
      </c>
      <c r="O3077" t="str">
        <v>ATTRIBUTE TYPE: Product Line</v>
      </c>
      <c r="P3077">
        <v>0</v>
      </c>
      <c r="Q3077">
        <v>0</v>
      </c>
      <c r="R3077">
        <v>0</v>
      </c>
      <c r="S3077">
        <v>0</v>
      </c>
      <c r="T3077">
        <v>0</v>
      </c>
      <c r="U3077">
        <v>0</v>
      </c>
      <c r="V3077">
        <v>0</v>
      </c>
    </row>
    <row r="3078" spans="8:22" x14ac:dyDescent="0.25">
      <c r="H3078" s="38" t="str">
        <v>single usebag assemblies</v>
      </c>
      <c r="I3078" s="271" t="str">
        <v>single use</v>
      </c>
      <c r="J3078" t="str">
        <v>bag assemblies</v>
      </c>
      <c r="K3078" t="str">
        <v>feature</v>
      </c>
      <c r="L3078" t="str">
        <v>Low priority attribute</v>
      </c>
      <c r="M3078" t="str">
        <v>Priority 3</v>
      </c>
      <c r="N3078" t="str">
        <v>ProductAttributes</v>
      </c>
      <c r="O3078" t="str">
        <v>ATTRIBUTE TYPE: Feature</v>
      </c>
      <c r="P3078" t="str">
        <v>use the drop down to select a "Name"</v>
      </c>
      <c r="Q3078">
        <v>0</v>
      </c>
      <c r="R3078">
        <v>0</v>
      </c>
      <c r="S3078">
        <v>0</v>
      </c>
      <c r="T3078">
        <v>0</v>
      </c>
      <c r="U3078">
        <v>0</v>
      </c>
      <c r="V3078">
        <v>0</v>
      </c>
    </row>
    <row r="3079" spans="8:22" x14ac:dyDescent="0.25">
      <c r="H3079" s="38" t="str">
        <v>single usebag assemblies</v>
      </c>
      <c r="I3079" s="271" t="str">
        <v>single use</v>
      </c>
      <c r="J3079" t="str">
        <v>bag assemblies</v>
      </c>
      <c r="K3079" t="str">
        <v>material</v>
      </c>
      <c r="L3079" t="str">
        <v>Facet driving attribute</v>
      </c>
      <c r="M3079" t="str">
        <v>Priority 1</v>
      </c>
      <c r="N3079" t="str">
        <v>ProductAttributes</v>
      </c>
      <c r="O3079" t="str">
        <v>ATTRIBUTE TYPE: Material</v>
      </c>
      <c r="P3079" t="str">
        <v>use the drop down to select a "Part"</v>
      </c>
      <c r="Q3079">
        <v>0</v>
      </c>
      <c r="R3079">
        <v>0</v>
      </c>
      <c r="S3079">
        <v>0</v>
      </c>
      <c r="T3079">
        <v>0</v>
      </c>
      <c r="U3079">
        <v>0</v>
      </c>
      <c r="V3079">
        <v>0</v>
      </c>
    </row>
    <row r="3080" spans="8:22" x14ac:dyDescent="0.25">
      <c r="H3080" s="38" t="str">
        <v>single usebag assemblies</v>
      </c>
      <c r="I3080" s="271" t="str">
        <v>single use</v>
      </c>
      <c r="J3080" t="str">
        <v>bag assemblies</v>
      </c>
      <c r="K3080" t="str">
        <v>Integrated Filters</v>
      </c>
      <c r="L3080" t="str">
        <v>High priority attribute</v>
      </c>
      <c r="M3080" t="str">
        <v>Priority 2</v>
      </c>
      <c r="N3080" t="str">
        <v>General description</v>
      </c>
      <c r="O3080">
        <v>0</v>
      </c>
      <c r="P3080">
        <v>0</v>
      </c>
      <c r="Q3080">
        <v>0</v>
      </c>
      <c r="R3080">
        <v>0</v>
      </c>
      <c r="S3080">
        <v>0</v>
      </c>
      <c r="T3080">
        <v>0</v>
      </c>
      <c r="U3080">
        <v>0</v>
      </c>
      <c r="V3080">
        <v>0</v>
      </c>
    </row>
    <row r="3081" spans="8:22" x14ac:dyDescent="0.25">
      <c r="H3081" s="38" t="str">
        <v>single usebed supports or accessories</v>
      </c>
      <c r="I3081" s="271" t="str">
        <v>single use</v>
      </c>
      <c r="J3081" t="str">
        <v>bed supports or accessories</v>
      </c>
      <c r="K3081" t="str">
        <v>sterility</v>
      </c>
      <c r="L3081" t="str">
        <v>Facet driving attribute</v>
      </c>
      <c r="M3081" t="str">
        <v>Priority 1</v>
      </c>
      <c r="N3081" t="str">
        <v>ProductAttributes</v>
      </c>
      <c r="O3081" t="str">
        <v>ATTRIBUTE TYPE: Sterilization</v>
      </c>
      <c r="P3081" t="str">
        <v>facet sterility y/n and second facet for sterilization method</v>
      </c>
      <c r="Q3081">
        <v>0</v>
      </c>
      <c r="R3081">
        <v>0</v>
      </c>
      <c r="S3081">
        <v>0</v>
      </c>
      <c r="T3081">
        <v>0</v>
      </c>
      <c r="U3081">
        <v>0</v>
      </c>
      <c r="V3081">
        <v>0</v>
      </c>
    </row>
    <row r="3082" spans="8:22" x14ac:dyDescent="0.25">
      <c r="H3082" s="38" t="str">
        <v>single usebed supports or accessories</v>
      </c>
      <c r="I3082" s="271" t="str">
        <v>single use</v>
      </c>
      <c r="J3082" t="str">
        <v>bed supports or accessories</v>
      </c>
      <c r="K3082" t="str">
        <v>pore size</v>
      </c>
      <c r="L3082" t="str">
        <v>Low priority attribute</v>
      </c>
      <c r="M3082" t="str">
        <v>Priority 3</v>
      </c>
      <c r="N3082" t="str">
        <v>ProductAttributes</v>
      </c>
      <c r="O3082" t="str">
        <v>ATTRIBUTE TYPE: Pore size</v>
      </c>
      <c r="P3082">
        <v>0</v>
      </c>
      <c r="Q3082">
        <v>0</v>
      </c>
      <c r="R3082">
        <v>0</v>
      </c>
      <c r="S3082">
        <v>0</v>
      </c>
      <c r="T3082">
        <v>0</v>
      </c>
      <c r="U3082">
        <v>0</v>
      </c>
      <c r="V3082">
        <v>0</v>
      </c>
    </row>
    <row r="3083" spans="8:22" x14ac:dyDescent="0.25">
      <c r="H3083" s="38" t="str">
        <v>single usebed supports or accessories</v>
      </c>
      <c r="I3083" s="271" t="str">
        <v>single use</v>
      </c>
      <c r="J3083" t="str">
        <v>bed supports or accessories</v>
      </c>
      <c r="K3083" t="str">
        <v>compatibility</v>
      </c>
      <c r="L3083" t="str">
        <v>Facet driving attribute</v>
      </c>
      <c r="M3083" t="str">
        <v>Priority 1</v>
      </c>
      <c r="N3083" t="str">
        <v>ProductAttributes</v>
      </c>
      <c r="O3083" t="str">
        <v>ATTRIBUTE TYPE: ZM_COMPAT</v>
      </c>
      <c r="P3083" t="str">
        <v>create separate lines for different values -- facet must use 1 or both of supplier and product line</v>
      </c>
      <c r="Q3083">
        <v>0</v>
      </c>
      <c r="R3083">
        <v>0</v>
      </c>
      <c r="S3083">
        <v>0</v>
      </c>
      <c r="T3083">
        <v>0</v>
      </c>
      <c r="U3083">
        <v>0</v>
      </c>
      <c r="V3083">
        <v>0</v>
      </c>
    </row>
    <row r="3084" spans="8:22" x14ac:dyDescent="0.25">
      <c r="H3084" s="38" t="str">
        <v>single usebed supports or accessories</v>
      </c>
      <c r="I3084" s="271" t="str">
        <v>single use</v>
      </c>
      <c r="J3084" t="str">
        <v>bed supports or accessories</v>
      </c>
      <c r="K3084" t="str">
        <v>material</v>
      </c>
      <c r="L3084" t="str">
        <v>Facet driving attribute</v>
      </c>
      <c r="M3084" t="str">
        <v>Priority 1</v>
      </c>
      <c r="N3084" t="str">
        <v>ProductAttributes</v>
      </c>
      <c r="O3084" t="str">
        <v>ATTRIBUTE TYPE: Material</v>
      </c>
      <c r="P3084" t="str">
        <v>use the drop down to select a "Part"</v>
      </c>
      <c r="Q3084">
        <v>0</v>
      </c>
      <c r="R3084">
        <v>0</v>
      </c>
      <c r="S3084">
        <v>0</v>
      </c>
      <c r="T3084">
        <v>0</v>
      </c>
      <c r="U3084">
        <v>0</v>
      </c>
      <c r="V3084">
        <v>0</v>
      </c>
    </row>
    <row r="3085" spans="8:22" x14ac:dyDescent="0.25">
      <c r="H3085" s="38" t="str">
        <v>single usebin accessories</v>
      </c>
      <c r="I3085" s="271" t="str">
        <v>single use</v>
      </c>
      <c r="J3085" t="str">
        <v>bin accessories</v>
      </c>
      <c r="K3085" t="str">
        <v>compatibility</v>
      </c>
      <c r="L3085" t="str">
        <v>Facet driving attribute</v>
      </c>
      <c r="M3085" t="str">
        <v>Priority 1</v>
      </c>
      <c r="N3085" t="str">
        <v>ProductAttributes</v>
      </c>
      <c r="O3085" t="str">
        <v>ATTRIBUTE TYPE: ZM_COMPAT</v>
      </c>
      <c r="P3085" t="str">
        <v>create separate lines for different values -- facet must use 1 or both of supplier and product line</v>
      </c>
      <c r="Q3085">
        <v>0</v>
      </c>
      <c r="R3085">
        <v>0</v>
      </c>
      <c r="S3085">
        <v>0</v>
      </c>
      <c r="T3085">
        <v>0</v>
      </c>
      <c r="U3085">
        <v>0</v>
      </c>
      <c r="V3085">
        <v>0</v>
      </c>
    </row>
    <row r="3086" spans="8:22" x14ac:dyDescent="0.25">
      <c r="H3086" s="38" t="str">
        <v>single usebin accessories</v>
      </c>
      <c r="I3086" s="271" t="str">
        <v>single use</v>
      </c>
      <c r="J3086" t="str">
        <v>bin accessories</v>
      </c>
      <c r="K3086" t="str">
        <v>product line</v>
      </c>
      <c r="L3086" t="str">
        <v>Low priority attribute</v>
      </c>
      <c r="M3086" t="str">
        <v>Priority 3</v>
      </c>
      <c r="N3086" t="str">
        <v>ProductAttributes</v>
      </c>
      <c r="O3086" t="str">
        <v>ATTRIBUTE TYPE: Product Line</v>
      </c>
      <c r="P3086">
        <v>0</v>
      </c>
      <c r="Q3086">
        <v>0</v>
      </c>
      <c r="R3086">
        <v>0</v>
      </c>
      <c r="S3086">
        <v>0</v>
      </c>
      <c r="T3086">
        <v>0</v>
      </c>
      <c r="U3086">
        <v>0</v>
      </c>
      <c r="V3086">
        <v>0</v>
      </c>
    </row>
    <row r="3087" spans="8:22" x14ac:dyDescent="0.25">
      <c r="H3087" s="38" t="str">
        <v>single usebin accessories</v>
      </c>
      <c r="I3087" s="271" t="str">
        <v>single use</v>
      </c>
      <c r="J3087" t="str">
        <v>bin accessories</v>
      </c>
      <c r="K3087" t="str">
        <v>material</v>
      </c>
      <c r="L3087" t="str">
        <v>Facet driving attribute</v>
      </c>
      <c r="M3087" t="str">
        <v>Priority 1</v>
      </c>
      <c r="N3087" t="str">
        <v>ProductAttributes</v>
      </c>
      <c r="O3087" t="str">
        <v>ATTRIBUTE TYPE: Material</v>
      </c>
      <c r="P3087" t="str">
        <v>use the drop down to select a "Part"</v>
      </c>
      <c r="Q3087">
        <v>0</v>
      </c>
      <c r="R3087">
        <v>0</v>
      </c>
      <c r="S3087">
        <v>0</v>
      </c>
      <c r="T3087">
        <v>0</v>
      </c>
      <c r="U3087">
        <v>0</v>
      </c>
      <c r="V3087">
        <v>0</v>
      </c>
    </row>
    <row r="3088" spans="8:22" x14ac:dyDescent="0.25">
      <c r="H3088" s="38" t="str">
        <v>single usebins</v>
      </c>
      <c r="I3088" s="271" t="str">
        <v>single use</v>
      </c>
      <c r="J3088" t="str">
        <v>bins</v>
      </c>
      <c r="K3088" t="str">
        <v>depth</v>
      </c>
      <c r="L3088" t="str">
        <v>High priority attribute</v>
      </c>
      <c r="M3088" t="str">
        <v>Priority 2</v>
      </c>
      <c r="N3088" t="str">
        <v>ProductAttributes</v>
      </c>
      <c r="O3088" t="str">
        <v>ATTRIBUTE TYPE: Composite dimension</v>
      </c>
      <c r="P3088" t="str">
        <v>use the drop down in "Type1" and select "depth"</v>
      </c>
      <c r="Q3088">
        <v>0</v>
      </c>
      <c r="R3088">
        <v>0</v>
      </c>
      <c r="S3088">
        <v>0</v>
      </c>
      <c r="T3088">
        <v>0</v>
      </c>
      <c r="U3088">
        <v>0</v>
      </c>
      <c r="V3088">
        <v>0</v>
      </c>
    </row>
    <row r="3089" spans="8:22" x14ac:dyDescent="0.25">
      <c r="H3089" s="38" t="str">
        <v>single usebins</v>
      </c>
      <c r="I3089" s="271" t="str">
        <v>single use</v>
      </c>
      <c r="J3089" t="str">
        <v>bins</v>
      </c>
      <c r="K3089" t="str">
        <v>material</v>
      </c>
      <c r="L3089" t="str">
        <v>Facet driving attribute</v>
      </c>
      <c r="M3089" t="str">
        <v>Priority 1</v>
      </c>
      <c r="N3089" t="str">
        <v>ProductAttributes</v>
      </c>
      <c r="O3089" t="str">
        <v>ATTRIBUTE TYPE: Material</v>
      </c>
      <c r="P3089" t="str">
        <v>use the drop down to select a "Part"</v>
      </c>
      <c r="Q3089">
        <v>0</v>
      </c>
      <c r="R3089">
        <v>0</v>
      </c>
      <c r="S3089">
        <v>0</v>
      </c>
      <c r="T3089">
        <v>0</v>
      </c>
      <c r="U3089">
        <v>0</v>
      </c>
      <c r="V3089">
        <v>0</v>
      </c>
    </row>
    <row r="3090" spans="8:22" x14ac:dyDescent="0.25">
      <c r="H3090" s="38" t="str">
        <v>single usebins</v>
      </c>
      <c r="I3090" s="271" t="str">
        <v>single use</v>
      </c>
      <c r="J3090" t="str">
        <v>bins</v>
      </c>
      <c r="K3090" t="str">
        <v>product line</v>
      </c>
      <c r="L3090" t="str">
        <v>Low priority attribute</v>
      </c>
      <c r="M3090" t="str">
        <v>Priority 3</v>
      </c>
      <c r="N3090" t="str">
        <v>ProductAttributes</v>
      </c>
      <c r="O3090" t="str">
        <v>ATTRIBUTE TYPE: Product Line</v>
      </c>
      <c r="P3090">
        <v>0</v>
      </c>
      <c r="Q3090">
        <v>0</v>
      </c>
      <c r="R3090">
        <v>0</v>
      </c>
      <c r="S3090">
        <v>0</v>
      </c>
      <c r="T3090">
        <v>0</v>
      </c>
      <c r="U3090">
        <v>0</v>
      </c>
      <c r="V3090">
        <v>0</v>
      </c>
    </row>
    <row r="3091" spans="8:22" x14ac:dyDescent="0.25">
      <c r="H3091" s="38" t="str">
        <v>single usebins</v>
      </c>
      <c r="I3091" s="271" t="str">
        <v>single use</v>
      </c>
      <c r="J3091" t="str">
        <v>bins</v>
      </c>
      <c r="K3091" t="str">
        <v>L × W × H</v>
      </c>
      <c r="L3091" t="str">
        <v>High priority attribute</v>
      </c>
      <c r="M3091" t="str">
        <v>Priority 2</v>
      </c>
      <c r="N3091" t="str">
        <v>ProductAttributes</v>
      </c>
      <c r="O3091" t="str">
        <v>ATTRIBUTE TYPE: Composite dimension</v>
      </c>
      <c r="P3091">
        <v>0</v>
      </c>
      <c r="Q3091">
        <v>0</v>
      </c>
      <c r="R3091">
        <v>0</v>
      </c>
      <c r="S3091">
        <v>0</v>
      </c>
      <c r="T3091">
        <v>0</v>
      </c>
      <c r="U3091">
        <v>0</v>
      </c>
      <c r="V3091">
        <v>0</v>
      </c>
    </row>
    <row r="3092" spans="8:22" x14ac:dyDescent="0.25">
      <c r="H3092" s="38" t="str">
        <v>single usebins</v>
      </c>
      <c r="I3092" s="271" t="str">
        <v>single use</v>
      </c>
      <c r="J3092" t="str">
        <v>bins</v>
      </c>
      <c r="K3092" t="str">
        <v>volume</v>
      </c>
      <c r="L3092" t="str">
        <v>Facet driving attribute</v>
      </c>
      <c r="M3092" t="str">
        <v>Priority 1</v>
      </c>
      <c r="N3092" t="str">
        <v>ProductAttributes</v>
      </c>
      <c r="O3092" t="str">
        <v>ATTRIBUTE TYPE: Composite dimension</v>
      </c>
      <c r="P3092" t="str">
        <v>use the drop down in "Type1" and select "volume"</v>
      </c>
      <c r="Q3092">
        <v>0</v>
      </c>
      <c r="R3092">
        <v>0</v>
      </c>
      <c r="S3092">
        <v>0</v>
      </c>
      <c r="T3092">
        <v>0</v>
      </c>
      <c r="U3092">
        <v>0</v>
      </c>
      <c r="V3092">
        <v>0</v>
      </c>
    </row>
    <row r="3093" spans="8:22" x14ac:dyDescent="0.25">
      <c r="H3093" s="38" t="str">
        <v>single usebioreactor consumables</v>
      </c>
      <c r="I3093" s="271" t="str">
        <v>single use</v>
      </c>
      <c r="J3093" t="str">
        <v>bioreactor consumables</v>
      </c>
      <c r="K3093" t="str">
        <v>compatibility</v>
      </c>
      <c r="L3093" t="str">
        <v>Facet driving attribute</v>
      </c>
      <c r="M3093" t="str">
        <v>Priority 1</v>
      </c>
      <c r="N3093" t="str">
        <v>ProductAttributes</v>
      </c>
      <c r="O3093" t="str">
        <v>ATTRIBUTE TYPE: ZM_COMPAT</v>
      </c>
      <c r="P3093" t="str">
        <v>create separate lines for different values -- facet must use 1 or both of supplier and product line</v>
      </c>
      <c r="Q3093">
        <v>0</v>
      </c>
      <c r="R3093">
        <v>0</v>
      </c>
      <c r="S3093">
        <v>0</v>
      </c>
      <c r="T3093">
        <v>0</v>
      </c>
      <c r="U3093">
        <v>0</v>
      </c>
      <c r="V3093">
        <v>0</v>
      </c>
    </row>
    <row r="3094" spans="8:22" x14ac:dyDescent="0.25">
      <c r="H3094" s="38" t="str">
        <v>single usebioreactor consumables</v>
      </c>
      <c r="I3094" s="271" t="str">
        <v>single use</v>
      </c>
      <c r="J3094" t="str">
        <v>bioreactor consumables</v>
      </c>
      <c r="K3094" t="str">
        <v>technique(s)</v>
      </c>
      <c r="L3094" t="str">
        <v>Low priority attribute</v>
      </c>
      <c r="M3094" t="str">
        <v>Priority 3</v>
      </c>
      <c r="N3094" t="str">
        <v>ProductAttributes</v>
      </c>
      <c r="O3094" t="str">
        <v>ATTRIBUTE TYPE: Titertest</v>
      </c>
      <c r="P3094" t="str">
        <v xml:space="preserve">use the drop down in "METHOD" </v>
      </c>
      <c r="Q3094">
        <v>0</v>
      </c>
      <c r="R3094">
        <v>0</v>
      </c>
      <c r="S3094">
        <v>0</v>
      </c>
      <c r="T3094">
        <v>0</v>
      </c>
      <c r="U3094">
        <v>0</v>
      </c>
      <c r="V3094">
        <v>0</v>
      </c>
    </row>
    <row r="3095" spans="8:22" x14ac:dyDescent="0.25">
      <c r="H3095" s="38" t="str">
        <v>single usebioreactors</v>
      </c>
      <c r="I3095" s="271" t="str">
        <v>single use</v>
      </c>
      <c r="J3095" t="str">
        <v>bioreactors</v>
      </c>
      <c r="K3095" t="str">
        <v>fitting</v>
      </c>
      <c r="L3095" t="str">
        <v>Facet driving attribute</v>
      </c>
      <c r="M3095" t="str">
        <v>Priority 1</v>
      </c>
      <c r="N3095" t="str">
        <v>ProductAttributes</v>
      </c>
      <c r="O3095" t="str">
        <v>ATTRIBUTE TYPE: fittings threads</v>
      </c>
      <c r="P3095">
        <v>0</v>
      </c>
      <c r="Q3095">
        <v>0</v>
      </c>
      <c r="R3095">
        <v>0</v>
      </c>
      <c r="S3095">
        <v>0</v>
      </c>
      <c r="T3095">
        <v>0</v>
      </c>
      <c r="U3095">
        <v>0</v>
      </c>
      <c r="V3095">
        <v>0</v>
      </c>
    </row>
    <row r="3096" spans="8:22" x14ac:dyDescent="0.25">
      <c r="H3096" s="38" t="str">
        <v>single usebioreactors</v>
      </c>
      <c r="I3096" s="271" t="str">
        <v>single use</v>
      </c>
      <c r="J3096" t="str">
        <v>bioreactors</v>
      </c>
      <c r="K3096" t="str">
        <v>material</v>
      </c>
      <c r="L3096" t="str">
        <v>Facet driving attribute</v>
      </c>
      <c r="M3096" t="str">
        <v>Priority 1</v>
      </c>
      <c r="N3096" t="str">
        <v>ProductAttributes</v>
      </c>
      <c r="O3096" t="str">
        <v>ATTRIBUTE TYPE: Material</v>
      </c>
      <c r="P3096" t="str">
        <v>use the drop down to select a "Part"</v>
      </c>
      <c r="Q3096">
        <v>0</v>
      </c>
      <c r="R3096">
        <v>0</v>
      </c>
      <c r="S3096">
        <v>0</v>
      </c>
      <c r="T3096">
        <v>0</v>
      </c>
      <c r="U3096">
        <v>0</v>
      </c>
      <c r="V3096">
        <v>0</v>
      </c>
    </row>
    <row r="3097" spans="8:22" x14ac:dyDescent="0.25">
      <c r="H3097" s="38" t="str">
        <v>single usebioreactors</v>
      </c>
      <c r="I3097" s="271" t="str">
        <v>single use</v>
      </c>
      <c r="J3097" t="str">
        <v>bioreactors</v>
      </c>
      <c r="K3097" t="str">
        <v>compatibility</v>
      </c>
      <c r="L3097" t="str">
        <v>Facet driving attribute</v>
      </c>
      <c r="M3097" t="str">
        <v>Priority 1</v>
      </c>
      <c r="N3097" t="str">
        <v>ProductAttributes</v>
      </c>
      <c r="O3097" t="str">
        <v>ATTRIBUTE TYPE: ZM_COMPAT</v>
      </c>
      <c r="P3097" t="str">
        <v>create separate lines for different values -- facet must use 1 or both of supplier and product line</v>
      </c>
      <c r="Q3097">
        <v>0</v>
      </c>
      <c r="R3097">
        <v>0</v>
      </c>
      <c r="S3097">
        <v>0</v>
      </c>
      <c r="T3097">
        <v>0</v>
      </c>
      <c r="U3097">
        <v>0</v>
      </c>
      <c r="V3097">
        <v>0</v>
      </c>
    </row>
    <row r="3098" spans="8:22" x14ac:dyDescent="0.25">
      <c r="H3098" s="38" t="str">
        <v>single usebioreactors</v>
      </c>
      <c r="I3098" s="271" t="str">
        <v>single use</v>
      </c>
      <c r="J3098" t="str">
        <v>bioreactors</v>
      </c>
      <c r="K3098" t="str">
        <v>feature</v>
      </c>
      <c r="L3098" t="str">
        <v>Low priority attribute</v>
      </c>
      <c r="M3098" t="str">
        <v>Priority 3</v>
      </c>
      <c r="N3098" t="str">
        <v>ProductAttributes</v>
      </c>
      <c r="O3098" t="str">
        <v>ATTRIBUTE TYPE: Feature</v>
      </c>
      <c r="P3098" t="str">
        <v>use the drop down to select a "Name"</v>
      </c>
      <c r="Q3098">
        <v>0</v>
      </c>
      <c r="R3098">
        <v>0</v>
      </c>
      <c r="S3098">
        <v>0</v>
      </c>
      <c r="T3098">
        <v>0</v>
      </c>
      <c r="U3098">
        <v>0</v>
      </c>
      <c r="V3098">
        <v>0</v>
      </c>
    </row>
    <row r="3099" spans="8:22" x14ac:dyDescent="0.25">
      <c r="H3099" s="38" t="str">
        <v>single usebioreactors</v>
      </c>
      <c r="I3099" s="271" t="str">
        <v>single use</v>
      </c>
      <c r="J3099" t="str">
        <v>bioreactors</v>
      </c>
      <c r="K3099" t="str">
        <v>sterility</v>
      </c>
      <c r="L3099" t="str">
        <v>Facet driving attribute</v>
      </c>
      <c r="M3099" t="str">
        <v>Priority 1</v>
      </c>
      <c r="N3099" t="str">
        <v>ProductAttributes</v>
      </c>
      <c r="O3099" t="str">
        <v>ATTRIBUTE TYPE: Sterilization</v>
      </c>
      <c r="P3099" t="str">
        <v>facet sterility y/n and second facet for sterilization method</v>
      </c>
      <c r="Q3099">
        <v>0</v>
      </c>
      <c r="R3099">
        <v>0</v>
      </c>
      <c r="S3099">
        <v>0</v>
      </c>
      <c r="T3099">
        <v>0</v>
      </c>
      <c r="U3099">
        <v>0</v>
      </c>
      <c r="V3099">
        <v>0</v>
      </c>
    </row>
    <row r="3100" spans="8:22" x14ac:dyDescent="0.25">
      <c r="H3100" s="38" t="str">
        <v>single usebioreactors</v>
      </c>
      <c r="I3100" s="271" t="str">
        <v>single use</v>
      </c>
      <c r="J3100" t="str">
        <v>bioreactors</v>
      </c>
      <c r="K3100" t="str">
        <v>technique(s)</v>
      </c>
      <c r="L3100" t="str">
        <v>Low priority attribute</v>
      </c>
      <c r="M3100" t="str">
        <v>Priority 3</v>
      </c>
      <c r="N3100" t="str">
        <v>ProductAttributes</v>
      </c>
      <c r="O3100" t="str">
        <v>ATTRIBUTE TYPE: Titertest</v>
      </c>
      <c r="P3100" t="str">
        <v xml:space="preserve">use the drop down in "METHOD" </v>
      </c>
      <c r="Q3100">
        <v>0</v>
      </c>
      <c r="R3100">
        <v>0</v>
      </c>
      <c r="S3100">
        <v>0</v>
      </c>
      <c r="T3100">
        <v>0</v>
      </c>
      <c r="U3100">
        <v>0</v>
      </c>
      <c r="V3100">
        <v>0</v>
      </c>
    </row>
    <row r="3101" spans="8:22" x14ac:dyDescent="0.25">
      <c r="H3101" s="38" t="str">
        <v>single usebioreactors</v>
      </c>
      <c r="I3101" s="271" t="str">
        <v>single use</v>
      </c>
      <c r="J3101" t="str">
        <v>bioreactors</v>
      </c>
      <c r="K3101" t="str">
        <v>volume</v>
      </c>
      <c r="L3101" t="str">
        <v>Facet driving attribute</v>
      </c>
      <c r="M3101" t="str">
        <v>Priority 1</v>
      </c>
      <c r="N3101" t="str">
        <v>ProductAttributes</v>
      </c>
      <c r="O3101" t="str">
        <v>ATTRIBUTE TYPE: Composite dimension</v>
      </c>
      <c r="P3101" t="str">
        <v>use the drop down in "Type1" and select "volume"</v>
      </c>
      <c r="Q3101">
        <v>0</v>
      </c>
      <c r="R3101">
        <v>0</v>
      </c>
      <c r="S3101">
        <v>0</v>
      </c>
      <c r="T3101">
        <v>0</v>
      </c>
      <c r="U3101">
        <v>0</v>
      </c>
      <c r="V3101">
        <v>0</v>
      </c>
    </row>
    <row r="3102" spans="8:22" x14ac:dyDescent="0.25">
      <c r="H3102" s="38" t="str">
        <v>single usecaps</v>
      </c>
      <c r="I3102" s="271" t="str">
        <v>single use</v>
      </c>
      <c r="J3102" t="str">
        <v>caps</v>
      </c>
      <c r="K3102" t="str">
        <v>application(s)</v>
      </c>
      <c r="L3102" t="str">
        <v>Facet driving attribute</v>
      </c>
      <c r="M3102" t="str">
        <v>Priority 2</v>
      </c>
      <c r="N3102" t="str">
        <v>ProductAttributes</v>
      </c>
      <c r="O3102" t="str">
        <v>ATTRIBUTE TYPE: Market Focus</v>
      </c>
      <c r="P3102">
        <v>0</v>
      </c>
      <c r="Q3102">
        <v>0</v>
      </c>
      <c r="R3102">
        <v>0</v>
      </c>
      <c r="S3102">
        <v>0</v>
      </c>
      <c r="T3102">
        <v>0</v>
      </c>
      <c r="U3102">
        <v>0</v>
      </c>
      <c r="V3102">
        <v>0</v>
      </c>
    </row>
    <row r="3103" spans="8:22" x14ac:dyDescent="0.25">
      <c r="H3103" s="38" t="str">
        <v>single usecaps</v>
      </c>
      <c r="I3103" s="271" t="str">
        <v>single use</v>
      </c>
      <c r="J3103" t="str">
        <v>caps</v>
      </c>
      <c r="K3103" t="str">
        <v>sterility</v>
      </c>
      <c r="L3103" t="str">
        <v>Facet driving attribute</v>
      </c>
      <c r="M3103" t="str">
        <v>Priority 1</v>
      </c>
      <c r="N3103" t="str">
        <v>ProductAttributes</v>
      </c>
      <c r="O3103" t="str">
        <v>ATTRIBUTE TYPE: Sterilization</v>
      </c>
      <c r="P3103" t="str">
        <v>facet sterility y/n and second facet for sterilization method</v>
      </c>
      <c r="Q3103">
        <v>0</v>
      </c>
      <c r="R3103">
        <v>0</v>
      </c>
      <c r="S3103">
        <v>0</v>
      </c>
      <c r="T3103">
        <v>0</v>
      </c>
      <c r="U3103">
        <v>0</v>
      </c>
      <c r="V3103">
        <v>0</v>
      </c>
    </row>
    <row r="3104" spans="8:22" x14ac:dyDescent="0.25">
      <c r="H3104" s="38" t="str">
        <v>single usecaps</v>
      </c>
      <c r="I3104" s="271" t="str">
        <v>single use</v>
      </c>
      <c r="J3104" t="str">
        <v>caps</v>
      </c>
      <c r="K3104" t="str">
        <v>material</v>
      </c>
      <c r="L3104" t="str">
        <v>Facet driving attribute</v>
      </c>
      <c r="M3104" t="str">
        <v>Priority 1</v>
      </c>
      <c r="N3104" t="str">
        <v>ProductAttributes</v>
      </c>
      <c r="O3104" t="str">
        <v>ATTRIBUTE TYPE: Material</v>
      </c>
      <c r="P3104" t="str">
        <v>use the drop down to select a "Part"</v>
      </c>
      <c r="Q3104">
        <v>0</v>
      </c>
      <c r="R3104">
        <v>0</v>
      </c>
      <c r="S3104">
        <v>0</v>
      </c>
      <c r="T3104">
        <v>0</v>
      </c>
      <c r="U3104">
        <v>0</v>
      </c>
      <c r="V3104">
        <v>0</v>
      </c>
    </row>
    <row r="3105" spans="8:22" x14ac:dyDescent="0.25">
      <c r="H3105" s="38" t="str">
        <v>single usecaps</v>
      </c>
      <c r="I3105" s="271" t="str">
        <v>single use</v>
      </c>
      <c r="J3105" t="str">
        <v>caps</v>
      </c>
      <c r="K3105" t="str">
        <v>compatibility</v>
      </c>
      <c r="L3105" t="str">
        <v>Facet driving attribute</v>
      </c>
      <c r="M3105" t="str">
        <v>Priority 1</v>
      </c>
      <c r="N3105" t="str">
        <v>ProductAttributes</v>
      </c>
      <c r="O3105" t="str">
        <v>ATTRIBUTE TYPE: ZM_COMPAT</v>
      </c>
      <c r="P3105" t="str">
        <v>create separate lines for different values -- facet must use 1 or both of supplier and product line</v>
      </c>
      <c r="Q3105">
        <v>0</v>
      </c>
      <c r="R3105">
        <v>0</v>
      </c>
      <c r="S3105">
        <v>0</v>
      </c>
      <c r="T3105">
        <v>0</v>
      </c>
      <c r="U3105">
        <v>0</v>
      </c>
      <c r="V3105">
        <v>0</v>
      </c>
    </row>
    <row r="3106" spans="8:22" x14ac:dyDescent="0.25">
      <c r="H3106" s="38" t="str">
        <v>single usecaps</v>
      </c>
      <c r="I3106" s="271" t="str">
        <v>single use</v>
      </c>
      <c r="J3106" t="str">
        <v>caps</v>
      </c>
      <c r="K3106" t="str">
        <v>Product Line</v>
      </c>
      <c r="L3106" t="str">
        <v>Low priority attribute</v>
      </c>
      <c r="M3106" t="str">
        <v>Priority 3</v>
      </c>
      <c r="N3106" t="str">
        <v>ProductAttributes</v>
      </c>
      <c r="O3106" t="str">
        <v>ATTRIBUTE TYPE: Product Line</v>
      </c>
      <c r="P3106">
        <v>0</v>
      </c>
      <c r="Q3106">
        <v>0</v>
      </c>
      <c r="R3106">
        <v>0</v>
      </c>
      <c r="S3106">
        <v>0</v>
      </c>
      <c r="T3106">
        <v>0</v>
      </c>
      <c r="U3106">
        <v>0</v>
      </c>
      <c r="V3106">
        <v>0</v>
      </c>
    </row>
    <row r="3107" spans="8:22" x14ac:dyDescent="0.25">
      <c r="H3107" s="38" t="str">
        <v>single usecartridges</v>
      </c>
      <c r="I3107" s="271" t="str">
        <v>single use</v>
      </c>
      <c r="J3107" t="str">
        <v>cartridges</v>
      </c>
      <c r="K3107" t="str">
        <v>compatibility</v>
      </c>
      <c r="L3107" t="str">
        <v>Facet driving attribute</v>
      </c>
      <c r="M3107" t="str">
        <v>Priority 1</v>
      </c>
      <c r="N3107" t="str">
        <v>ProductAttributes</v>
      </c>
      <c r="O3107" t="str">
        <v>ATTRIBUTE TYPE: ZM_COMPAT</v>
      </c>
      <c r="P3107" t="str">
        <v>create separate lines for different values -- facet must use 1 or both of supplier and product line</v>
      </c>
      <c r="Q3107">
        <v>0</v>
      </c>
      <c r="R3107">
        <v>0</v>
      </c>
      <c r="S3107">
        <v>0</v>
      </c>
      <c r="T3107">
        <v>0</v>
      </c>
      <c r="U3107">
        <v>0</v>
      </c>
      <c r="V3107">
        <v>0</v>
      </c>
    </row>
    <row r="3108" spans="8:22" x14ac:dyDescent="0.25">
      <c r="H3108" s="38" t="str">
        <v>single usecartridges</v>
      </c>
      <c r="I3108" s="271" t="str">
        <v>single use</v>
      </c>
      <c r="J3108" t="str">
        <v>cartridges</v>
      </c>
      <c r="K3108" t="str">
        <v>material</v>
      </c>
      <c r="L3108" t="str">
        <v>Facet driving attribute</v>
      </c>
      <c r="M3108" t="str">
        <v>Priority 1</v>
      </c>
      <c r="N3108" t="str">
        <v>ProductAttributes</v>
      </c>
      <c r="O3108" t="str">
        <v>ATTRIBUTE TYPE: Material</v>
      </c>
      <c r="P3108" t="str">
        <v>use the drop down to select a "Part"</v>
      </c>
      <c r="Q3108">
        <v>0</v>
      </c>
      <c r="R3108">
        <v>0</v>
      </c>
      <c r="S3108">
        <v>0</v>
      </c>
      <c r="T3108">
        <v>0</v>
      </c>
      <c r="U3108">
        <v>0</v>
      </c>
      <c r="V3108">
        <v>0</v>
      </c>
    </row>
    <row r="3109" spans="8:22" x14ac:dyDescent="0.25">
      <c r="H3109" s="38" t="str">
        <v>single usecartridges</v>
      </c>
      <c r="I3109" s="271" t="str">
        <v>single use</v>
      </c>
      <c r="J3109" t="str">
        <v>cartridges</v>
      </c>
      <c r="K3109" t="str">
        <v>product line</v>
      </c>
      <c r="L3109" t="str">
        <v>Low priority attribute</v>
      </c>
      <c r="M3109" t="str">
        <v>Priority 3</v>
      </c>
      <c r="N3109" t="str">
        <v>ProductAttributes</v>
      </c>
      <c r="O3109" t="str">
        <v>ATTRIBUTE TYPE: Product Line</v>
      </c>
      <c r="P3109">
        <v>0</v>
      </c>
      <c r="Q3109">
        <v>0</v>
      </c>
      <c r="R3109">
        <v>0</v>
      </c>
      <c r="S3109">
        <v>0</v>
      </c>
      <c r="T3109">
        <v>0</v>
      </c>
      <c r="U3109">
        <v>0</v>
      </c>
      <c r="V3109">
        <v>0</v>
      </c>
    </row>
    <row r="3110" spans="8:22" x14ac:dyDescent="0.25">
      <c r="H3110" s="38" t="str">
        <v>single usecarts</v>
      </c>
      <c r="I3110" s="271" t="str">
        <v>single use</v>
      </c>
      <c r="J3110" t="str">
        <v>carts</v>
      </c>
      <c r="K3110" t="str">
        <v>material</v>
      </c>
      <c r="L3110" t="str">
        <v>Facet driving attribute</v>
      </c>
      <c r="M3110" t="str">
        <v>Priority 1</v>
      </c>
      <c r="N3110" t="str">
        <v>ProductAttributes</v>
      </c>
      <c r="O3110" t="str">
        <v>ATTRIBUTE TYPE: Material</v>
      </c>
      <c r="P3110" t="str">
        <v>use the drop down to select a "Part"</v>
      </c>
      <c r="Q3110">
        <v>0</v>
      </c>
      <c r="R3110">
        <v>0</v>
      </c>
      <c r="S3110">
        <v>0</v>
      </c>
      <c r="T3110">
        <v>0</v>
      </c>
      <c r="U3110">
        <v>0</v>
      </c>
      <c r="V3110">
        <v>0</v>
      </c>
    </row>
    <row r="3111" spans="8:22" x14ac:dyDescent="0.25">
      <c r="H3111" s="38" t="str">
        <v>single usecarts</v>
      </c>
      <c r="I3111" s="271" t="str">
        <v>single use</v>
      </c>
      <c r="J3111" t="str">
        <v>carts</v>
      </c>
      <c r="K3111" t="str">
        <v>compatibility</v>
      </c>
      <c r="L3111" t="str">
        <v>Facet driving attribute</v>
      </c>
      <c r="M3111" t="str">
        <v>Priority 1</v>
      </c>
      <c r="N3111" t="str">
        <v>ProductAttributes</v>
      </c>
      <c r="O3111" t="str">
        <v>ATTRIBUTE TYPE: ZM_COMPAT</v>
      </c>
      <c r="P3111" t="str">
        <v>create separate lines for different values -- facet must use 1 or both of supplier and product line</v>
      </c>
      <c r="Q3111">
        <v>0</v>
      </c>
      <c r="R3111">
        <v>0</v>
      </c>
      <c r="S3111">
        <v>0</v>
      </c>
      <c r="T3111">
        <v>0</v>
      </c>
      <c r="U3111">
        <v>0</v>
      </c>
      <c r="V3111">
        <v>0</v>
      </c>
    </row>
    <row r="3112" spans="8:22" x14ac:dyDescent="0.25">
      <c r="H3112" s="38" t="str">
        <v>single usecarts</v>
      </c>
      <c r="I3112" s="271" t="str">
        <v>single use</v>
      </c>
      <c r="J3112" t="str">
        <v>carts</v>
      </c>
      <c r="K3112" t="str">
        <v>product line</v>
      </c>
      <c r="L3112" t="str">
        <v>Low priority attribute</v>
      </c>
      <c r="M3112" t="str">
        <v>Priority 3</v>
      </c>
      <c r="N3112" t="str">
        <v>ProductAttributes</v>
      </c>
      <c r="O3112" t="str">
        <v>ATTRIBUTE TYPE: Product Line</v>
      </c>
      <c r="P3112">
        <v>0</v>
      </c>
      <c r="Q3112">
        <v>0</v>
      </c>
      <c r="R3112">
        <v>0</v>
      </c>
      <c r="S3112">
        <v>0</v>
      </c>
      <c r="T3112">
        <v>0</v>
      </c>
      <c r="U3112">
        <v>0</v>
      </c>
      <c r="V3112">
        <v>0</v>
      </c>
    </row>
    <row r="3113" spans="8:22" x14ac:dyDescent="0.25">
      <c r="H3113" s="38" t="str">
        <v>single usecolumns</v>
      </c>
      <c r="I3113" s="271" t="str">
        <v>single use</v>
      </c>
      <c r="J3113" t="str">
        <v>columns</v>
      </c>
      <c r="K3113" t="str">
        <v>application(s)</v>
      </c>
      <c r="L3113" t="str">
        <v>Facet driving attribute</v>
      </c>
      <c r="M3113" t="str">
        <v>Priority 2</v>
      </c>
      <c r="N3113" t="str">
        <v>ProductAttributes</v>
      </c>
      <c r="O3113" t="str">
        <v>ATTRIBUTE TYPE: Market Focus</v>
      </c>
      <c r="P3113">
        <v>0</v>
      </c>
      <c r="Q3113">
        <v>0</v>
      </c>
      <c r="R3113">
        <v>0</v>
      </c>
      <c r="S3113">
        <v>0</v>
      </c>
      <c r="T3113">
        <v>0</v>
      </c>
      <c r="U3113">
        <v>0</v>
      </c>
      <c r="V3113">
        <v>0</v>
      </c>
    </row>
    <row r="3114" spans="8:22" x14ac:dyDescent="0.25">
      <c r="H3114" s="38" t="str">
        <v>single usecolumns</v>
      </c>
      <c r="I3114" s="271" t="str">
        <v>single use</v>
      </c>
      <c r="J3114" t="str">
        <v>columns</v>
      </c>
      <c r="K3114" t="str">
        <v>pore size</v>
      </c>
      <c r="L3114" t="str">
        <v>High priority attribute</v>
      </c>
      <c r="M3114" t="str">
        <v>Priority 2</v>
      </c>
      <c r="N3114" t="str">
        <v>ProductAttributes</v>
      </c>
      <c r="O3114" t="str">
        <v>ATTRIBUTE TYPE: Pore size</v>
      </c>
      <c r="P3114">
        <v>0</v>
      </c>
      <c r="Q3114">
        <v>0</v>
      </c>
      <c r="R3114">
        <v>0</v>
      </c>
      <c r="S3114">
        <v>0</v>
      </c>
      <c r="T3114">
        <v>0</v>
      </c>
      <c r="U3114">
        <v>0</v>
      </c>
      <c r="V3114">
        <v>0</v>
      </c>
    </row>
    <row r="3115" spans="8:22" x14ac:dyDescent="0.25">
      <c r="H3115" s="38" t="str">
        <v>single usecolumns</v>
      </c>
      <c r="I3115" s="271" t="str">
        <v>single use</v>
      </c>
      <c r="J3115" t="str">
        <v>columns</v>
      </c>
      <c r="K3115" t="str">
        <v>parameter</v>
      </c>
      <c r="L3115" t="str">
        <v>Low priority attribute</v>
      </c>
      <c r="M3115" t="str">
        <v>Priority 3</v>
      </c>
      <c r="N3115" t="str">
        <v>ProductAttributes</v>
      </c>
      <c r="O3115" t="str">
        <v>ATTRIBUTE TYPE: Operating parameter</v>
      </c>
      <c r="P3115">
        <v>0</v>
      </c>
      <c r="Q3115">
        <v>0</v>
      </c>
      <c r="R3115">
        <v>0</v>
      </c>
      <c r="S3115">
        <v>0</v>
      </c>
      <c r="T3115">
        <v>0</v>
      </c>
      <c r="U3115">
        <v>0</v>
      </c>
      <c r="V3115">
        <v>0</v>
      </c>
    </row>
    <row r="3116" spans="8:22" x14ac:dyDescent="0.25">
      <c r="H3116" s="38" t="str">
        <v>single usecolumns</v>
      </c>
      <c r="I3116" s="271" t="str">
        <v>single use</v>
      </c>
      <c r="J3116" t="str">
        <v>columns</v>
      </c>
      <c r="K3116" t="str">
        <v>matrix</v>
      </c>
      <c r="L3116" t="str">
        <v>Facet driving attribute</v>
      </c>
      <c r="M3116" t="str">
        <v>Priority 1</v>
      </c>
      <c r="N3116" t="str">
        <v>ProductAttributes</v>
      </c>
      <c r="O3116" t="str">
        <v>ATTRIBUTE TYPE: Matrix</v>
      </c>
      <c r="P3116">
        <v>0</v>
      </c>
      <c r="Q3116">
        <v>0</v>
      </c>
      <c r="R3116">
        <v>0</v>
      </c>
      <c r="S3116">
        <v>0</v>
      </c>
      <c r="T3116">
        <v>0</v>
      </c>
      <c r="U3116">
        <v>0</v>
      </c>
      <c r="V3116">
        <v>0</v>
      </c>
    </row>
    <row r="3117" spans="8:22" x14ac:dyDescent="0.25">
      <c r="H3117" s="38" t="str">
        <v>single usecolumns</v>
      </c>
      <c r="I3117" s="271" t="str">
        <v>single use</v>
      </c>
      <c r="J3117" t="str">
        <v>columns</v>
      </c>
      <c r="K3117" t="str">
        <v>agency</v>
      </c>
      <c r="L3117" t="str">
        <v>Low priority attribute</v>
      </c>
      <c r="M3117" t="str">
        <v>Priority 3</v>
      </c>
      <c r="N3117" t="str">
        <v>ProductAttributes</v>
      </c>
      <c r="O3117" t="str">
        <v>ATTRIBUTE TYPE: Agency/Method</v>
      </c>
      <c r="P3117" t="str">
        <v>create separate lines for different values</v>
      </c>
      <c r="Q3117">
        <v>0</v>
      </c>
      <c r="R3117">
        <v>0</v>
      </c>
      <c r="S3117">
        <v>0</v>
      </c>
      <c r="T3117">
        <v>0</v>
      </c>
      <c r="U3117">
        <v>0</v>
      </c>
      <c r="V3117">
        <v>0</v>
      </c>
    </row>
    <row r="3118" spans="8:22" x14ac:dyDescent="0.25">
      <c r="H3118" s="38" t="str">
        <v>single usecolumns</v>
      </c>
      <c r="I3118" s="271" t="str">
        <v>single use</v>
      </c>
      <c r="J3118" t="str">
        <v>columns</v>
      </c>
      <c r="K3118" t="str">
        <v>L × I.D.</v>
      </c>
      <c r="L3118" t="str">
        <v>Facet driving attribute</v>
      </c>
      <c r="M3118" t="str">
        <v>Priority 1</v>
      </c>
      <c r="N3118" t="str">
        <v>ProductAttributes</v>
      </c>
      <c r="O3118" t="str">
        <v>ATTRIBUTE TYPE: Composite dimension</v>
      </c>
      <c r="P3118">
        <v>0</v>
      </c>
      <c r="Q3118">
        <v>0</v>
      </c>
      <c r="R3118">
        <v>0</v>
      </c>
      <c r="S3118">
        <v>0</v>
      </c>
      <c r="T3118">
        <v>0</v>
      </c>
      <c r="U3118">
        <v>0</v>
      </c>
      <c r="V3118">
        <v>0</v>
      </c>
    </row>
    <row r="3119" spans="8:22" x14ac:dyDescent="0.25">
      <c r="H3119" s="38" t="str">
        <v>single usecolumns</v>
      </c>
      <c r="I3119" s="271" t="str">
        <v>single use</v>
      </c>
      <c r="J3119" t="str">
        <v>columns</v>
      </c>
      <c r="K3119" t="str">
        <v>matrix active group</v>
      </c>
      <c r="L3119" t="str">
        <v>Facet driving attribute</v>
      </c>
      <c r="M3119" t="str">
        <v>Priority 1</v>
      </c>
      <c r="N3119" t="str">
        <v>ProductAttributes</v>
      </c>
      <c r="O3119" t="str">
        <v>ATTRIBUTE TYPE: Matrix active group</v>
      </c>
      <c r="P3119">
        <v>0</v>
      </c>
      <c r="Q3119">
        <v>0</v>
      </c>
      <c r="R3119">
        <v>0</v>
      </c>
      <c r="S3119">
        <v>0</v>
      </c>
      <c r="T3119">
        <v>0</v>
      </c>
      <c r="U3119">
        <v>0</v>
      </c>
      <c r="V3119">
        <v>0</v>
      </c>
    </row>
    <row r="3120" spans="8:22" x14ac:dyDescent="0.25">
      <c r="H3120" s="38" t="str">
        <v>single usecolumns</v>
      </c>
      <c r="I3120" s="271" t="str">
        <v>single use</v>
      </c>
      <c r="J3120" t="str">
        <v>columns</v>
      </c>
      <c r="K3120" t="str">
        <v>particle size</v>
      </c>
      <c r="L3120" t="str">
        <v>Facet driving attribute</v>
      </c>
      <c r="M3120" t="str">
        <v>Priority 2</v>
      </c>
      <c r="N3120" t="str">
        <v>ProductAttributes</v>
      </c>
      <c r="O3120" t="str">
        <v>ATTRIBUTE TYPE: Particle Dimension</v>
      </c>
      <c r="P3120" t="str">
        <v>use the drop down in "Type" and select "particle size"</v>
      </c>
      <c r="Q3120">
        <v>0</v>
      </c>
      <c r="R3120">
        <v>0</v>
      </c>
      <c r="S3120">
        <v>0</v>
      </c>
      <c r="T3120">
        <v>0</v>
      </c>
      <c r="U3120">
        <v>0</v>
      </c>
      <c r="V3120">
        <v>0</v>
      </c>
    </row>
    <row r="3121" spans="8:22" x14ac:dyDescent="0.25">
      <c r="H3121" s="38" t="str">
        <v>single usecolumns</v>
      </c>
      <c r="I3121" s="271" t="str">
        <v>single use</v>
      </c>
      <c r="J3121" t="str">
        <v>columns</v>
      </c>
      <c r="K3121" t="str">
        <v>separation technique</v>
      </c>
      <c r="L3121" t="str">
        <v>Facet driving attribute</v>
      </c>
      <c r="M3121" t="str">
        <v>Priority 1</v>
      </c>
      <c r="N3121" t="str">
        <v>ProductAttributes</v>
      </c>
      <c r="O3121" t="str">
        <v>ATTRIBUTE TYPE: Chromatography Mode</v>
      </c>
      <c r="P3121" t="str">
        <v>use the drop down in "MODE"</v>
      </c>
      <c r="Q3121">
        <v>0</v>
      </c>
      <c r="R3121">
        <v>0</v>
      </c>
      <c r="S3121">
        <v>0</v>
      </c>
      <c r="T3121">
        <v>0</v>
      </c>
      <c r="U3121">
        <v>0</v>
      </c>
      <c r="V3121">
        <v>0</v>
      </c>
    </row>
    <row r="3122" spans="8:22" x14ac:dyDescent="0.25">
      <c r="H3122" s="38" t="str">
        <v>single usecolumns</v>
      </c>
      <c r="I3122" s="271" t="str">
        <v>single use</v>
      </c>
      <c r="J3122" t="str">
        <v>columns</v>
      </c>
      <c r="K3122" t="str">
        <v>technique(s)</v>
      </c>
      <c r="L3122" t="str">
        <v>Low priority attribute</v>
      </c>
      <c r="M3122" t="str">
        <v>Priority 3</v>
      </c>
      <c r="N3122" t="str">
        <v>ProductAttributes</v>
      </c>
      <c r="O3122" t="str">
        <v>ATTRIBUTE TYPE: Titertest</v>
      </c>
      <c r="P3122" t="str">
        <v xml:space="preserve">use the drop down in "METHOD" </v>
      </c>
      <c r="Q3122">
        <v>0</v>
      </c>
      <c r="R3122">
        <v>0</v>
      </c>
      <c r="S3122">
        <v>0</v>
      </c>
      <c r="T3122">
        <v>0</v>
      </c>
      <c r="U3122">
        <v>0</v>
      </c>
      <c r="V3122">
        <v>0</v>
      </c>
    </row>
    <row r="3123" spans="8:22" x14ac:dyDescent="0.25">
      <c r="H3123" s="38" t="str">
        <v>single useconnectors</v>
      </c>
      <c r="I3123" s="271" t="str">
        <v>single use</v>
      </c>
      <c r="J3123" t="str">
        <v>connectors</v>
      </c>
      <c r="K3123" t="str">
        <v>fitting</v>
      </c>
      <c r="L3123" t="str">
        <v>Facet driving attribute</v>
      </c>
      <c r="M3123" t="str">
        <v>Priority 1</v>
      </c>
      <c r="N3123" t="str">
        <v>ProductAttributes</v>
      </c>
      <c r="O3123" t="str">
        <v>ATTRIBUTE TYPE: fittings threads</v>
      </c>
      <c r="P3123">
        <v>0</v>
      </c>
      <c r="Q3123">
        <v>0</v>
      </c>
      <c r="R3123">
        <v>0</v>
      </c>
      <c r="S3123">
        <v>0</v>
      </c>
      <c r="T3123">
        <v>0</v>
      </c>
      <c r="U3123">
        <v>0</v>
      </c>
      <c r="V3123">
        <v>0</v>
      </c>
    </row>
    <row r="3124" spans="8:22" x14ac:dyDescent="0.25">
      <c r="H3124" s="38" t="str">
        <v>single useconnectors</v>
      </c>
      <c r="I3124" s="271" t="str">
        <v>single use</v>
      </c>
      <c r="J3124" t="str">
        <v>connectors</v>
      </c>
      <c r="K3124" t="str">
        <v>sterility</v>
      </c>
      <c r="L3124" t="str">
        <v>Facet driving attribute</v>
      </c>
      <c r="M3124" t="str">
        <v>Priority 1</v>
      </c>
      <c r="N3124" t="str">
        <v>ProductAttributes</v>
      </c>
      <c r="O3124" t="str">
        <v>ATTRIBUTE TYPE: Sterilization</v>
      </c>
      <c r="P3124" t="str">
        <v>facet sterility y/n and second facet for sterilization method</v>
      </c>
      <c r="Q3124">
        <v>0</v>
      </c>
      <c r="R3124">
        <v>0</v>
      </c>
      <c r="S3124">
        <v>0</v>
      </c>
      <c r="T3124">
        <v>0</v>
      </c>
      <c r="U3124">
        <v>0</v>
      </c>
      <c r="V3124">
        <v>0</v>
      </c>
    </row>
    <row r="3125" spans="8:22" x14ac:dyDescent="0.25">
      <c r="H3125" s="38" t="str">
        <v>single useconnectors</v>
      </c>
      <c r="I3125" s="271" t="str">
        <v>single use</v>
      </c>
      <c r="J3125" t="str">
        <v>connectors</v>
      </c>
      <c r="K3125" t="str">
        <v>parameter</v>
      </c>
      <c r="L3125" t="str">
        <v>Low priority attribute</v>
      </c>
      <c r="M3125" t="str">
        <v>Priority 3</v>
      </c>
      <c r="N3125" t="str">
        <v>ProductAttributes</v>
      </c>
      <c r="O3125" t="str">
        <v>ATTRIBUTE TYPE: Operating parameter</v>
      </c>
      <c r="P3125">
        <v>0</v>
      </c>
      <c r="Q3125">
        <v>0</v>
      </c>
      <c r="R3125">
        <v>0</v>
      </c>
      <c r="S3125">
        <v>0</v>
      </c>
      <c r="T3125">
        <v>0</v>
      </c>
      <c r="U3125">
        <v>0</v>
      </c>
      <c r="V3125">
        <v>0</v>
      </c>
    </row>
    <row r="3126" spans="8:22" x14ac:dyDescent="0.25">
      <c r="H3126" s="38" t="str">
        <v>single useconnectors</v>
      </c>
      <c r="I3126" s="271" t="str">
        <v>single use</v>
      </c>
      <c r="J3126" t="str">
        <v>connectors</v>
      </c>
      <c r="K3126" t="str">
        <v>product line</v>
      </c>
      <c r="L3126" t="str">
        <v>Low priority attribute</v>
      </c>
      <c r="M3126" t="str">
        <v>Priority 3</v>
      </c>
      <c r="N3126" t="str">
        <v>ProductAttributes</v>
      </c>
      <c r="O3126" t="str">
        <v>ATTRIBUTE TYPE: Product Line</v>
      </c>
      <c r="P3126">
        <v>0</v>
      </c>
      <c r="Q3126">
        <v>0</v>
      </c>
      <c r="R3126">
        <v>0</v>
      </c>
      <c r="S3126">
        <v>0</v>
      </c>
      <c r="T3126">
        <v>0</v>
      </c>
      <c r="U3126">
        <v>0</v>
      </c>
      <c r="V3126">
        <v>0</v>
      </c>
    </row>
    <row r="3127" spans="8:22" x14ac:dyDescent="0.25">
      <c r="H3127" s="38" t="str">
        <v>single useconnectors</v>
      </c>
      <c r="I3127" s="271" t="str">
        <v>single use</v>
      </c>
      <c r="J3127" t="str">
        <v>connectors</v>
      </c>
      <c r="K3127" t="str">
        <v>material</v>
      </c>
      <c r="L3127" t="str">
        <v>Facet driving attribute</v>
      </c>
      <c r="M3127" t="str">
        <v>Priority 1</v>
      </c>
      <c r="N3127" t="str">
        <v>ProductAttributes</v>
      </c>
      <c r="O3127" t="str">
        <v>ATTRIBUTE TYPE: Material</v>
      </c>
      <c r="P3127" t="str">
        <v>use the drop down to select a "Part"</v>
      </c>
      <c r="Q3127">
        <v>0</v>
      </c>
      <c r="R3127">
        <v>0</v>
      </c>
      <c r="S3127">
        <v>0</v>
      </c>
      <c r="T3127">
        <v>0</v>
      </c>
      <c r="U3127">
        <v>0</v>
      </c>
      <c r="V3127">
        <v>0</v>
      </c>
    </row>
    <row r="3128" spans="8:22" x14ac:dyDescent="0.25">
      <c r="H3128" s="38" t="str">
        <v>single useconnectors</v>
      </c>
      <c r="I3128" s="271" t="str">
        <v>single use</v>
      </c>
      <c r="J3128" t="str">
        <v>connectors</v>
      </c>
      <c r="K3128" t="str">
        <v>compatibility</v>
      </c>
      <c r="L3128" t="str">
        <v>Facet driving attribute</v>
      </c>
      <c r="M3128" t="str">
        <v>Priority 1</v>
      </c>
      <c r="N3128" t="str">
        <v>ProductAttributes</v>
      </c>
      <c r="O3128" t="str">
        <v>ATTRIBUTE TYPE: ZM_COMPAT</v>
      </c>
      <c r="P3128" t="str">
        <v>create separate lines for different values -- facet must use 1 or both of supplier and product line</v>
      </c>
      <c r="Q3128">
        <v>0</v>
      </c>
      <c r="R3128">
        <v>0</v>
      </c>
      <c r="S3128">
        <v>0</v>
      </c>
      <c r="T3128">
        <v>0</v>
      </c>
      <c r="U3128">
        <v>0</v>
      </c>
      <c r="V3128">
        <v>0</v>
      </c>
    </row>
    <row r="3129" spans="8:22" x14ac:dyDescent="0.25">
      <c r="H3129" s="38" t="str">
        <v>single useconnectors</v>
      </c>
      <c r="I3129" s="271" t="str">
        <v>single use</v>
      </c>
      <c r="J3129" t="str">
        <v>connectors</v>
      </c>
      <c r="K3129" t="str">
        <v>L × W × H</v>
      </c>
      <c r="L3129" t="str">
        <v>High priority attribute</v>
      </c>
      <c r="M3129" t="str">
        <v>Priority 2</v>
      </c>
      <c r="N3129" t="str">
        <v>ProductAttributes</v>
      </c>
      <c r="O3129" t="str">
        <v>ATTRIBUTE TYPE: Composite dimension</v>
      </c>
      <c r="P3129">
        <v>0</v>
      </c>
      <c r="Q3129">
        <v>0</v>
      </c>
      <c r="R3129">
        <v>0</v>
      </c>
      <c r="S3129">
        <v>0</v>
      </c>
      <c r="T3129">
        <v>0</v>
      </c>
      <c r="U3129">
        <v>0</v>
      </c>
      <c r="V3129">
        <v>0</v>
      </c>
    </row>
    <row r="3130" spans="8:22" x14ac:dyDescent="0.25">
      <c r="H3130" s="38" t="str">
        <v>single usecrimping tools</v>
      </c>
      <c r="I3130" s="271" t="str">
        <v>single use</v>
      </c>
      <c r="J3130" t="str">
        <v>crimping tools</v>
      </c>
      <c r="K3130" t="str">
        <v>application(s)</v>
      </c>
      <c r="L3130" t="str">
        <v>Facet driving attribute</v>
      </c>
      <c r="M3130" t="str">
        <v>Priority 2</v>
      </c>
      <c r="N3130" t="str">
        <v>ProductAttributes</v>
      </c>
      <c r="O3130" t="str">
        <v>ATTRIBUTE TYPE: Market Focus</v>
      </c>
      <c r="P3130">
        <v>0</v>
      </c>
      <c r="Q3130">
        <v>0</v>
      </c>
      <c r="R3130">
        <v>0</v>
      </c>
      <c r="S3130">
        <v>0</v>
      </c>
      <c r="T3130">
        <v>0</v>
      </c>
      <c r="U3130">
        <v>0</v>
      </c>
      <c r="V3130">
        <v>0</v>
      </c>
    </row>
    <row r="3131" spans="8:22" x14ac:dyDescent="0.25">
      <c r="H3131" s="38" t="str">
        <v>single usecrimping tools</v>
      </c>
      <c r="I3131" s="271" t="str">
        <v>single use</v>
      </c>
      <c r="J3131" t="str">
        <v>crimping tools</v>
      </c>
      <c r="K3131" t="str">
        <v>compatibility</v>
      </c>
      <c r="L3131" t="str">
        <v>Facet driving attribute</v>
      </c>
      <c r="M3131" t="str">
        <v>Priority 1</v>
      </c>
      <c r="N3131" t="str">
        <v>ProductAttributes</v>
      </c>
      <c r="O3131" t="str">
        <v>ATTRIBUTE TYPE: ZM_COMPAT</v>
      </c>
      <c r="P3131" t="str">
        <v>create separate lines for different values -- facet must use 1 or both of supplier and product line</v>
      </c>
      <c r="Q3131">
        <v>0</v>
      </c>
      <c r="R3131">
        <v>0</v>
      </c>
      <c r="S3131">
        <v>0</v>
      </c>
      <c r="T3131">
        <v>0</v>
      </c>
      <c r="U3131">
        <v>0</v>
      </c>
      <c r="V3131">
        <v>0</v>
      </c>
    </row>
    <row r="3132" spans="8:22" x14ac:dyDescent="0.25">
      <c r="H3132" s="38" t="str">
        <v>single usecrimping tools</v>
      </c>
      <c r="I3132" s="271" t="str">
        <v>single use</v>
      </c>
      <c r="J3132" t="str">
        <v>crimping tools</v>
      </c>
      <c r="K3132" t="str">
        <v>material</v>
      </c>
      <c r="L3132" t="str">
        <v>Facet driving attribute</v>
      </c>
      <c r="M3132" t="str">
        <v>Priority 1</v>
      </c>
      <c r="N3132" t="str">
        <v>ProductAttributes</v>
      </c>
      <c r="O3132" t="str">
        <v>ATTRIBUTE TYPE: Material</v>
      </c>
      <c r="P3132" t="str">
        <v>use the drop down to select a "Part"</v>
      </c>
      <c r="Q3132">
        <v>0</v>
      </c>
      <c r="R3132">
        <v>0</v>
      </c>
      <c r="S3132">
        <v>0</v>
      </c>
      <c r="T3132">
        <v>0</v>
      </c>
      <c r="U3132">
        <v>0</v>
      </c>
      <c r="V3132">
        <v>0</v>
      </c>
    </row>
    <row r="3133" spans="8:22" x14ac:dyDescent="0.25">
      <c r="H3133" s="38" t="str">
        <v>single usecrimping tools</v>
      </c>
      <c r="I3133" s="271" t="str">
        <v>single use</v>
      </c>
      <c r="J3133" t="str">
        <v>crimping tools</v>
      </c>
      <c r="K3133" t="str">
        <v>Product Line</v>
      </c>
      <c r="L3133" t="str">
        <v>Low priority attribute</v>
      </c>
      <c r="M3133" t="str">
        <v>Priority 3</v>
      </c>
      <c r="N3133" t="str">
        <v>ProductAttributes</v>
      </c>
      <c r="O3133" t="str">
        <v>ATTRIBUTE TYPE: Product Line</v>
      </c>
      <c r="P3133">
        <v>0</v>
      </c>
      <c r="Q3133">
        <v>0</v>
      </c>
      <c r="R3133">
        <v>0</v>
      </c>
      <c r="S3133">
        <v>0</v>
      </c>
      <c r="T3133">
        <v>0</v>
      </c>
      <c r="U3133">
        <v>0</v>
      </c>
      <c r="V3133">
        <v>0</v>
      </c>
    </row>
    <row r="3134" spans="8:22" x14ac:dyDescent="0.25">
      <c r="H3134" s="38" t="str">
        <v>single usediaphragms valves or parts</v>
      </c>
      <c r="I3134" s="271" t="str">
        <v>single use</v>
      </c>
      <c r="J3134" t="str">
        <v>diaphragms valves or parts</v>
      </c>
      <c r="K3134" t="str">
        <v>fitting</v>
      </c>
      <c r="L3134" t="str">
        <v>Facet driving attribute</v>
      </c>
      <c r="M3134" t="str">
        <v>Priority 1</v>
      </c>
      <c r="N3134" t="str">
        <v>ProductAttributes</v>
      </c>
      <c r="O3134" t="str">
        <v>ATTRIBUTE TYPE: fittings threads</v>
      </c>
      <c r="P3134">
        <v>0</v>
      </c>
      <c r="Q3134">
        <v>0</v>
      </c>
      <c r="R3134">
        <v>0</v>
      </c>
      <c r="S3134">
        <v>0</v>
      </c>
      <c r="T3134">
        <v>0</v>
      </c>
      <c r="U3134">
        <v>0</v>
      </c>
      <c r="V3134">
        <v>0</v>
      </c>
    </row>
    <row r="3135" spans="8:22" x14ac:dyDescent="0.25">
      <c r="H3135" s="38" t="str">
        <v>single usediaphragms valves or parts</v>
      </c>
      <c r="I3135" s="271" t="str">
        <v>single use</v>
      </c>
      <c r="J3135" t="str">
        <v>diaphragms valves or parts</v>
      </c>
      <c r="K3135" t="str">
        <v>sterility</v>
      </c>
      <c r="L3135" t="str">
        <v>Facet driving attribute</v>
      </c>
      <c r="M3135" t="str">
        <v>Priority 1</v>
      </c>
      <c r="N3135" t="str">
        <v>ProductAttributes</v>
      </c>
      <c r="O3135" t="str">
        <v>ATTRIBUTE TYPE: Sterilization</v>
      </c>
      <c r="P3135" t="str">
        <v>facet sterility y/n and second facet for sterilization method</v>
      </c>
      <c r="Q3135">
        <v>0</v>
      </c>
      <c r="R3135">
        <v>0</v>
      </c>
      <c r="S3135">
        <v>0</v>
      </c>
      <c r="T3135">
        <v>0</v>
      </c>
      <c r="U3135">
        <v>0</v>
      </c>
      <c r="V3135">
        <v>0</v>
      </c>
    </row>
    <row r="3136" spans="8:22" x14ac:dyDescent="0.25">
      <c r="H3136" s="38" t="str">
        <v>single usediaphragms valves or parts</v>
      </c>
      <c r="I3136" s="271" t="str">
        <v>single use</v>
      </c>
      <c r="J3136" t="str">
        <v>diaphragms valves or parts</v>
      </c>
      <c r="K3136" t="str">
        <v>material</v>
      </c>
      <c r="L3136" t="str">
        <v>Facet driving attribute</v>
      </c>
      <c r="M3136" t="str">
        <v>Priority 1</v>
      </c>
      <c r="N3136" t="str">
        <v>ProductAttributes</v>
      </c>
      <c r="O3136" t="str">
        <v>ATTRIBUTE TYPE: Material</v>
      </c>
      <c r="P3136" t="str">
        <v>use the drop down to select a "Part"</v>
      </c>
      <c r="Q3136">
        <v>0</v>
      </c>
      <c r="R3136">
        <v>0</v>
      </c>
      <c r="S3136">
        <v>0</v>
      </c>
      <c r="T3136">
        <v>0</v>
      </c>
      <c r="U3136">
        <v>0</v>
      </c>
      <c r="V3136">
        <v>0</v>
      </c>
    </row>
    <row r="3137" spans="8:22" x14ac:dyDescent="0.25">
      <c r="H3137" s="38" t="str">
        <v>single usediaphragms valves or parts</v>
      </c>
      <c r="I3137" s="271" t="str">
        <v>single use</v>
      </c>
      <c r="J3137" t="str">
        <v>diaphragms valves or parts</v>
      </c>
      <c r="K3137" t="str">
        <v>compatibility</v>
      </c>
      <c r="L3137" t="str">
        <v>Facet driving attribute</v>
      </c>
      <c r="M3137" t="str">
        <v>Priority 1</v>
      </c>
      <c r="N3137" t="str">
        <v>ProductAttributes</v>
      </c>
      <c r="O3137" t="str">
        <v>ATTRIBUTE TYPE: ZM_COMPAT</v>
      </c>
      <c r="P3137" t="str">
        <v>create separate lines for different values -- facet must use 1 or both of supplier and product line</v>
      </c>
      <c r="Q3137">
        <v>0</v>
      </c>
      <c r="R3137">
        <v>0</v>
      </c>
      <c r="S3137">
        <v>0</v>
      </c>
      <c r="T3137">
        <v>0</v>
      </c>
      <c r="U3137">
        <v>0</v>
      </c>
      <c r="V3137">
        <v>0</v>
      </c>
    </row>
    <row r="3138" spans="8:22" x14ac:dyDescent="0.25">
      <c r="H3138" s="38" t="str">
        <v>single usediaphragms valves or parts</v>
      </c>
      <c r="I3138" s="271" t="str">
        <v>single use</v>
      </c>
      <c r="J3138" t="str">
        <v>diaphragms valves or parts</v>
      </c>
      <c r="K3138" t="str">
        <v>agency</v>
      </c>
      <c r="L3138" t="str">
        <v>Low priority attribute</v>
      </c>
      <c r="M3138" t="str">
        <v>Priority 3</v>
      </c>
      <c r="N3138" t="str">
        <v>ProductAttributes</v>
      </c>
      <c r="O3138" t="str">
        <v>ATTRIBUTE TYPE: Agency/Method</v>
      </c>
      <c r="P3138" t="str">
        <v>create separate lines for different values</v>
      </c>
      <c r="Q3138">
        <v>0</v>
      </c>
      <c r="R3138">
        <v>0</v>
      </c>
      <c r="S3138">
        <v>0</v>
      </c>
      <c r="T3138">
        <v>0</v>
      </c>
      <c r="U3138">
        <v>0</v>
      </c>
      <c r="V3138">
        <v>0</v>
      </c>
    </row>
    <row r="3139" spans="8:22" x14ac:dyDescent="0.25">
      <c r="H3139" s="38" t="str">
        <v>single usediaphragms valves or parts</v>
      </c>
      <c r="I3139" s="271" t="str">
        <v>single use</v>
      </c>
      <c r="J3139" t="str">
        <v>diaphragms valves or parts</v>
      </c>
      <c r="K3139" t="str">
        <v>packaging</v>
      </c>
      <c r="L3139" t="str">
        <v>Low priority attribute</v>
      </c>
      <c r="M3139" t="str">
        <v>Priority 3</v>
      </c>
      <c r="N3139" t="str">
        <v>ProductAttributes</v>
      </c>
      <c r="O3139" t="str">
        <v>ATTRIBUTE TYPE: Packaging quantity</v>
      </c>
      <c r="P3139" t="str">
        <v>facet only on pack_id (was NEVER used on the red site - utility is dubious)</v>
      </c>
      <c r="Q3139">
        <v>0</v>
      </c>
      <c r="R3139">
        <v>0</v>
      </c>
      <c r="S3139">
        <v>0</v>
      </c>
      <c r="T3139">
        <v>0</v>
      </c>
      <c r="U3139">
        <v>0</v>
      </c>
      <c r="V3139">
        <v>0</v>
      </c>
    </row>
    <row r="3140" spans="8:22" x14ac:dyDescent="0.25">
      <c r="H3140" s="38" t="str">
        <v>single usediaphragms valves or parts</v>
      </c>
      <c r="I3140" s="271" t="str">
        <v>single use</v>
      </c>
      <c r="J3140" t="str">
        <v>diaphragms valves or parts</v>
      </c>
      <c r="K3140" t="str">
        <v>thickness</v>
      </c>
      <c r="L3140" t="str">
        <v>High priority attribute</v>
      </c>
      <c r="M3140" t="str">
        <v>Priority 2</v>
      </c>
      <c r="N3140" t="str">
        <v>ProductAttributes</v>
      </c>
      <c r="O3140" t="str">
        <v>ATTRIBUTE TYPE: Composite dimension</v>
      </c>
      <c r="P3140">
        <v>0</v>
      </c>
      <c r="Q3140">
        <v>0</v>
      </c>
      <c r="R3140">
        <v>0</v>
      </c>
      <c r="S3140">
        <v>0</v>
      </c>
      <c r="T3140">
        <v>0</v>
      </c>
      <c r="U3140">
        <v>0</v>
      </c>
      <c r="V3140">
        <v>0</v>
      </c>
    </row>
    <row r="3141" spans="8:22" x14ac:dyDescent="0.25">
      <c r="H3141" s="38" t="str">
        <v>single usediaphragms valves or parts</v>
      </c>
      <c r="I3141" s="271" t="str">
        <v>single use</v>
      </c>
      <c r="J3141" t="str">
        <v>diaphragms valves or parts</v>
      </c>
      <c r="K3141" t="str">
        <v>W</v>
      </c>
      <c r="L3141" t="str">
        <v>High priority attribute</v>
      </c>
      <c r="M3141" t="str">
        <v>Priority 2</v>
      </c>
      <c r="N3141" t="str">
        <v>ProductAttributes</v>
      </c>
      <c r="O3141" t="str">
        <v>ATTRIBUTE TYPE: Composite dimension</v>
      </c>
      <c r="P3141">
        <v>0</v>
      </c>
      <c r="Q3141">
        <v>0</v>
      </c>
      <c r="R3141">
        <v>0</v>
      </c>
      <c r="S3141">
        <v>0</v>
      </c>
      <c r="T3141">
        <v>0</v>
      </c>
      <c r="U3141">
        <v>0</v>
      </c>
      <c r="V3141">
        <v>0</v>
      </c>
    </row>
    <row r="3142" spans="8:22" x14ac:dyDescent="0.25">
      <c r="H3142" s="38" t="str">
        <v>single usediaphragms valves or parts</v>
      </c>
      <c r="I3142" s="271" t="str">
        <v>single use</v>
      </c>
      <c r="J3142" t="str">
        <v>diaphragms valves or parts</v>
      </c>
      <c r="K3142" t="str">
        <v>weight</v>
      </c>
      <c r="L3142" t="str">
        <v>High priority attribute</v>
      </c>
      <c r="M3142" t="str">
        <v>Priority 2</v>
      </c>
      <c r="N3142" t="str">
        <v>ProductAttributes</v>
      </c>
      <c r="O3142" t="str">
        <v>ATTRIBUTE TYPE: Weight</v>
      </c>
      <c r="P3142">
        <v>0</v>
      </c>
      <c r="Q3142">
        <v>0</v>
      </c>
      <c r="R3142">
        <v>0</v>
      </c>
      <c r="S3142">
        <v>0</v>
      </c>
      <c r="T3142">
        <v>0</v>
      </c>
      <c r="U3142">
        <v>0</v>
      </c>
      <c r="V3142">
        <v>0</v>
      </c>
    </row>
    <row r="3143" spans="8:22" x14ac:dyDescent="0.25">
      <c r="H3143" s="38" t="str">
        <v>single usedocumentations</v>
      </c>
      <c r="I3143" s="271" t="str">
        <v>single use</v>
      </c>
      <c r="J3143" t="str">
        <v>documentations</v>
      </c>
      <c r="K3143" t="str">
        <v xml:space="preserve">format (digital or physical) </v>
      </c>
      <c r="L3143" t="str">
        <v>High priority attribute</v>
      </c>
      <c r="M3143" t="str">
        <v>Priority 2</v>
      </c>
      <c r="N3143" t="str">
        <v>General description</v>
      </c>
      <c r="O3143">
        <v>0</v>
      </c>
      <c r="P3143" t="str">
        <v>to describe digital or physical</v>
      </c>
      <c r="Q3143">
        <v>0</v>
      </c>
      <c r="R3143">
        <v>0</v>
      </c>
      <c r="S3143">
        <v>0</v>
      </c>
      <c r="T3143">
        <v>0</v>
      </c>
      <c r="U3143">
        <v>0</v>
      </c>
      <c r="V3143">
        <v>0</v>
      </c>
    </row>
    <row r="3144" spans="8:22" x14ac:dyDescent="0.25">
      <c r="H3144" s="38" t="str">
        <v>single usedocumentations</v>
      </c>
      <c r="I3144" s="271" t="str">
        <v>single use</v>
      </c>
      <c r="J3144" t="str">
        <v>documentations</v>
      </c>
      <c r="K3144" t="str">
        <v>compatibility</v>
      </c>
      <c r="L3144" t="str">
        <v>Facet driving attribute</v>
      </c>
      <c r="M3144" t="str">
        <v>Priority 1</v>
      </c>
      <c r="N3144" t="str">
        <v>ProductAttributes</v>
      </c>
      <c r="O3144" t="str">
        <v>ATTRIBUTE TYPE: ZM_COMPAT</v>
      </c>
      <c r="P3144" t="str">
        <v>create separate lines for different values -- facet must use 1 or both of supplier and product line</v>
      </c>
      <c r="Q3144">
        <v>0</v>
      </c>
      <c r="R3144">
        <v>0</v>
      </c>
      <c r="S3144">
        <v>0</v>
      </c>
      <c r="T3144">
        <v>0</v>
      </c>
      <c r="U3144">
        <v>0</v>
      </c>
      <c r="V3144">
        <v>0</v>
      </c>
    </row>
    <row r="3145" spans="8:22" x14ac:dyDescent="0.25">
      <c r="H3145" s="38" t="str">
        <v>single usedocumentations</v>
      </c>
      <c r="I3145" s="271" t="str">
        <v>single use</v>
      </c>
      <c r="J3145" t="str">
        <v>documentations</v>
      </c>
      <c r="K3145" t="str">
        <v>language</v>
      </c>
      <c r="L3145" t="str">
        <v>High priority attribute</v>
      </c>
      <c r="M3145" t="str">
        <v>Priority 2</v>
      </c>
      <c r="N3145" t="str">
        <v>General description</v>
      </c>
      <c r="O3145">
        <v>0</v>
      </c>
      <c r="P3145">
        <v>0</v>
      </c>
      <c r="Q3145">
        <v>0</v>
      </c>
      <c r="R3145">
        <v>0</v>
      </c>
      <c r="S3145">
        <v>0</v>
      </c>
      <c r="T3145">
        <v>0</v>
      </c>
      <c r="U3145">
        <v>0</v>
      </c>
      <c r="V3145">
        <v>0</v>
      </c>
    </row>
    <row r="3146" spans="8:22" x14ac:dyDescent="0.25">
      <c r="H3146" s="38" t="str">
        <v>single usefasteners</v>
      </c>
      <c r="I3146" s="271" t="str">
        <v>single use</v>
      </c>
      <c r="J3146" t="str">
        <v>fasteners</v>
      </c>
      <c r="K3146" t="str">
        <v>L</v>
      </c>
      <c r="L3146" t="str">
        <v>High priority attribute</v>
      </c>
      <c r="M3146" t="str">
        <v>Priority 2</v>
      </c>
      <c r="N3146" t="str">
        <v>ProductAttributes</v>
      </c>
      <c r="O3146" t="str">
        <v>ATTRIBUTE TYPE: Composite dimension</v>
      </c>
      <c r="P3146" t="str">
        <v>use the drop down in "Type1" and select "L"</v>
      </c>
      <c r="Q3146">
        <v>0</v>
      </c>
      <c r="R3146">
        <v>0</v>
      </c>
      <c r="S3146">
        <v>0</v>
      </c>
      <c r="T3146">
        <v>0</v>
      </c>
      <c r="U3146">
        <v>0</v>
      </c>
      <c r="V3146">
        <v>0</v>
      </c>
    </row>
    <row r="3147" spans="8:22" x14ac:dyDescent="0.25">
      <c r="H3147" s="38" t="str">
        <v>single usefasteners</v>
      </c>
      <c r="I3147" s="271" t="str">
        <v>single use</v>
      </c>
      <c r="J3147" t="str">
        <v>fasteners</v>
      </c>
      <c r="K3147" t="str">
        <v>compatibility</v>
      </c>
      <c r="L3147" t="str">
        <v>Facet driving attribute</v>
      </c>
      <c r="M3147" t="str">
        <v>Priority 1</v>
      </c>
      <c r="N3147" t="str">
        <v>ProductAttributes</v>
      </c>
      <c r="O3147" t="str">
        <v>ATTRIBUTE TYPE: ZM_COMPAT</v>
      </c>
      <c r="P3147" t="str">
        <v>create separate lines for different values -- facet must use 1 or both of supplier and product line</v>
      </c>
      <c r="Q3147">
        <v>0</v>
      </c>
      <c r="R3147">
        <v>0</v>
      </c>
      <c r="S3147">
        <v>0</v>
      </c>
      <c r="T3147">
        <v>0</v>
      </c>
      <c r="U3147">
        <v>0</v>
      </c>
      <c r="V3147">
        <v>0</v>
      </c>
    </row>
    <row r="3148" spans="8:22" x14ac:dyDescent="0.25">
      <c r="H3148" s="38" t="str">
        <v>single usefasteners</v>
      </c>
      <c r="I3148" s="271" t="str">
        <v>single use</v>
      </c>
      <c r="J3148" t="str">
        <v>fasteners</v>
      </c>
      <c r="K3148" t="str">
        <v>material</v>
      </c>
      <c r="L3148" t="str">
        <v>Facet driving attribute</v>
      </c>
      <c r="M3148" t="str">
        <v>Priority 1</v>
      </c>
      <c r="N3148" t="str">
        <v>ProductAttributes</v>
      </c>
      <c r="O3148" t="str">
        <v>ATTRIBUTE TYPE: Material</v>
      </c>
      <c r="P3148" t="str">
        <v>use the drop down to select a "Part"</v>
      </c>
      <c r="Q3148">
        <v>0</v>
      </c>
      <c r="R3148">
        <v>0</v>
      </c>
      <c r="S3148">
        <v>0</v>
      </c>
      <c r="T3148">
        <v>0</v>
      </c>
      <c r="U3148">
        <v>0</v>
      </c>
      <c r="V3148">
        <v>0</v>
      </c>
    </row>
    <row r="3149" spans="8:22" x14ac:dyDescent="0.25">
      <c r="H3149" s="38" t="str">
        <v>single usefasteners</v>
      </c>
      <c r="I3149" s="271" t="str">
        <v>single use</v>
      </c>
      <c r="J3149" t="str">
        <v>fasteners</v>
      </c>
      <c r="K3149" t="str">
        <v>size</v>
      </c>
      <c r="L3149" t="str">
        <v>High priority attribute</v>
      </c>
      <c r="M3149" t="str">
        <v>Priority 2</v>
      </c>
      <c r="N3149" t="str">
        <v>ProductAttributes</v>
      </c>
      <c r="O3149" t="str">
        <v xml:space="preserve">ATTRIBUTE TYPE: Composite dimension </v>
      </c>
      <c r="P3149" t="str">
        <v>use drop down "Type1" and select "size"</v>
      </c>
      <c r="Q3149">
        <v>0</v>
      </c>
      <c r="R3149">
        <v>0</v>
      </c>
      <c r="S3149">
        <v>0</v>
      </c>
      <c r="T3149">
        <v>0</v>
      </c>
      <c r="U3149">
        <v>0</v>
      </c>
      <c r="V3149">
        <v>0</v>
      </c>
    </row>
    <row r="3150" spans="8:22" x14ac:dyDescent="0.25">
      <c r="H3150" s="38" t="str">
        <v>single useholders</v>
      </c>
      <c r="I3150" s="271" t="str">
        <v>single use</v>
      </c>
      <c r="J3150" t="str">
        <v>holders</v>
      </c>
      <c r="K3150" t="str">
        <v>fitting</v>
      </c>
      <c r="L3150" t="str">
        <v>Facet driving attribute</v>
      </c>
      <c r="M3150" t="str">
        <v>Priority 1</v>
      </c>
      <c r="N3150" t="str">
        <v>ProductAttributes</v>
      </c>
      <c r="O3150" t="str">
        <v>ATTRIBUTE TYPE: fittings threads</v>
      </c>
      <c r="P3150">
        <v>0</v>
      </c>
      <c r="Q3150">
        <v>0</v>
      </c>
      <c r="R3150">
        <v>0</v>
      </c>
      <c r="S3150">
        <v>0</v>
      </c>
      <c r="T3150">
        <v>0</v>
      </c>
      <c r="U3150">
        <v>0</v>
      </c>
      <c r="V3150">
        <v>0</v>
      </c>
    </row>
    <row r="3151" spans="8:22" x14ac:dyDescent="0.25">
      <c r="H3151" s="38" t="str">
        <v>single useholders</v>
      </c>
      <c r="I3151" s="271" t="str">
        <v>single use</v>
      </c>
      <c r="J3151" t="str">
        <v>holders</v>
      </c>
      <c r="K3151" t="str">
        <v>compatibility</v>
      </c>
      <c r="L3151" t="str">
        <v>Facet driving attribute</v>
      </c>
      <c r="M3151" t="str">
        <v>Priority 1</v>
      </c>
      <c r="N3151" t="str">
        <v>ProductAttributes</v>
      </c>
      <c r="O3151" t="str">
        <v>ATTRIBUTE TYPE: ZM_COMPAT</v>
      </c>
      <c r="P3151" t="str">
        <v>create separate lines for different values -- facet must use 1 or both of supplier and product line</v>
      </c>
      <c r="Q3151">
        <v>0</v>
      </c>
      <c r="R3151">
        <v>0</v>
      </c>
      <c r="S3151">
        <v>0</v>
      </c>
      <c r="T3151">
        <v>0</v>
      </c>
      <c r="U3151">
        <v>0</v>
      </c>
      <c r="V3151">
        <v>0</v>
      </c>
    </row>
    <row r="3152" spans="8:22" x14ac:dyDescent="0.25">
      <c r="H3152" s="38" t="str">
        <v>single useholders</v>
      </c>
      <c r="I3152" s="271" t="str">
        <v>single use</v>
      </c>
      <c r="J3152" t="str">
        <v>holders</v>
      </c>
      <c r="K3152" t="str">
        <v>feature</v>
      </c>
      <c r="L3152" t="str">
        <v>Low priority attribute</v>
      </c>
      <c r="M3152" t="str">
        <v>Priority 3</v>
      </c>
      <c r="N3152" t="str">
        <v>ProductAttributes</v>
      </c>
      <c r="O3152" t="str">
        <v>ATTRIBUTE TYPE: Feature</v>
      </c>
      <c r="P3152" t="str">
        <v>use the drop down to select a "Name"</v>
      </c>
      <c r="Q3152">
        <v>0</v>
      </c>
      <c r="R3152">
        <v>0</v>
      </c>
      <c r="S3152">
        <v>0</v>
      </c>
      <c r="T3152">
        <v>0</v>
      </c>
      <c r="U3152">
        <v>0</v>
      </c>
      <c r="V3152">
        <v>0</v>
      </c>
    </row>
    <row r="3153" spans="8:22" x14ac:dyDescent="0.25">
      <c r="H3153" s="38" t="str">
        <v>single useholders</v>
      </c>
      <c r="I3153" s="271" t="str">
        <v>single use</v>
      </c>
      <c r="J3153" t="str">
        <v>holders</v>
      </c>
      <c r="K3153" t="str">
        <v>material</v>
      </c>
      <c r="L3153" t="str">
        <v>Facet driving attribute</v>
      </c>
      <c r="M3153" t="str">
        <v>Priority 1</v>
      </c>
      <c r="N3153" t="str">
        <v>ProductAttributes</v>
      </c>
      <c r="O3153" t="str">
        <v>ATTRIBUTE TYPE: Material</v>
      </c>
      <c r="P3153" t="str">
        <v>use the drop down to select a "Part"</v>
      </c>
      <c r="Q3153">
        <v>0</v>
      </c>
      <c r="R3153">
        <v>0</v>
      </c>
      <c r="S3153">
        <v>0</v>
      </c>
      <c r="T3153">
        <v>0</v>
      </c>
      <c r="U3153">
        <v>0</v>
      </c>
      <c r="V3153">
        <v>0</v>
      </c>
    </row>
    <row r="3154" spans="8:22" x14ac:dyDescent="0.25">
      <c r="H3154" s="38" t="str">
        <v>single useholders</v>
      </c>
      <c r="I3154" s="271" t="str">
        <v>single use</v>
      </c>
      <c r="J3154" t="str">
        <v>holders</v>
      </c>
      <c r="K3154" t="str">
        <v>Product Line</v>
      </c>
      <c r="L3154" t="str">
        <v>Low priority attribute</v>
      </c>
      <c r="M3154" t="str">
        <v>Priority 3</v>
      </c>
      <c r="N3154" t="str">
        <v>ProductAttributes</v>
      </c>
      <c r="O3154" t="str">
        <v>ATTRIBUTE TYPE: Product Line</v>
      </c>
      <c r="P3154">
        <v>0</v>
      </c>
      <c r="Q3154">
        <v>0</v>
      </c>
      <c r="R3154">
        <v>0</v>
      </c>
      <c r="S3154">
        <v>0</v>
      </c>
      <c r="T3154">
        <v>0</v>
      </c>
      <c r="U3154">
        <v>0</v>
      </c>
      <c r="V3154">
        <v>0</v>
      </c>
    </row>
    <row r="3155" spans="8:22" x14ac:dyDescent="0.25">
      <c r="H3155" s="38" t="str">
        <v>single useholders</v>
      </c>
      <c r="I3155" s="271" t="str">
        <v>single use</v>
      </c>
      <c r="J3155" t="str">
        <v>holders</v>
      </c>
      <c r="K3155" t="str">
        <v>sterility</v>
      </c>
      <c r="L3155" t="str">
        <v>Facet driving attribute</v>
      </c>
      <c r="M3155" t="str">
        <v>Priority 1</v>
      </c>
      <c r="N3155" t="str">
        <v>ProductAttributes</v>
      </c>
      <c r="O3155" t="str">
        <v>ATTRIBUTE TYPE: Sterilization</v>
      </c>
      <c r="P3155" t="str">
        <v>facet sterility y/n and second facet for sterilization method</v>
      </c>
      <c r="Q3155">
        <v>0</v>
      </c>
      <c r="R3155">
        <v>0</v>
      </c>
      <c r="S3155">
        <v>0</v>
      </c>
      <c r="T3155">
        <v>0</v>
      </c>
      <c r="U3155">
        <v>0</v>
      </c>
      <c r="V3155">
        <v>0</v>
      </c>
    </row>
    <row r="3156" spans="8:22" x14ac:dyDescent="0.25">
      <c r="H3156" s="38" t="str">
        <v>single useholders</v>
      </c>
      <c r="I3156" s="271" t="str">
        <v>single use</v>
      </c>
      <c r="J3156" t="str">
        <v>holders</v>
      </c>
      <c r="K3156" t="str">
        <v>needle size</v>
      </c>
      <c r="L3156" t="str">
        <v>High priority attribute</v>
      </c>
      <c r="M3156" t="str">
        <v>Priority 2</v>
      </c>
      <c r="N3156" t="str">
        <v>ProductAttributes</v>
      </c>
      <c r="O3156" t="str">
        <v>ATTRIBUTE TYPE: size designation</v>
      </c>
      <c r="P3156" t="str">
        <v>use the drop down in "part" and select "needle"</v>
      </c>
      <c r="Q3156">
        <v>0</v>
      </c>
      <c r="R3156">
        <v>0</v>
      </c>
      <c r="S3156">
        <v>0</v>
      </c>
      <c r="T3156">
        <v>0</v>
      </c>
      <c r="U3156">
        <v>0</v>
      </c>
      <c r="V3156">
        <v>0</v>
      </c>
    </row>
    <row r="3157" spans="8:22" x14ac:dyDescent="0.25">
      <c r="H3157" s="38" t="str">
        <v>single usehousings</v>
      </c>
      <c r="I3157" s="271" t="str">
        <v>single use</v>
      </c>
      <c r="J3157" t="str">
        <v>housings</v>
      </c>
      <c r="K3157" t="str">
        <v>availability</v>
      </c>
      <c r="L3157" t="str">
        <v>Low priority attribute</v>
      </c>
      <c r="M3157" t="str">
        <v>Priority 3</v>
      </c>
      <c r="N3157" t="str">
        <v>ProductAttributes</v>
      </c>
      <c r="O3157" t="str">
        <v>ATTRIBUTE TYPE: restriction</v>
      </c>
      <c r="P3157">
        <v>0</v>
      </c>
      <c r="Q3157">
        <v>0</v>
      </c>
      <c r="R3157">
        <v>0</v>
      </c>
      <c r="S3157">
        <v>0</v>
      </c>
      <c r="T3157">
        <v>0</v>
      </c>
      <c r="U3157">
        <v>0</v>
      </c>
      <c r="V3157">
        <v>0</v>
      </c>
    </row>
    <row r="3158" spans="8:22" x14ac:dyDescent="0.25">
      <c r="H3158" s="38" t="str">
        <v>single usehousings</v>
      </c>
      <c r="I3158" s="271" t="str">
        <v>single use</v>
      </c>
      <c r="J3158" t="str">
        <v>housings</v>
      </c>
      <c r="K3158" t="str">
        <v>cartridge code</v>
      </c>
      <c r="L3158" t="str">
        <v>High priority attribute</v>
      </c>
      <c r="M3158" t="str">
        <v>Priority 2</v>
      </c>
      <c r="N3158" t="str">
        <v>ProductAttributes</v>
      </c>
      <c r="O3158" t="str">
        <v>ATTRIBUTE TYPE: Code designation</v>
      </c>
      <c r="P3158" t="str">
        <v>use the drop down in "cartridge code"</v>
      </c>
      <c r="Q3158">
        <v>0</v>
      </c>
      <c r="R3158">
        <v>0</v>
      </c>
      <c r="S3158">
        <v>0</v>
      </c>
      <c r="T3158">
        <v>0</v>
      </c>
      <c r="U3158">
        <v>0</v>
      </c>
      <c r="V3158">
        <v>0</v>
      </c>
    </row>
    <row r="3159" spans="8:22" x14ac:dyDescent="0.25">
      <c r="H3159" s="38" t="str">
        <v>single usehousings</v>
      </c>
      <c r="I3159" s="271" t="str">
        <v>single use</v>
      </c>
      <c r="J3159" t="str">
        <v>housings</v>
      </c>
      <c r="K3159" t="str">
        <v>fitting</v>
      </c>
      <c r="L3159" t="str">
        <v>Facet driving attribute</v>
      </c>
      <c r="M3159" t="str">
        <v>Priority 1</v>
      </c>
      <c r="N3159" t="str">
        <v>ProductAttributes</v>
      </c>
      <c r="O3159" t="str">
        <v>ATTRIBUTE TYPE: fittings threads</v>
      </c>
      <c r="P3159">
        <v>0</v>
      </c>
      <c r="Q3159">
        <v>0</v>
      </c>
      <c r="R3159">
        <v>0</v>
      </c>
      <c r="S3159">
        <v>0</v>
      </c>
      <c r="T3159">
        <v>0</v>
      </c>
      <c r="U3159">
        <v>0</v>
      </c>
      <c r="V3159">
        <v>0</v>
      </c>
    </row>
    <row r="3160" spans="8:22" x14ac:dyDescent="0.25">
      <c r="H3160" s="38" t="str">
        <v>single usehousings</v>
      </c>
      <c r="I3160" s="271" t="str">
        <v>single use</v>
      </c>
      <c r="J3160" t="str">
        <v>housings</v>
      </c>
      <c r="K3160" t="str">
        <v>product line</v>
      </c>
      <c r="L3160" t="str">
        <v>Low priority attribute</v>
      </c>
      <c r="M3160" t="str">
        <v>Priority 3</v>
      </c>
      <c r="N3160" t="str">
        <v>ProductAttributes</v>
      </c>
      <c r="O3160" t="str">
        <v>ATTRIBUTE TYPE: Product Line</v>
      </c>
      <c r="P3160">
        <v>0</v>
      </c>
      <c r="Q3160">
        <v>0</v>
      </c>
      <c r="R3160">
        <v>0</v>
      </c>
      <c r="S3160">
        <v>0</v>
      </c>
      <c r="T3160">
        <v>0</v>
      </c>
      <c r="U3160">
        <v>0</v>
      </c>
      <c r="V3160">
        <v>0</v>
      </c>
    </row>
    <row r="3161" spans="8:22" x14ac:dyDescent="0.25">
      <c r="H3161" s="38" t="str">
        <v>single usehousings</v>
      </c>
      <c r="I3161" s="271" t="str">
        <v>single use</v>
      </c>
      <c r="J3161" t="str">
        <v>housings</v>
      </c>
      <c r="K3161" t="str">
        <v>compatibility</v>
      </c>
      <c r="L3161" t="str">
        <v>Facet driving attribute</v>
      </c>
      <c r="M3161" t="str">
        <v>Priority 1</v>
      </c>
      <c r="N3161" t="str">
        <v>ProductAttributes</v>
      </c>
      <c r="O3161" t="str">
        <v>ATTRIBUTE TYPE: ZM_COMPAT</v>
      </c>
      <c r="P3161" t="str">
        <v>create separate lines for different values -- facet must use 1 or both of supplier and product line</v>
      </c>
      <c r="Q3161">
        <v>0</v>
      </c>
      <c r="R3161">
        <v>0</v>
      </c>
      <c r="S3161">
        <v>0</v>
      </c>
      <c r="T3161">
        <v>0</v>
      </c>
      <c r="U3161">
        <v>0</v>
      </c>
      <c r="V3161">
        <v>0</v>
      </c>
    </row>
    <row r="3162" spans="8:22" x14ac:dyDescent="0.25">
      <c r="H3162" s="38" t="str">
        <v>single usehousings</v>
      </c>
      <c r="I3162" s="271" t="str">
        <v>single use</v>
      </c>
      <c r="J3162" t="str">
        <v>housings</v>
      </c>
      <c r="K3162" t="str">
        <v>parameter</v>
      </c>
      <c r="L3162" t="str">
        <v>Low priority attribute</v>
      </c>
      <c r="M3162" t="str">
        <v>Priority 3</v>
      </c>
      <c r="N3162" t="str">
        <v>ProductAttributes</v>
      </c>
      <c r="O3162" t="str">
        <v>ATTRIBUTE TYPE: Operating parameter</v>
      </c>
      <c r="P3162">
        <v>0</v>
      </c>
      <c r="Q3162">
        <v>0</v>
      </c>
      <c r="R3162">
        <v>0</v>
      </c>
      <c r="S3162">
        <v>0</v>
      </c>
      <c r="T3162">
        <v>0</v>
      </c>
      <c r="U3162">
        <v>0</v>
      </c>
      <c r="V3162">
        <v>0</v>
      </c>
    </row>
    <row r="3163" spans="8:22" x14ac:dyDescent="0.25">
      <c r="H3163" s="38" t="str">
        <v>single usehousings</v>
      </c>
      <c r="I3163" s="271" t="str">
        <v>single use</v>
      </c>
      <c r="J3163" t="str">
        <v>housings</v>
      </c>
      <c r="K3163" t="str">
        <v>L × W × H</v>
      </c>
      <c r="L3163" t="str">
        <v>High priority attribute</v>
      </c>
      <c r="M3163" t="str">
        <v>Priority 2</v>
      </c>
      <c r="N3163" t="str">
        <v>ProductAttributes</v>
      </c>
      <c r="O3163" t="str">
        <v>ATTRIBUTE TYPE: Composite dimension</v>
      </c>
      <c r="P3163">
        <v>0</v>
      </c>
      <c r="Q3163">
        <v>0</v>
      </c>
      <c r="R3163">
        <v>0</v>
      </c>
      <c r="S3163">
        <v>0</v>
      </c>
      <c r="T3163">
        <v>0</v>
      </c>
      <c r="U3163">
        <v>0</v>
      </c>
      <c r="V3163">
        <v>0</v>
      </c>
    </row>
    <row r="3164" spans="8:22" x14ac:dyDescent="0.25">
      <c r="H3164" s="38" t="str">
        <v>single usehousings</v>
      </c>
      <c r="I3164" s="271" t="str">
        <v>single use</v>
      </c>
      <c r="J3164" t="str">
        <v>housings</v>
      </c>
      <c r="K3164" t="str">
        <v>weight</v>
      </c>
      <c r="L3164" t="str">
        <v>High priority attribute</v>
      </c>
      <c r="M3164" t="str">
        <v>Priority 2</v>
      </c>
      <c r="N3164" t="str">
        <v>ProductAttributes</v>
      </c>
      <c r="O3164" t="str">
        <v>ATTRIBUTE TYPE: Weight</v>
      </c>
      <c r="P3164">
        <v>0</v>
      </c>
      <c r="Q3164">
        <v>0</v>
      </c>
      <c r="R3164">
        <v>0</v>
      </c>
      <c r="S3164">
        <v>0</v>
      </c>
      <c r="T3164">
        <v>0</v>
      </c>
      <c r="U3164">
        <v>0</v>
      </c>
      <c r="V3164">
        <v>0</v>
      </c>
    </row>
    <row r="3165" spans="8:22" x14ac:dyDescent="0.25">
      <c r="H3165" s="38" t="str">
        <v>single usekits</v>
      </c>
      <c r="I3165" s="271" t="str">
        <v>single use</v>
      </c>
      <c r="J3165" t="str">
        <v>kits</v>
      </c>
      <c r="K3165" t="str">
        <v>compatibility</v>
      </c>
      <c r="L3165" t="str">
        <v>Facet driving attribute</v>
      </c>
      <c r="M3165" t="str">
        <v>Priority 1</v>
      </c>
      <c r="N3165" t="str">
        <v>ProductAttributes</v>
      </c>
      <c r="O3165" t="str">
        <v>ATTRIBUTE TYPE: ZM_COMPAT</v>
      </c>
      <c r="P3165" t="str">
        <v>create separate lines for different values -- facet must use 1 or both of supplier and product line</v>
      </c>
      <c r="Q3165">
        <v>0</v>
      </c>
      <c r="R3165">
        <v>0</v>
      </c>
      <c r="S3165">
        <v>0</v>
      </c>
      <c r="T3165">
        <v>0</v>
      </c>
      <c r="U3165">
        <v>0</v>
      </c>
      <c r="V3165">
        <v>0</v>
      </c>
    </row>
    <row r="3166" spans="8:22" x14ac:dyDescent="0.25">
      <c r="H3166" s="38" t="str">
        <v>single usemaintenance kits</v>
      </c>
      <c r="I3166" s="271" t="str">
        <v>single use</v>
      </c>
      <c r="J3166" t="str">
        <v>maintenance kits</v>
      </c>
      <c r="K3166" t="str">
        <v>compatibility</v>
      </c>
      <c r="L3166" t="str">
        <v>Facet driving attribute</v>
      </c>
      <c r="M3166" t="str">
        <v>Priority 1</v>
      </c>
      <c r="N3166" t="str">
        <v>ProductAttributes</v>
      </c>
      <c r="O3166" t="str">
        <v>ATTRIBUTE TYPE: ZM_COMPAT</v>
      </c>
      <c r="P3166" t="str">
        <v>create separate lines for different values -- facet must use 1 or both of supplier and product line</v>
      </c>
      <c r="Q3166">
        <v>0</v>
      </c>
      <c r="R3166">
        <v>0</v>
      </c>
      <c r="S3166">
        <v>0</v>
      </c>
      <c r="T3166">
        <v>0</v>
      </c>
      <c r="U3166">
        <v>0</v>
      </c>
      <c r="V3166">
        <v>0</v>
      </c>
    </row>
    <row r="3167" spans="8:22" x14ac:dyDescent="0.25">
      <c r="H3167" s="38" t="str">
        <v>single usemaintenance kits</v>
      </c>
      <c r="I3167" s="271" t="str">
        <v>single use</v>
      </c>
      <c r="J3167" t="str">
        <v>maintenance kits</v>
      </c>
      <c r="K3167" t="str">
        <v>Maintenance Interval (suggested)</v>
      </c>
      <c r="L3167" t="str">
        <v>High priority attribute</v>
      </c>
      <c r="M3167" t="str">
        <v>Priority 2</v>
      </c>
      <c r="N3167" t="str">
        <v>General description</v>
      </c>
      <c r="O3167">
        <v>0</v>
      </c>
      <c r="P3167">
        <v>0</v>
      </c>
      <c r="Q3167">
        <v>0</v>
      </c>
      <c r="R3167">
        <v>0</v>
      </c>
      <c r="S3167">
        <v>0</v>
      </c>
      <c r="T3167">
        <v>0</v>
      </c>
      <c r="U3167">
        <v>0</v>
      </c>
      <c r="V3167">
        <v>0</v>
      </c>
    </row>
    <row r="3168" spans="8:22" x14ac:dyDescent="0.25">
      <c r="H3168" s="38" t="str">
        <v>single usemixer parts or accessories</v>
      </c>
      <c r="I3168" s="271" t="str">
        <v>single use</v>
      </c>
      <c r="J3168" t="str">
        <v>mixer parts or accessories</v>
      </c>
      <c r="K3168" t="str">
        <v>material</v>
      </c>
      <c r="L3168" t="str">
        <v>Facet driving attribute</v>
      </c>
      <c r="M3168" t="str">
        <v>Priority 1</v>
      </c>
      <c r="N3168" t="str">
        <v>ProductAttributes</v>
      </c>
      <c r="O3168" t="str">
        <v>ATTRIBUTE TYPE: Material</v>
      </c>
      <c r="P3168" t="str">
        <v>use the drop down to select a "Part"</v>
      </c>
      <c r="Q3168">
        <v>0</v>
      </c>
      <c r="R3168">
        <v>0</v>
      </c>
      <c r="S3168">
        <v>0</v>
      </c>
      <c r="T3168">
        <v>0</v>
      </c>
      <c r="U3168">
        <v>0</v>
      </c>
      <c r="V3168">
        <v>0</v>
      </c>
    </row>
    <row r="3169" spans="8:22" x14ac:dyDescent="0.25">
      <c r="H3169" s="38" t="str">
        <v>single usemixer parts or accessories</v>
      </c>
      <c r="I3169" s="271" t="str">
        <v>single use</v>
      </c>
      <c r="J3169" t="str">
        <v>mixer parts or accessories</v>
      </c>
      <c r="K3169" t="str">
        <v>compatibility</v>
      </c>
      <c r="L3169" t="str">
        <v>Facet driving attribute</v>
      </c>
      <c r="M3169" t="str">
        <v>Priority 1</v>
      </c>
      <c r="N3169" t="str">
        <v>ProductAttributes</v>
      </c>
      <c r="O3169" t="str">
        <v>ATTRIBUTE TYPE: ZM_COMPAT</v>
      </c>
      <c r="P3169" t="str">
        <v>create separate lines for different values -- facet must use 1 or both of supplier and product line</v>
      </c>
      <c r="Q3169">
        <v>0</v>
      </c>
      <c r="R3169">
        <v>0</v>
      </c>
      <c r="S3169">
        <v>0</v>
      </c>
      <c r="T3169">
        <v>0</v>
      </c>
      <c r="U3169">
        <v>0</v>
      </c>
      <c r="V3169">
        <v>0</v>
      </c>
    </row>
    <row r="3170" spans="8:22" x14ac:dyDescent="0.25">
      <c r="H3170" s="38" t="str">
        <v>single usemixer parts or accessories</v>
      </c>
      <c r="I3170" s="271" t="str">
        <v>single use</v>
      </c>
      <c r="J3170" t="str">
        <v>mixer parts or accessories</v>
      </c>
      <c r="K3170" t="str">
        <v>L × W × H</v>
      </c>
      <c r="L3170" t="str">
        <v>High priority attribute</v>
      </c>
      <c r="M3170" t="str">
        <v>Priority 2</v>
      </c>
      <c r="N3170" t="str">
        <v>ProductAttributes</v>
      </c>
      <c r="O3170" t="str">
        <v>ATTRIBUTE TYPE: Composite dimension</v>
      </c>
      <c r="P3170">
        <v>0</v>
      </c>
      <c r="Q3170">
        <v>0</v>
      </c>
      <c r="R3170">
        <v>0</v>
      </c>
      <c r="S3170">
        <v>0</v>
      </c>
      <c r="T3170">
        <v>0</v>
      </c>
      <c r="U3170">
        <v>0</v>
      </c>
      <c r="V3170">
        <v>0</v>
      </c>
    </row>
    <row r="3171" spans="8:22" x14ac:dyDescent="0.25">
      <c r="H3171" s="38" t="str">
        <v>single usemixer parts or accessories</v>
      </c>
      <c r="I3171" s="271" t="str">
        <v>single use</v>
      </c>
      <c r="J3171" t="str">
        <v>mixer parts or accessories</v>
      </c>
      <c r="K3171" t="str">
        <v>weight</v>
      </c>
      <c r="L3171" t="str">
        <v>High priority attribute</v>
      </c>
      <c r="M3171" t="str">
        <v>Priority 2</v>
      </c>
      <c r="N3171" t="str">
        <v>ProductAttributes</v>
      </c>
      <c r="O3171" t="str">
        <v>ATTRIBUTE TYPE: Weight</v>
      </c>
      <c r="P3171">
        <v>0</v>
      </c>
      <c r="Q3171">
        <v>0</v>
      </c>
      <c r="R3171">
        <v>0</v>
      </c>
      <c r="S3171">
        <v>0</v>
      </c>
      <c r="T3171">
        <v>0</v>
      </c>
      <c r="U3171">
        <v>0</v>
      </c>
      <c r="V3171">
        <v>0</v>
      </c>
    </row>
    <row r="3172" spans="8:22" x14ac:dyDescent="0.25">
      <c r="H3172" s="38" t="str">
        <v>single usemodules or sensors</v>
      </c>
      <c r="I3172" s="271" t="str">
        <v>single use</v>
      </c>
      <c r="J3172" t="str">
        <v>modules or sensors</v>
      </c>
      <c r="K3172" t="str">
        <v>fitting</v>
      </c>
      <c r="L3172" t="str">
        <v>Facet driving attribute</v>
      </c>
      <c r="M3172" t="str">
        <v>Priority 1</v>
      </c>
      <c r="N3172" t="str">
        <v>ProductAttributes</v>
      </c>
      <c r="O3172" t="str">
        <v>ATTRIBUTE TYPE: fittings threads</v>
      </c>
      <c r="P3172">
        <v>0</v>
      </c>
      <c r="Q3172">
        <v>0</v>
      </c>
      <c r="R3172">
        <v>0</v>
      </c>
      <c r="S3172">
        <v>0</v>
      </c>
      <c r="T3172">
        <v>0</v>
      </c>
      <c r="U3172">
        <v>0</v>
      </c>
      <c r="V3172">
        <v>0</v>
      </c>
    </row>
    <row r="3173" spans="8:22" x14ac:dyDescent="0.25">
      <c r="H3173" s="38" t="str">
        <v>single usemodules or sensors</v>
      </c>
      <c r="I3173" s="271" t="str">
        <v>single use</v>
      </c>
      <c r="J3173" t="str">
        <v>modules or sensors</v>
      </c>
      <c r="K3173" t="str">
        <v>compatibility</v>
      </c>
      <c r="L3173" t="str">
        <v>Facet driving attribute</v>
      </c>
      <c r="M3173" t="str">
        <v>Priority 1</v>
      </c>
      <c r="N3173" t="str">
        <v>ProductAttributes</v>
      </c>
      <c r="O3173" t="str">
        <v>ATTRIBUTE TYPE: ZM_COMPAT</v>
      </c>
      <c r="P3173" t="str">
        <v>create separate lines for different values -- facet must use 1 or both of supplier and product line</v>
      </c>
      <c r="Q3173">
        <v>0</v>
      </c>
      <c r="R3173">
        <v>0</v>
      </c>
      <c r="S3173">
        <v>0</v>
      </c>
      <c r="T3173">
        <v>0</v>
      </c>
      <c r="U3173">
        <v>0</v>
      </c>
      <c r="V3173">
        <v>0</v>
      </c>
    </row>
    <row r="3174" spans="8:22" x14ac:dyDescent="0.25">
      <c r="H3174" s="38" t="str">
        <v>single usemodules or sensors</v>
      </c>
      <c r="I3174" s="271" t="str">
        <v>single use</v>
      </c>
      <c r="J3174" t="str">
        <v>modules or sensors</v>
      </c>
      <c r="K3174" t="str">
        <v>material</v>
      </c>
      <c r="L3174" t="str">
        <v>Facet driving attribute</v>
      </c>
      <c r="M3174" t="str">
        <v>Priority 1</v>
      </c>
      <c r="N3174" t="str">
        <v>ProductAttributes</v>
      </c>
      <c r="O3174" t="str">
        <v>ATTRIBUTE TYPE: Material</v>
      </c>
      <c r="P3174" t="str">
        <v>use the drop down to select a "Part"</v>
      </c>
      <c r="Q3174">
        <v>0</v>
      </c>
      <c r="R3174">
        <v>0</v>
      </c>
      <c r="S3174">
        <v>0</v>
      </c>
      <c r="T3174">
        <v>0</v>
      </c>
      <c r="U3174">
        <v>0</v>
      </c>
      <c r="V3174">
        <v>0</v>
      </c>
    </row>
    <row r="3175" spans="8:22" x14ac:dyDescent="0.25">
      <c r="H3175" s="38" t="str">
        <v>single usemodules or sensors</v>
      </c>
      <c r="I3175" s="271" t="str">
        <v>single use</v>
      </c>
      <c r="J3175" t="str">
        <v>modules or sensors</v>
      </c>
      <c r="K3175" t="str">
        <v>parameter</v>
      </c>
      <c r="L3175" t="str">
        <v>Low priority attribute</v>
      </c>
      <c r="M3175" t="str">
        <v>Priority 3</v>
      </c>
      <c r="N3175" t="str">
        <v>ProductAttributes</v>
      </c>
      <c r="O3175" t="str">
        <v>ATTRIBUTE TYPE: Operating parameter</v>
      </c>
      <c r="P3175">
        <v>0</v>
      </c>
      <c r="Q3175">
        <v>0</v>
      </c>
      <c r="R3175">
        <v>0</v>
      </c>
      <c r="S3175">
        <v>0</v>
      </c>
      <c r="T3175">
        <v>0</v>
      </c>
      <c r="U3175">
        <v>0</v>
      </c>
      <c r="V3175">
        <v>0</v>
      </c>
    </row>
    <row r="3176" spans="8:22" x14ac:dyDescent="0.25">
      <c r="H3176" s="38" t="str">
        <v>single usemodules or sensors</v>
      </c>
      <c r="I3176" s="271" t="str">
        <v>single use</v>
      </c>
      <c r="J3176" t="str">
        <v>modules or sensors</v>
      </c>
      <c r="K3176" t="str">
        <v>L × W × H</v>
      </c>
      <c r="L3176" t="str">
        <v>High priority attribute</v>
      </c>
      <c r="M3176" t="str">
        <v>Priority 2</v>
      </c>
      <c r="N3176" t="str">
        <v>ProductAttributes</v>
      </c>
      <c r="O3176" t="str">
        <v>ATTRIBUTE TYPE: Composite dimension</v>
      </c>
      <c r="P3176">
        <v>0</v>
      </c>
      <c r="Q3176">
        <v>0</v>
      </c>
      <c r="R3176">
        <v>0</v>
      </c>
      <c r="S3176">
        <v>0</v>
      </c>
      <c r="T3176">
        <v>0</v>
      </c>
      <c r="U3176">
        <v>0</v>
      </c>
      <c r="V3176">
        <v>0</v>
      </c>
    </row>
    <row r="3177" spans="8:22" x14ac:dyDescent="0.25">
      <c r="H3177" s="38" t="str">
        <v>single usemodules or sensors</v>
      </c>
      <c r="I3177" s="271" t="str">
        <v>single use</v>
      </c>
      <c r="J3177" t="str">
        <v>modules or sensors</v>
      </c>
      <c r="K3177" t="str">
        <v>weight</v>
      </c>
      <c r="L3177" t="str">
        <v>High priority attribute</v>
      </c>
      <c r="M3177" t="str">
        <v>Priority 2</v>
      </c>
      <c r="N3177" t="str">
        <v>ProductAttributes</v>
      </c>
      <c r="O3177" t="str">
        <v>ATTRIBUTE TYPE: Weight</v>
      </c>
      <c r="P3177">
        <v>0</v>
      </c>
      <c r="Q3177">
        <v>0</v>
      </c>
      <c r="R3177">
        <v>0</v>
      </c>
      <c r="S3177">
        <v>0</v>
      </c>
      <c r="T3177">
        <v>0</v>
      </c>
      <c r="U3177">
        <v>0</v>
      </c>
      <c r="V3177">
        <v>0</v>
      </c>
    </row>
    <row r="3178" spans="8:22" x14ac:dyDescent="0.25">
      <c r="H3178" s="38" t="str">
        <v>single useorings or gaskets</v>
      </c>
      <c r="I3178" s="271" t="str">
        <v>single use</v>
      </c>
      <c r="J3178" t="str">
        <v>orings or gaskets</v>
      </c>
      <c r="K3178" t="str">
        <v>I.D.</v>
      </c>
      <c r="L3178" t="str">
        <v>High priority attribute</v>
      </c>
      <c r="M3178" t="str">
        <v>Priority 2</v>
      </c>
      <c r="N3178" t="str">
        <v>ProductAttributes</v>
      </c>
      <c r="O3178" t="str">
        <v>ATTRIBUTE TYPE: Composite dimension</v>
      </c>
      <c r="P3178">
        <v>0</v>
      </c>
      <c r="Q3178">
        <v>0</v>
      </c>
      <c r="R3178">
        <v>0</v>
      </c>
      <c r="S3178">
        <v>0</v>
      </c>
      <c r="T3178">
        <v>0</v>
      </c>
      <c r="U3178">
        <v>0</v>
      </c>
      <c r="V3178">
        <v>0</v>
      </c>
    </row>
    <row r="3179" spans="8:22" x14ac:dyDescent="0.25">
      <c r="H3179" s="38" t="str">
        <v>single useorings or gaskets</v>
      </c>
      <c r="I3179" s="271" t="str">
        <v>single use</v>
      </c>
      <c r="J3179" t="str">
        <v>orings or gaskets</v>
      </c>
      <c r="K3179" t="str">
        <v>compatibility</v>
      </c>
      <c r="L3179" t="str">
        <v>Facet driving attribute</v>
      </c>
      <c r="M3179" t="str">
        <v>Priority 1</v>
      </c>
      <c r="N3179" t="str">
        <v>ProductAttributes</v>
      </c>
      <c r="O3179" t="str">
        <v>ATTRIBUTE TYPE: ZM_COMPAT</v>
      </c>
      <c r="P3179" t="str">
        <v>create separate lines for different values -- facet must use 1 or both of supplier and product line</v>
      </c>
      <c r="Q3179">
        <v>0</v>
      </c>
      <c r="R3179">
        <v>0</v>
      </c>
      <c r="S3179">
        <v>0</v>
      </c>
      <c r="T3179">
        <v>0</v>
      </c>
      <c r="U3179">
        <v>0</v>
      </c>
      <c r="V3179">
        <v>0</v>
      </c>
    </row>
    <row r="3180" spans="8:22" x14ac:dyDescent="0.25">
      <c r="H3180" s="38" t="str">
        <v>single useorings or gaskets</v>
      </c>
      <c r="I3180" s="271" t="str">
        <v>single use</v>
      </c>
      <c r="J3180" t="str">
        <v>orings or gaskets</v>
      </c>
      <c r="K3180" t="str">
        <v>sterility</v>
      </c>
      <c r="L3180" t="str">
        <v>Facet driving attribute</v>
      </c>
      <c r="M3180" t="str">
        <v>Priority 1</v>
      </c>
      <c r="N3180" t="str">
        <v>ProductAttributes</v>
      </c>
      <c r="O3180" t="str">
        <v>ATTRIBUTE TYPE: Sterilization</v>
      </c>
      <c r="P3180" t="str">
        <v>facet sterility y/n and second facet for sterilization method</v>
      </c>
      <c r="Q3180">
        <v>0</v>
      </c>
      <c r="R3180">
        <v>0</v>
      </c>
      <c r="S3180">
        <v>0</v>
      </c>
      <c r="T3180">
        <v>0</v>
      </c>
      <c r="U3180">
        <v>0</v>
      </c>
      <c r="V3180">
        <v>0</v>
      </c>
    </row>
    <row r="3181" spans="8:22" x14ac:dyDescent="0.25">
      <c r="H3181" s="38" t="str">
        <v>single useorings or gaskets</v>
      </c>
      <c r="I3181" s="271" t="str">
        <v>single use</v>
      </c>
      <c r="J3181" t="str">
        <v>orings or gaskets</v>
      </c>
      <c r="K3181" t="str">
        <v>agency</v>
      </c>
      <c r="L3181" t="str">
        <v>Low priority attribute</v>
      </c>
      <c r="M3181" t="str">
        <v>Priority 3</v>
      </c>
      <c r="N3181" t="str">
        <v>ProductAttributes</v>
      </c>
      <c r="O3181" t="str">
        <v>ATTRIBUTE TYPE: Agency/Method</v>
      </c>
      <c r="P3181" t="str">
        <v>create separate lines for different values</v>
      </c>
      <c r="Q3181">
        <v>0</v>
      </c>
      <c r="R3181">
        <v>0</v>
      </c>
      <c r="S3181">
        <v>0</v>
      </c>
      <c r="T3181">
        <v>0</v>
      </c>
      <c r="U3181">
        <v>0</v>
      </c>
      <c r="V3181">
        <v>0</v>
      </c>
    </row>
    <row r="3182" spans="8:22" x14ac:dyDescent="0.25">
      <c r="H3182" s="38" t="str">
        <v>single useorings or gaskets</v>
      </c>
      <c r="I3182" s="271" t="str">
        <v>single use</v>
      </c>
      <c r="J3182" t="str">
        <v>orings or gaskets</v>
      </c>
      <c r="K3182" t="str">
        <v>material</v>
      </c>
      <c r="L3182" t="str">
        <v>Facet driving attribute</v>
      </c>
      <c r="M3182" t="str">
        <v>Priority 1</v>
      </c>
      <c r="N3182" t="str">
        <v>ProductAttributes</v>
      </c>
      <c r="O3182" t="str">
        <v>ATTRIBUTE TYPE: Material</v>
      </c>
      <c r="P3182" t="str">
        <v>use the drop down to select a "Part"</v>
      </c>
      <c r="Q3182">
        <v>0</v>
      </c>
      <c r="R3182">
        <v>0</v>
      </c>
      <c r="S3182">
        <v>0</v>
      </c>
      <c r="T3182">
        <v>0</v>
      </c>
      <c r="U3182">
        <v>0</v>
      </c>
      <c r="V3182">
        <v>0</v>
      </c>
    </row>
    <row r="3183" spans="8:22" x14ac:dyDescent="0.25">
      <c r="H3183" s="38" t="str">
        <v>single useorings or gaskets</v>
      </c>
      <c r="I3183" s="271" t="str">
        <v>single use</v>
      </c>
      <c r="J3183" t="str">
        <v>orings or gaskets</v>
      </c>
      <c r="K3183" t="str">
        <v>O.D.</v>
      </c>
      <c r="L3183" t="str">
        <v>High priority attribute</v>
      </c>
      <c r="M3183" t="str">
        <v>Priority 2</v>
      </c>
      <c r="N3183" t="str">
        <v>ProductAttributes</v>
      </c>
      <c r="O3183" t="str">
        <v>ATTRIBUTE TYPE: Composite dimension</v>
      </c>
      <c r="P3183" t="str">
        <v>use the drop down in "Type1" and select "O.D."</v>
      </c>
      <c r="Q3183">
        <v>0</v>
      </c>
      <c r="R3183">
        <v>0</v>
      </c>
      <c r="S3183">
        <v>0</v>
      </c>
      <c r="T3183">
        <v>0</v>
      </c>
      <c r="U3183">
        <v>0</v>
      </c>
      <c r="V3183">
        <v>0</v>
      </c>
    </row>
    <row r="3184" spans="8:22" x14ac:dyDescent="0.25">
      <c r="H3184" s="38" t="str">
        <v>single useorings or gaskets</v>
      </c>
      <c r="I3184" s="271" t="str">
        <v>single use</v>
      </c>
      <c r="J3184" t="str">
        <v>orings or gaskets</v>
      </c>
      <c r="K3184" t="str">
        <v>packaging</v>
      </c>
      <c r="L3184" t="str">
        <v>Low priority attribute</v>
      </c>
      <c r="M3184" t="str">
        <v>Priority 3</v>
      </c>
      <c r="N3184" t="str">
        <v>ProductAttributes</v>
      </c>
      <c r="O3184" t="str">
        <v>ATTRIBUTE TYPE: Packaging quantity</v>
      </c>
      <c r="P3184" t="str">
        <v>facet only on pack_id (was NEVER used on the red site - utility is dubious)</v>
      </c>
      <c r="Q3184">
        <v>0</v>
      </c>
      <c r="R3184">
        <v>0</v>
      </c>
      <c r="S3184">
        <v>0</v>
      </c>
      <c r="T3184">
        <v>0</v>
      </c>
      <c r="U3184">
        <v>0</v>
      </c>
      <c r="V3184">
        <v>0</v>
      </c>
    </row>
    <row r="3185" spans="8:22" x14ac:dyDescent="0.25">
      <c r="H3185" s="38" t="str">
        <v>single useorings or gaskets</v>
      </c>
      <c r="I3185" s="271" t="str">
        <v>single use</v>
      </c>
      <c r="J3185" t="str">
        <v>orings or gaskets</v>
      </c>
      <c r="K3185" t="str">
        <v>size</v>
      </c>
      <c r="L3185" t="str">
        <v>High priority attribute</v>
      </c>
      <c r="M3185" t="str">
        <v>Priority 2</v>
      </c>
      <c r="N3185" t="str">
        <v>ProductAttributes</v>
      </c>
      <c r="O3185" t="str">
        <v xml:space="preserve">ATTRIBUTE TYPE: Composite dimension </v>
      </c>
      <c r="P3185" t="str">
        <v>use drop down "Type1" and select "size"</v>
      </c>
      <c r="Q3185">
        <v>0</v>
      </c>
      <c r="R3185">
        <v>0</v>
      </c>
      <c r="S3185">
        <v>0</v>
      </c>
      <c r="T3185">
        <v>0</v>
      </c>
      <c r="U3185">
        <v>0</v>
      </c>
      <c r="V3185">
        <v>0</v>
      </c>
    </row>
    <row r="3186" spans="8:22" x14ac:dyDescent="0.25">
      <c r="H3186" s="38" t="str">
        <v>single useorings or gaskets</v>
      </c>
      <c r="I3186" s="271" t="str">
        <v>single use</v>
      </c>
      <c r="J3186" t="str">
        <v>orings or gaskets</v>
      </c>
      <c r="K3186" t="str">
        <v>thickness</v>
      </c>
      <c r="L3186" t="str">
        <v>High priority attribute</v>
      </c>
      <c r="M3186" t="str">
        <v>Priority 2</v>
      </c>
      <c r="N3186" t="str">
        <v>ProductAttributes</v>
      </c>
      <c r="O3186" t="str">
        <v>ATTRIBUTE TYPE: Composite dimension</v>
      </c>
      <c r="P3186">
        <v>0</v>
      </c>
      <c r="Q3186">
        <v>0</v>
      </c>
      <c r="R3186">
        <v>0</v>
      </c>
      <c r="S3186">
        <v>0</v>
      </c>
      <c r="T3186">
        <v>0</v>
      </c>
      <c r="U3186">
        <v>0</v>
      </c>
      <c r="V3186">
        <v>0</v>
      </c>
    </row>
    <row r="3187" spans="8:22" x14ac:dyDescent="0.25">
      <c r="H3187" s="38" t="str">
        <v>single useplugs</v>
      </c>
      <c r="I3187" s="271" t="str">
        <v>single use</v>
      </c>
      <c r="J3187" t="str">
        <v>plugs</v>
      </c>
      <c r="K3187" t="str">
        <v>application(s)</v>
      </c>
      <c r="L3187" t="str">
        <v>Facet driving attribute</v>
      </c>
      <c r="M3187" t="str">
        <v>Priority 2</v>
      </c>
      <c r="N3187" t="str">
        <v>ProductAttributes</v>
      </c>
      <c r="O3187" t="str">
        <v>ATTRIBUTE TYPE: Market Focus</v>
      </c>
      <c r="P3187">
        <v>0</v>
      </c>
      <c r="Q3187">
        <v>0</v>
      </c>
      <c r="R3187">
        <v>0</v>
      </c>
      <c r="S3187">
        <v>0</v>
      </c>
      <c r="T3187">
        <v>0</v>
      </c>
      <c r="U3187">
        <v>0</v>
      </c>
      <c r="V3187">
        <v>0</v>
      </c>
    </row>
    <row r="3188" spans="8:22" x14ac:dyDescent="0.25">
      <c r="H3188" s="38" t="str">
        <v>single useplugs</v>
      </c>
      <c r="I3188" s="271" t="str">
        <v>single use</v>
      </c>
      <c r="J3188" t="str">
        <v>plugs</v>
      </c>
      <c r="K3188" t="str">
        <v>material</v>
      </c>
      <c r="L3188" t="str">
        <v>Facet driving attribute</v>
      </c>
      <c r="M3188" t="str">
        <v>Priority 1</v>
      </c>
      <c r="N3188" t="str">
        <v>ProductAttributes</v>
      </c>
      <c r="O3188" t="str">
        <v>ATTRIBUTE TYPE: Material</v>
      </c>
      <c r="P3188" t="str">
        <v>use the drop down to select a "Part"</v>
      </c>
      <c r="Q3188">
        <v>0</v>
      </c>
      <c r="R3188">
        <v>0</v>
      </c>
      <c r="S3188">
        <v>0</v>
      </c>
      <c r="T3188">
        <v>0</v>
      </c>
      <c r="U3188">
        <v>0</v>
      </c>
      <c r="V3188">
        <v>0</v>
      </c>
    </row>
    <row r="3189" spans="8:22" x14ac:dyDescent="0.25">
      <c r="H3189" s="38" t="str">
        <v>single useplugs</v>
      </c>
      <c r="I3189" s="271" t="str">
        <v>single use</v>
      </c>
      <c r="J3189" t="str">
        <v>plugs</v>
      </c>
      <c r="K3189" t="str">
        <v>Product Line</v>
      </c>
      <c r="L3189" t="str">
        <v>Low priority attribute</v>
      </c>
      <c r="M3189" t="str">
        <v>Priority 3</v>
      </c>
      <c r="N3189" t="str">
        <v>ProductAttributes</v>
      </c>
      <c r="O3189" t="str">
        <v>ATTRIBUTE TYPE: Product Line</v>
      </c>
      <c r="P3189">
        <v>0</v>
      </c>
      <c r="Q3189">
        <v>0</v>
      </c>
      <c r="R3189">
        <v>0</v>
      </c>
      <c r="S3189">
        <v>0</v>
      </c>
      <c r="T3189">
        <v>0</v>
      </c>
      <c r="U3189">
        <v>0</v>
      </c>
      <c r="V3189">
        <v>0</v>
      </c>
    </row>
    <row r="3190" spans="8:22" x14ac:dyDescent="0.25">
      <c r="H3190" s="38" t="str">
        <v>single useplugs</v>
      </c>
      <c r="I3190" s="271" t="str">
        <v>single use</v>
      </c>
      <c r="J3190" t="str">
        <v>plugs</v>
      </c>
      <c r="K3190" t="str">
        <v>agency</v>
      </c>
      <c r="L3190" t="str">
        <v>High priority attribute</v>
      </c>
      <c r="M3190" t="str">
        <v>Priority 1</v>
      </c>
      <c r="N3190" t="str">
        <v>ProductAttributes</v>
      </c>
      <c r="O3190" t="str">
        <v>ATTRIBUTE TYPE: Agency/Method</v>
      </c>
      <c r="P3190" t="str">
        <v>create separate lines for different values</v>
      </c>
      <c r="Q3190">
        <v>0</v>
      </c>
      <c r="R3190">
        <v>0</v>
      </c>
      <c r="S3190">
        <v>0</v>
      </c>
      <c r="T3190">
        <v>0</v>
      </c>
      <c r="U3190">
        <v>0</v>
      </c>
      <c r="V3190">
        <v>0</v>
      </c>
    </row>
    <row r="3191" spans="8:22" x14ac:dyDescent="0.25">
      <c r="H3191" s="38" t="str">
        <v>single useplugs</v>
      </c>
      <c r="I3191" s="271" t="str">
        <v>single use</v>
      </c>
      <c r="J3191" t="str">
        <v>plugs</v>
      </c>
      <c r="K3191" t="str">
        <v>sterility</v>
      </c>
      <c r="L3191" t="str">
        <v>Low priority attribute</v>
      </c>
      <c r="M3191" t="str">
        <v>Priority 3</v>
      </c>
      <c r="N3191" t="str">
        <v>ProductAttributes</v>
      </c>
      <c r="O3191" t="str">
        <v>ATTRIBUTE TYPE: Sterilization</v>
      </c>
      <c r="P3191" t="str">
        <v>facet sterility y/n and second facet for sterilization method</v>
      </c>
      <c r="Q3191">
        <v>0</v>
      </c>
      <c r="R3191">
        <v>0</v>
      </c>
      <c r="S3191">
        <v>0</v>
      </c>
      <c r="T3191">
        <v>0</v>
      </c>
      <c r="U3191">
        <v>0</v>
      </c>
      <c r="V3191">
        <v>0</v>
      </c>
    </row>
    <row r="3192" spans="8:22" x14ac:dyDescent="0.25">
      <c r="H3192" s="38" t="str">
        <v>single useplugs</v>
      </c>
      <c r="I3192" s="271" t="str">
        <v>single use</v>
      </c>
      <c r="J3192" t="str">
        <v>plugs</v>
      </c>
      <c r="K3192" t="str">
        <v>needle size</v>
      </c>
      <c r="L3192" t="str">
        <v>High priority attribute</v>
      </c>
      <c r="M3192" t="str">
        <v>Priority 2</v>
      </c>
      <c r="N3192" t="str">
        <v>ProductAttributes</v>
      </c>
      <c r="O3192" t="str">
        <v>ATTRIBUTE TYPE: size designation</v>
      </c>
      <c r="P3192" t="str">
        <v>use the drop down in "part" and select "needle"</v>
      </c>
      <c r="Q3192">
        <v>0</v>
      </c>
      <c r="R3192">
        <v>0</v>
      </c>
      <c r="S3192">
        <v>0</v>
      </c>
      <c r="T3192">
        <v>0</v>
      </c>
      <c r="U3192">
        <v>0</v>
      </c>
      <c r="V3192">
        <v>0</v>
      </c>
    </row>
    <row r="3193" spans="8:22" x14ac:dyDescent="0.25">
      <c r="H3193" s="38" t="str">
        <v>single usepower accessories</v>
      </c>
      <c r="I3193" s="271" t="str">
        <v>single use</v>
      </c>
      <c r="J3193" t="str">
        <v>power accessories</v>
      </c>
      <c r="K3193" t="str">
        <v>compatibility</v>
      </c>
      <c r="L3193" t="str">
        <v>Facet driving attribute</v>
      </c>
      <c r="M3193" t="str">
        <v>Priority 1</v>
      </c>
      <c r="N3193" t="str">
        <v>ProductAttributes</v>
      </c>
      <c r="O3193" t="str">
        <v>ATTRIBUTE TYPE: ZM_COMPAT</v>
      </c>
      <c r="P3193" t="str">
        <v>create separate lines for different values -- facet must use 1 or both of supplier and product line</v>
      </c>
      <c r="Q3193">
        <v>0</v>
      </c>
      <c r="R3193">
        <v>0</v>
      </c>
      <c r="S3193">
        <v>0</v>
      </c>
      <c r="T3193">
        <v>0</v>
      </c>
      <c r="U3193">
        <v>0</v>
      </c>
      <c r="V3193">
        <v>0</v>
      </c>
    </row>
    <row r="3194" spans="8:22" x14ac:dyDescent="0.25">
      <c r="H3194" s="38" t="str">
        <v>single usepower accessories</v>
      </c>
      <c r="I3194" s="271" t="str">
        <v>single use</v>
      </c>
      <c r="J3194" t="str">
        <v>power accessories</v>
      </c>
      <c r="K3194" t="str">
        <v>AC/DC input</v>
      </c>
      <c r="L3194" t="str">
        <v>Facet driving attribute</v>
      </c>
      <c r="M3194" t="str">
        <v>Priority 1</v>
      </c>
      <c r="N3194" t="str">
        <v>ProductAttributes</v>
      </c>
      <c r="O3194" t="str">
        <v>ATTRIBUTE TYPE: AC/DC input</v>
      </c>
      <c r="P3194">
        <v>0</v>
      </c>
      <c r="Q3194">
        <v>0</v>
      </c>
      <c r="R3194">
        <v>0</v>
      </c>
      <c r="S3194">
        <v>0</v>
      </c>
      <c r="T3194">
        <v>0</v>
      </c>
      <c r="U3194">
        <v>0</v>
      </c>
      <c r="V3194">
        <v>0</v>
      </c>
    </row>
    <row r="3195" spans="8:22" x14ac:dyDescent="0.25">
      <c r="H3195" s="38" t="str">
        <v>single usepower accessories</v>
      </c>
      <c r="I3195" s="271" t="str">
        <v>single use</v>
      </c>
      <c r="J3195" t="str">
        <v>power accessories</v>
      </c>
      <c r="K3195" t="str">
        <v>availability</v>
      </c>
      <c r="L3195" t="str">
        <v>High priority attribute</v>
      </c>
      <c r="M3195" t="str">
        <v>Priority 2</v>
      </c>
      <c r="N3195" t="str">
        <v>ProductAttributes</v>
      </c>
      <c r="O3195" t="str">
        <v>ATTRIBUTE TYPE: restriction</v>
      </c>
      <c r="P3195">
        <v>0</v>
      </c>
      <c r="Q3195">
        <v>0</v>
      </c>
      <c r="R3195">
        <v>0</v>
      </c>
      <c r="S3195">
        <v>0</v>
      </c>
      <c r="T3195">
        <v>0</v>
      </c>
      <c r="U3195">
        <v>0</v>
      </c>
      <c r="V3195">
        <v>0</v>
      </c>
    </row>
    <row r="3196" spans="8:22" x14ac:dyDescent="0.25">
      <c r="H3196" s="38" t="str">
        <v>single usepumps and pump parts</v>
      </c>
      <c r="I3196" s="271" t="str">
        <v>single use</v>
      </c>
      <c r="J3196" t="str">
        <v>pumps and pump parts</v>
      </c>
      <c r="K3196" t="str">
        <v>parameter</v>
      </c>
      <c r="L3196" t="str">
        <v>Low priority attribute</v>
      </c>
      <c r="M3196" t="str">
        <v>Priority 3</v>
      </c>
      <c r="N3196" t="str">
        <v>ProductAttributes</v>
      </c>
      <c r="O3196" t="str">
        <v>ATTRIBUTE TYPE: Operating parameter</v>
      </c>
      <c r="P3196">
        <v>0</v>
      </c>
      <c r="Q3196">
        <v>0</v>
      </c>
      <c r="R3196">
        <v>0</v>
      </c>
      <c r="S3196">
        <v>0</v>
      </c>
      <c r="T3196">
        <v>0</v>
      </c>
      <c r="U3196">
        <v>0</v>
      </c>
      <c r="V3196">
        <v>0</v>
      </c>
    </row>
    <row r="3197" spans="8:22" x14ac:dyDescent="0.25">
      <c r="H3197" s="38" t="str">
        <v>single usepumps and pump parts</v>
      </c>
      <c r="I3197" s="271" t="str">
        <v>single use</v>
      </c>
      <c r="J3197" t="str">
        <v>pumps and pump parts</v>
      </c>
      <c r="K3197" t="str">
        <v>material</v>
      </c>
      <c r="L3197" t="str">
        <v>Facet driving attribute</v>
      </c>
      <c r="M3197" t="str">
        <v>Priority 1</v>
      </c>
      <c r="N3197" t="str">
        <v>ProductAttributes</v>
      </c>
      <c r="O3197" t="str">
        <v>ATTRIBUTE TYPE: Material</v>
      </c>
      <c r="P3197" t="str">
        <v>use the drop down to select a "Part"</v>
      </c>
      <c r="Q3197">
        <v>0</v>
      </c>
      <c r="R3197">
        <v>0</v>
      </c>
      <c r="S3197">
        <v>0</v>
      </c>
      <c r="T3197">
        <v>0</v>
      </c>
      <c r="U3197">
        <v>0</v>
      </c>
      <c r="V3197">
        <v>0</v>
      </c>
    </row>
    <row r="3198" spans="8:22" x14ac:dyDescent="0.25">
      <c r="H3198" s="38" t="str">
        <v>single usepumps and pump parts</v>
      </c>
      <c r="I3198" s="271" t="str">
        <v>single use</v>
      </c>
      <c r="J3198" t="str">
        <v>pumps and pump parts</v>
      </c>
      <c r="K3198" t="str">
        <v>product line</v>
      </c>
      <c r="L3198" t="str">
        <v>Low priority attribute</v>
      </c>
      <c r="M3198" t="str">
        <v>Priority 3</v>
      </c>
      <c r="N3198" t="str">
        <v>ProductAttributes</v>
      </c>
      <c r="O3198" t="str">
        <v>ATTRIBUTE TYPE: Product Line</v>
      </c>
      <c r="P3198">
        <v>0</v>
      </c>
      <c r="Q3198">
        <v>0</v>
      </c>
      <c r="R3198">
        <v>0</v>
      </c>
      <c r="S3198">
        <v>0</v>
      </c>
      <c r="T3198">
        <v>0</v>
      </c>
      <c r="U3198">
        <v>0</v>
      </c>
      <c r="V3198">
        <v>0</v>
      </c>
    </row>
    <row r="3199" spans="8:22" x14ac:dyDescent="0.25">
      <c r="H3199" s="38" t="str">
        <v>single usepumps and pump parts</v>
      </c>
      <c r="I3199" s="271" t="str">
        <v>single use</v>
      </c>
      <c r="J3199" t="str">
        <v>pumps and pump parts</v>
      </c>
      <c r="K3199" t="str">
        <v>compatibility</v>
      </c>
      <c r="L3199" t="str">
        <v>Facet driving attribute</v>
      </c>
      <c r="M3199" t="str">
        <v>Priority 1</v>
      </c>
      <c r="N3199" t="str">
        <v>ProductAttributes</v>
      </c>
      <c r="O3199" t="str">
        <v>ATTRIBUTE TYPE: ZM_COMPAT</v>
      </c>
      <c r="P3199" t="str">
        <v>create separate lines for different values -- facet must use 1 or both of supplier and product line</v>
      </c>
      <c r="Q3199">
        <v>0</v>
      </c>
      <c r="R3199">
        <v>0</v>
      </c>
      <c r="S3199">
        <v>0</v>
      </c>
      <c r="T3199">
        <v>0</v>
      </c>
      <c r="U3199">
        <v>0</v>
      </c>
      <c r="V3199">
        <v>0</v>
      </c>
    </row>
    <row r="3200" spans="8:22" x14ac:dyDescent="0.25">
      <c r="H3200" s="38" t="str">
        <v>single useracks</v>
      </c>
      <c r="I3200" s="271" t="str">
        <v>single use</v>
      </c>
      <c r="J3200" t="str">
        <v>racks</v>
      </c>
      <c r="K3200" t="str">
        <v>application(s)</v>
      </c>
      <c r="L3200" t="str">
        <v>Facet driving attribute</v>
      </c>
      <c r="M3200" t="str">
        <v>Priority 2</v>
      </c>
      <c r="N3200" t="str">
        <v>ProductAttributes</v>
      </c>
      <c r="O3200" t="str">
        <v>ATTRIBUTE TYPE: Market Focus</v>
      </c>
      <c r="P3200">
        <v>0</v>
      </c>
      <c r="Q3200">
        <v>0</v>
      </c>
      <c r="R3200">
        <v>0</v>
      </c>
      <c r="S3200">
        <v>0</v>
      </c>
      <c r="T3200">
        <v>0</v>
      </c>
      <c r="U3200">
        <v>0</v>
      </c>
      <c r="V3200">
        <v>0</v>
      </c>
    </row>
    <row r="3201" spans="8:22" x14ac:dyDescent="0.25">
      <c r="H3201" s="38" t="str">
        <v>single useracks</v>
      </c>
      <c r="I3201" s="271" t="str">
        <v>single use</v>
      </c>
      <c r="J3201" t="str">
        <v>racks</v>
      </c>
      <c r="K3201" t="str">
        <v>L × W × H</v>
      </c>
      <c r="L3201" t="str">
        <v>High priority attribute</v>
      </c>
      <c r="M3201" t="str">
        <v>Priority 2</v>
      </c>
      <c r="N3201" t="str">
        <v>ProductAttributes</v>
      </c>
      <c r="O3201" t="str">
        <v>ATTRIBUTE TYPE: Composite dimension</v>
      </c>
      <c r="P3201">
        <v>0</v>
      </c>
      <c r="Q3201">
        <v>0</v>
      </c>
      <c r="R3201">
        <v>0</v>
      </c>
      <c r="S3201">
        <v>0</v>
      </c>
      <c r="T3201">
        <v>0</v>
      </c>
      <c r="U3201">
        <v>0</v>
      </c>
      <c r="V3201">
        <v>0</v>
      </c>
    </row>
    <row r="3202" spans="8:22" x14ac:dyDescent="0.25">
      <c r="H3202" s="38" t="str">
        <v>single useracks</v>
      </c>
      <c r="I3202" s="271" t="str">
        <v>single use</v>
      </c>
      <c r="J3202" t="str">
        <v>racks</v>
      </c>
      <c r="K3202" t="str">
        <v>compatibility</v>
      </c>
      <c r="L3202" t="str">
        <v>Facet driving attribute</v>
      </c>
      <c r="M3202" t="str">
        <v>Priority 1</v>
      </c>
      <c r="N3202" t="str">
        <v>ProductAttributes</v>
      </c>
      <c r="O3202" t="str">
        <v>ATTRIBUTE TYPE: ZM_COMPAT</v>
      </c>
      <c r="P3202" t="str">
        <v>create separate lines for different values -- facet must use 1 or both of supplier and product line</v>
      </c>
      <c r="Q3202">
        <v>0</v>
      </c>
      <c r="R3202">
        <v>0</v>
      </c>
      <c r="S3202">
        <v>0</v>
      </c>
      <c r="T3202">
        <v>0</v>
      </c>
      <c r="U3202">
        <v>0</v>
      </c>
      <c r="V3202">
        <v>0</v>
      </c>
    </row>
    <row r="3203" spans="8:22" x14ac:dyDescent="0.25">
      <c r="H3203" s="38" t="str">
        <v>single useracks</v>
      </c>
      <c r="I3203" s="271" t="str">
        <v>single use</v>
      </c>
      <c r="J3203" t="str">
        <v>racks</v>
      </c>
      <c r="K3203" t="str">
        <v>material</v>
      </c>
      <c r="L3203" t="str">
        <v>Facet driving attribute</v>
      </c>
      <c r="M3203" t="str">
        <v>Priority 1</v>
      </c>
      <c r="N3203" t="str">
        <v>ProductAttributes</v>
      </c>
      <c r="O3203" t="str">
        <v>ATTRIBUTE TYPE: Material</v>
      </c>
      <c r="P3203" t="str">
        <v>use the drop down to select a "Part"</v>
      </c>
      <c r="Q3203">
        <v>0</v>
      </c>
      <c r="R3203">
        <v>0</v>
      </c>
      <c r="S3203">
        <v>0</v>
      </c>
      <c r="T3203">
        <v>0</v>
      </c>
      <c r="U3203">
        <v>0</v>
      </c>
      <c r="V3203">
        <v>0</v>
      </c>
    </row>
    <row r="3204" spans="8:22" x14ac:dyDescent="0.25">
      <c r="H3204" s="38" t="str">
        <v>single useracks</v>
      </c>
      <c r="I3204" s="271" t="str">
        <v>single use</v>
      </c>
      <c r="J3204" t="str">
        <v>racks</v>
      </c>
      <c r="K3204" t="str">
        <v>Product Line</v>
      </c>
      <c r="L3204" t="str">
        <v>Low priority attribute</v>
      </c>
      <c r="M3204" t="str">
        <v>Priority 3</v>
      </c>
      <c r="N3204" t="str">
        <v>ProductAttributes</v>
      </c>
      <c r="O3204" t="str">
        <v>ATTRIBUTE TYPE: Product Line</v>
      </c>
      <c r="P3204">
        <v>0</v>
      </c>
      <c r="Q3204">
        <v>0</v>
      </c>
      <c r="R3204">
        <v>0</v>
      </c>
      <c r="S3204">
        <v>0</v>
      </c>
      <c r="T3204">
        <v>0</v>
      </c>
      <c r="U3204">
        <v>0</v>
      </c>
      <c r="V3204">
        <v>0</v>
      </c>
    </row>
    <row r="3205" spans="8:22" x14ac:dyDescent="0.25">
      <c r="H3205" s="38" t="str">
        <v>single useretainers or retaining rings</v>
      </c>
      <c r="I3205" s="271" t="str">
        <v>single use</v>
      </c>
      <c r="J3205" t="str">
        <v>retainers or retaining rings</v>
      </c>
      <c r="K3205" t="str">
        <v>L × W × H</v>
      </c>
      <c r="L3205" t="str">
        <v>High priority attribute</v>
      </c>
      <c r="M3205" t="str">
        <v>Priority 2</v>
      </c>
      <c r="N3205" t="str">
        <v>ProductAttributes</v>
      </c>
      <c r="O3205" t="str">
        <v>ATTRIBUTE TYPE: Composite dimension</v>
      </c>
      <c r="P3205">
        <v>0</v>
      </c>
      <c r="Q3205">
        <v>0</v>
      </c>
      <c r="R3205">
        <v>0</v>
      </c>
      <c r="S3205">
        <v>0</v>
      </c>
      <c r="T3205">
        <v>0</v>
      </c>
      <c r="U3205">
        <v>0</v>
      </c>
      <c r="V3205">
        <v>0</v>
      </c>
    </row>
    <row r="3206" spans="8:22" x14ac:dyDescent="0.25">
      <c r="H3206" s="38" t="str">
        <v>single useretainers or retaining rings</v>
      </c>
      <c r="I3206" s="271" t="str">
        <v>single use</v>
      </c>
      <c r="J3206" t="str">
        <v>retainers or retaining rings</v>
      </c>
      <c r="K3206" t="str">
        <v>material</v>
      </c>
      <c r="L3206" t="str">
        <v>Facet driving attribute</v>
      </c>
      <c r="M3206" t="str">
        <v>Priority 1</v>
      </c>
      <c r="N3206" t="str">
        <v>ProductAttributes</v>
      </c>
      <c r="O3206" t="str">
        <v>ATTRIBUTE TYPE: Material</v>
      </c>
      <c r="P3206" t="str">
        <v>use the drop down to select a "Part"</v>
      </c>
      <c r="Q3206">
        <v>0</v>
      </c>
      <c r="R3206">
        <v>0</v>
      </c>
      <c r="S3206">
        <v>0</v>
      </c>
      <c r="T3206">
        <v>0</v>
      </c>
      <c r="U3206">
        <v>0</v>
      </c>
      <c r="V3206">
        <v>0</v>
      </c>
    </row>
    <row r="3207" spans="8:22" x14ac:dyDescent="0.25">
      <c r="H3207" s="38" t="str">
        <v>single useretainers or retaining rings</v>
      </c>
      <c r="I3207" s="271" t="str">
        <v>single use</v>
      </c>
      <c r="J3207" t="str">
        <v>retainers or retaining rings</v>
      </c>
      <c r="K3207" t="str">
        <v>compatibility</v>
      </c>
      <c r="L3207" t="str">
        <v>Facet driving attribute</v>
      </c>
      <c r="M3207" t="str">
        <v>Priority 1</v>
      </c>
      <c r="N3207" t="str">
        <v>ProductAttributes</v>
      </c>
      <c r="O3207" t="str">
        <v>ATTRIBUTE TYPE: ZM_COMPAT</v>
      </c>
      <c r="P3207" t="str">
        <v>create separate lines for different values -- facet must use 1 or both of supplier and product line</v>
      </c>
      <c r="Q3207">
        <v>0</v>
      </c>
      <c r="R3207">
        <v>0</v>
      </c>
      <c r="S3207">
        <v>0</v>
      </c>
      <c r="T3207">
        <v>0</v>
      </c>
      <c r="U3207">
        <v>0</v>
      </c>
      <c r="V3207">
        <v>0</v>
      </c>
    </row>
    <row r="3208" spans="8:22" x14ac:dyDescent="0.25">
      <c r="H3208" s="38" t="str">
        <v>single useretainers or retaining rings</v>
      </c>
      <c r="I3208" s="271" t="str">
        <v>single use</v>
      </c>
      <c r="J3208" t="str">
        <v>retainers or retaining rings</v>
      </c>
      <c r="K3208" t="str">
        <v>weight</v>
      </c>
      <c r="L3208" t="str">
        <v>High priority attribute</v>
      </c>
      <c r="M3208" t="str">
        <v>Priority 2</v>
      </c>
      <c r="N3208" t="str">
        <v>ProductAttributes</v>
      </c>
      <c r="O3208" t="str">
        <v>ATTRIBUTE TYPE: Weight</v>
      </c>
      <c r="P3208">
        <v>0</v>
      </c>
      <c r="Q3208">
        <v>0</v>
      </c>
      <c r="R3208">
        <v>0</v>
      </c>
      <c r="S3208">
        <v>0</v>
      </c>
      <c r="T3208">
        <v>0</v>
      </c>
      <c r="U3208">
        <v>0</v>
      </c>
      <c r="V3208">
        <v>0</v>
      </c>
    </row>
    <row r="3209" spans="8:22" x14ac:dyDescent="0.25">
      <c r="H3209" s="38" t="str">
        <v>single usesampling containers</v>
      </c>
      <c r="I3209" s="271" t="str">
        <v>single use</v>
      </c>
      <c r="J3209" t="str">
        <v>sampling containers</v>
      </c>
      <c r="K3209" t="str">
        <v>application(s)</v>
      </c>
      <c r="L3209" t="str">
        <v>Facet driving attribute</v>
      </c>
      <c r="M3209" t="str">
        <v>Priority 2</v>
      </c>
      <c r="N3209" t="str">
        <v>ProductAttributes</v>
      </c>
      <c r="O3209" t="str">
        <v>ATTRIBUTE TYPE: Market Focus</v>
      </c>
      <c r="P3209">
        <v>0</v>
      </c>
      <c r="Q3209">
        <v>0</v>
      </c>
      <c r="R3209">
        <v>0</v>
      </c>
      <c r="S3209">
        <v>0</v>
      </c>
      <c r="T3209">
        <v>0</v>
      </c>
      <c r="U3209">
        <v>0</v>
      </c>
      <c r="V3209">
        <v>0</v>
      </c>
    </row>
    <row r="3210" spans="8:22" x14ac:dyDescent="0.25">
      <c r="H3210" s="38" t="str">
        <v>single usesampling containers</v>
      </c>
      <c r="I3210" s="271" t="str">
        <v>single use</v>
      </c>
      <c r="J3210" t="str">
        <v>sampling containers</v>
      </c>
      <c r="K3210" t="str">
        <v>fitting</v>
      </c>
      <c r="L3210" t="str">
        <v>Facet driving attribute</v>
      </c>
      <c r="M3210" t="str">
        <v>Priority 1</v>
      </c>
      <c r="N3210" t="str">
        <v>ProductAttributes</v>
      </c>
      <c r="O3210" t="str">
        <v>ATTRIBUTE TYPE: fittings threads</v>
      </c>
      <c r="P3210">
        <v>0</v>
      </c>
      <c r="Q3210">
        <v>0</v>
      </c>
      <c r="R3210">
        <v>0</v>
      </c>
      <c r="S3210">
        <v>0</v>
      </c>
      <c r="T3210">
        <v>0</v>
      </c>
      <c r="U3210">
        <v>0</v>
      </c>
      <c r="V3210">
        <v>0</v>
      </c>
    </row>
    <row r="3211" spans="8:22" x14ac:dyDescent="0.25">
      <c r="H3211" s="38" t="str">
        <v>single usesampling containers</v>
      </c>
      <c r="I3211" s="271" t="str">
        <v>single use</v>
      </c>
      <c r="J3211" t="str">
        <v>sampling containers</v>
      </c>
      <c r="K3211" t="str">
        <v>parameter</v>
      </c>
      <c r="L3211" t="str">
        <v>Low priority attribute</v>
      </c>
      <c r="M3211" t="str">
        <v>Priority 3</v>
      </c>
      <c r="N3211" t="str">
        <v>ProductAttributes</v>
      </c>
      <c r="O3211" t="str">
        <v>ATTRIBUTE TYPE: Operating parameter</v>
      </c>
      <c r="P3211">
        <v>0</v>
      </c>
      <c r="Q3211">
        <v>0</v>
      </c>
      <c r="R3211">
        <v>0</v>
      </c>
      <c r="S3211">
        <v>0</v>
      </c>
      <c r="T3211">
        <v>0</v>
      </c>
      <c r="U3211">
        <v>0</v>
      </c>
      <c r="V3211">
        <v>0</v>
      </c>
    </row>
    <row r="3212" spans="8:22" x14ac:dyDescent="0.25">
      <c r="H3212" s="38" t="str">
        <v>single usesampling containers</v>
      </c>
      <c r="I3212" s="271" t="str">
        <v>single use</v>
      </c>
      <c r="J3212" t="str">
        <v>sampling containers</v>
      </c>
      <c r="K3212" t="str">
        <v>sterility</v>
      </c>
      <c r="L3212" t="str">
        <v>Low priority attribute</v>
      </c>
      <c r="M3212" t="str">
        <v>Priority 3</v>
      </c>
      <c r="N3212" t="str">
        <v>ProductAttributes</v>
      </c>
      <c r="O3212" t="str">
        <v>ATTRIBUTE TYPE: Sterilization</v>
      </c>
      <c r="P3212" t="str">
        <v>facet sterility y/n and second facet for sterilization method</v>
      </c>
      <c r="Q3212">
        <v>0</v>
      </c>
      <c r="R3212">
        <v>0</v>
      </c>
      <c r="S3212">
        <v>0</v>
      </c>
      <c r="T3212">
        <v>0</v>
      </c>
      <c r="U3212">
        <v>0</v>
      </c>
      <c r="V3212">
        <v>0</v>
      </c>
    </row>
    <row r="3213" spans="8:22" x14ac:dyDescent="0.25">
      <c r="H3213" s="38" t="str">
        <v>single usesampling containers</v>
      </c>
      <c r="I3213" s="271" t="str">
        <v>single use</v>
      </c>
      <c r="J3213" t="str">
        <v>sampling containers</v>
      </c>
      <c r="K3213" t="str">
        <v>material</v>
      </c>
      <c r="L3213" t="str">
        <v>Facet driving attribute</v>
      </c>
      <c r="M3213" t="str">
        <v>Priority 1</v>
      </c>
      <c r="N3213" t="str">
        <v>ProductAttributes</v>
      </c>
      <c r="O3213" t="str">
        <v>ATTRIBUTE TYPE: Material</v>
      </c>
      <c r="P3213" t="str">
        <v>use the drop down to select a "Part"</v>
      </c>
      <c r="Q3213">
        <v>0</v>
      </c>
      <c r="R3213">
        <v>0</v>
      </c>
      <c r="S3213">
        <v>0</v>
      </c>
      <c r="T3213">
        <v>0</v>
      </c>
      <c r="U3213">
        <v>0</v>
      </c>
      <c r="V3213">
        <v>0</v>
      </c>
    </row>
    <row r="3214" spans="8:22" x14ac:dyDescent="0.25">
      <c r="H3214" s="38" t="str">
        <v>single usesampling containers</v>
      </c>
      <c r="I3214" s="271" t="str">
        <v>single use</v>
      </c>
      <c r="J3214" t="str">
        <v>sampling containers</v>
      </c>
      <c r="K3214" t="str">
        <v>Product Line</v>
      </c>
      <c r="L3214" t="str">
        <v>Low priority attribute</v>
      </c>
      <c r="M3214" t="str">
        <v>Priority 3</v>
      </c>
      <c r="N3214" t="str">
        <v>ProductAttributes</v>
      </c>
      <c r="O3214" t="str">
        <v>ATTRIBUTE TYPE: Product Line</v>
      </c>
      <c r="P3214">
        <v>0</v>
      </c>
      <c r="Q3214">
        <v>0</v>
      </c>
      <c r="R3214">
        <v>0</v>
      </c>
      <c r="S3214">
        <v>0</v>
      </c>
      <c r="T3214">
        <v>0</v>
      </c>
      <c r="U3214">
        <v>0</v>
      </c>
      <c r="V3214">
        <v>0</v>
      </c>
    </row>
    <row r="3215" spans="8:22" x14ac:dyDescent="0.25">
      <c r="H3215" s="38" t="str">
        <v>single usesampling containers</v>
      </c>
      <c r="I3215" s="271" t="str">
        <v>single use</v>
      </c>
      <c r="J3215" t="str">
        <v>sampling containers</v>
      </c>
      <c r="K3215" t="str">
        <v>capacity</v>
      </c>
      <c r="L3215" t="str">
        <v>Facet driving attribute</v>
      </c>
      <c r="M3215" t="str">
        <v>Priority 1</v>
      </c>
      <c r="N3215" t="str">
        <v>ProductAttributes</v>
      </c>
      <c r="O3215" t="str">
        <v>ATTRIBUTE TYPE: composite dimension</v>
      </c>
      <c r="P3215" t="str">
        <v>use the drop down in "part" and select the part; "Type1" and select "capacity"</v>
      </c>
      <c r="Q3215">
        <v>0</v>
      </c>
      <c r="R3215">
        <v>0</v>
      </c>
      <c r="S3215">
        <v>0</v>
      </c>
      <c r="T3215">
        <v>0</v>
      </c>
      <c r="U3215">
        <v>0</v>
      </c>
      <c r="V3215">
        <v>0</v>
      </c>
    </row>
    <row r="3216" spans="8:22" x14ac:dyDescent="0.25">
      <c r="H3216" s="38" t="str">
        <v>single usesampling containers</v>
      </c>
      <c r="I3216" s="271" t="str">
        <v>single use</v>
      </c>
      <c r="J3216" t="str">
        <v>sampling containers</v>
      </c>
      <c r="K3216" t="str">
        <v>sterility</v>
      </c>
      <c r="L3216" t="str">
        <v>Facet driving attribute</v>
      </c>
      <c r="M3216" t="str">
        <v>Priority 1</v>
      </c>
      <c r="N3216" t="str">
        <v>ProductAttributes</v>
      </c>
      <c r="O3216" t="str">
        <v>ATTRIBUTE TYPE: Sterilization</v>
      </c>
      <c r="P3216" t="str">
        <v>facet sterility y/n and second facet for sterilization method</v>
      </c>
      <c r="Q3216">
        <v>0</v>
      </c>
      <c r="R3216">
        <v>0</v>
      </c>
      <c r="S3216">
        <v>0</v>
      </c>
      <c r="T3216">
        <v>0</v>
      </c>
      <c r="U3216">
        <v>0</v>
      </c>
      <c r="V3216">
        <v>0</v>
      </c>
    </row>
    <row r="3217" spans="8:22" x14ac:dyDescent="0.25">
      <c r="H3217" s="38" t="str">
        <v>single usesampling containers</v>
      </c>
      <c r="I3217" s="271" t="str">
        <v>single use</v>
      </c>
      <c r="J3217" t="str">
        <v>sampling containers</v>
      </c>
      <c r="K3217" t="str">
        <v>needle size</v>
      </c>
      <c r="L3217" t="str">
        <v>High priority attribute</v>
      </c>
      <c r="M3217" t="str">
        <v>Priority 2</v>
      </c>
      <c r="N3217" t="str">
        <v>ProductAttributes</v>
      </c>
      <c r="O3217" t="str">
        <v>ATTRIBUTE TYPE: size designation</v>
      </c>
      <c r="P3217" t="str">
        <v>use the drop down in "part" and select "needle"</v>
      </c>
      <c r="Q3217">
        <v>0</v>
      </c>
      <c r="R3217">
        <v>0</v>
      </c>
      <c r="S3217">
        <v>0</v>
      </c>
      <c r="T3217">
        <v>0</v>
      </c>
      <c r="U3217">
        <v>0</v>
      </c>
      <c r="V3217">
        <v>0</v>
      </c>
    </row>
    <row r="3218" spans="8:22" x14ac:dyDescent="0.25">
      <c r="H3218" s="38" t="str">
        <v>single usesampling systems or manifolds</v>
      </c>
      <c r="I3218" s="271" t="str">
        <v>single use</v>
      </c>
      <c r="J3218" t="str">
        <v>sampling systems or manifolds</v>
      </c>
      <c r="K3218" t="str">
        <v>fitting</v>
      </c>
      <c r="L3218" t="str">
        <v>Facet driving attribute</v>
      </c>
      <c r="M3218" t="str">
        <v>Priority 1</v>
      </c>
      <c r="N3218" t="str">
        <v>ProductAttributes</v>
      </c>
      <c r="O3218" t="str">
        <v>ATTRIBUTE TYPE: fittings threads</v>
      </c>
      <c r="P3218">
        <v>0</v>
      </c>
      <c r="Q3218">
        <v>0</v>
      </c>
      <c r="R3218">
        <v>0</v>
      </c>
      <c r="S3218">
        <v>0</v>
      </c>
      <c r="T3218">
        <v>0</v>
      </c>
      <c r="U3218">
        <v>0</v>
      </c>
      <c r="V3218">
        <v>0</v>
      </c>
    </row>
    <row r="3219" spans="8:22" x14ac:dyDescent="0.25">
      <c r="H3219" s="38" t="str">
        <v>single usesampling systems or manifolds</v>
      </c>
      <c r="I3219" s="271" t="str">
        <v>single use</v>
      </c>
      <c r="J3219" t="str">
        <v>sampling systems or manifolds</v>
      </c>
      <c r="K3219" t="str">
        <v>agency</v>
      </c>
      <c r="L3219" t="str">
        <v>High priority attribute</v>
      </c>
      <c r="M3219" t="str">
        <v>Priority 1</v>
      </c>
      <c r="N3219" t="str">
        <v>ProductAttributes</v>
      </c>
      <c r="O3219" t="str">
        <v>ATTRIBUTE TYPE: Agency/Method</v>
      </c>
      <c r="P3219" t="str">
        <v>create separate lines for different values</v>
      </c>
      <c r="Q3219">
        <v>0</v>
      </c>
      <c r="R3219">
        <v>0</v>
      </c>
      <c r="S3219">
        <v>0</v>
      </c>
      <c r="T3219">
        <v>0</v>
      </c>
      <c r="U3219">
        <v>0</v>
      </c>
      <c r="V3219">
        <v>0</v>
      </c>
    </row>
    <row r="3220" spans="8:22" x14ac:dyDescent="0.25">
      <c r="H3220" s="38" t="str">
        <v>single usesampling systems or manifolds</v>
      </c>
      <c r="I3220" s="271" t="str">
        <v>single use</v>
      </c>
      <c r="J3220" t="str">
        <v>sampling systems or manifolds</v>
      </c>
      <c r="K3220" t="str">
        <v>material</v>
      </c>
      <c r="L3220" t="str">
        <v>Facet driving attribute</v>
      </c>
      <c r="M3220" t="str">
        <v>Priority 1</v>
      </c>
      <c r="N3220" t="str">
        <v>ProductAttributes</v>
      </c>
      <c r="O3220" t="str">
        <v>ATTRIBUTE TYPE: Material</v>
      </c>
      <c r="P3220" t="str">
        <v>use the drop down to select a "Part"</v>
      </c>
      <c r="Q3220">
        <v>0</v>
      </c>
      <c r="R3220">
        <v>0</v>
      </c>
      <c r="S3220">
        <v>0</v>
      </c>
      <c r="T3220">
        <v>0</v>
      </c>
      <c r="U3220">
        <v>0</v>
      </c>
      <c r="V3220">
        <v>0</v>
      </c>
    </row>
    <row r="3221" spans="8:22" x14ac:dyDescent="0.25">
      <c r="H3221" s="38" t="str">
        <v>single usesampling systems or manifolds</v>
      </c>
      <c r="I3221" s="271" t="str">
        <v>single use</v>
      </c>
      <c r="J3221" t="str">
        <v>sampling systems or manifolds</v>
      </c>
      <c r="K3221" t="str">
        <v>Product Line</v>
      </c>
      <c r="L3221" t="str">
        <v>Low priority attribute</v>
      </c>
      <c r="M3221" t="str">
        <v>Priority 3</v>
      </c>
      <c r="N3221" t="str">
        <v>ProductAttributes</v>
      </c>
      <c r="O3221" t="str">
        <v>ATTRIBUTE TYPE: Product Line</v>
      </c>
      <c r="P3221">
        <v>0</v>
      </c>
      <c r="Q3221">
        <v>0</v>
      </c>
      <c r="R3221">
        <v>0</v>
      </c>
      <c r="S3221">
        <v>0</v>
      </c>
      <c r="T3221">
        <v>0</v>
      </c>
      <c r="U3221">
        <v>0</v>
      </c>
      <c r="V3221">
        <v>0</v>
      </c>
    </row>
    <row r="3222" spans="8:22" x14ac:dyDescent="0.25">
      <c r="H3222" s="38" t="str">
        <v>single usesampling systems or manifolds</v>
      </c>
      <c r="I3222" s="271" t="str">
        <v>single use</v>
      </c>
      <c r="J3222" t="str">
        <v>sampling systems or manifolds</v>
      </c>
      <c r="K3222" t="str">
        <v>feature</v>
      </c>
      <c r="L3222" t="str">
        <v>Low priority attribute</v>
      </c>
      <c r="M3222" t="str">
        <v>Priority 3</v>
      </c>
      <c r="N3222" t="str">
        <v>ProductAttributes</v>
      </c>
      <c r="O3222" t="str">
        <v>ATTRIBUTE TYPE: Feature</v>
      </c>
      <c r="P3222" t="str">
        <v>use the drop down to select a "Name"</v>
      </c>
      <c r="Q3222">
        <v>0</v>
      </c>
      <c r="R3222">
        <v>0</v>
      </c>
      <c r="S3222">
        <v>0</v>
      </c>
      <c r="T3222">
        <v>0</v>
      </c>
      <c r="U3222">
        <v>0</v>
      </c>
      <c r="V3222">
        <v>0</v>
      </c>
    </row>
    <row r="3223" spans="8:22" x14ac:dyDescent="0.25">
      <c r="H3223" s="38" t="str">
        <v>single usesampling systems or manifolds</v>
      </c>
      <c r="I3223" s="271" t="str">
        <v>single use</v>
      </c>
      <c r="J3223" t="str">
        <v>sampling systems or manifolds</v>
      </c>
      <c r="K3223" t="str">
        <v>Volume</v>
      </c>
      <c r="L3223" t="str">
        <v>Facet driving attribute</v>
      </c>
      <c r="M3223" t="str">
        <v>Priority 1</v>
      </c>
      <c r="N3223" t="str">
        <v>ProductAttributes</v>
      </c>
      <c r="O3223" t="str">
        <v>ATTRIBUTE TYPE: Composite dimension</v>
      </c>
      <c r="P3223" t="str">
        <v>use the drop down in "Type1" and select "volume"</v>
      </c>
      <c r="Q3223">
        <v>0</v>
      </c>
      <c r="R3223">
        <v>0</v>
      </c>
      <c r="S3223">
        <v>0</v>
      </c>
      <c r="T3223">
        <v>0</v>
      </c>
      <c r="U3223">
        <v>0</v>
      </c>
      <c r="V3223">
        <v>0</v>
      </c>
    </row>
    <row r="3224" spans="8:22" x14ac:dyDescent="0.25">
      <c r="H3224" s="38" t="str">
        <v>single usesampling units</v>
      </c>
      <c r="I3224" s="271" t="str">
        <v>single use</v>
      </c>
      <c r="J3224" t="str">
        <v>sampling units</v>
      </c>
      <c r="K3224" t="str">
        <v>fitting</v>
      </c>
      <c r="L3224" t="str">
        <v>Facet driving attribute</v>
      </c>
      <c r="M3224" t="str">
        <v>Priority 1</v>
      </c>
      <c r="N3224" t="str">
        <v>ProductAttributes</v>
      </c>
      <c r="O3224" t="str">
        <v>ATTRIBUTE TYPE: fittings threads</v>
      </c>
      <c r="P3224">
        <v>0</v>
      </c>
      <c r="Q3224">
        <v>0</v>
      </c>
      <c r="R3224">
        <v>0</v>
      </c>
      <c r="S3224">
        <v>0</v>
      </c>
      <c r="T3224">
        <v>0</v>
      </c>
      <c r="U3224">
        <v>0</v>
      </c>
      <c r="V3224">
        <v>0</v>
      </c>
    </row>
    <row r="3225" spans="8:22" x14ac:dyDescent="0.25">
      <c r="H3225" s="38" t="str">
        <v>single usesampling units</v>
      </c>
      <c r="I3225" s="271" t="str">
        <v>single use</v>
      </c>
      <c r="J3225" t="str">
        <v>sampling units</v>
      </c>
      <c r="K3225" t="str">
        <v>Product Line</v>
      </c>
      <c r="L3225" t="str">
        <v>Low priority attribute</v>
      </c>
      <c r="M3225" t="str">
        <v>Priority 3</v>
      </c>
      <c r="N3225" t="str">
        <v>ProductAttributes</v>
      </c>
      <c r="O3225" t="str">
        <v>ATTRIBUTE TYPE: Product Line</v>
      </c>
      <c r="P3225">
        <v>0</v>
      </c>
      <c r="Q3225">
        <v>0</v>
      </c>
      <c r="R3225">
        <v>0</v>
      </c>
      <c r="S3225">
        <v>0</v>
      </c>
      <c r="T3225">
        <v>0</v>
      </c>
      <c r="U3225">
        <v>0</v>
      </c>
      <c r="V3225">
        <v>0</v>
      </c>
    </row>
    <row r="3226" spans="8:22" x14ac:dyDescent="0.25">
      <c r="H3226" s="38" t="str">
        <v>single usesampling units</v>
      </c>
      <c r="I3226" s="271" t="str">
        <v>single use</v>
      </c>
      <c r="J3226" t="str">
        <v>sampling units</v>
      </c>
      <c r="K3226" t="str">
        <v>agency</v>
      </c>
      <c r="L3226" t="str">
        <v>High priority attribute</v>
      </c>
      <c r="M3226" t="str">
        <v>Priority 1</v>
      </c>
      <c r="N3226" t="str">
        <v>ProductAttributes</v>
      </c>
      <c r="O3226" t="str">
        <v>ATTRIBUTE TYPE: Agency/Method</v>
      </c>
      <c r="P3226" t="str">
        <v>create separate lines for different values</v>
      </c>
      <c r="Q3226">
        <v>0</v>
      </c>
      <c r="R3226">
        <v>0</v>
      </c>
      <c r="S3226">
        <v>0</v>
      </c>
      <c r="T3226">
        <v>0</v>
      </c>
      <c r="U3226">
        <v>0</v>
      </c>
      <c r="V3226">
        <v>0</v>
      </c>
    </row>
    <row r="3227" spans="8:22" x14ac:dyDescent="0.25">
      <c r="H3227" s="38" t="str">
        <v>single usesampling units</v>
      </c>
      <c r="I3227" s="271" t="str">
        <v>single use</v>
      </c>
      <c r="J3227" t="str">
        <v>sampling units</v>
      </c>
      <c r="K3227" t="str">
        <v>sterility</v>
      </c>
      <c r="L3227" t="str">
        <v>Facet driving attribute</v>
      </c>
      <c r="M3227" t="str">
        <v>Priority 1</v>
      </c>
      <c r="N3227" t="str">
        <v>ProductAttributes</v>
      </c>
      <c r="O3227" t="str">
        <v>ATTRIBUTE TYPE: Sterilization</v>
      </c>
      <c r="P3227" t="str">
        <v>facet sterility y/n and second facet for sterilization method</v>
      </c>
      <c r="Q3227">
        <v>0</v>
      </c>
      <c r="R3227">
        <v>0</v>
      </c>
      <c r="S3227">
        <v>0</v>
      </c>
      <c r="T3227">
        <v>0</v>
      </c>
      <c r="U3227">
        <v>0</v>
      </c>
      <c r="V3227">
        <v>0</v>
      </c>
    </row>
    <row r="3228" spans="8:22" x14ac:dyDescent="0.25">
      <c r="H3228" s="38" t="str">
        <v>single usesampling units</v>
      </c>
      <c r="I3228" s="271" t="str">
        <v>single use</v>
      </c>
      <c r="J3228" t="str">
        <v>sampling units</v>
      </c>
      <c r="K3228" t="str">
        <v>material</v>
      </c>
      <c r="L3228" t="str">
        <v>Facet driving attribute</v>
      </c>
      <c r="M3228" t="str">
        <v>Priority 1</v>
      </c>
      <c r="N3228" t="str">
        <v>ProductAttributes</v>
      </c>
      <c r="O3228" t="str">
        <v>ATTRIBUTE TYPE: Material</v>
      </c>
      <c r="P3228" t="str">
        <v>use the drop down to select a "Part"</v>
      </c>
      <c r="Q3228">
        <v>0</v>
      </c>
      <c r="R3228">
        <v>0</v>
      </c>
      <c r="S3228">
        <v>0</v>
      </c>
      <c r="T3228">
        <v>0</v>
      </c>
      <c r="U3228">
        <v>0</v>
      </c>
      <c r="V3228">
        <v>0</v>
      </c>
    </row>
    <row r="3229" spans="8:22" x14ac:dyDescent="0.25">
      <c r="H3229" s="38" t="str">
        <v>single usesampling units</v>
      </c>
      <c r="I3229" s="271" t="str">
        <v>single use</v>
      </c>
      <c r="J3229" t="str">
        <v>sampling units</v>
      </c>
      <c r="K3229" t="str">
        <v>Volume</v>
      </c>
      <c r="L3229" t="str">
        <v>Facet driving attribute</v>
      </c>
      <c r="M3229" t="str">
        <v>Priority 1</v>
      </c>
      <c r="N3229" t="str">
        <v>ProductAttributes</v>
      </c>
      <c r="O3229" t="str">
        <v>ATTRIBUTE TYPE: Composite dimension</v>
      </c>
      <c r="P3229" t="str">
        <v>use the drop down in "Type1" and select "volume"</v>
      </c>
      <c r="Q3229">
        <v>0</v>
      </c>
      <c r="R3229">
        <v>0</v>
      </c>
      <c r="S3229">
        <v>0</v>
      </c>
      <c r="T3229">
        <v>0</v>
      </c>
      <c r="U3229">
        <v>0</v>
      </c>
      <c r="V3229">
        <v>0</v>
      </c>
    </row>
    <row r="3230" spans="8:22" x14ac:dyDescent="0.25">
      <c r="H3230" s="38" t="str">
        <v>single useseals</v>
      </c>
      <c r="I3230" s="271" t="str">
        <v>single use</v>
      </c>
      <c r="J3230" t="str">
        <v>seals</v>
      </c>
      <c r="K3230" t="str">
        <v>I.D.</v>
      </c>
      <c r="L3230" t="str">
        <v>High priority attribute</v>
      </c>
      <c r="M3230" t="str">
        <v>Priority 2</v>
      </c>
      <c r="N3230" t="str">
        <v>ProductAttributes</v>
      </c>
      <c r="O3230" t="str">
        <v>ATTRIBUTE TYPE: Composite dimension</v>
      </c>
      <c r="P3230">
        <v>0</v>
      </c>
      <c r="Q3230">
        <v>0</v>
      </c>
      <c r="R3230">
        <v>0</v>
      </c>
      <c r="S3230">
        <v>0</v>
      </c>
      <c r="T3230">
        <v>0</v>
      </c>
      <c r="U3230">
        <v>0</v>
      </c>
      <c r="V3230">
        <v>0</v>
      </c>
    </row>
    <row r="3231" spans="8:22" x14ac:dyDescent="0.25">
      <c r="H3231" s="38" t="str">
        <v>single useseals</v>
      </c>
      <c r="I3231" s="271" t="str">
        <v>single use</v>
      </c>
      <c r="J3231" t="str">
        <v>seals</v>
      </c>
      <c r="K3231" t="str">
        <v>sterility</v>
      </c>
      <c r="L3231" t="str">
        <v>Facet driving attribute</v>
      </c>
      <c r="M3231" t="str">
        <v>Priority 1</v>
      </c>
      <c r="N3231" t="str">
        <v>ProductAttributes</v>
      </c>
      <c r="O3231" t="str">
        <v>ATTRIBUTE TYPE: Sterilization</v>
      </c>
      <c r="P3231" t="str">
        <v>facet sterility y/n and second facet for sterilization method</v>
      </c>
      <c r="Q3231">
        <v>0</v>
      </c>
      <c r="R3231">
        <v>0</v>
      </c>
      <c r="S3231">
        <v>0</v>
      </c>
      <c r="T3231">
        <v>0</v>
      </c>
      <c r="U3231">
        <v>0</v>
      </c>
      <c r="V3231">
        <v>0</v>
      </c>
    </row>
    <row r="3232" spans="8:22" x14ac:dyDescent="0.25">
      <c r="H3232" s="38" t="str">
        <v>single useseals</v>
      </c>
      <c r="I3232" s="271" t="str">
        <v>single use</v>
      </c>
      <c r="J3232" t="str">
        <v>seals</v>
      </c>
      <c r="K3232" t="str">
        <v>material</v>
      </c>
      <c r="L3232" t="str">
        <v>Facet driving attribute</v>
      </c>
      <c r="M3232" t="str">
        <v>Priority 1</v>
      </c>
      <c r="N3232" t="str">
        <v>ProductAttributes</v>
      </c>
      <c r="O3232" t="str">
        <v>ATTRIBUTE TYPE: Material</v>
      </c>
      <c r="P3232" t="str">
        <v>use the drop down to select a "Part"</v>
      </c>
      <c r="Q3232">
        <v>0</v>
      </c>
      <c r="R3232">
        <v>0</v>
      </c>
      <c r="S3232">
        <v>0</v>
      </c>
      <c r="T3232">
        <v>0</v>
      </c>
      <c r="U3232">
        <v>0</v>
      </c>
      <c r="V3232">
        <v>0</v>
      </c>
    </row>
    <row r="3233" spans="8:22" x14ac:dyDescent="0.25">
      <c r="H3233" s="38" t="str">
        <v>single useseals</v>
      </c>
      <c r="I3233" s="271" t="str">
        <v>single use</v>
      </c>
      <c r="J3233" t="str">
        <v>seals</v>
      </c>
      <c r="K3233" t="str">
        <v>product line</v>
      </c>
      <c r="L3233" t="str">
        <v>Low priority attribute</v>
      </c>
      <c r="M3233" t="str">
        <v>Priority 3</v>
      </c>
      <c r="N3233" t="str">
        <v>ProductAttributes</v>
      </c>
      <c r="O3233" t="str">
        <v>ATTRIBUTE TYPE: Product Line</v>
      </c>
      <c r="P3233">
        <v>0</v>
      </c>
      <c r="Q3233">
        <v>0</v>
      </c>
      <c r="R3233">
        <v>0</v>
      </c>
      <c r="S3233">
        <v>0</v>
      </c>
      <c r="T3233">
        <v>0</v>
      </c>
      <c r="U3233">
        <v>0</v>
      </c>
      <c r="V3233">
        <v>0</v>
      </c>
    </row>
    <row r="3234" spans="8:22" x14ac:dyDescent="0.25">
      <c r="H3234" s="38" t="str">
        <v>single useseals</v>
      </c>
      <c r="I3234" s="271" t="str">
        <v>single use</v>
      </c>
      <c r="J3234" t="str">
        <v>seals</v>
      </c>
      <c r="K3234" t="str">
        <v>compatibility</v>
      </c>
      <c r="L3234" t="str">
        <v>Facet driving attribute</v>
      </c>
      <c r="M3234" t="str">
        <v>Priority 1</v>
      </c>
      <c r="N3234" t="str">
        <v>ProductAttributes</v>
      </c>
      <c r="O3234" t="str">
        <v>ATTRIBUTE TYPE: ZM_COMPAT</v>
      </c>
      <c r="P3234" t="str">
        <v>create separate lines for different values -- facet must use 1 or both of supplier and product line</v>
      </c>
      <c r="Q3234">
        <v>0</v>
      </c>
      <c r="R3234">
        <v>0</v>
      </c>
      <c r="S3234">
        <v>0</v>
      </c>
      <c r="T3234">
        <v>0</v>
      </c>
      <c r="U3234">
        <v>0</v>
      </c>
      <c r="V3234">
        <v>0</v>
      </c>
    </row>
    <row r="3235" spans="8:22" x14ac:dyDescent="0.25">
      <c r="H3235" s="38" t="str">
        <v>single useseals</v>
      </c>
      <c r="I3235" s="271" t="str">
        <v>single use</v>
      </c>
      <c r="J3235" t="str">
        <v>seals</v>
      </c>
      <c r="K3235" t="str">
        <v>packaging</v>
      </c>
      <c r="L3235" t="str">
        <v>Low priority attribute</v>
      </c>
      <c r="M3235" t="str">
        <v>Priority 3</v>
      </c>
      <c r="N3235" t="str">
        <v>ProductAttributes</v>
      </c>
      <c r="O3235" t="str">
        <v>ATTRIBUTE TYPE: Packaging quantity</v>
      </c>
      <c r="P3235" t="str">
        <v>facet only on pack_id (was NEVER used on the red site - utility is dubious)</v>
      </c>
      <c r="Q3235">
        <v>0</v>
      </c>
      <c r="R3235">
        <v>0</v>
      </c>
      <c r="S3235">
        <v>0</v>
      </c>
      <c r="T3235">
        <v>0</v>
      </c>
      <c r="U3235">
        <v>0</v>
      </c>
      <c r="V3235">
        <v>0</v>
      </c>
    </row>
    <row r="3236" spans="8:22" x14ac:dyDescent="0.25">
      <c r="H3236" s="38" t="str">
        <v>single useservices</v>
      </c>
      <c r="I3236" s="271" t="str">
        <v>single use</v>
      </c>
      <c r="J3236" t="str">
        <v>services</v>
      </c>
      <c r="K3236" t="str">
        <v>compatibility</v>
      </c>
      <c r="L3236" t="str">
        <v>Facet driving attribute</v>
      </c>
      <c r="M3236" t="str">
        <v>Priority 1</v>
      </c>
      <c r="N3236" t="str">
        <v>ProductAttributes</v>
      </c>
      <c r="O3236" t="str">
        <v>ATTRIBUTE TYPE: ZM_COMPAT</v>
      </c>
      <c r="P3236" t="str">
        <v>create separate lines for different values -- facet must use 1 or both of supplier and product line</v>
      </c>
      <c r="Q3236">
        <v>0</v>
      </c>
      <c r="R3236">
        <v>0</v>
      </c>
      <c r="S3236">
        <v>0</v>
      </c>
      <c r="T3236">
        <v>0</v>
      </c>
      <c r="U3236">
        <v>0</v>
      </c>
      <c r="V3236">
        <v>0</v>
      </c>
    </row>
    <row r="3237" spans="8:22" x14ac:dyDescent="0.25">
      <c r="H3237" s="38" t="str">
        <v>single usesoftware</v>
      </c>
      <c r="I3237" s="271" t="str">
        <v>single use</v>
      </c>
      <c r="J3237" t="str">
        <v>software</v>
      </c>
      <c r="K3237" t="str">
        <v>License Period from activation</v>
      </c>
      <c r="L3237" t="str">
        <v>High priority attribute</v>
      </c>
      <c r="M3237" t="str">
        <v>Priority 2</v>
      </c>
      <c r="N3237" t="str">
        <v>General description</v>
      </c>
      <c r="O3237">
        <v>0</v>
      </c>
      <c r="P3237">
        <v>0</v>
      </c>
      <c r="Q3237">
        <v>0</v>
      </c>
      <c r="R3237">
        <v>0</v>
      </c>
      <c r="S3237">
        <v>0</v>
      </c>
      <c r="T3237">
        <v>0</v>
      </c>
      <c r="U3237">
        <v>0</v>
      </c>
      <c r="V3237">
        <v>0</v>
      </c>
    </row>
    <row r="3238" spans="8:22" x14ac:dyDescent="0.25">
      <c r="H3238" s="38" t="str">
        <v>single usesoftware</v>
      </c>
      <c r="I3238" s="271" t="str">
        <v>single use</v>
      </c>
      <c r="J3238" t="str">
        <v>software</v>
      </c>
      <c r="K3238" t="str">
        <v>Number of Users Permitted on License</v>
      </c>
      <c r="L3238" t="str">
        <v>High priority attribute</v>
      </c>
      <c r="M3238" t="str">
        <v>Priority 2</v>
      </c>
      <c r="N3238" t="str">
        <v>General description</v>
      </c>
      <c r="O3238">
        <v>0</v>
      </c>
      <c r="P3238">
        <v>0</v>
      </c>
      <c r="Q3238">
        <v>0</v>
      </c>
      <c r="R3238">
        <v>0</v>
      </c>
      <c r="S3238">
        <v>0</v>
      </c>
      <c r="T3238">
        <v>0</v>
      </c>
      <c r="U3238">
        <v>0</v>
      </c>
      <c r="V3238">
        <v>0</v>
      </c>
    </row>
    <row r="3239" spans="8:22" x14ac:dyDescent="0.25">
      <c r="H3239" s="38" t="str">
        <v>single usesoftware</v>
      </c>
      <c r="I3239" s="271" t="str">
        <v>single use</v>
      </c>
      <c r="J3239" t="str">
        <v>software</v>
      </c>
      <c r="K3239" t="str">
        <v>compatibility</v>
      </c>
      <c r="L3239" t="str">
        <v>Facet driving attribute</v>
      </c>
      <c r="M3239" t="str">
        <v>Priority 1</v>
      </c>
      <c r="N3239" t="str">
        <v>ProductAttributes</v>
      </c>
      <c r="O3239" t="str">
        <v>ATTRIBUTE TYPE: ZM_COMPAT</v>
      </c>
      <c r="P3239" t="str">
        <v>create separate lines for different values -- facet must use 1 or both of supplier and product line</v>
      </c>
      <c r="Q3239">
        <v>0</v>
      </c>
      <c r="R3239">
        <v>0</v>
      </c>
      <c r="S3239">
        <v>0</v>
      </c>
      <c r="T3239">
        <v>0</v>
      </c>
      <c r="U3239">
        <v>0</v>
      </c>
      <c r="V3239">
        <v>0</v>
      </c>
    </row>
    <row r="3240" spans="8:22" x14ac:dyDescent="0.25">
      <c r="H3240" s="38" t="str">
        <v>single usetank plates</v>
      </c>
      <c r="I3240" s="271" t="str">
        <v>single use</v>
      </c>
      <c r="J3240" t="str">
        <v>tank plates</v>
      </c>
      <c r="K3240" t="str">
        <v>compatibility</v>
      </c>
      <c r="L3240" t="str">
        <v>Facet driving attribute</v>
      </c>
      <c r="M3240" t="str">
        <v>Priority 1</v>
      </c>
      <c r="N3240" t="str">
        <v>ProductAttributes</v>
      </c>
      <c r="O3240" t="str">
        <v>ATTRIBUTE TYPE: ZM_COMPAT</v>
      </c>
      <c r="P3240" t="str">
        <v>create separate lines for different values -- facet must use 1 or both of supplier and product line</v>
      </c>
      <c r="Q3240">
        <v>0</v>
      </c>
      <c r="R3240">
        <v>0</v>
      </c>
      <c r="S3240">
        <v>0</v>
      </c>
      <c r="T3240">
        <v>0</v>
      </c>
      <c r="U3240">
        <v>0</v>
      </c>
      <c r="V3240">
        <v>0</v>
      </c>
    </row>
    <row r="3241" spans="8:22" x14ac:dyDescent="0.25">
      <c r="H3241" s="38" t="str">
        <v>single usetank plates</v>
      </c>
      <c r="I3241" s="271" t="str">
        <v>single use</v>
      </c>
      <c r="J3241" t="str">
        <v>tank plates</v>
      </c>
      <c r="K3241" t="str">
        <v>product line</v>
      </c>
      <c r="L3241" t="str">
        <v>Low priority attribute</v>
      </c>
      <c r="M3241" t="str">
        <v>Priority 3</v>
      </c>
      <c r="N3241" t="str">
        <v>ProductAttributes</v>
      </c>
      <c r="O3241" t="str">
        <v>ATTRIBUTE TYPE: Product Line</v>
      </c>
      <c r="P3241">
        <v>0</v>
      </c>
      <c r="Q3241">
        <v>0</v>
      </c>
      <c r="R3241">
        <v>0</v>
      </c>
      <c r="S3241">
        <v>0</v>
      </c>
      <c r="T3241">
        <v>0</v>
      </c>
      <c r="U3241">
        <v>0</v>
      </c>
      <c r="V3241">
        <v>0</v>
      </c>
    </row>
    <row r="3242" spans="8:22" x14ac:dyDescent="0.25">
      <c r="H3242" s="38" t="str">
        <v>single usetank plates</v>
      </c>
      <c r="I3242" s="271" t="str">
        <v>single use</v>
      </c>
      <c r="J3242" t="str">
        <v>tank plates</v>
      </c>
      <c r="K3242" t="str">
        <v>agency</v>
      </c>
      <c r="L3242" t="str">
        <v>Low priority attribute</v>
      </c>
      <c r="M3242" t="str">
        <v>Priority 3</v>
      </c>
      <c r="N3242" t="str">
        <v>ProductAttributes</v>
      </c>
      <c r="O3242" t="str">
        <v>ATTRIBUTE TYPE: Agency/Method</v>
      </c>
      <c r="P3242" t="str">
        <v>create separate lines for different values</v>
      </c>
      <c r="Q3242">
        <v>0</v>
      </c>
      <c r="R3242">
        <v>0</v>
      </c>
      <c r="S3242">
        <v>0</v>
      </c>
      <c r="T3242">
        <v>0</v>
      </c>
      <c r="U3242">
        <v>0</v>
      </c>
      <c r="V3242">
        <v>0</v>
      </c>
    </row>
    <row r="3243" spans="8:22" x14ac:dyDescent="0.25">
      <c r="H3243" s="38" t="str">
        <v>single usetank plates</v>
      </c>
      <c r="I3243" s="271" t="str">
        <v>single use</v>
      </c>
      <c r="J3243" t="str">
        <v>tank plates</v>
      </c>
      <c r="K3243" t="str">
        <v>parameter</v>
      </c>
      <c r="L3243" t="str">
        <v>Low priority attribute</v>
      </c>
      <c r="M3243" t="str">
        <v>Priority 3</v>
      </c>
      <c r="N3243" t="str">
        <v>ProductAttributes</v>
      </c>
      <c r="O3243" t="str">
        <v>ATTRIBUTE TYPE: Operating parameter</v>
      </c>
      <c r="P3243">
        <v>0</v>
      </c>
      <c r="Q3243">
        <v>0</v>
      </c>
      <c r="R3243">
        <v>0</v>
      </c>
      <c r="S3243">
        <v>0</v>
      </c>
      <c r="T3243">
        <v>0</v>
      </c>
      <c r="U3243">
        <v>0</v>
      </c>
      <c r="V3243">
        <v>0</v>
      </c>
    </row>
    <row r="3244" spans="8:22" x14ac:dyDescent="0.25">
      <c r="H3244" s="38" t="str">
        <v>single usetank plates</v>
      </c>
      <c r="I3244" s="271" t="str">
        <v>single use</v>
      </c>
      <c r="J3244" t="str">
        <v>tank plates</v>
      </c>
      <c r="K3244" t="str">
        <v>material</v>
      </c>
      <c r="L3244" t="str">
        <v>Facet driving attribute</v>
      </c>
      <c r="M3244" t="str">
        <v>Priority 1</v>
      </c>
      <c r="N3244" t="str">
        <v>ProductAttributes</v>
      </c>
      <c r="O3244" t="str">
        <v>ATTRIBUTE TYPE: Material</v>
      </c>
      <c r="P3244" t="str">
        <v>use the drop down to select a "Part"</v>
      </c>
      <c r="Q3244">
        <v>0</v>
      </c>
      <c r="R3244">
        <v>0</v>
      </c>
      <c r="S3244">
        <v>0</v>
      </c>
      <c r="T3244">
        <v>0</v>
      </c>
      <c r="U3244">
        <v>0</v>
      </c>
      <c r="V3244">
        <v>0</v>
      </c>
    </row>
    <row r="3245" spans="8:22" x14ac:dyDescent="0.25">
      <c r="H3245" s="38" t="str">
        <v>single usetank plates</v>
      </c>
      <c r="I3245" s="271" t="str">
        <v>single use</v>
      </c>
      <c r="J3245" t="str">
        <v>tank plates</v>
      </c>
      <c r="K3245" t="str">
        <v>surface roughness</v>
      </c>
      <c r="L3245" t="str">
        <v>High priority attribute</v>
      </c>
      <c r="M3245" t="str">
        <v>Priority 2</v>
      </c>
      <c r="N3245" t="str">
        <v>General description</v>
      </c>
      <c r="O3245">
        <v>0</v>
      </c>
      <c r="P3245">
        <v>0</v>
      </c>
      <c r="Q3245">
        <v>0</v>
      </c>
      <c r="R3245">
        <v>0</v>
      </c>
      <c r="S3245">
        <v>0</v>
      </c>
      <c r="T3245">
        <v>0</v>
      </c>
      <c r="U3245">
        <v>0</v>
      </c>
      <c r="V3245">
        <v>0</v>
      </c>
    </row>
    <row r="3246" spans="8:22" x14ac:dyDescent="0.25">
      <c r="H3246" s="38" t="str">
        <v>single usetank plates</v>
      </c>
      <c r="I3246" s="271" t="str">
        <v>single use</v>
      </c>
      <c r="J3246" t="str">
        <v>tank plates</v>
      </c>
      <c r="K3246" t="str">
        <v>weight</v>
      </c>
      <c r="L3246" t="str">
        <v>High priority attribute</v>
      </c>
      <c r="M3246" t="str">
        <v>Priority 2</v>
      </c>
      <c r="N3246" t="str">
        <v>ProductAttributes</v>
      </c>
      <c r="O3246" t="str">
        <v>ATTRIBUTE TYPE: Weight</v>
      </c>
      <c r="P3246">
        <v>0</v>
      </c>
      <c r="Q3246">
        <v>0</v>
      </c>
      <c r="R3246">
        <v>0</v>
      </c>
      <c r="S3246">
        <v>0</v>
      </c>
      <c r="T3246">
        <v>0</v>
      </c>
      <c r="U3246">
        <v>0</v>
      </c>
      <c r="V3246">
        <v>0</v>
      </c>
    </row>
    <row r="3247" spans="8:22" x14ac:dyDescent="0.25">
      <c r="H3247" s="38" t="str">
        <v>single usetools</v>
      </c>
      <c r="I3247" s="271" t="str">
        <v>single use</v>
      </c>
      <c r="J3247" t="str">
        <v>tools</v>
      </c>
      <c r="K3247" t="str">
        <v>compatibility</v>
      </c>
      <c r="L3247" t="str">
        <v>Facet driving attribute</v>
      </c>
      <c r="M3247" t="str">
        <v>Priority 1</v>
      </c>
      <c r="N3247" t="str">
        <v>ProductAttributes</v>
      </c>
      <c r="O3247" t="str">
        <v>ATTRIBUTE TYPE: ZM_COMPAT</v>
      </c>
      <c r="P3247" t="str">
        <v>create separate lines for different values -- facet must use 1 or both of supplier and product line</v>
      </c>
      <c r="Q3247">
        <v>0</v>
      </c>
      <c r="R3247">
        <v>0</v>
      </c>
      <c r="S3247">
        <v>0</v>
      </c>
      <c r="T3247">
        <v>0</v>
      </c>
      <c r="U3247">
        <v>0</v>
      </c>
      <c r="V3247">
        <v>0</v>
      </c>
    </row>
    <row r="3248" spans="8:22" x14ac:dyDescent="0.25">
      <c r="H3248" s="38" t="str">
        <v>single usetools</v>
      </c>
      <c r="I3248" s="271" t="str">
        <v>single use</v>
      </c>
      <c r="J3248" t="str">
        <v>tools</v>
      </c>
      <c r="K3248" t="str">
        <v>parameter</v>
      </c>
      <c r="L3248" t="str">
        <v>Low priority attribute</v>
      </c>
      <c r="M3248" t="str">
        <v>Priority 3</v>
      </c>
      <c r="N3248" t="str">
        <v>ProductAttributes</v>
      </c>
      <c r="O3248" t="str">
        <v>ATTRIBUTE TYPE: Operating parameter</v>
      </c>
      <c r="P3248">
        <v>0</v>
      </c>
      <c r="Q3248">
        <v>0</v>
      </c>
      <c r="R3248">
        <v>0</v>
      </c>
      <c r="S3248">
        <v>0</v>
      </c>
      <c r="T3248">
        <v>0</v>
      </c>
      <c r="U3248">
        <v>0</v>
      </c>
      <c r="V3248">
        <v>0</v>
      </c>
    </row>
    <row r="3249" spans="8:22" x14ac:dyDescent="0.25">
      <c r="H3249" s="38" t="str">
        <v>single usetools</v>
      </c>
      <c r="I3249" s="271" t="str">
        <v>single use</v>
      </c>
      <c r="J3249" t="str">
        <v>tools</v>
      </c>
      <c r="K3249" t="str">
        <v>material</v>
      </c>
      <c r="L3249" t="str">
        <v>Facet driving attribute</v>
      </c>
      <c r="M3249" t="str">
        <v>Priority 1</v>
      </c>
      <c r="N3249" t="str">
        <v>ProductAttributes</v>
      </c>
      <c r="O3249" t="str">
        <v>ATTRIBUTE TYPE: Material</v>
      </c>
      <c r="P3249" t="str">
        <v>use the drop down to select a "Part"</v>
      </c>
      <c r="Q3249">
        <v>0</v>
      </c>
      <c r="R3249">
        <v>0</v>
      </c>
      <c r="S3249">
        <v>0</v>
      </c>
      <c r="T3249">
        <v>0</v>
      </c>
      <c r="U3249">
        <v>0</v>
      </c>
      <c r="V3249">
        <v>0</v>
      </c>
    </row>
    <row r="3250" spans="8:22" x14ac:dyDescent="0.25">
      <c r="H3250" s="38" t="str">
        <v>single usetools</v>
      </c>
      <c r="I3250" s="271" t="str">
        <v>single use</v>
      </c>
      <c r="J3250" t="str">
        <v>tools</v>
      </c>
      <c r="K3250" t="str">
        <v>size</v>
      </c>
      <c r="L3250" t="str">
        <v>High priority attribute</v>
      </c>
      <c r="M3250" t="str">
        <v>Priority 2</v>
      </c>
      <c r="N3250" t="str">
        <v>ProductAttributes</v>
      </c>
      <c r="O3250" t="str">
        <v xml:space="preserve">ATTRIBUTE TYPE: Composite dimension </v>
      </c>
      <c r="P3250" t="str">
        <v>use drop down "Type1" and select "size"</v>
      </c>
      <c r="Q3250">
        <v>0</v>
      </c>
      <c r="R3250">
        <v>0</v>
      </c>
      <c r="S3250">
        <v>0</v>
      </c>
      <c r="T3250">
        <v>0</v>
      </c>
      <c r="U3250">
        <v>0</v>
      </c>
      <c r="V3250">
        <v>0</v>
      </c>
    </row>
    <row r="3251" spans="8:22" x14ac:dyDescent="0.25">
      <c r="H3251" s="38" t="str">
        <v>single usetools</v>
      </c>
      <c r="I3251" s="271" t="str">
        <v>single use</v>
      </c>
      <c r="J3251" t="str">
        <v>tools</v>
      </c>
      <c r="K3251" t="str">
        <v>weight</v>
      </c>
      <c r="L3251" t="str">
        <v>High priority attribute</v>
      </c>
      <c r="M3251" t="str">
        <v>Priority 2</v>
      </c>
      <c r="N3251" t="str">
        <v>ProductAttributes</v>
      </c>
      <c r="O3251" t="str">
        <v>ATTRIBUTE TYPE: Weight</v>
      </c>
      <c r="P3251">
        <v>0</v>
      </c>
      <c r="Q3251">
        <v>0</v>
      </c>
      <c r="R3251">
        <v>0</v>
      </c>
      <c r="S3251">
        <v>0</v>
      </c>
      <c r="T3251">
        <v>0</v>
      </c>
      <c r="U3251">
        <v>0</v>
      </c>
      <c r="V3251">
        <v>0</v>
      </c>
    </row>
    <row r="3252" spans="8:22" x14ac:dyDescent="0.25">
      <c r="H3252" s="38" t="str">
        <v>single usetubings</v>
      </c>
      <c r="I3252" s="271" t="str">
        <v>single use</v>
      </c>
      <c r="J3252" t="str">
        <v>tubings</v>
      </c>
      <c r="K3252" t="str">
        <v>application(s)</v>
      </c>
      <c r="L3252" t="str">
        <v>Facet driving attribute</v>
      </c>
      <c r="M3252" t="str">
        <v>Priority 2</v>
      </c>
      <c r="N3252" t="str">
        <v>ProductAttributes</v>
      </c>
      <c r="O3252" t="str">
        <v>ATTRIBUTE TYPE: Market Focus</v>
      </c>
      <c r="P3252">
        <v>0</v>
      </c>
      <c r="Q3252">
        <v>0</v>
      </c>
      <c r="R3252">
        <v>0</v>
      </c>
      <c r="S3252">
        <v>0</v>
      </c>
      <c r="T3252">
        <v>0</v>
      </c>
      <c r="U3252">
        <v>0</v>
      </c>
      <c r="V3252">
        <v>0</v>
      </c>
    </row>
    <row r="3253" spans="8:22" x14ac:dyDescent="0.25">
      <c r="H3253" s="38" t="str">
        <v>single usetubings</v>
      </c>
      <c r="I3253" s="271" t="str">
        <v>single use</v>
      </c>
      <c r="J3253" t="str">
        <v>tubings</v>
      </c>
      <c r="K3253" t="str">
        <v>fitting</v>
      </c>
      <c r="L3253" t="str">
        <v>Facet driving attribute</v>
      </c>
      <c r="M3253" t="str">
        <v>Priority 1</v>
      </c>
      <c r="N3253" t="str">
        <v>ProductAttributes</v>
      </c>
      <c r="O3253" t="str">
        <v>ATTRIBUTE TYPE: fittings threads</v>
      </c>
      <c r="P3253">
        <v>0</v>
      </c>
      <c r="Q3253">
        <v>0</v>
      </c>
      <c r="R3253">
        <v>0</v>
      </c>
      <c r="S3253">
        <v>0</v>
      </c>
      <c r="T3253">
        <v>0</v>
      </c>
      <c r="U3253">
        <v>0</v>
      </c>
      <c r="V3253">
        <v>0</v>
      </c>
    </row>
    <row r="3254" spans="8:22" x14ac:dyDescent="0.25">
      <c r="H3254" s="38" t="str">
        <v>single usetubings</v>
      </c>
      <c r="I3254" s="271" t="str">
        <v>single use</v>
      </c>
      <c r="J3254" t="str">
        <v>tubings</v>
      </c>
      <c r="K3254" t="str">
        <v>L × I.D.</v>
      </c>
      <c r="L3254" t="str">
        <v>Facet driving attribute</v>
      </c>
      <c r="M3254" t="str">
        <v>Priority 1</v>
      </c>
      <c r="N3254" t="str">
        <v>ProductAttributes</v>
      </c>
      <c r="O3254" t="str">
        <v>ATTRIBUTE TYPE: Composite dimension</v>
      </c>
      <c r="P3254">
        <v>0</v>
      </c>
      <c r="Q3254">
        <v>0</v>
      </c>
      <c r="R3254">
        <v>0</v>
      </c>
      <c r="S3254">
        <v>0</v>
      </c>
      <c r="T3254">
        <v>0</v>
      </c>
      <c r="U3254">
        <v>0</v>
      </c>
      <c r="V3254">
        <v>0</v>
      </c>
    </row>
    <row r="3255" spans="8:22" x14ac:dyDescent="0.25">
      <c r="H3255" s="38" t="str">
        <v>single usetubings</v>
      </c>
      <c r="I3255" s="271" t="str">
        <v>single use</v>
      </c>
      <c r="J3255" t="str">
        <v>tubings</v>
      </c>
      <c r="K3255" t="str">
        <v>material</v>
      </c>
      <c r="L3255" t="str">
        <v>Facet driving attribute</v>
      </c>
      <c r="M3255" t="str">
        <v>Priority 1</v>
      </c>
      <c r="N3255" t="str">
        <v>ProductAttributes</v>
      </c>
      <c r="O3255" t="str">
        <v>ATTRIBUTE TYPE: Material</v>
      </c>
      <c r="P3255" t="str">
        <v>use the drop down to select a "Part"</v>
      </c>
      <c r="Q3255">
        <v>0</v>
      </c>
      <c r="R3255">
        <v>0</v>
      </c>
      <c r="S3255">
        <v>0</v>
      </c>
      <c r="T3255">
        <v>0</v>
      </c>
      <c r="U3255">
        <v>0</v>
      </c>
      <c r="V3255">
        <v>0</v>
      </c>
    </row>
    <row r="3256" spans="8:22" x14ac:dyDescent="0.25">
      <c r="H3256" s="38" t="str">
        <v>single usetubings</v>
      </c>
      <c r="I3256" s="271" t="str">
        <v>single use</v>
      </c>
      <c r="J3256" t="str">
        <v>tubings</v>
      </c>
      <c r="K3256" t="str">
        <v>compatibility</v>
      </c>
      <c r="L3256" t="str">
        <v>Facet driving attribute</v>
      </c>
      <c r="M3256" t="str">
        <v>Priority 1</v>
      </c>
      <c r="N3256" t="str">
        <v>ProductAttributes</v>
      </c>
      <c r="O3256" t="str">
        <v>ATTRIBUTE TYPE: ZM_COMPAT</v>
      </c>
      <c r="P3256" t="str">
        <v>create separate lines for different values -- facet must use 1 or both of supplier and product line</v>
      </c>
      <c r="Q3256">
        <v>0</v>
      </c>
      <c r="R3256">
        <v>0</v>
      </c>
      <c r="S3256">
        <v>0</v>
      </c>
      <c r="T3256">
        <v>0</v>
      </c>
      <c r="U3256">
        <v>0</v>
      </c>
      <c r="V3256">
        <v>0</v>
      </c>
    </row>
    <row r="3257" spans="8:22" x14ac:dyDescent="0.25">
      <c r="H3257" s="38" t="str">
        <v>single usetubings</v>
      </c>
      <c r="I3257" s="271" t="str">
        <v>single use</v>
      </c>
      <c r="J3257" t="str">
        <v>tubings</v>
      </c>
      <c r="K3257" t="str">
        <v>agency</v>
      </c>
      <c r="L3257" t="str">
        <v>High priority attribute</v>
      </c>
      <c r="M3257" t="str">
        <v>Priority 1</v>
      </c>
      <c r="N3257" t="str">
        <v>ProductAttributes</v>
      </c>
      <c r="O3257" t="str">
        <v>ATTRIBUTE TYPE: Agency/Method</v>
      </c>
      <c r="P3257" t="str">
        <v>create separate lines for different values</v>
      </c>
      <c r="Q3257">
        <v>0</v>
      </c>
      <c r="R3257">
        <v>0</v>
      </c>
      <c r="S3257">
        <v>0</v>
      </c>
      <c r="T3257">
        <v>0</v>
      </c>
      <c r="U3257">
        <v>0</v>
      </c>
      <c r="V3257">
        <v>0</v>
      </c>
    </row>
    <row r="3258" spans="8:22" x14ac:dyDescent="0.25">
      <c r="H3258" s="38" t="str">
        <v>single usetubings</v>
      </c>
      <c r="I3258" s="271" t="str">
        <v>single use</v>
      </c>
      <c r="J3258" t="str">
        <v>tubings</v>
      </c>
      <c r="K3258" t="str">
        <v>Product Line</v>
      </c>
      <c r="L3258" t="str">
        <v>Low priority attribute</v>
      </c>
      <c r="M3258" t="str">
        <v>Priority 3</v>
      </c>
      <c r="N3258" t="str">
        <v>ProductAttributes</v>
      </c>
      <c r="O3258" t="str">
        <v>ATTRIBUTE TYPE: Product Line</v>
      </c>
      <c r="P3258">
        <v>0</v>
      </c>
      <c r="Q3258">
        <v>0</v>
      </c>
      <c r="R3258">
        <v>0</v>
      </c>
      <c r="S3258">
        <v>0</v>
      </c>
      <c r="T3258">
        <v>0</v>
      </c>
      <c r="U3258">
        <v>0</v>
      </c>
      <c r="V3258">
        <v>0</v>
      </c>
    </row>
    <row r="3259" spans="8:22" x14ac:dyDescent="0.25">
      <c r="H3259" s="38" t="str">
        <v>single usetubings</v>
      </c>
      <c r="I3259" s="271" t="str">
        <v>single use</v>
      </c>
      <c r="J3259" t="str">
        <v>tubings</v>
      </c>
      <c r="K3259" t="str">
        <v>sterility</v>
      </c>
      <c r="L3259" t="str">
        <v>Facet driving attribute</v>
      </c>
      <c r="M3259" t="str">
        <v>Priority 1</v>
      </c>
      <c r="N3259" t="str">
        <v>ProductAttributes</v>
      </c>
      <c r="O3259" t="str">
        <v>ATTRIBUTE TYPE: Sterilization</v>
      </c>
      <c r="P3259" t="str">
        <v>facet sterility y/n and second facet for sterilization method</v>
      </c>
      <c r="Q3259">
        <v>0</v>
      </c>
      <c r="R3259">
        <v>0</v>
      </c>
      <c r="S3259">
        <v>0</v>
      </c>
      <c r="T3259">
        <v>0</v>
      </c>
      <c r="U3259">
        <v>0</v>
      </c>
      <c r="V3259">
        <v>0</v>
      </c>
    </row>
    <row r="3260" spans="8:22" x14ac:dyDescent="0.25">
      <c r="H3260" s="38" t="str">
        <v>single usevalves</v>
      </c>
      <c r="I3260" s="271" t="str">
        <v>single use</v>
      </c>
      <c r="J3260" t="str">
        <v>valves</v>
      </c>
      <c r="K3260" t="str">
        <v>fitting</v>
      </c>
      <c r="L3260" t="str">
        <v>Facet driving attribute</v>
      </c>
      <c r="M3260" t="str">
        <v>Priority 1</v>
      </c>
      <c r="N3260" t="str">
        <v>ProductAttributes</v>
      </c>
      <c r="O3260" t="str">
        <v>ATTRIBUTE TYPE: fittings threads</v>
      </c>
      <c r="P3260">
        <v>0</v>
      </c>
      <c r="Q3260">
        <v>0</v>
      </c>
      <c r="R3260">
        <v>0</v>
      </c>
      <c r="S3260">
        <v>0</v>
      </c>
      <c r="T3260">
        <v>0</v>
      </c>
      <c r="U3260">
        <v>0</v>
      </c>
      <c r="V3260">
        <v>0</v>
      </c>
    </row>
    <row r="3261" spans="8:22" x14ac:dyDescent="0.25">
      <c r="H3261" s="38" t="str">
        <v>single usevalves</v>
      </c>
      <c r="I3261" s="271" t="str">
        <v>single use</v>
      </c>
      <c r="J3261" t="str">
        <v>valves</v>
      </c>
      <c r="K3261" t="str">
        <v>material</v>
      </c>
      <c r="L3261" t="str">
        <v>Facet driving attribute</v>
      </c>
      <c r="M3261" t="str">
        <v>Priority 1</v>
      </c>
      <c r="N3261" t="str">
        <v>ProductAttributes</v>
      </c>
      <c r="O3261" t="str">
        <v>ATTRIBUTE TYPE: Material</v>
      </c>
      <c r="P3261" t="str">
        <v>use the drop down to select a "Part"</v>
      </c>
      <c r="Q3261">
        <v>0</v>
      </c>
      <c r="R3261">
        <v>0</v>
      </c>
      <c r="S3261">
        <v>0</v>
      </c>
      <c r="T3261">
        <v>0</v>
      </c>
      <c r="U3261">
        <v>0</v>
      </c>
      <c r="V3261">
        <v>0</v>
      </c>
    </row>
    <row r="3262" spans="8:22" x14ac:dyDescent="0.25">
      <c r="H3262" s="38" t="str">
        <v>single usevalves</v>
      </c>
      <c r="I3262" s="271" t="str">
        <v>single use</v>
      </c>
      <c r="J3262" t="str">
        <v>valves</v>
      </c>
      <c r="K3262" t="str">
        <v>agency</v>
      </c>
      <c r="L3262" t="str">
        <v>Low priority attribute</v>
      </c>
      <c r="M3262" t="str">
        <v>Priority 3</v>
      </c>
      <c r="N3262" t="str">
        <v>ProductAttributes</v>
      </c>
      <c r="O3262" t="str">
        <v>ATTRIBUTE TYPE: Agency/Method</v>
      </c>
      <c r="P3262" t="str">
        <v>create separate lines for different values</v>
      </c>
      <c r="Q3262">
        <v>0</v>
      </c>
      <c r="R3262">
        <v>0</v>
      </c>
      <c r="S3262">
        <v>0</v>
      </c>
      <c r="T3262">
        <v>0</v>
      </c>
      <c r="U3262">
        <v>0</v>
      </c>
      <c r="V3262">
        <v>0</v>
      </c>
    </row>
    <row r="3263" spans="8:22" x14ac:dyDescent="0.25">
      <c r="H3263" s="38" t="str">
        <v>single usevalves</v>
      </c>
      <c r="I3263" s="271" t="str">
        <v>single use</v>
      </c>
      <c r="J3263" t="str">
        <v>valves</v>
      </c>
      <c r="K3263" t="str">
        <v>sterility</v>
      </c>
      <c r="L3263" t="str">
        <v>Facet driving attribute</v>
      </c>
      <c r="M3263" t="str">
        <v>Priority 1</v>
      </c>
      <c r="N3263" t="str">
        <v>ProductAttributes</v>
      </c>
      <c r="O3263" t="str">
        <v>ATTRIBUTE TYPE: Sterilization</v>
      </c>
      <c r="P3263" t="str">
        <v>facet sterility y/n and second facet for sterilization method</v>
      </c>
      <c r="Q3263">
        <v>0</v>
      </c>
      <c r="R3263">
        <v>0</v>
      </c>
      <c r="S3263">
        <v>0</v>
      </c>
      <c r="T3263">
        <v>0</v>
      </c>
      <c r="U3263">
        <v>0</v>
      </c>
      <c r="V3263">
        <v>0</v>
      </c>
    </row>
    <row r="3264" spans="8:22" x14ac:dyDescent="0.25">
      <c r="H3264" s="38" t="str">
        <v>single usevalves</v>
      </c>
      <c r="I3264" s="271" t="str">
        <v>single use</v>
      </c>
      <c r="J3264" t="str">
        <v>valves</v>
      </c>
      <c r="K3264" t="str">
        <v>compatibility</v>
      </c>
      <c r="L3264" t="str">
        <v>Facet driving attribute</v>
      </c>
      <c r="M3264" t="str">
        <v>Priority 1</v>
      </c>
      <c r="N3264" t="str">
        <v>ProductAttributes</v>
      </c>
      <c r="O3264" t="str">
        <v>ATTRIBUTE TYPE: ZM_COMPAT</v>
      </c>
      <c r="P3264" t="str">
        <v>create separate lines for different values -- facet must use 1 or both of supplier and product line</v>
      </c>
      <c r="Q3264">
        <v>0</v>
      </c>
      <c r="R3264">
        <v>0</v>
      </c>
      <c r="S3264">
        <v>0</v>
      </c>
      <c r="T3264">
        <v>0</v>
      </c>
      <c r="U3264">
        <v>0</v>
      </c>
      <c r="V3264">
        <v>0</v>
      </c>
    </row>
    <row r="3265" spans="8:22" x14ac:dyDescent="0.25">
      <c r="H3265" s="38" t="str">
        <v>single usevalves</v>
      </c>
      <c r="I3265" s="271" t="str">
        <v>single use</v>
      </c>
      <c r="J3265" t="str">
        <v>valves</v>
      </c>
      <c r="K3265" t="str">
        <v>feature</v>
      </c>
      <c r="L3265" t="str">
        <v>Low priority attribute</v>
      </c>
      <c r="M3265" t="str">
        <v>Priority 3</v>
      </c>
      <c r="N3265" t="str">
        <v>ProductAttributes</v>
      </c>
      <c r="O3265" t="str">
        <v>ATTRIBUTE TYPE: Feature</v>
      </c>
      <c r="P3265" t="str">
        <v>use the drop down to select a "Name"</v>
      </c>
      <c r="Q3265">
        <v>0</v>
      </c>
      <c r="R3265">
        <v>0</v>
      </c>
      <c r="S3265">
        <v>0</v>
      </c>
      <c r="T3265">
        <v>0</v>
      </c>
      <c r="U3265">
        <v>0</v>
      </c>
      <c r="V3265">
        <v>0</v>
      </c>
    </row>
    <row r="3266" spans="8:22" x14ac:dyDescent="0.25">
      <c r="H3266" s="38" t="str">
        <v>solid phase microextraction (spme)(no product type)</v>
      </c>
      <c r="I3266" s="271" t="str">
        <v>solid phase microextraction (spme)</v>
      </c>
      <c r="J3266">
        <v>0</v>
      </c>
      <c r="K3266" t="str">
        <v>d&lt;SUB&gt;f&lt;/SUB&gt;</v>
      </c>
      <c r="L3266" t="str">
        <v>Facet driving attribute</v>
      </c>
      <c r="M3266" t="str">
        <v>Priority 1</v>
      </c>
      <c r="N3266" t="str">
        <v>ProductAttributes</v>
      </c>
      <c r="O3266" t="str">
        <v>ATTRIBUTE TYPE: Miscellaneous Specifications</v>
      </c>
      <c r="P3266" t="str">
        <v>use the drop down in "Type" and select "d&lt;SUB&gt;f&lt;/SUB&gt;"</v>
      </c>
      <c r="Q3266">
        <v>0</v>
      </c>
      <c r="R3266">
        <v>0</v>
      </c>
      <c r="S3266">
        <v>0</v>
      </c>
      <c r="T3266">
        <v>0</v>
      </c>
      <c r="U3266">
        <v>0</v>
      </c>
      <c r="V3266">
        <v>0</v>
      </c>
    </row>
    <row r="3267" spans="8:22" x14ac:dyDescent="0.25">
      <c r="H3267" s="38" t="str">
        <v>solid phase microextraction (spme)(no product type)</v>
      </c>
      <c r="I3267" s="271" t="str">
        <v>solid phase microextraction (spme)</v>
      </c>
      <c r="J3267">
        <v>0</v>
      </c>
      <c r="K3267" t="str">
        <v>L</v>
      </c>
      <c r="L3267" t="str">
        <v>Facet driving attribute</v>
      </c>
      <c r="M3267" t="str">
        <v>Priority 1</v>
      </c>
      <c r="N3267" t="str">
        <v>ProductAttributes</v>
      </c>
      <c r="O3267" t="str">
        <v>ATTRIBUTE TYPE: Composite dimension</v>
      </c>
      <c r="P3267" t="str">
        <v>use the drop down in "Type1" and select "L"</v>
      </c>
      <c r="Q3267" t="str">
        <v>57285-U</v>
      </c>
      <c r="R3267" t="str">
        <v>1 cm</v>
      </c>
      <c r="S3267" t="str">
        <v>Y</v>
      </c>
      <c r="T3267" t="str">
        <v>Length(uom)</v>
      </c>
      <c r="U3267" t="str">
        <v>type=length or L and uom in ft, in, m, cm, mm</v>
      </c>
      <c r="V3267">
        <v>0</v>
      </c>
    </row>
    <row r="3268" spans="8:22" x14ac:dyDescent="0.25">
      <c r="H3268" s="38" t="str">
        <v>solid phase microextraction (spme)(no product type)</v>
      </c>
      <c r="I3268" s="271" t="str">
        <v>solid phase microextraction (spme)</v>
      </c>
      <c r="J3268">
        <v>0</v>
      </c>
      <c r="K3268" t="str">
        <v>material</v>
      </c>
      <c r="L3268" t="str">
        <v>Facet driving attribute</v>
      </c>
      <c r="M3268" t="str">
        <v>Priority 1</v>
      </c>
      <c r="N3268" t="str">
        <v>ProductAttributes</v>
      </c>
      <c r="O3268" t="str">
        <v>ATTRIBUTE TYPE: Material</v>
      </c>
      <c r="P3268" t="str">
        <v>use the drop down to select a "Part"</v>
      </c>
      <c r="Q3268" t="str">
        <v>57285-U</v>
      </c>
      <c r="R3268" t="str">
        <v>fused silica fiber</v>
      </c>
      <c r="S3268" t="str">
        <v>M</v>
      </c>
      <c r="T3268">
        <v>0</v>
      </c>
      <c r="U3268">
        <v>0</v>
      </c>
      <c r="V3268">
        <v>0</v>
      </c>
    </row>
    <row r="3269" spans="8:22" x14ac:dyDescent="0.25">
      <c r="H3269" s="38" t="str">
        <v>solid phase microextraction (spme)(no product type)</v>
      </c>
      <c r="I3269" s="271" t="str">
        <v>solid phase microextraction (spme)</v>
      </c>
      <c r="J3269">
        <v>0</v>
      </c>
      <c r="K3269" t="str">
        <v>matrix active group</v>
      </c>
      <c r="L3269" t="str">
        <v>Facet driving attribute</v>
      </c>
      <c r="M3269" t="str">
        <v>Priority 1</v>
      </c>
      <c r="N3269" t="str">
        <v>ProductAttributes</v>
      </c>
      <c r="O3269" t="str">
        <v>ATTRIBUTE TYPE: Matrix active group</v>
      </c>
      <c r="P3269">
        <v>0</v>
      </c>
      <c r="Q3269" t="str">
        <v>57285-U</v>
      </c>
      <c r="R3269" t="str">
        <v>PA coating</v>
      </c>
      <c r="S3269" t="str">
        <v>N</v>
      </c>
      <c r="T3269">
        <v>0</v>
      </c>
      <c r="U3269">
        <v>0</v>
      </c>
      <c r="V3269">
        <v>0</v>
      </c>
    </row>
    <row r="3270" spans="8:22" x14ac:dyDescent="0.25">
      <c r="H3270" s="38" t="str">
        <v>solid phase microextraction (spme)(no product type)</v>
      </c>
      <c r="I3270" s="271" t="str">
        <v>solid phase microextraction (spme)</v>
      </c>
      <c r="J3270">
        <v>0</v>
      </c>
      <c r="K3270" t="str">
        <v>needle size</v>
      </c>
      <c r="L3270" t="str">
        <v>Facet driving attribute</v>
      </c>
      <c r="M3270" t="str">
        <v>Priority 1</v>
      </c>
      <c r="N3270" t="str">
        <v>ProductAttributes</v>
      </c>
      <c r="O3270" t="str">
        <v>ATTRIBUTE TYPE: size designation</v>
      </c>
      <c r="P3270" t="str">
        <v>use the drop down in "part" and select "needle"</v>
      </c>
      <c r="Q3270" t="str">
        <v>57357-U</v>
      </c>
      <c r="R3270" t="str">
        <v>23 ga</v>
      </c>
      <c r="S3270" t="str">
        <v>Y</v>
      </c>
      <c r="T3270">
        <v>0</v>
      </c>
      <c r="U3270">
        <v>0</v>
      </c>
      <c r="V3270">
        <v>0</v>
      </c>
    </row>
    <row r="3271" spans="8:22" x14ac:dyDescent="0.25">
      <c r="H3271" s="38" t="str">
        <v>solid phase microextraction (spme)(no product type)</v>
      </c>
      <c r="I3271" s="271" t="str">
        <v>solid phase microextraction (spme)</v>
      </c>
      <c r="J3271">
        <v>0</v>
      </c>
      <c r="K3271" t="str">
        <v>compatibility</v>
      </c>
      <c r="L3271" t="str">
        <v>Low priority attribute</v>
      </c>
      <c r="M3271" t="str">
        <v>Priority 3</v>
      </c>
      <c r="N3271" t="str">
        <v>ProductAttributes</v>
      </c>
      <c r="O3271" t="str">
        <v>ATTRIBUTE TYPE: ZM_COMPAT</v>
      </c>
      <c r="P3271" t="str">
        <v>create separate lines for different values -- facet must use 1 or both of supplier and product line</v>
      </c>
      <c r="Q3271" t="str">
        <v>57357-U</v>
      </c>
      <c r="R3271" t="str">
        <v>for use with 15 mL vials</v>
      </c>
      <c r="S3271" t="str">
        <v>Y</v>
      </c>
      <c r="T3271" t="str">
        <v>compatibility</v>
      </c>
      <c r="U3271">
        <v>0</v>
      </c>
      <c r="V3271">
        <v>0</v>
      </c>
    </row>
    <row r="3272" spans="8:22" x14ac:dyDescent="0.25">
      <c r="H3272" s="38" t="str">
        <v>solution and vapor deposition precursors(no product type)</v>
      </c>
      <c r="I3272" s="271" t="str">
        <v>solution and vapor deposition precursors</v>
      </c>
      <c r="J3272">
        <v>0</v>
      </c>
      <c r="K3272" t="str">
        <v>assay</v>
      </c>
      <c r="L3272" t="str">
        <v>Facet driving attribute</v>
      </c>
      <c r="M3272" t="str">
        <v>Priority 1</v>
      </c>
      <c r="N3272" t="str">
        <v>ProductAttributes</v>
      </c>
      <c r="O3272" t="str">
        <v>ATTRIBUTE TYPE: Assay</v>
      </c>
      <c r="P3272">
        <v>0</v>
      </c>
      <c r="Q3272">
        <v>92940</v>
      </c>
      <c r="R3272" t="str">
        <v>≥99.0% (HPLC)</v>
      </c>
      <c r="S3272" t="str">
        <v>Y</v>
      </c>
      <c r="T3272" t="str">
        <v>Purity</v>
      </c>
      <c r="U3272">
        <v>0</v>
      </c>
      <c r="V3272">
        <v>0</v>
      </c>
    </row>
    <row r="3273" spans="8:22" x14ac:dyDescent="0.25">
      <c r="H3273" s="38" t="str">
        <v>solution and vapor deposition precursors(no product type)</v>
      </c>
      <c r="I3273" s="271" t="str">
        <v>solution and vapor deposition precursors</v>
      </c>
      <c r="J3273">
        <v>0</v>
      </c>
      <c r="K3273" t="str">
        <v>form</v>
      </c>
      <c r="L3273" t="str">
        <v>Facet driving attribute</v>
      </c>
      <c r="M3273" t="str">
        <v>Priority 1</v>
      </c>
      <c r="N3273" t="str">
        <v>ProductAttributes</v>
      </c>
      <c r="O3273" t="str">
        <v>ATTRIBUTE TYPE: Physical Form</v>
      </c>
      <c r="P3273">
        <v>0</v>
      </c>
      <c r="Q3273">
        <v>92940</v>
      </c>
      <c r="R3273" t="str">
        <v>solid</v>
      </c>
      <c r="S3273" t="str">
        <v>Y</v>
      </c>
      <c r="T3273" t="str">
        <v>Physical Form</v>
      </c>
      <c r="U3273">
        <v>0</v>
      </c>
      <c r="V3273">
        <v>0</v>
      </c>
    </row>
    <row r="3274" spans="8:22" x14ac:dyDescent="0.25">
      <c r="H3274" s="38" t="str">
        <v>solution and vapor deposition precursors(no product type)</v>
      </c>
      <c r="I3274" s="271" t="str">
        <v>solution and vapor deposition precursors</v>
      </c>
      <c r="J3274">
        <v>0</v>
      </c>
      <c r="K3274" t="str">
        <v>grade</v>
      </c>
      <c r="L3274" t="str">
        <v>Facet driving attribute</v>
      </c>
      <c r="M3274" t="str">
        <v>Priority 1</v>
      </c>
      <c r="N3274" t="str">
        <v>ProductAttributes</v>
      </c>
      <c r="O3274" t="str">
        <v>ATTRIBUTE TYPE: Special Grade and web special grade</v>
      </c>
      <c r="P3274" t="str">
        <v>web special grade is facetable; but web special grade does not show on the PDP; special grade is the opposite</v>
      </c>
      <c r="Q3274">
        <v>83253</v>
      </c>
      <c r="R3274" t="str">
        <v>for GC derivatization</v>
      </c>
      <c r="S3274" t="str">
        <v>Y</v>
      </c>
      <c r="T3274" t="str">
        <v>grade</v>
      </c>
      <c r="U3274">
        <v>0</v>
      </c>
      <c r="V3274">
        <v>0</v>
      </c>
    </row>
    <row r="3275" spans="8:22" x14ac:dyDescent="0.25">
      <c r="H3275" s="38" t="str">
        <v>solution and vapor deposition precursors(no product type)</v>
      </c>
      <c r="I3275" s="271" t="str">
        <v>solution and vapor deposition precursors</v>
      </c>
      <c r="J3275">
        <v>0</v>
      </c>
      <c r="K3275" t="str">
        <v>composition</v>
      </c>
      <c r="L3275" t="str">
        <v>High priority attribute</v>
      </c>
      <c r="M3275" t="str">
        <v>Priority 2</v>
      </c>
      <c r="N3275" t="str">
        <v>ProductAttributes</v>
      </c>
      <c r="O3275" t="str">
        <v>ATTRIBUTE TYPE: Chemical Composition</v>
      </c>
      <c r="P3275">
        <v>0</v>
      </c>
      <c r="Q3275">
        <v>132306</v>
      </c>
      <c r="R3275" t="str">
        <v xml:space="preserve">Zn, 23-26% EDTA titration </v>
      </c>
      <c r="S3275" t="str">
        <v>M</v>
      </c>
      <c r="T3275" t="str">
        <v>composition</v>
      </c>
      <c r="U3275">
        <v>0</v>
      </c>
      <c r="V3275">
        <v>0</v>
      </c>
    </row>
    <row r="3276" spans="8:22" x14ac:dyDescent="0.25">
      <c r="H3276" s="38" t="str">
        <v>solution and vapor deposition precursors(no product type)</v>
      </c>
      <c r="I3276" s="271" t="str">
        <v>solution and vapor deposition precursors</v>
      </c>
      <c r="J3276">
        <v>0</v>
      </c>
      <c r="K3276" t="str">
        <v>concentration</v>
      </c>
      <c r="L3276" t="str">
        <v>High priority attribute</v>
      </c>
      <c r="M3276" t="str">
        <v>Priority 2</v>
      </c>
      <c r="N3276" t="str">
        <v>ProductAttributes</v>
      </c>
      <c r="O3276" t="str">
        <v>ATTRIBUTE TYPE: Concentration</v>
      </c>
      <c r="P3276">
        <v>0</v>
      </c>
      <c r="Q3276">
        <v>83253</v>
      </c>
      <c r="R3276" t="str">
        <v>~10% in 1-butanol (&amp;#8764;1.3 M)</v>
      </c>
      <c r="S3276" t="str">
        <v>N</v>
      </c>
      <c r="T3276">
        <v>0</v>
      </c>
      <c r="U3276">
        <v>0</v>
      </c>
      <c r="V3276">
        <v>0</v>
      </c>
    </row>
    <row r="3277" spans="8:22" x14ac:dyDescent="0.25">
      <c r="H3277" s="38" t="str">
        <v>solution and vapor deposition precursors(no product type)</v>
      </c>
      <c r="I3277" s="271" t="str">
        <v>solution and vapor deposition precursors</v>
      </c>
      <c r="J3277">
        <v>0</v>
      </c>
      <c r="K3277" t="str">
        <v>density</v>
      </c>
      <c r="L3277" t="str">
        <v>High priority attribute</v>
      </c>
      <c r="M3277" t="str">
        <v>Priority 2</v>
      </c>
      <c r="N3277" t="str">
        <v>ProductAttributes</v>
      </c>
      <c r="O3277" t="str">
        <v>ATTRIBUTE TYPE: Density</v>
      </c>
      <c r="P3277">
        <v>0</v>
      </c>
      <c r="Q3277">
        <v>83253</v>
      </c>
      <c r="R3277" t="str">
        <v>0.87 g/mL at 20 °C</v>
      </c>
      <c r="S3277" t="str">
        <v>N</v>
      </c>
      <c r="T3277">
        <v>0</v>
      </c>
      <c r="U3277">
        <v>0</v>
      </c>
      <c r="V3277">
        <v>0</v>
      </c>
    </row>
    <row r="3278" spans="8:22" x14ac:dyDescent="0.25">
      <c r="H3278" s="38" t="str">
        <v>solution and vapor deposition precursors(no product type)</v>
      </c>
      <c r="I3278" s="271" t="str">
        <v>solution and vapor deposition precursors</v>
      </c>
      <c r="J3278">
        <v>0</v>
      </c>
      <c r="K3278" t="str">
        <v>InChI</v>
      </c>
      <c r="L3278" t="str">
        <v>High priority attribute</v>
      </c>
      <c r="M3278" t="str">
        <v>Priority 2</v>
      </c>
      <c r="N3278" t="str">
        <v>Aliases</v>
      </c>
      <c r="O3278" t="str">
        <v>drop down type: InChl</v>
      </c>
      <c r="P3278" t="str">
        <v>must be on the substance level</v>
      </c>
      <c r="Q3278">
        <v>92940</v>
      </c>
      <c r="R3278" t="str">
        <v>1S/3C6H5.Sb/c3*1-2-4-6-5-3-1;/h3*1-5H;</v>
      </c>
      <c r="S3278" t="str">
        <v>N</v>
      </c>
      <c r="T3278">
        <v>0</v>
      </c>
      <c r="U3278">
        <v>0</v>
      </c>
      <c r="V3278">
        <v>0</v>
      </c>
    </row>
    <row r="3279" spans="8:22" x14ac:dyDescent="0.25">
      <c r="H3279" s="38" t="str">
        <v>solution and vapor deposition precursors(no product type)</v>
      </c>
      <c r="I3279" s="271" t="str">
        <v>solution and vapor deposition precursors</v>
      </c>
      <c r="J3279">
        <v>0</v>
      </c>
      <c r="K3279" t="str">
        <v>InChI key</v>
      </c>
      <c r="L3279" t="str">
        <v>High priority attribute</v>
      </c>
      <c r="M3279" t="str">
        <v>Priority 2</v>
      </c>
      <c r="N3279" t="str">
        <v>Aliases</v>
      </c>
      <c r="O3279" t="str">
        <v>drop down type: InChl key</v>
      </c>
      <c r="P3279" t="str">
        <v>must be on the substance level</v>
      </c>
      <c r="Q3279">
        <v>92940</v>
      </c>
      <c r="R3279" t="str">
        <v>HVYVMSPIJIWUNA-UHFFFAOYSA-N</v>
      </c>
      <c r="S3279" t="str">
        <v>N</v>
      </c>
      <c r="T3279">
        <v>0</v>
      </c>
      <c r="U3279">
        <v>0</v>
      </c>
      <c r="V3279">
        <v>0</v>
      </c>
    </row>
    <row r="3280" spans="8:22" x14ac:dyDescent="0.25">
      <c r="H3280" s="38" t="str">
        <v>solution and vapor deposition precursors(no product type)</v>
      </c>
      <c r="I3280" s="271" t="str">
        <v>solution and vapor deposition precursors</v>
      </c>
      <c r="J3280">
        <v>0</v>
      </c>
      <c r="K3280" t="str">
        <v>mp</v>
      </c>
      <c r="L3280" t="str">
        <v>High priority attribute</v>
      </c>
      <c r="M3280" t="str">
        <v>Priority 2</v>
      </c>
      <c r="N3280" t="str">
        <v>ProductAttributes</v>
      </c>
      <c r="O3280" t="str">
        <v>ATTRIBUTE TYPE: Melting Point</v>
      </c>
      <c r="P3280">
        <v>0</v>
      </c>
      <c r="Q3280">
        <v>92940</v>
      </c>
      <c r="R3280" t="str">
        <v>52-54 °C (lit.)</v>
      </c>
      <c r="S3280" t="str">
        <v>Y</v>
      </c>
      <c r="T3280" t="str">
        <v>mp</v>
      </c>
      <c r="U3280">
        <v>0</v>
      </c>
      <c r="V3280">
        <v>0</v>
      </c>
    </row>
    <row r="3281" spans="8:22" x14ac:dyDescent="0.25">
      <c r="H3281" s="38" t="str">
        <v>solution and vapor deposition precursors(no product type)</v>
      </c>
      <c r="I3281" s="271" t="str">
        <v>solution and vapor deposition precursors</v>
      </c>
      <c r="J3281">
        <v>0</v>
      </c>
      <c r="K3281" t="str">
        <v>SMILES string</v>
      </c>
      <c r="L3281" t="str">
        <v>High priority attribute</v>
      </c>
      <c r="M3281" t="str">
        <v>Priority 2</v>
      </c>
      <c r="N3281" t="str">
        <v>Aliases</v>
      </c>
      <c r="O3281" t="str">
        <v>drop down type: SMILES</v>
      </c>
      <c r="P3281" t="str">
        <v>must be on the substance level; 30 characters or less; if more than 30 characters, raise a JIRA for CorpBase Helpdesk</v>
      </c>
      <c r="Q3281">
        <v>92940</v>
      </c>
      <c r="R3281" t="str">
        <v>c1ccc(cc1)[Sb](c2ccccc2)c3ccccc3</v>
      </c>
      <c r="S3281" t="str">
        <v>N</v>
      </c>
      <c r="T3281">
        <v>0</v>
      </c>
      <c r="U3281">
        <v>0</v>
      </c>
      <c r="V3281">
        <v>0</v>
      </c>
    </row>
    <row r="3282" spans="8:22" x14ac:dyDescent="0.25">
      <c r="H3282" s="38" t="str">
        <v>solution and vapor deposition precursors(no product type)</v>
      </c>
      <c r="I3282" s="271" t="str">
        <v>solution and vapor deposition precursors</v>
      </c>
      <c r="J3282">
        <v>0</v>
      </c>
      <c r="K3282" t="str">
        <v>storage temp.</v>
      </c>
      <c r="L3282" t="str">
        <v>High priority attribute</v>
      </c>
      <c r="M3282" t="str">
        <v>Priority 2</v>
      </c>
      <c r="N3282" t="str">
        <v>ProductAttributes</v>
      </c>
      <c r="O3282" t="str">
        <v>ATTRIBUTE TYPE: Storage Temp</v>
      </c>
      <c r="P3282">
        <v>0</v>
      </c>
      <c r="Q3282">
        <v>83253</v>
      </c>
      <c r="R3282" t="str">
        <v>2-8°C</v>
      </c>
      <c r="S3282" t="str">
        <v>N</v>
      </c>
      <c r="T3282">
        <v>0</v>
      </c>
      <c r="U3282">
        <v>0</v>
      </c>
      <c r="V3282">
        <v>0</v>
      </c>
    </row>
    <row r="3283" spans="8:22" x14ac:dyDescent="0.25">
      <c r="H3283" s="38" t="str">
        <v>solution and vapor deposition precursors(no product type)</v>
      </c>
      <c r="I3283" s="271" t="str">
        <v>solution and vapor deposition precursors</v>
      </c>
      <c r="J3283">
        <v>0</v>
      </c>
      <c r="K3283" t="str">
        <v>bp</v>
      </c>
      <c r="L3283" t="str">
        <v>Low priority attribute</v>
      </c>
      <c r="M3283" t="str">
        <v>Priority 3</v>
      </c>
      <c r="N3283" t="str">
        <v>ProductAttributes</v>
      </c>
      <c r="O3283" t="str">
        <v>ATTRIBUTE TYPE: Boiling Point</v>
      </c>
      <c r="P3283">
        <v>0</v>
      </c>
      <c r="Q3283">
        <v>92940</v>
      </c>
      <c r="R3283" t="str">
        <v>377 °C (lit.)</v>
      </c>
      <c r="S3283" t="str">
        <v>Y</v>
      </c>
      <c r="T3283" t="str">
        <v>boiling point</v>
      </c>
      <c r="U3283">
        <v>0</v>
      </c>
      <c r="V3283">
        <v>0</v>
      </c>
    </row>
    <row r="3284" spans="8:22" x14ac:dyDescent="0.25">
      <c r="H3284" s="38" t="str">
        <v>solution and vapor deposition precursors(no product type)</v>
      </c>
      <c r="I3284" s="271" t="str">
        <v>solution and vapor deposition precursors</v>
      </c>
      <c r="J3284">
        <v>0</v>
      </c>
      <c r="K3284" t="str">
        <v>impurities</v>
      </c>
      <c r="L3284" t="str">
        <v>Low priority attribute</v>
      </c>
      <c r="M3284" t="str">
        <v>Priority 3</v>
      </c>
      <c r="N3284" t="str">
        <v>ProductAttributes</v>
      </c>
      <c r="O3284" t="str">
        <v>ATTRIBUTE TYPE: Impurities</v>
      </c>
      <c r="P3284">
        <v>0</v>
      </c>
      <c r="Q3284">
        <v>52360</v>
      </c>
      <c r="R3284" t="str">
        <v xml:space="preserve"> isomers</v>
      </c>
      <c r="S3284" t="str">
        <v>N</v>
      </c>
      <c r="T3284">
        <v>0</v>
      </c>
      <c r="U3284">
        <v>0</v>
      </c>
      <c r="V3284">
        <v>0</v>
      </c>
    </row>
    <row r="3285" spans="8:22" x14ac:dyDescent="0.25">
      <c r="H3285" s="38" t="str">
        <v>solution and vapor deposition precursors(no product type)</v>
      </c>
      <c r="I3285" s="271" t="str">
        <v>solution and vapor deposition precursors</v>
      </c>
      <c r="J3285">
        <v>0</v>
      </c>
      <c r="K3285" t="str">
        <v>refractive index</v>
      </c>
      <c r="L3285" t="str">
        <v>Low priority attribute</v>
      </c>
      <c r="M3285" t="str">
        <v>Priority 3</v>
      </c>
      <c r="N3285" t="str">
        <v>ProductAttributes</v>
      </c>
      <c r="O3285" t="str">
        <v>ATTRIBUTE TYPE: Refractive Index</v>
      </c>
      <c r="P3285">
        <v>0</v>
      </c>
      <c r="Q3285">
        <v>759414</v>
      </c>
      <c r="R3285" t="str">
        <v>n20/D 1.382 (lit.)</v>
      </c>
      <c r="S3285" t="str">
        <v>N</v>
      </c>
      <c r="T3285">
        <v>0</v>
      </c>
      <c r="U3285">
        <v>0</v>
      </c>
      <c r="V3285">
        <v>0</v>
      </c>
    </row>
    <row r="3286" spans="8:22" x14ac:dyDescent="0.25">
      <c r="H3286" s="38" t="str">
        <v>solution and vapor deposition precursors(no product type)</v>
      </c>
      <c r="I3286" s="271" t="str">
        <v>solution and vapor deposition precursors</v>
      </c>
      <c r="J3286">
        <v>0</v>
      </c>
      <c r="K3286" t="str">
        <v>vapor density</v>
      </c>
      <c r="L3286" t="str">
        <v>Low priority attribute</v>
      </c>
      <c r="M3286" t="str">
        <v>Priority 3</v>
      </c>
      <c r="N3286" t="str">
        <v>ProductAttributes</v>
      </c>
      <c r="O3286" t="str">
        <v>ATTRIBUTE TYPE: Vapor density vs air</v>
      </c>
      <c r="P3286">
        <v>0</v>
      </c>
      <c r="Q3286">
        <v>69875</v>
      </c>
      <c r="R3286" t="str">
        <v>9.1 (vs air)</v>
      </c>
      <c r="S3286" t="str">
        <v>N</v>
      </c>
      <c r="T3286">
        <v>0</v>
      </c>
      <c r="U3286">
        <v>0</v>
      </c>
      <c r="V3286">
        <v>0</v>
      </c>
    </row>
    <row r="3287" spans="8:22" x14ac:dyDescent="0.25">
      <c r="H3287" s="38" t="str">
        <v>solution and vapor deposition precursors(no product type)</v>
      </c>
      <c r="I3287" s="271" t="str">
        <v>solution and vapor deposition precursors</v>
      </c>
      <c r="J3287">
        <v>0</v>
      </c>
      <c r="K3287" t="str">
        <v>vapor pressure</v>
      </c>
      <c r="L3287" t="str">
        <v>Low priority attribute</v>
      </c>
      <c r="M3287" t="str">
        <v>Priority 3</v>
      </c>
      <c r="N3287" t="str">
        <v>ProductAttributes</v>
      </c>
      <c r="O3287" t="str">
        <v>ATTRIBUTE TYPE: Vapor pressure</v>
      </c>
      <c r="P3287">
        <v>0</v>
      </c>
      <c r="Q3287">
        <v>68215</v>
      </c>
      <c r="R3287" t="str">
        <v>1.23 mmHg ( 54.4 °C)</v>
      </c>
      <c r="S3287" t="str">
        <v>N</v>
      </c>
      <c r="T3287">
        <v>0</v>
      </c>
      <c r="U3287">
        <v>0</v>
      </c>
      <c r="V3287">
        <v>0</v>
      </c>
    </row>
    <row r="3288" spans="8:22" x14ac:dyDescent="0.25">
      <c r="H3288" s="38" t="str">
        <v>solution or solutes(no product type)</v>
      </c>
      <c r="I3288" s="271" t="str">
        <v>solution or solutes</v>
      </c>
      <c r="J3288">
        <v>0</v>
      </c>
      <c r="K3288" t="str">
        <v>application(s)</v>
      </c>
      <c r="L3288" t="str">
        <v>Facet driving attribute</v>
      </c>
      <c r="M3288" t="str">
        <v>Priority 1</v>
      </c>
      <c r="N3288" t="str">
        <v>ProductAttributes</v>
      </c>
      <c r="O3288" t="str">
        <v>ATTRIBUTE TYPE: Market Focus</v>
      </c>
      <c r="P3288">
        <v>0</v>
      </c>
      <c r="Q3288">
        <v>0</v>
      </c>
      <c r="R3288">
        <v>0</v>
      </c>
      <c r="S3288">
        <v>0</v>
      </c>
      <c r="T3288">
        <v>0</v>
      </c>
      <c r="U3288">
        <v>0</v>
      </c>
      <c r="V3288">
        <v>0</v>
      </c>
    </row>
    <row r="3289" spans="8:22" x14ac:dyDescent="0.25">
      <c r="H3289" s="38" t="str">
        <v>solution or solutes(no product type)</v>
      </c>
      <c r="I3289" s="271" t="str">
        <v>solution or solutes</v>
      </c>
      <c r="J3289">
        <v>0</v>
      </c>
      <c r="K3289" t="str">
        <v>assay</v>
      </c>
      <c r="L3289" t="str">
        <v>Facet driving attribute</v>
      </c>
      <c r="M3289" t="str">
        <v>Priority 1</v>
      </c>
      <c r="N3289" t="str">
        <v>ProductAttributes</v>
      </c>
      <c r="O3289" t="str">
        <v>ATTRIBUTE TYPE: Assay</v>
      </c>
      <c r="P3289">
        <v>0</v>
      </c>
      <c r="Q3289">
        <v>0</v>
      </c>
      <c r="R3289">
        <v>0</v>
      </c>
      <c r="S3289">
        <v>0</v>
      </c>
      <c r="T3289">
        <v>0</v>
      </c>
      <c r="U3289">
        <v>0</v>
      </c>
      <c r="V3289">
        <v>0</v>
      </c>
    </row>
    <row r="3290" spans="8:22" x14ac:dyDescent="0.25">
      <c r="H3290" s="38" t="str">
        <v>solution or solutes(no product type)</v>
      </c>
      <c r="I3290" s="271" t="str">
        <v>solution or solutes</v>
      </c>
      <c r="J3290">
        <v>0</v>
      </c>
      <c r="K3290" t="str">
        <v>concentration</v>
      </c>
      <c r="L3290" t="str">
        <v>Facet driving attribute</v>
      </c>
      <c r="M3290" t="str">
        <v>Priority 1</v>
      </c>
      <c r="N3290" t="str">
        <v>ProductAttributes</v>
      </c>
      <c r="O3290" t="str">
        <v>ATTRIBUTE TYPE: Concentration</v>
      </c>
      <c r="P3290">
        <v>0</v>
      </c>
      <c r="Q3290">
        <v>92732</v>
      </c>
      <c r="R3290" t="str">
        <v>~0.25 M in methanol</v>
      </c>
      <c r="S3290">
        <v>0</v>
      </c>
      <c r="T3290">
        <v>0</v>
      </c>
      <c r="U3290">
        <v>0</v>
      </c>
      <c r="V3290">
        <v>0</v>
      </c>
    </row>
    <row r="3291" spans="8:22" x14ac:dyDescent="0.25">
      <c r="H3291" s="38" t="str">
        <v>solution or solutes(no product type)</v>
      </c>
      <c r="I3291" s="271" t="str">
        <v>solution or solutes</v>
      </c>
      <c r="J3291">
        <v>0</v>
      </c>
      <c r="K3291" t="str">
        <v>form</v>
      </c>
      <c r="L3291" t="str">
        <v>Facet driving attribute</v>
      </c>
      <c r="M3291" t="str">
        <v>Priority 1</v>
      </c>
      <c r="N3291" t="str">
        <v>ProductAttributes</v>
      </c>
      <c r="O3291" t="str">
        <v>ATTRIBUTE TYPE: Physical Form</v>
      </c>
      <c r="P3291">
        <v>0</v>
      </c>
      <c r="Q3291">
        <v>92732</v>
      </c>
      <c r="R3291" t="str">
        <v>liquid</v>
      </c>
      <c r="S3291">
        <v>0</v>
      </c>
      <c r="T3291">
        <v>0</v>
      </c>
      <c r="U3291">
        <v>0</v>
      </c>
      <c r="V3291">
        <v>0</v>
      </c>
    </row>
    <row r="3292" spans="8:22" x14ac:dyDescent="0.25">
      <c r="H3292" s="38" t="str">
        <v>solution or solutes(no product type)</v>
      </c>
      <c r="I3292" s="271" t="str">
        <v>solution or solutes</v>
      </c>
      <c r="J3292">
        <v>0</v>
      </c>
      <c r="K3292" t="str">
        <v>grade</v>
      </c>
      <c r="L3292" t="str">
        <v>Facet driving attribute</v>
      </c>
      <c r="M3292" t="str">
        <v>Priority 1</v>
      </c>
      <c r="N3292" t="str">
        <v>ProductAttributes</v>
      </c>
      <c r="O3292" t="str">
        <v>ATTRIBUTE TYPE: Special Grade and web special grade</v>
      </c>
      <c r="P3292" t="str">
        <v>web special grade is facetable; but web special grade does not show on the PDP; special grade is the opposite</v>
      </c>
      <c r="Q3292">
        <v>92732</v>
      </c>
      <c r="R3292" t="str">
        <v>for GC derivatization</v>
      </c>
      <c r="S3292">
        <v>0</v>
      </c>
      <c r="T3292">
        <v>0</v>
      </c>
      <c r="U3292">
        <v>0</v>
      </c>
      <c r="V3292">
        <v>0</v>
      </c>
    </row>
    <row r="3293" spans="8:22" x14ac:dyDescent="0.25">
      <c r="H3293" s="38" t="str">
        <v>solution or solutes(no product type)</v>
      </c>
      <c r="I3293" s="271" t="str">
        <v>solution or solutes</v>
      </c>
      <c r="J3293">
        <v>0</v>
      </c>
      <c r="K3293" t="str">
        <v>technique(s)</v>
      </c>
      <c r="L3293" t="str">
        <v>Facet driving attribute</v>
      </c>
      <c r="M3293" t="str">
        <v>Priority 1</v>
      </c>
      <c r="N3293" t="str">
        <v>ProductAttributes</v>
      </c>
      <c r="O3293" t="str">
        <v>ATTRIBUTE TYPE: Titertest</v>
      </c>
      <c r="P3293" t="str">
        <v xml:space="preserve">use the drop down in "METHOD" </v>
      </c>
      <c r="Q3293">
        <v>92732</v>
      </c>
      <c r="R3293" t="str">
        <v>gas chromatography (GC): suitable</v>
      </c>
      <c r="S3293">
        <v>0</v>
      </c>
      <c r="T3293">
        <v>0</v>
      </c>
      <c r="U3293">
        <v>0</v>
      </c>
      <c r="V3293">
        <v>0</v>
      </c>
    </row>
    <row r="3294" spans="8:22" x14ac:dyDescent="0.25">
      <c r="H3294" s="38" t="str">
        <v>solution or solutes(no product type)</v>
      </c>
      <c r="I3294" s="271" t="str">
        <v>solution or solutes</v>
      </c>
      <c r="J3294">
        <v>0</v>
      </c>
      <c r="K3294" t="str">
        <v>InChI</v>
      </c>
      <c r="L3294" t="str">
        <v>High priority attribute</v>
      </c>
      <c r="M3294" t="str">
        <v>Priority 2</v>
      </c>
      <c r="N3294" t="str">
        <v>Aliases</v>
      </c>
      <c r="O3294" t="str">
        <v>drop down type: InChl</v>
      </c>
      <c r="P3294" t="str">
        <v>must be on the substance level</v>
      </c>
      <c r="Q3294">
        <v>92732</v>
      </c>
      <c r="R3294" t="str">
        <v>1S/C3H9S.H2O/c1-4(2)3;/h1-3H3;1H2/q+1;/p-1</v>
      </c>
      <c r="S3294">
        <v>0</v>
      </c>
      <c r="T3294">
        <v>0</v>
      </c>
      <c r="U3294">
        <v>0</v>
      </c>
      <c r="V3294">
        <v>0</v>
      </c>
    </row>
    <row r="3295" spans="8:22" x14ac:dyDescent="0.25">
      <c r="H3295" s="38" t="str">
        <v>solution or solutes(no product type)</v>
      </c>
      <c r="I3295" s="271" t="str">
        <v>solution or solutes</v>
      </c>
      <c r="J3295">
        <v>0</v>
      </c>
      <c r="K3295" t="str">
        <v>InChI key</v>
      </c>
      <c r="L3295" t="str">
        <v>High priority attribute</v>
      </c>
      <c r="M3295" t="str">
        <v>Priority 2</v>
      </c>
      <c r="N3295" t="str">
        <v>Aliases</v>
      </c>
      <c r="O3295" t="str">
        <v>drop down type: InChl key</v>
      </c>
      <c r="P3295" t="str">
        <v>must be on the substance level</v>
      </c>
      <c r="Q3295">
        <v>92732</v>
      </c>
      <c r="R3295" t="str">
        <v>MDTPTXSNPBAUHX-UHFFFAOYSA-M</v>
      </c>
      <c r="S3295">
        <v>0</v>
      </c>
      <c r="T3295">
        <v>0</v>
      </c>
      <c r="U3295">
        <v>0</v>
      </c>
      <c r="V3295">
        <v>0</v>
      </c>
    </row>
    <row r="3296" spans="8:22" x14ac:dyDescent="0.25">
      <c r="H3296" s="38" t="str">
        <v>solution or solutes(no product type)</v>
      </c>
      <c r="I3296" s="271" t="str">
        <v>solution or solutes</v>
      </c>
      <c r="J3296">
        <v>0</v>
      </c>
      <c r="K3296" t="str">
        <v>SMILES string</v>
      </c>
      <c r="L3296" t="str">
        <v>High priority attribute</v>
      </c>
      <c r="M3296" t="str">
        <v>Priority 2</v>
      </c>
      <c r="N3296" t="str">
        <v>Aliases</v>
      </c>
      <c r="O3296" t="str">
        <v>drop down type: SMILES</v>
      </c>
      <c r="P3296" t="str">
        <v>must be on the substance level; 30 characters or less; if more than 30 characters, raise a JIRA for CorpBase Helpdesk</v>
      </c>
      <c r="Q3296">
        <v>92732</v>
      </c>
      <c r="R3296" t="str">
        <v>[OH-].C[S+](C)C</v>
      </c>
      <c r="S3296">
        <v>0</v>
      </c>
      <c r="T3296">
        <v>0</v>
      </c>
      <c r="U3296">
        <v>0</v>
      </c>
      <c r="V3296">
        <v>0</v>
      </c>
    </row>
    <row r="3297" spans="8:22" x14ac:dyDescent="0.25">
      <c r="H3297" s="38" t="str">
        <v>solution or solutes(no product type)</v>
      </c>
      <c r="I3297" s="271" t="str">
        <v>solution or solutes</v>
      </c>
      <c r="J3297">
        <v>0</v>
      </c>
      <c r="K3297" t="str">
        <v>bp</v>
      </c>
      <c r="L3297" t="str">
        <v>Low priority attribute</v>
      </c>
      <c r="M3297" t="str">
        <v>Priority 3</v>
      </c>
      <c r="N3297" t="str">
        <v>ProductAttributes</v>
      </c>
      <c r="O3297" t="str">
        <v>ATTRIBUTE TYPE: Boiling Point</v>
      </c>
      <c r="P3297">
        <v>0</v>
      </c>
      <c r="Q3297">
        <v>1.02596</v>
      </c>
      <c r="R3297" t="str">
        <v>100 °C/1013 hPa</v>
      </c>
      <c r="S3297">
        <v>0</v>
      </c>
      <c r="T3297">
        <v>0</v>
      </c>
      <c r="U3297">
        <v>0</v>
      </c>
      <c r="V3297">
        <v>0</v>
      </c>
    </row>
    <row r="3298" spans="8:22" x14ac:dyDescent="0.25">
      <c r="H3298" s="38" t="str">
        <v>solution or solutes(no product type)</v>
      </c>
      <c r="I3298" s="271" t="str">
        <v>solution or solutes</v>
      </c>
      <c r="J3298">
        <v>0</v>
      </c>
      <c r="K3298" t="str">
        <v>density</v>
      </c>
      <c r="L3298" t="str">
        <v>Low priority attribute</v>
      </c>
      <c r="M3298" t="str">
        <v>Priority 3</v>
      </c>
      <c r="N3298" t="str">
        <v>ProductAttributes</v>
      </c>
      <c r="O3298" t="str">
        <v>ATTRIBUTE TYPE: Density</v>
      </c>
      <c r="P3298">
        <v>0</v>
      </c>
      <c r="Q3298">
        <v>1.02596</v>
      </c>
      <c r="R3298" t="str">
        <v>1.03 g/cm3 at 20 °C</v>
      </c>
      <c r="S3298">
        <v>0</v>
      </c>
      <c r="T3298">
        <v>0</v>
      </c>
      <c r="U3298">
        <v>0</v>
      </c>
      <c r="V3298">
        <v>0</v>
      </c>
    </row>
    <row r="3299" spans="8:22" x14ac:dyDescent="0.25">
      <c r="H3299" s="38" t="str">
        <v>solution or solutes(no product type)</v>
      </c>
      <c r="I3299" s="271" t="str">
        <v>solution or solutes</v>
      </c>
      <c r="J3299">
        <v>0</v>
      </c>
      <c r="K3299" t="str">
        <v>impurities</v>
      </c>
      <c r="L3299" t="str">
        <v>Low priority attribute</v>
      </c>
      <c r="M3299" t="str">
        <v>Priority 3</v>
      </c>
      <c r="N3299" t="str">
        <v>ProductAttributes</v>
      </c>
      <c r="O3299" t="str">
        <v>ATTRIBUTE TYPE: Impurities</v>
      </c>
      <c r="P3299">
        <v>0</v>
      </c>
      <c r="Q3299">
        <v>1708</v>
      </c>
      <c r="R3299" t="str">
        <v>≤0.01% free acrylic acid</v>
      </c>
      <c r="S3299">
        <v>0</v>
      </c>
      <c r="T3299">
        <v>0</v>
      </c>
      <c r="U3299">
        <v>0</v>
      </c>
      <c r="V3299">
        <v>0</v>
      </c>
    </row>
    <row r="3300" spans="8:22" x14ac:dyDescent="0.25">
      <c r="H3300" s="38" t="str">
        <v>solution or solutes(no product type)</v>
      </c>
      <c r="I3300" s="271" t="str">
        <v>solution or solutes</v>
      </c>
      <c r="J3300">
        <v>0</v>
      </c>
      <c r="K3300" t="str">
        <v>mp</v>
      </c>
      <c r="L3300" t="str">
        <v>Low priority attribute</v>
      </c>
      <c r="M3300" t="str">
        <v>Priority 3</v>
      </c>
      <c r="N3300" t="str">
        <v>ProductAttributes</v>
      </c>
      <c r="O3300" t="str">
        <v>ATTRIBUTE TYPE: Melting Point</v>
      </c>
      <c r="P3300">
        <v>0</v>
      </c>
      <c r="Q3300">
        <v>0</v>
      </c>
      <c r="R3300">
        <v>0</v>
      </c>
      <c r="S3300">
        <v>0</v>
      </c>
      <c r="T3300">
        <v>0</v>
      </c>
      <c r="U3300">
        <v>0</v>
      </c>
      <c r="V3300">
        <v>0</v>
      </c>
    </row>
    <row r="3301" spans="8:22" x14ac:dyDescent="0.25">
      <c r="H3301" s="38" t="str">
        <v>solution or solutes(no product type)</v>
      </c>
      <c r="I3301" s="271" t="str">
        <v>solution or solutes</v>
      </c>
      <c r="J3301">
        <v>0</v>
      </c>
      <c r="K3301" t="str">
        <v>pH</v>
      </c>
      <c r="L3301" t="str">
        <v>Low priority attribute</v>
      </c>
      <c r="M3301" t="str">
        <v>Priority 3</v>
      </c>
      <c r="N3301" t="str">
        <v>ProductAttributes</v>
      </c>
      <c r="O3301" t="str">
        <v>ATTRIBUTE TYPE: pH value</v>
      </c>
      <c r="P3301">
        <v>0</v>
      </c>
      <c r="Q3301">
        <v>1.1453800000000001</v>
      </c>
      <c r="R3301" t="str">
        <v>&lt;1 (20 °C in H2O)</v>
      </c>
      <c r="S3301">
        <v>0</v>
      </c>
      <c r="T3301">
        <v>0</v>
      </c>
      <c r="U3301">
        <v>0</v>
      </c>
      <c r="V3301">
        <v>0</v>
      </c>
    </row>
    <row r="3302" spans="8:22" x14ac:dyDescent="0.25">
      <c r="H3302" s="38" t="str">
        <v>solution or solutes(no product type)</v>
      </c>
      <c r="I3302" s="271" t="str">
        <v>solution or solutes</v>
      </c>
      <c r="J3302">
        <v>0</v>
      </c>
      <c r="K3302" t="str">
        <v>refractive index</v>
      </c>
      <c r="L3302" t="str">
        <v>Low priority attribute</v>
      </c>
      <c r="M3302" t="str">
        <v>Priority 3</v>
      </c>
      <c r="N3302" t="str">
        <v>ProductAttributes</v>
      </c>
      <c r="O3302" t="str">
        <v>ATTRIBUTE TYPE: Refractive Index</v>
      </c>
      <c r="P3302">
        <v>0</v>
      </c>
      <c r="Q3302">
        <v>0</v>
      </c>
      <c r="R3302">
        <v>0</v>
      </c>
      <c r="S3302">
        <v>0</v>
      </c>
      <c r="T3302">
        <v>0</v>
      </c>
      <c r="U3302">
        <v>0</v>
      </c>
      <c r="V3302">
        <v>0</v>
      </c>
    </row>
    <row r="3303" spans="8:22" x14ac:dyDescent="0.25">
      <c r="H3303" s="38" t="str">
        <v>solution or solutes(no product type)</v>
      </c>
      <c r="I3303" s="271" t="str">
        <v>solution or solutes</v>
      </c>
      <c r="J3303">
        <v>0</v>
      </c>
      <c r="K3303" t="str">
        <v>solubility</v>
      </c>
      <c r="L3303" t="str">
        <v>Low priority attribute</v>
      </c>
      <c r="M3303" t="str">
        <v>Priority 3</v>
      </c>
      <c r="N3303" t="str">
        <v>ProductAttributes</v>
      </c>
      <c r="O3303" t="str">
        <v>ATTRIBUTE TYPE: Solubility</v>
      </c>
      <c r="P3303">
        <v>0</v>
      </c>
      <c r="Q3303">
        <v>0</v>
      </c>
      <c r="R3303">
        <v>0</v>
      </c>
      <c r="S3303">
        <v>0</v>
      </c>
      <c r="T3303">
        <v>0</v>
      </c>
      <c r="U3303">
        <v>0</v>
      </c>
      <c r="V3303">
        <v>0</v>
      </c>
    </row>
    <row r="3304" spans="8:22" x14ac:dyDescent="0.25">
      <c r="H3304" s="38" t="str">
        <v>solution or solutes(no product type)</v>
      </c>
      <c r="I3304" s="271" t="str">
        <v>solution or solutes</v>
      </c>
      <c r="J3304">
        <v>0</v>
      </c>
      <c r="K3304" t="str">
        <v>transition temp</v>
      </c>
      <c r="L3304" t="str">
        <v>Low priority attribute</v>
      </c>
      <c r="M3304" t="str">
        <v>Priority 3</v>
      </c>
      <c r="N3304" t="str">
        <v>ProductAttributes</v>
      </c>
      <c r="O3304" t="str">
        <v>ATTRIBUTE TYPE: Transition temp</v>
      </c>
      <c r="P3304">
        <v>0</v>
      </c>
      <c r="Q3304">
        <v>0</v>
      </c>
      <c r="R3304">
        <v>0</v>
      </c>
      <c r="S3304">
        <v>0</v>
      </c>
      <c r="T3304">
        <v>0</v>
      </c>
      <c r="U3304">
        <v>0</v>
      </c>
      <c r="V3304">
        <v>0</v>
      </c>
    </row>
    <row r="3305" spans="8:22" x14ac:dyDescent="0.25">
      <c r="H3305" s="38" t="str">
        <v>solution or solutes(no product type)</v>
      </c>
      <c r="I3305" s="271" t="str">
        <v>solution or solutes</v>
      </c>
      <c r="J3305">
        <v>0</v>
      </c>
      <c r="K3305" t="str">
        <v>UV absorption</v>
      </c>
      <c r="L3305" t="str">
        <v>Low priority attribute</v>
      </c>
      <c r="M3305" t="str">
        <v>Priority 3</v>
      </c>
      <c r="N3305" t="str">
        <v>ProductAttributes</v>
      </c>
      <c r="O3305" t="str">
        <v>ATTRIBUTE TYPE: UV Absorption Values</v>
      </c>
      <c r="P3305">
        <v>0</v>
      </c>
      <c r="Q3305">
        <v>0</v>
      </c>
      <c r="R3305">
        <v>0</v>
      </c>
      <c r="S3305">
        <v>0</v>
      </c>
      <c r="T3305">
        <v>0</v>
      </c>
      <c r="U3305">
        <v>0</v>
      </c>
      <c r="V3305">
        <v>0</v>
      </c>
    </row>
    <row r="3306" spans="8:22" x14ac:dyDescent="0.25">
      <c r="H3306" s="38" t="str">
        <v>solvents(no product type)</v>
      </c>
      <c r="I3306" s="271" t="str">
        <v>solvents</v>
      </c>
      <c r="J3306">
        <v>0</v>
      </c>
      <c r="K3306" t="str">
        <v>application(s)</v>
      </c>
      <c r="L3306" t="str">
        <v>Facet driving attribute</v>
      </c>
      <c r="M3306" t="str">
        <v>Priority 1</v>
      </c>
      <c r="N3306" t="str">
        <v>ProductAttributes</v>
      </c>
      <c r="O3306" t="str">
        <v>ATTRIBUTE TYPE: Market Focus</v>
      </c>
      <c r="P3306">
        <v>0</v>
      </c>
      <c r="Q3306">
        <v>0</v>
      </c>
      <c r="R3306">
        <v>0</v>
      </c>
      <c r="S3306" t="str">
        <v>Y</v>
      </c>
      <c r="T3306" t="str">
        <v>Application</v>
      </c>
      <c r="U3306">
        <v>0</v>
      </c>
      <c r="V3306">
        <v>0</v>
      </c>
    </row>
    <row r="3307" spans="8:22" x14ac:dyDescent="0.25">
      <c r="H3307" s="38" t="str">
        <v>solvents(no product type)</v>
      </c>
      <c r="I3307" s="271" t="str">
        <v>solvents</v>
      </c>
      <c r="J3307">
        <v>0</v>
      </c>
      <c r="K3307" t="str">
        <v>assay</v>
      </c>
      <c r="L3307" t="str">
        <v>Facet driving attribute</v>
      </c>
      <c r="M3307" t="str">
        <v>Priority 1</v>
      </c>
      <c r="N3307" t="str">
        <v>ProductAttributes</v>
      </c>
      <c r="O3307" t="str">
        <v>ATTRIBUTE TYPE: Assay</v>
      </c>
      <c r="P3307">
        <v>0</v>
      </c>
      <c r="Q3307">
        <v>1.00993</v>
      </c>
      <c r="R3307" t="str">
        <v>≥99.9% (GC)</v>
      </c>
      <c r="S3307" t="str">
        <v>Y</v>
      </c>
      <c r="T3307" t="str">
        <v>Purity</v>
      </c>
      <c r="U3307">
        <v>0</v>
      </c>
      <c r="V3307">
        <v>0</v>
      </c>
    </row>
    <row r="3308" spans="8:22" x14ac:dyDescent="0.25">
      <c r="H3308" s="38" t="str">
        <v>solvents(no product type)</v>
      </c>
      <c r="I3308" s="271" t="str">
        <v>solvents</v>
      </c>
      <c r="J3308">
        <v>0</v>
      </c>
      <c r="K3308" t="str">
        <v>form</v>
      </c>
      <c r="L3308" t="str">
        <v>Facet driving attribute</v>
      </c>
      <c r="M3308" t="str">
        <v>Priority 1</v>
      </c>
      <c r="N3308" t="str">
        <v>ProductAttributes</v>
      </c>
      <c r="O3308" t="str">
        <v>ATTRIBUTE TYPE: Physical Form</v>
      </c>
      <c r="P3308">
        <v>0</v>
      </c>
      <c r="Q3308">
        <v>1.00993</v>
      </c>
      <c r="R3308" t="str">
        <v>liquid</v>
      </c>
      <c r="S3308" t="str">
        <v>Y</v>
      </c>
      <c r="T3308" t="str">
        <v>Physical Form</v>
      </c>
      <c r="U3308">
        <v>0</v>
      </c>
      <c r="V3308">
        <v>0</v>
      </c>
    </row>
    <row r="3309" spans="8:22" x14ac:dyDescent="0.25">
      <c r="H3309" s="38" t="str">
        <v>solvents(no product type)</v>
      </c>
      <c r="I3309" s="271" t="str">
        <v>solvents</v>
      </c>
      <c r="J3309">
        <v>0</v>
      </c>
      <c r="K3309" t="str">
        <v>grade</v>
      </c>
      <c r="L3309" t="str">
        <v>Facet driving attribute</v>
      </c>
      <c r="M3309" t="str">
        <v>Priority 1</v>
      </c>
      <c r="N3309" t="str">
        <v>ProductAttributes</v>
      </c>
      <c r="O3309" t="str">
        <v>ATTRIBUTE TYPE: Special Grade and web special grade</v>
      </c>
      <c r="P3309" t="str">
        <v>web special grade is facetable; but web special grade does not show on the PDP; special grade is the opposite</v>
      </c>
      <c r="Q3309">
        <v>1.00997</v>
      </c>
      <c r="R3309" t="str">
        <v>ACS reagent</v>
      </c>
      <c r="S3309" t="str">
        <v>Y</v>
      </c>
      <c r="T3309" t="str">
        <v>grade</v>
      </c>
      <c r="U3309">
        <v>0</v>
      </c>
      <c r="V3309">
        <v>0</v>
      </c>
    </row>
    <row r="3310" spans="8:22" x14ac:dyDescent="0.25">
      <c r="H3310" s="38" t="str">
        <v>solvents(no product type)</v>
      </c>
      <c r="I3310" s="271" t="str">
        <v>solvents</v>
      </c>
      <c r="J3310">
        <v>0</v>
      </c>
      <c r="K3310" t="str">
        <v>technique(s)</v>
      </c>
      <c r="L3310" t="str">
        <v>Facet driving attribute</v>
      </c>
      <c r="M3310" t="str">
        <v>Priority 1</v>
      </c>
      <c r="N3310" t="str">
        <v>ProductAttributes</v>
      </c>
      <c r="O3310" t="str">
        <v>ATTRIBUTE TYPE: Titertest</v>
      </c>
      <c r="P3310" t="str">
        <v xml:space="preserve">use the drop down in "METHOD" </v>
      </c>
      <c r="Q3310">
        <v>1.0104</v>
      </c>
      <c r="R3310" t="str">
        <v>HPLC: suitable</v>
      </c>
      <c r="S3310" t="str">
        <v>Y</v>
      </c>
      <c r="T3310" t="str">
        <v>Technique</v>
      </c>
      <c r="U3310" t="str">
        <v>method</v>
      </c>
      <c r="V3310" t="str">
        <v>method</v>
      </c>
    </row>
    <row r="3311" spans="8:22" x14ac:dyDescent="0.25">
      <c r="H3311" s="38" t="str">
        <v>solvents(no product type)</v>
      </c>
      <c r="I3311" s="271" t="str">
        <v>solvents</v>
      </c>
      <c r="J3311">
        <v>0</v>
      </c>
      <c r="K3311" t="str">
        <v>InChI</v>
      </c>
      <c r="L3311" t="str">
        <v>High priority attribute</v>
      </c>
      <c r="M3311" t="str">
        <v>Priority 2</v>
      </c>
      <c r="N3311" t="str">
        <v>Aliases</v>
      </c>
      <c r="O3311" t="str">
        <v>drop down type: InChl</v>
      </c>
      <c r="P3311" t="str">
        <v>must be on the substance level</v>
      </c>
      <c r="Q3311">
        <v>1.00993</v>
      </c>
      <c r="R3311" t="str">
        <v>1S/C3H8O/c1-3(2)4/h3-4H,1-2H3</v>
      </c>
      <c r="S3311" t="str">
        <v>N</v>
      </c>
      <c r="T3311">
        <v>0</v>
      </c>
      <c r="U3311">
        <v>0</v>
      </c>
      <c r="V3311">
        <v>0</v>
      </c>
    </row>
    <row r="3312" spans="8:22" x14ac:dyDescent="0.25">
      <c r="H3312" s="38" t="str">
        <v>solvents(no product type)</v>
      </c>
      <c r="I3312" s="271" t="str">
        <v>solvents</v>
      </c>
      <c r="J3312">
        <v>0</v>
      </c>
      <c r="K3312" t="str">
        <v>InChI key</v>
      </c>
      <c r="L3312" t="str">
        <v>High priority attribute</v>
      </c>
      <c r="M3312" t="str">
        <v>Priority 2</v>
      </c>
      <c r="N3312" t="str">
        <v>Aliases</v>
      </c>
      <c r="O3312" t="str">
        <v>drop down type: InChl key</v>
      </c>
      <c r="P3312" t="str">
        <v>must be on the substance level</v>
      </c>
      <c r="Q3312">
        <v>1.00993</v>
      </c>
      <c r="R3312" t="str">
        <v>KFZMGEQAYNKOFK-UHFFFAOYSA-N</v>
      </c>
      <c r="S3312" t="str">
        <v>N</v>
      </c>
      <c r="T3312">
        <v>0</v>
      </c>
      <c r="U3312">
        <v>0</v>
      </c>
      <c r="V3312">
        <v>0</v>
      </c>
    </row>
    <row r="3313" spans="8:22" x14ac:dyDescent="0.25">
      <c r="H3313" s="38" t="str">
        <v>solvents(no product type)</v>
      </c>
      <c r="I3313" s="271" t="str">
        <v>solvents</v>
      </c>
      <c r="J3313">
        <v>0</v>
      </c>
      <c r="K3313" t="str">
        <v>SMILES string</v>
      </c>
      <c r="L3313" t="str">
        <v>High priority attribute</v>
      </c>
      <c r="M3313" t="str">
        <v>Priority 2</v>
      </c>
      <c r="N3313" t="str">
        <v>Aliases</v>
      </c>
      <c r="O3313" t="str">
        <v>drop down type: SMILES</v>
      </c>
      <c r="P3313" t="str">
        <v>must be on the substance level; 30 characters or less; if more than 30 characters, raise a JIRA for CorpBase Helpdesk</v>
      </c>
      <c r="Q3313">
        <v>1.00993</v>
      </c>
      <c r="R3313" t="str">
        <v>CC(C)O</v>
      </c>
      <c r="S3313" t="str">
        <v>N</v>
      </c>
      <c r="T3313">
        <v>0</v>
      </c>
      <c r="U3313">
        <v>0</v>
      </c>
      <c r="V3313">
        <v>0</v>
      </c>
    </row>
    <row r="3314" spans="8:22" x14ac:dyDescent="0.25">
      <c r="H3314" s="38" t="str">
        <v>solvents(no product type)</v>
      </c>
      <c r="I3314" s="271" t="str">
        <v>solvents</v>
      </c>
      <c r="J3314">
        <v>0</v>
      </c>
      <c r="K3314" t="str">
        <v>autoignition temp.</v>
      </c>
      <c r="L3314" t="str">
        <v>Low priority attribute</v>
      </c>
      <c r="M3314" t="str">
        <v>Priority 3</v>
      </c>
      <c r="N3314" t="str">
        <v>ProductAttributes</v>
      </c>
      <c r="O3314" t="str">
        <v>ATTRIBUTE TYPE: Autoignition temp</v>
      </c>
      <c r="P3314" t="str">
        <v>must be on the substance level</v>
      </c>
      <c r="Q3314">
        <v>1.00993</v>
      </c>
      <c r="R3314" t="str">
        <v>750 °F</v>
      </c>
      <c r="S3314" t="str">
        <v>N</v>
      </c>
      <c r="T3314">
        <v>0</v>
      </c>
      <c r="U3314">
        <v>0</v>
      </c>
      <c r="V3314">
        <v>0</v>
      </c>
    </row>
    <row r="3315" spans="8:22" x14ac:dyDescent="0.25">
      <c r="H3315" s="38" t="str">
        <v>solvents(no product type)</v>
      </c>
      <c r="I3315" s="271" t="str">
        <v>solvents</v>
      </c>
      <c r="J3315">
        <v>0</v>
      </c>
      <c r="K3315" t="str">
        <v>bp</v>
      </c>
      <c r="L3315" t="str">
        <v>Low priority attribute</v>
      </c>
      <c r="M3315" t="str">
        <v>Priority 3</v>
      </c>
      <c r="N3315" t="str">
        <v>ProductAttributes</v>
      </c>
      <c r="O3315" t="str">
        <v>ATTRIBUTE TYPE: Boiling Point</v>
      </c>
      <c r="P3315">
        <v>0</v>
      </c>
      <c r="Q3315">
        <v>1.00993</v>
      </c>
      <c r="R3315" t="str">
        <v>82 °C (lit.)</v>
      </c>
      <c r="S3315" t="str">
        <v>Y</v>
      </c>
      <c r="T3315" t="str">
        <v>boiling point</v>
      </c>
      <c r="U3315">
        <v>0</v>
      </c>
      <c r="V3315">
        <v>0</v>
      </c>
    </row>
    <row r="3316" spans="8:22" x14ac:dyDescent="0.25">
      <c r="H3316" s="38" t="str">
        <v>solvents(no product type)</v>
      </c>
      <c r="I3316" s="271" t="str">
        <v>solvents</v>
      </c>
      <c r="J3316">
        <v>0</v>
      </c>
      <c r="K3316" t="str">
        <v>cation traces</v>
      </c>
      <c r="L3316" t="str">
        <v>Low priority attribute</v>
      </c>
      <c r="M3316" t="str">
        <v>Priority 3</v>
      </c>
      <c r="N3316" t="str">
        <v>ProductAttributes</v>
      </c>
      <c r="O3316" t="str">
        <v>ATTRIBUTE TYPE: Cation Traces</v>
      </c>
      <c r="P3316">
        <v>0</v>
      </c>
      <c r="Q3316">
        <v>4401</v>
      </c>
      <c r="R3316" t="str">
        <v>As: ≤5 mg/kg_x000D_
Ca: ≤500 mg/kg_x000D_
Fe: ≤10 mg/kg</v>
      </c>
      <c r="S3316" t="str">
        <v>N</v>
      </c>
      <c r="T3316">
        <v>0</v>
      </c>
      <c r="U3316">
        <v>0</v>
      </c>
      <c r="V3316">
        <v>0</v>
      </c>
    </row>
    <row r="3317" spans="8:22" x14ac:dyDescent="0.25">
      <c r="H3317" s="38" t="str">
        <v>solvents(no product type)</v>
      </c>
      <c r="I3317" s="271" t="str">
        <v>solvents</v>
      </c>
      <c r="J3317">
        <v>0</v>
      </c>
      <c r="K3317" t="str">
        <v>density</v>
      </c>
      <c r="L3317" t="str">
        <v>Low priority attribute</v>
      </c>
      <c r="M3317" t="str">
        <v>Priority 3</v>
      </c>
      <c r="N3317" t="str">
        <v>ProductAttributes</v>
      </c>
      <c r="O3317" t="str">
        <v>ATTRIBUTE TYPE: Density</v>
      </c>
      <c r="P3317">
        <v>0</v>
      </c>
      <c r="Q3317">
        <v>1.00993</v>
      </c>
      <c r="R3317" t="str">
        <v>0.785 g/mL at 25 °C (lit.)</v>
      </c>
      <c r="S3317" t="str">
        <v>N</v>
      </c>
      <c r="T3317">
        <v>0</v>
      </c>
      <c r="U3317">
        <v>0</v>
      </c>
      <c r="V3317">
        <v>0</v>
      </c>
    </row>
    <row r="3318" spans="8:22" x14ac:dyDescent="0.25">
      <c r="H3318" s="38" t="str">
        <v>solvents(no product type)</v>
      </c>
      <c r="I3318" s="271" t="str">
        <v>solvents</v>
      </c>
      <c r="J3318">
        <v>0</v>
      </c>
      <c r="K3318" t="str">
        <v>expl. lim.</v>
      </c>
      <c r="L3318" t="str">
        <v>Low priority attribute</v>
      </c>
      <c r="M3318" t="str">
        <v>Priority 3</v>
      </c>
      <c r="N3318" t="str">
        <v>ProductAttributes</v>
      </c>
      <c r="O3318" t="str">
        <v>ATTRIBUTE TYPE: Explosion limit</v>
      </c>
      <c r="P3318">
        <v>0</v>
      </c>
      <c r="Q3318">
        <v>8.0175599999999996</v>
      </c>
      <c r="R3318" t="str">
        <v>1.4-8.5 % (v/v)</v>
      </c>
      <c r="S3318" t="str">
        <v>N</v>
      </c>
      <c r="T3318">
        <v>0</v>
      </c>
      <c r="U3318">
        <v>0</v>
      </c>
      <c r="V3318">
        <v>0</v>
      </c>
    </row>
    <row r="3319" spans="8:22" x14ac:dyDescent="0.25">
      <c r="H3319" s="38" t="str">
        <v>solvents(no product type)</v>
      </c>
      <c r="I3319" s="271" t="str">
        <v>solvents</v>
      </c>
      <c r="J3319">
        <v>0</v>
      </c>
      <c r="K3319" t="str">
        <v>impurities</v>
      </c>
      <c r="L3319" t="str">
        <v>Low priority attribute</v>
      </c>
      <c r="M3319" t="str">
        <v>Priority 3</v>
      </c>
      <c r="N3319" t="str">
        <v>ProductAttributes</v>
      </c>
      <c r="O3319" t="str">
        <v>ATTRIBUTE TYPE: Impurities</v>
      </c>
      <c r="P3319">
        <v>0</v>
      </c>
      <c r="Q3319">
        <v>1.00993</v>
      </c>
      <c r="R3319" t="str">
        <v>≤0.0001 meq/g Acidity</v>
      </c>
      <c r="S3319" t="str">
        <v>N</v>
      </c>
      <c r="T3319">
        <v>0</v>
      </c>
      <c r="U3319">
        <v>0</v>
      </c>
      <c r="V3319">
        <v>0</v>
      </c>
    </row>
    <row r="3320" spans="8:22" x14ac:dyDescent="0.25">
      <c r="H3320" s="38" t="str">
        <v>solvents(no product type)</v>
      </c>
      <c r="I3320" s="271" t="str">
        <v>solvents</v>
      </c>
      <c r="J3320">
        <v>0</v>
      </c>
      <c r="K3320" t="str">
        <v>mp</v>
      </c>
      <c r="L3320" t="str">
        <v>Low priority attribute</v>
      </c>
      <c r="M3320" t="str">
        <v>Priority 3</v>
      </c>
      <c r="N3320" t="str">
        <v>ProductAttributes</v>
      </c>
      <c r="O3320" t="str">
        <v>ATTRIBUTE TYPE: Melting Point</v>
      </c>
      <c r="P3320">
        <v>0</v>
      </c>
      <c r="Q3320">
        <v>1.00993</v>
      </c>
      <c r="R3320" t="str">
        <v>−89.5 °C (lit.)</v>
      </c>
      <c r="S3320" t="str">
        <v>Y</v>
      </c>
      <c r="T3320" t="str">
        <v>mp</v>
      </c>
      <c r="U3320">
        <v>0</v>
      </c>
      <c r="V3320">
        <v>0</v>
      </c>
    </row>
    <row r="3321" spans="8:22" x14ac:dyDescent="0.25">
      <c r="H3321" s="38" t="str">
        <v>solvents(no product type)</v>
      </c>
      <c r="I3321" s="271" t="str">
        <v>solvents</v>
      </c>
      <c r="J3321">
        <v>0</v>
      </c>
      <c r="K3321" t="str">
        <v>pH</v>
      </c>
      <c r="L3321" t="str">
        <v>Low priority attribute</v>
      </c>
      <c r="M3321" t="str">
        <v>Priority 3</v>
      </c>
      <c r="N3321" t="str">
        <v>ProductAttributes</v>
      </c>
      <c r="O3321" t="str">
        <v>ATTRIBUTE TYPE: pH value</v>
      </c>
      <c r="P3321">
        <v>0</v>
      </c>
      <c r="Q3321">
        <v>1.00993</v>
      </c>
      <c r="R3321" t="str">
        <v>7 (20 °C)</v>
      </c>
      <c r="S3321" t="str">
        <v>Y</v>
      </c>
      <c r="T3321" t="str">
        <v>pH</v>
      </c>
      <c r="U3321">
        <v>0</v>
      </c>
      <c r="V3321">
        <v>0</v>
      </c>
    </row>
    <row r="3322" spans="8:22" x14ac:dyDescent="0.25">
      <c r="H3322" s="38" t="str">
        <v>solvents(no product type)</v>
      </c>
      <c r="I3322" s="271" t="str">
        <v>solvents</v>
      </c>
      <c r="J3322">
        <v>0</v>
      </c>
      <c r="K3322" t="str">
        <v>refractive index</v>
      </c>
      <c r="L3322" t="str">
        <v>Low priority attribute</v>
      </c>
      <c r="M3322" t="str">
        <v>Priority 3</v>
      </c>
      <c r="N3322" t="str">
        <v>ProductAttributes</v>
      </c>
      <c r="O3322" t="str">
        <v>ATTRIBUTE TYPE: Refractive Index</v>
      </c>
      <c r="P3322">
        <v>0</v>
      </c>
      <c r="Q3322">
        <v>1.00993</v>
      </c>
      <c r="R3322" t="str">
        <v>n20/D 1.377 (lit.)</v>
      </c>
      <c r="S3322" t="str">
        <v>N</v>
      </c>
      <c r="T3322">
        <v>0</v>
      </c>
      <c r="U3322">
        <v>0</v>
      </c>
      <c r="V3322">
        <v>0</v>
      </c>
    </row>
    <row r="3323" spans="8:22" x14ac:dyDescent="0.25">
      <c r="H3323" s="38" t="str">
        <v>solvents(no product type)</v>
      </c>
      <c r="I3323" s="271" t="str">
        <v>solvents</v>
      </c>
      <c r="J3323">
        <v>0</v>
      </c>
      <c r="K3323" t="str">
        <v>solubility</v>
      </c>
      <c r="L3323" t="str">
        <v>Low priority attribute</v>
      </c>
      <c r="M3323" t="str">
        <v>Priority 3</v>
      </c>
      <c r="N3323" t="str">
        <v>ProductAttributes</v>
      </c>
      <c r="O3323" t="str">
        <v>ATTRIBUTE TYPE: Solubility</v>
      </c>
      <c r="P3323">
        <v>0</v>
      </c>
      <c r="Q3323">
        <v>8.0175599999999996</v>
      </c>
      <c r="R3323" t="str">
        <v>3.3 g/L</v>
      </c>
      <c r="S3323" t="str">
        <v>N</v>
      </c>
      <c r="T3323">
        <v>0</v>
      </c>
      <c r="U3323">
        <v>0</v>
      </c>
      <c r="V3323">
        <v>0</v>
      </c>
    </row>
    <row r="3324" spans="8:22" x14ac:dyDescent="0.25">
      <c r="H3324" s="38" t="str">
        <v>solvents(no product type)</v>
      </c>
      <c r="I3324" s="271" t="str">
        <v>solvents</v>
      </c>
      <c r="J3324">
        <v>0</v>
      </c>
      <c r="K3324" t="str">
        <v>transition temp</v>
      </c>
      <c r="L3324" t="str">
        <v>Low priority attribute</v>
      </c>
      <c r="M3324" t="str">
        <v>Priority 3</v>
      </c>
      <c r="N3324" t="str">
        <v>ProductAttributes</v>
      </c>
      <c r="O3324" t="str">
        <v>ATTRIBUTE TYPE: Transition temp</v>
      </c>
      <c r="P3324">
        <v>0</v>
      </c>
      <c r="Q3324">
        <v>1.00993</v>
      </c>
      <c r="R3324" t="str">
        <v>flash point 12 °C</v>
      </c>
      <c r="S3324" t="str">
        <v>N</v>
      </c>
      <c r="T3324">
        <v>0</v>
      </c>
      <c r="U3324">
        <v>0</v>
      </c>
      <c r="V3324">
        <v>0</v>
      </c>
    </row>
    <row r="3325" spans="8:22" x14ac:dyDescent="0.25">
      <c r="H3325" s="38" t="str">
        <v>solvents(no product type)</v>
      </c>
      <c r="I3325" s="271" t="str">
        <v>solvents</v>
      </c>
      <c r="J3325">
        <v>0</v>
      </c>
      <c r="K3325" t="str">
        <v>UV absorption</v>
      </c>
      <c r="L3325" t="str">
        <v>Low priority attribute</v>
      </c>
      <c r="M3325" t="str">
        <v>Priority 3</v>
      </c>
      <c r="N3325" t="str">
        <v>ProductAttributes</v>
      </c>
      <c r="O3325" t="str">
        <v>ATTRIBUTE TYPE: UV Absorption Values</v>
      </c>
      <c r="P3325">
        <v>0</v>
      </c>
      <c r="Q3325">
        <v>1.00993</v>
      </c>
      <c r="R3325" t="str">
        <v>λ: 210 nm Amax: ≤0.52</v>
      </c>
      <c r="S3325" t="str">
        <v>N</v>
      </c>
      <c r="T3325">
        <v>0</v>
      </c>
      <c r="U3325">
        <v>0</v>
      </c>
      <c r="V3325">
        <v>0</v>
      </c>
    </row>
    <row r="3326" spans="8:22" x14ac:dyDescent="0.25">
      <c r="H3326" s="38" t="str">
        <v>solvents(no product type)</v>
      </c>
      <c r="I3326" s="271" t="str">
        <v>solvents</v>
      </c>
      <c r="J3326">
        <v>0</v>
      </c>
      <c r="K3326" t="str">
        <v>vapor density</v>
      </c>
      <c r="L3326" t="str">
        <v>Low priority attribute</v>
      </c>
      <c r="M3326" t="str">
        <v>Priority 3</v>
      </c>
      <c r="N3326" t="str">
        <v>ProductAttributes</v>
      </c>
      <c r="O3326" t="str">
        <v>ATTRIBUTE TYPE: Vapor density vs air</v>
      </c>
      <c r="P3326">
        <v>0</v>
      </c>
      <c r="Q3326">
        <v>1.00993</v>
      </c>
      <c r="R3326" t="str">
        <v>2.1 (vs air)</v>
      </c>
      <c r="S3326" t="str">
        <v>N</v>
      </c>
      <c r="T3326">
        <v>0</v>
      </c>
      <c r="U3326">
        <v>0</v>
      </c>
      <c r="V3326">
        <v>0</v>
      </c>
    </row>
    <row r="3327" spans="8:22" x14ac:dyDescent="0.25">
      <c r="H3327" s="38" t="str">
        <v>solvents(no product type)</v>
      </c>
      <c r="I3327" s="271" t="str">
        <v>solvents</v>
      </c>
      <c r="J3327">
        <v>0</v>
      </c>
      <c r="K3327" t="str">
        <v>vapor pressure</v>
      </c>
      <c r="L3327" t="str">
        <v>Low priority attribute</v>
      </c>
      <c r="M3327" t="str">
        <v>Priority 3</v>
      </c>
      <c r="N3327" t="str">
        <v>ProductAttributes</v>
      </c>
      <c r="O3327" t="str">
        <v>ATTRIBUTE TYPE: Vapor pressure</v>
      </c>
      <c r="P3327">
        <v>0</v>
      </c>
      <c r="Q3327">
        <v>1.00993</v>
      </c>
      <c r="R3327" t="str">
        <v>33 mmHg ( 20 °C)</v>
      </c>
      <c r="S3327" t="str">
        <v>N</v>
      </c>
      <c r="T3327">
        <v>0</v>
      </c>
      <c r="U3327">
        <v>0</v>
      </c>
      <c r="V3327">
        <v>0</v>
      </c>
    </row>
    <row r="3328" spans="8:22" x14ac:dyDescent="0.25">
      <c r="H3328" s="38" t="str">
        <v>spatulas or scoops(no product type)</v>
      </c>
      <c r="I3328" s="271" t="str">
        <v>spatulas or scoops</v>
      </c>
      <c r="J3328">
        <v>0</v>
      </c>
      <c r="K3328" t="str">
        <v>manufacturer/tradename</v>
      </c>
      <c r="L3328" t="str">
        <v>Facet driving attribute</v>
      </c>
      <c r="M3328" t="str">
        <v>Priority 1</v>
      </c>
      <c r="N3328" t="str">
        <v>ProductAttributes</v>
      </c>
      <c r="O3328" t="str">
        <v>ATTRIBUTE TYPE: Manufacturer designation</v>
      </c>
      <c r="P3328" t="str">
        <v>facets supplier co only (currently - Product line the attribute also facetable but not the PL element in Manuf des. Yet)</v>
      </c>
      <c r="Q3328">
        <v>0</v>
      </c>
      <c r="R3328">
        <v>0</v>
      </c>
      <c r="S3328">
        <v>0</v>
      </c>
      <c r="T3328">
        <v>0</v>
      </c>
      <c r="U3328">
        <v>0</v>
      </c>
      <c r="V3328">
        <v>0</v>
      </c>
    </row>
    <row r="3329" spans="8:22" x14ac:dyDescent="0.25">
      <c r="H3329" s="38" t="str">
        <v>spatulas or scoops(no product type)</v>
      </c>
      <c r="I3329" s="271" t="str">
        <v>spatulas or scoops</v>
      </c>
      <c r="J3329">
        <v>0</v>
      </c>
      <c r="K3329" t="str">
        <v>material</v>
      </c>
      <c r="L3329" t="str">
        <v>Facet driving attribute</v>
      </c>
      <c r="M3329" t="str">
        <v>Priority 1</v>
      </c>
      <c r="N3329" t="str">
        <v>ProductAttributes</v>
      </c>
      <c r="O3329" t="str">
        <v>ATTRIBUTE TYPE: Material</v>
      </c>
      <c r="P3329" t="str">
        <v>use the drop down to select a "Part"</v>
      </c>
      <c r="Q3329">
        <v>0</v>
      </c>
      <c r="R3329">
        <v>0</v>
      </c>
      <c r="S3329">
        <v>0</v>
      </c>
      <c r="T3329">
        <v>0</v>
      </c>
      <c r="U3329">
        <v>0</v>
      </c>
      <c r="V3329">
        <v>0</v>
      </c>
    </row>
    <row r="3330" spans="8:22" x14ac:dyDescent="0.25">
      <c r="H3330" s="38" t="str">
        <v>spatulas or scoops(no product type)</v>
      </c>
      <c r="I3330" s="271" t="str">
        <v>spatulas or scoops</v>
      </c>
      <c r="J3330">
        <v>0</v>
      </c>
      <c r="K3330" t="str">
        <v>Overall L</v>
      </c>
      <c r="L3330" t="str">
        <v>Facet driving attribute</v>
      </c>
      <c r="M3330" t="str">
        <v>Priority 1</v>
      </c>
      <c r="N3330" t="str">
        <v>ProductAttributes</v>
      </c>
      <c r="O3330" t="str">
        <v>ATTRIBUTE TYPE: Composite dimension</v>
      </c>
      <c r="P3330" t="str">
        <v>use the drop down "Type1" and select "overall L"</v>
      </c>
      <c r="Q3330">
        <v>0</v>
      </c>
      <c r="R3330">
        <v>0</v>
      </c>
      <c r="S3330">
        <v>0</v>
      </c>
      <c r="T3330">
        <v>0</v>
      </c>
      <c r="U3330">
        <v>0</v>
      </c>
      <c r="V3330">
        <v>0</v>
      </c>
    </row>
    <row r="3331" spans="8:22" x14ac:dyDescent="0.25">
      <c r="H3331" s="38" t="str">
        <v>spatulas or scoops(no product type)</v>
      </c>
      <c r="I3331" s="271" t="str">
        <v>spatulas or scoops</v>
      </c>
      <c r="J3331">
        <v>0</v>
      </c>
      <c r="K3331" t="str">
        <v>capacity</v>
      </c>
      <c r="L3331" t="str">
        <v>High priority attribute</v>
      </c>
      <c r="M3331" t="str">
        <v>Priority 1</v>
      </c>
      <c r="N3331" t="str">
        <v>ProductAttributes</v>
      </c>
      <c r="O3331" t="str">
        <v>ATTRIBUTE TYPE: composite dimension</v>
      </c>
      <c r="P3331" t="str">
        <v>use the drop down in "part" and select the part; "Type1" and select "capacity"</v>
      </c>
      <c r="Q3331">
        <v>0</v>
      </c>
      <c r="R3331">
        <v>0</v>
      </c>
      <c r="S3331">
        <v>0</v>
      </c>
      <c r="T3331">
        <v>0</v>
      </c>
      <c r="U3331">
        <v>0</v>
      </c>
      <c r="V3331">
        <v>0</v>
      </c>
    </row>
    <row r="3332" spans="8:22" x14ac:dyDescent="0.25">
      <c r="H3332" s="38" t="str">
        <v>spatulas or scoops(no product type)</v>
      </c>
      <c r="I3332" s="271" t="str">
        <v>spatulas or scoops</v>
      </c>
      <c r="J3332">
        <v>0</v>
      </c>
      <c r="K3332" t="str">
        <v>Web_Product_Type_Dim</v>
      </c>
      <c r="L3332" t="str">
        <v>High priority attribute</v>
      </c>
      <c r="M3332" t="str">
        <v>Priority 1</v>
      </c>
      <c r="N3332" t="str">
        <v>ProductAttributes</v>
      </c>
      <c r="O3332" t="str">
        <v>ATTRIBUTE TYPE: Product type</v>
      </c>
      <c r="P3332">
        <v>0</v>
      </c>
      <c r="Q3332">
        <v>0</v>
      </c>
      <c r="R3332">
        <v>0</v>
      </c>
      <c r="S3332">
        <v>0</v>
      </c>
      <c r="T3332">
        <v>0</v>
      </c>
      <c r="U3332">
        <v>0</v>
      </c>
      <c r="V3332">
        <v>0</v>
      </c>
    </row>
    <row r="3333" spans="8:22" x14ac:dyDescent="0.25">
      <c r="H3333" s="38" t="str">
        <v>spatulas or scoops(no product type)</v>
      </c>
      <c r="I3333" s="271" t="str">
        <v>spatulas or scoops</v>
      </c>
      <c r="J3333">
        <v>0</v>
      </c>
      <c r="K3333" t="str">
        <v>packaging</v>
      </c>
      <c r="L3333" t="str">
        <v>Low priority attribute</v>
      </c>
      <c r="M3333" t="str">
        <v>Priority 3</v>
      </c>
      <c r="N3333" t="str">
        <v>ProductAttributes</v>
      </c>
      <c r="O3333" t="str">
        <v>ATTRIBUTE TYPE: Packaging quantity</v>
      </c>
      <c r="P3333" t="str">
        <v>facet only on pack_id (was NEVER used on the red site - utility is dubious)</v>
      </c>
      <c r="Q3333">
        <v>0</v>
      </c>
      <c r="R3333">
        <v>0</v>
      </c>
      <c r="S3333">
        <v>0</v>
      </c>
      <c r="T3333">
        <v>0</v>
      </c>
      <c r="U3333">
        <v>0</v>
      </c>
      <c r="V3333">
        <v>0</v>
      </c>
    </row>
    <row r="3334" spans="8:22" x14ac:dyDescent="0.25">
      <c r="H3334" s="38" t="str">
        <v>spedisks</v>
      </c>
      <c r="I3334" s="271" t="str">
        <v>spe</v>
      </c>
      <c r="J3334" t="str">
        <v>disks</v>
      </c>
      <c r="K3334" t="str">
        <v>diam.</v>
      </c>
      <c r="L3334" t="str">
        <v>Facet driving attribute</v>
      </c>
      <c r="M3334" t="str">
        <v>Priority 1</v>
      </c>
      <c r="N3334" t="str">
        <v>ProductAttributes</v>
      </c>
      <c r="O3334" t="str">
        <v>ATTRIBUTE TYPE: Composite dimension</v>
      </c>
      <c r="P3334" t="str">
        <v>use the drop down in "Type1" and select "diam." -- facet diam uom mm only</v>
      </c>
      <c r="Q3334">
        <v>57172</v>
      </c>
      <c r="R3334" t="str">
        <v>47 mm</v>
      </c>
      <c r="S3334" t="str">
        <v>Y</v>
      </c>
      <c r="T3334" t="str">
        <v>Diameter(mm)</v>
      </c>
      <c r="U3334" t="str">
        <v>type=diam. or D and uom in mm</v>
      </c>
      <c r="V3334">
        <v>0</v>
      </c>
    </row>
    <row r="3335" spans="8:22" x14ac:dyDescent="0.25">
      <c r="H3335" s="38" t="str">
        <v>spedisks</v>
      </c>
      <c r="I3335" s="271" t="str">
        <v>spe</v>
      </c>
      <c r="J3335" t="str">
        <v>disks</v>
      </c>
      <c r="K3335" t="str">
        <v>matrix active group</v>
      </c>
      <c r="L3335" t="str">
        <v>Facet driving attribute</v>
      </c>
      <c r="M3335" t="str">
        <v>Priority 1</v>
      </c>
      <c r="N3335" t="str">
        <v>ProductAttributes</v>
      </c>
      <c r="O3335" t="str">
        <v>ATTRIBUTE TYPE: Matrix active group</v>
      </c>
      <c r="P3335">
        <v>0</v>
      </c>
      <c r="Q3335" t="str">
        <v>66889-U</v>
      </c>
      <c r="R3335" t="str">
        <v>sulfonic acid bonding</v>
      </c>
      <c r="S3335" t="str">
        <v>N</v>
      </c>
      <c r="T3335">
        <v>0</v>
      </c>
      <c r="U3335">
        <v>0</v>
      </c>
      <c r="V3335">
        <v>0</v>
      </c>
    </row>
    <row r="3336" spans="8:22" x14ac:dyDescent="0.25">
      <c r="H3336" s="38" t="str">
        <v>spedisks</v>
      </c>
      <c r="I3336" s="271" t="str">
        <v>spe</v>
      </c>
      <c r="J3336" t="str">
        <v>disks</v>
      </c>
      <c r="K3336" t="str">
        <v>membrane thickness</v>
      </c>
      <c r="L3336" t="str">
        <v>Facet driving attribute</v>
      </c>
      <c r="M3336" t="str">
        <v>Priority 1</v>
      </c>
      <c r="N3336" t="str">
        <v>ProductAttributes</v>
      </c>
      <c r="O3336" t="str">
        <v>ATTRIBUTE TYPE: Composite dimension</v>
      </c>
      <c r="P3336" t="str">
        <v>use drop down "part" and select "membrane"; "Type1" and select "thickness"</v>
      </c>
      <c r="Q3336" t="str">
        <v>66889-U</v>
      </c>
      <c r="R3336" t="str">
        <v>0.5mm</v>
      </c>
      <c r="S3336" t="str">
        <v>Y</v>
      </c>
      <c r="T3336">
        <v>0</v>
      </c>
      <c r="U3336">
        <v>0</v>
      </c>
      <c r="V3336">
        <v>0</v>
      </c>
    </row>
    <row r="3337" spans="8:22" x14ac:dyDescent="0.25">
      <c r="H3337" s="38" t="str">
        <v>spedisks</v>
      </c>
      <c r="I3337" s="271" t="str">
        <v>spe</v>
      </c>
      <c r="J3337" t="str">
        <v>disks</v>
      </c>
      <c r="K3337" t="str">
        <v>particle size</v>
      </c>
      <c r="L3337" t="str">
        <v>Facet driving attribute</v>
      </c>
      <c r="M3337" t="str">
        <v>Priority 1</v>
      </c>
      <c r="N3337" t="str">
        <v>ProductAttributes</v>
      </c>
      <c r="O3337" t="str">
        <v>ATTRIBUTE TYPE: Particle Dimension</v>
      </c>
      <c r="P3337" t="str">
        <v>use the drop down in "Type" and select "particle size"</v>
      </c>
      <c r="Q3337" t="str">
        <v>66889-U</v>
      </c>
      <c r="R3337" t="str">
        <v>12 μm</v>
      </c>
      <c r="S3337" t="str">
        <v>M</v>
      </c>
      <c r="T3337" t="str">
        <v>Particle size(um)</v>
      </c>
      <c r="U3337" t="str">
        <v>type=particle size and uom in um</v>
      </c>
      <c r="V3337">
        <v>0</v>
      </c>
    </row>
    <row r="3338" spans="8:22" x14ac:dyDescent="0.25">
      <c r="H3338" s="38" t="str">
        <v>spedisks</v>
      </c>
      <c r="I3338" s="271" t="str">
        <v>spe</v>
      </c>
      <c r="J3338" t="str">
        <v>disks</v>
      </c>
      <c r="K3338" t="str">
        <v>pore size</v>
      </c>
      <c r="L3338" t="str">
        <v>Facet driving attribute</v>
      </c>
      <c r="M3338" t="str">
        <v>Priority 1</v>
      </c>
      <c r="N3338" t="str">
        <v>ProductAttributes</v>
      </c>
      <c r="O3338" t="str">
        <v>ATTRIBUTE TYPE: Pore size</v>
      </c>
      <c r="P3338">
        <v>0</v>
      </c>
      <c r="Q3338" t="str">
        <v>66889-U</v>
      </c>
      <c r="R3338" t="str">
        <v>80 Å pore size</v>
      </c>
      <c r="S3338" t="str">
        <v>Y</v>
      </c>
      <c r="T3338" t="str">
        <v>Pore size</v>
      </c>
      <c r="U3338" t="str">
        <v>uom in um, or A, or kDa</v>
      </c>
      <c r="V3338">
        <v>0</v>
      </c>
    </row>
    <row r="3339" spans="8:22" x14ac:dyDescent="0.25">
      <c r="H3339" s="38" t="str">
        <v>spedisks</v>
      </c>
      <c r="I3339" s="271" t="str">
        <v>spe</v>
      </c>
      <c r="J3339" t="str">
        <v>disks</v>
      </c>
      <c r="K3339" t="str">
        <v>separation technique</v>
      </c>
      <c r="L3339" t="str">
        <v>Facet driving attribute</v>
      </c>
      <c r="M3339" t="str">
        <v>Priority 1</v>
      </c>
      <c r="N3339" t="str">
        <v>ProductAttributes</v>
      </c>
      <c r="O3339" t="str">
        <v>ATTRIBUTE TYPE: Chromatography Mode</v>
      </c>
      <c r="P3339" t="str">
        <v>use the drop down in "MODE"</v>
      </c>
      <c r="Q3339">
        <v>57172</v>
      </c>
      <c r="R3339" t="str">
        <v>reversed phase</v>
      </c>
      <c r="S3339" t="str">
        <v>Y</v>
      </c>
      <c r="T3339" t="str">
        <v>separation technique</v>
      </c>
      <c r="U3339">
        <v>0</v>
      </c>
      <c r="V3339">
        <v>0</v>
      </c>
    </row>
    <row r="3340" spans="8:22" x14ac:dyDescent="0.25">
      <c r="H3340" s="38" t="str">
        <v>spedisks</v>
      </c>
      <c r="I3340" s="271" t="str">
        <v>spe</v>
      </c>
      <c r="J3340" t="str">
        <v>disks</v>
      </c>
      <c r="K3340" t="str">
        <v>surface area</v>
      </c>
      <c r="L3340" t="str">
        <v>Facet driving attribute</v>
      </c>
      <c r="M3340" t="str">
        <v>Priority 1</v>
      </c>
      <c r="N3340" t="str">
        <v>ProductAttributes</v>
      </c>
      <c r="O3340" t="str">
        <v>ATTRIBUTE TYPE: Composite dimension</v>
      </c>
      <c r="P3340" t="str">
        <v xml:space="preserve">use the drop down in "TYPE" and select "surface area" </v>
      </c>
      <c r="Q3340" t="str">
        <v>66889-U</v>
      </c>
      <c r="R3340" t="str">
        <v>350 m2/g</v>
      </c>
      <c r="S3340" t="str">
        <v>N</v>
      </c>
      <c r="T3340">
        <v>0</v>
      </c>
      <c r="U3340" t="str">
        <v>type=surface area, uom in cm^2</v>
      </c>
      <c r="V3340">
        <v>0</v>
      </c>
    </row>
    <row r="3341" spans="8:22" x14ac:dyDescent="0.25">
      <c r="H3341" s="38" t="str">
        <v>spedisks</v>
      </c>
      <c r="I3341" s="271" t="str">
        <v>spe</v>
      </c>
      <c r="J3341" t="str">
        <v>disks</v>
      </c>
      <c r="K3341" t="str">
        <v>application(s)</v>
      </c>
      <c r="L3341" t="str">
        <v>High priority attribute</v>
      </c>
      <c r="M3341" t="str">
        <v>Priority 2</v>
      </c>
      <c r="N3341" t="str">
        <v>ProductAttributes</v>
      </c>
      <c r="O3341" t="str">
        <v>ATTRIBUTE TYPE: Market Focus</v>
      </c>
      <c r="P3341">
        <v>0</v>
      </c>
      <c r="Q3341">
        <v>57172</v>
      </c>
      <c r="R3341" t="str">
        <v>food and beverages</v>
      </c>
      <c r="S3341" t="str">
        <v>Y</v>
      </c>
      <c r="T3341" t="str">
        <v>Application</v>
      </c>
      <c r="U3341">
        <v>0</v>
      </c>
      <c r="V3341">
        <v>0</v>
      </c>
    </row>
    <row r="3342" spans="8:22" x14ac:dyDescent="0.25">
      <c r="H3342" s="38" t="str">
        <v>spedisks</v>
      </c>
      <c r="I3342" s="271" t="str">
        <v>spe</v>
      </c>
      <c r="J3342" t="str">
        <v>disks</v>
      </c>
      <c r="K3342" t="str">
        <v>material</v>
      </c>
      <c r="L3342" t="str">
        <v>High priority attribute</v>
      </c>
      <c r="M3342" t="str">
        <v>Priority 2</v>
      </c>
      <c r="N3342" t="str">
        <v>ProductAttributes</v>
      </c>
      <c r="O3342" t="str">
        <v>ATTRIBUTE TYPE: Material</v>
      </c>
      <c r="P3342" t="str">
        <v>use the drop down to select a "Part"</v>
      </c>
      <c r="Q3342" t="str">
        <v>66872-U</v>
      </c>
      <c r="R3342" t="str">
        <v>polypropylene filter (graded density pre-filter)</v>
      </c>
      <c r="S3342" t="str">
        <v>M</v>
      </c>
      <c r="T3342">
        <v>0</v>
      </c>
      <c r="U3342">
        <v>0</v>
      </c>
      <c r="V3342">
        <v>0</v>
      </c>
    </row>
    <row r="3343" spans="8:22" x14ac:dyDescent="0.25">
      <c r="H3343" s="38" t="str">
        <v>spedisks</v>
      </c>
      <c r="I3343" s="271" t="str">
        <v>spe</v>
      </c>
      <c r="J3343" t="str">
        <v>disks</v>
      </c>
      <c r="K3343" t="str">
        <v>packaging</v>
      </c>
      <c r="L3343" t="str">
        <v>High priority attribute</v>
      </c>
      <c r="M3343" t="str">
        <v>Priority 2</v>
      </c>
      <c r="N3343" t="str">
        <v>ProductAttributes</v>
      </c>
      <c r="O3343" t="str">
        <v>ATTRIBUTE TYPE: Packaging quantity</v>
      </c>
      <c r="P3343" t="str">
        <v>facet only on pack_id (was NEVER used on the red site - utility is dubious)</v>
      </c>
      <c r="Q3343" t="str">
        <v>66889-U</v>
      </c>
      <c r="R3343" t="str">
        <v>pk of 20</v>
      </c>
      <c r="S3343" t="str">
        <v>Y</v>
      </c>
      <c r="T3343" t="str">
        <v>packaging</v>
      </c>
      <c r="U3343" t="str">
        <v>pack_id</v>
      </c>
      <c r="V3343" t="str">
        <v>pack_id</v>
      </c>
    </row>
    <row r="3344" spans="8:22" x14ac:dyDescent="0.25">
      <c r="H3344" s="38" t="str">
        <v>spedisks</v>
      </c>
      <c r="I3344" s="271" t="str">
        <v>spe</v>
      </c>
      <c r="J3344" t="str">
        <v>disks</v>
      </c>
      <c r="K3344" t="str">
        <v>manufacturer/tradename</v>
      </c>
      <c r="L3344" t="str">
        <v>Low priority attribute</v>
      </c>
      <c r="M3344" t="str">
        <v>Priority 3</v>
      </c>
      <c r="N3344" t="str">
        <v>ProductAttributes</v>
      </c>
      <c r="O3344" t="str">
        <v>ATTRIBUTE TYPE: Manufacturer designation</v>
      </c>
      <c r="P3344" t="str">
        <v>facets supplier co only (currently - Product line the attribute also facetable but not the PL element in Manuf des. Yet)</v>
      </c>
      <c r="Q3344" t="str">
        <v>66872-U</v>
      </c>
      <c r="R3344" t="str">
        <v>CDS Analytical 98-0604-0198-5</v>
      </c>
      <c r="S3344" t="str">
        <v>Y</v>
      </c>
      <c r="T3344" t="str">
        <v>Manufacturer</v>
      </c>
      <c r="U3344" t="str">
        <v>supplier co</v>
      </c>
      <c r="V3344" t="str">
        <v>supplier co</v>
      </c>
    </row>
    <row r="3345" spans="8:22" x14ac:dyDescent="0.25">
      <c r="H3345" s="38" t="str">
        <v>speplates</v>
      </c>
      <c r="I3345" s="271" t="str">
        <v>spe</v>
      </c>
      <c r="J3345" t="str">
        <v>plates</v>
      </c>
      <c r="K3345" t="str">
        <v>application(s)</v>
      </c>
      <c r="L3345" t="str">
        <v>Facet driving attribute</v>
      </c>
      <c r="M3345" t="str">
        <v>Priority 1</v>
      </c>
      <c r="N3345" t="str">
        <v>ProductAttributes</v>
      </c>
      <c r="O3345" t="str">
        <v>ATTRIBUTE TYPE: Market Focus</v>
      </c>
      <c r="P3345">
        <v>0</v>
      </c>
      <c r="Q3345">
        <v>0</v>
      </c>
      <c r="R3345">
        <v>0</v>
      </c>
      <c r="S3345" t="str">
        <v>Y</v>
      </c>
      <c r="T3345" t="str">
        <v>Application</v>
      </c>
      <c r="U3345">
        <v>0</v>
      </c>
      <c r="V3345">
        <v>0</v>
      </c>
    </row>
    <row r="3346" spans="8:22" x14ac:dyDescent="0.25">
      <c r="H3346" s="38" t="str">
        <v>speplates</v>
      </c>
      <c r="I3346" s="271" t="str">
        <v>spe</v>
      </c>
      <c r="J3346" t="str">
        <v>plates</v>
      </c>
      <c r="K3346" t="str">
        <v>composition</v>
      </c>
      <c r="L3346" t="str">
        <v>Facet driving attribute</v>
      </c>
      <c r="M3346" t="str">
        <v>Priority 1</v>
      </c>
      <c r="N3346" t="str">
        <v>ProductAttributes</v>
      </c>
      <c r="O3346" t="str">
        <v>ATTRIBUTE TYPE: Chemical Composition</v>
      </c>
      <c r="P3346">
        <v>0</v>
      </c>
      <c r="Q3346" t="str">
        <v>52798-U</v>
      </c>
      <c r="R3346" t="str">
        <v>bed wt., 15 mg</v>
      </c>
      <c r="S3346" t="str">
        <v>M</v>
      </c>
      <c r="T3346" t="str">
        <v>composition</v>
      </c>
      <c r="U3346">
        <v>0</v>
      </c>
      <c r="V3346">
        <v>0</v>
      </c>
    </row>
    <row r="3347" spans="8:22" x14ac:dyDescent="0.25">
      <c r="H3347" s="38" t="str">
        <v>speplates</v>
      </c>
      <c r="I3347" s="271" t="str">
        <v>spe</v>
      </c>
      <c r="J3347" t="str">
        <v>plates</v>
      </c>
      <c r="K3347" t="str">
        <v>material</v>
      </c>
      <c r="L3347" t="str">
        <v>Facet driving attribute</v>
      </c>
      <c r="M3347" t="str">
        <v>Priority 1</v>
      </c>
      <c r="N3347" t="str">
        <v>ProductAttributes</v>
      </c>
      <c r="O3347" t="str">
        <v>ATTRIBUTE TYPE: Material</v>
      </c>
      <c r="P3347" t="str">
        <v>use the drop down to select a "Part"</v>
      </c>
      <c r="Q3347" t="str">
        <v>66875-U</v>
      </c>
      <c r="R3347" t="str">
        <v>polypropylene filter (graded density)</v>
      </c>
      <c r="S3347" t="str">
        <v>M</v>
      </c>
      <c r="T3347">
        <v>0</v>
      </c>
      <c r="U3347">
        <v>0</v>
      </c>
      <c r="V3347">
        <v>0</v>
      </c>
    </row>
    <row r="3348" spans="8:22" x14ac:dyDescent="0.25">
      <c r="H3348" s="38" t="str">
        <v>speplates</v>
      </c>
      <c r="I3348" s="271" t="str">
        <v>spe</v>
      </c>
      <c r="J3348" t="str">
        <v>plates</v>
      </c>
      <c r="K3348" t="str">
        <v>matrix active group</v>
      </c>
      <c r="L3348" t="str">
        <v>Facet driving attribute</v>
      </c>
      <c r="M3348" t="str">
        <v>Priority 1</v>
      </c>
      <c r="N3348" t="str">
        <v>ProductAttributes</v>
      </c>
      <c r="O3348" t="str">
        <v>ATTRIBUTE TYPE: Matrix active group</v>
      </c>
      <c r="P3348">
        <v>0</v>
      </c>
      <c r="Q3348" t="str">
        <v>52798-U</v>
      </c>
      <c r="R3348" t="str">
        <v>zirconia-based phase</v>
      </c>
      <c r="S3348" t="str">
        <v>N</v>
      </c>
      <c r="T3348">
        <v>0</v>
      </c>
      <c r="U3348">
        <v>0</v>
      </c>
      <c r="V3348">
        <v>0</v>
      </c>
    </row>
    <row r="3349" spans="8:22" x14ac:dyDescent="0.25">
      <c r="H3349" s="38" t="str">
        <v>speplates</v>
      </c>
      <c r="I3349" s="271" t="str">
        <v>spe</v>
      </c>
      <c r="J3349" t="str">
        <v>plates</v>
      </c>
      <c r="K3349" t="str">
        <v>particle size</v>
      </c>
      <c r="L3349" t="str">
        <v>Facet driving attribute</v>
      </c>
      <c r="M3349" t="str">
        <v>Priority 1</v>
      </c>
      <c r="N3349" t="str">
        <v>ProductAttributes</v>
      </c>
      <c r="O3349" t="str">
        <v>ATTRIBUTE TYPE: Particle Dimension</v>
      </c>
      <c r="P3349" t="str">
        <v>use the drop down in "Type" and select "particle size"</v>
      </c>
      <c r="Q3349" t="str">
        <v>66875-U</v>
      </c>
      <c r="R3349" t="str">
        <v>50 μm</v>
      </c>
      <c r="S3349" t="str">
        <v>Y</v>
      </c>
      <c r="T3349" t="str">
        <v>Particle size(um)</v>
      </c>
      <c r="U3349" t="str">
        <v>type=particle size and uom in um</v>
      </c>
      <c r="V3349">
        <v>0</v>
      </c>
    </row>
    <row r="3350" spans="8:22" x14ac:dyDescent="0.25">
      <c r="H3350" s="38" t="str">
        <v>speplates</v>
      </c>
      <c r="I3350" s="271" t="str">
        <v>spe</v>
      </c>
      <c r="J3350" t="str">
        <v>plates</v>
      </c>
      <c r="K3350" t="str">
        <v>pore size</v>
      </c>
      <c r="L3350" t="str">
        <v>Facet driving attribute</v>
      </c>
      <c r="M3350" t="str">
        <v>Priority 1</v>
      </c>
      <c r="N3350" t="str">
        <v>ProductAttributes</v>
      </c>
      <c r="O3350" t="str">
        <v>ATTRIBUTE TYPE: Pore size</v>
      </c>
      <c r="P3350">
        <v>0</v>
      </c>
      <c r="Q3350" t="str">
        <v>66875-U</v>
      </c>
      <c r="R3350" t="str">
        <v>60 Å pore size</v>
      </c>
      <c r="S3350" t="str">
        <v>Y</v>
      </c>
      <c r="T3350" t="str">
        <v>Pore size</v>
      </c>
      <c r="U3350" t="str">
        <v>uom in um, or A, or kDa</v>
      </c>
      <c r="V3350">
        <v>0</v>
      </c>
    </row>
    <row r="3351" spans="8:22" x14ac:dyDescent="0.25">
      <c r="H3351" s="38" t="str">
        <v>speplates</v>
      </c>
      <c r="I3351" s="271" t="str">
        <v>spe</v>
      </c>
      <c r="J3351" t="str">
        <v>plates</v>
      </c>
      <c r="K3351" t="str">
        <v>separation technique</v>
      </c>
      <c r="L3351" t="str">
        <v>Facet driving attribute</v>
      </c>
      <c r="M3351" t="str">
        <v>Priority 1</v>
      </c>
      <c r="N3351" t="str">
        <v>ProductAttributes</v>
      </c>
      <c r="O3351" t="str">
        <v>ATTRIBUTE TYPE: Chromatography Mode</v>
      </c>
      <c r="P3351" t="str">
        <v>use the drop down in "MODE"</v>
      </c>
      <c r="Q3351" t="str">
        <v>575601-U</v>
      </c>
      <c r="R3351" t="str">
        <v>reversed phase</v>
      </c>
      <c r="S3351" t="str">
        <v>Y</v>
      </c>
      <c r="T3351" t="str">
        <v>separation technique</v>
      </c>
      <c r="U3351">
        <v>0</v>
      </c>
      <c r="V3351">
        <v>0</v>
      </c>
    </row>
    <row r="3352" spans="8:22" x14ac:dyDescent="0.25">
      <c r="H3352" s="38" t="str">
        <v>speplates</v>
      </c>
      <c r="I3352" s="271" t="str">
        <v>spe</v>
      </c>
      <c r="J3352" t="str">
        <v>plates</v>
      </c>
      <c r="K3352" t="str">
        <v>surface area</v>
      </c>
      <c r="L3352" t="str">
        <v>Facet driving attribute</v>
      </c>
      <c r="M3352" t="str">
        <v>Priority 1</v>
      </c>
      <c r="N3352" t="str">
        <v>ProductAttributes</v>
      </c>
      <c r="O3352" t="str">
        <v>ATTRIBUTE TYPE: Composite dimension</v>
      </c>
      <c r="P3352" t="str">
        <v xml:space="preserve">use the drop down in "TYPE" and select "surface area" </v>
      </c>
      <c r="Q3352" t="str">
        <v>575601-U</v>
      </c>
      <c r="R3352" t="str">
        <v>480 m2/g</v>
      </c>
      <c r="S3352" t="str">
        <v>N</v>
      </c>
      <c r="T3352">
        <v>0</v>
      </c>
      <c r="U3352" t="str">
        <v>type=surface area, uom in cm^2</v>
      </c>
      <c r="V3352">
        <v>0</v>
      </c>
    </row>
    <row r="3353" spans="8:22" x14ac:dyDescent="0.25">
      <c r="H3353" s="38" t="str">
        <v>speplates</v>
      </c>
      <c r="I3353" s="271" t="str">
        <v>spe</v>
      </c>
      <c r="J3353" t="str">
        <v>plates</v>
      </c>
      <c r="K3353" t="str">
        <v>technique(s)</v>
      </c>
      <c r="L3353" t="str">
        <v>Facet driving attribute</v>
      </c>
      <c r="M3353" t="str">
        <v>Priority 1</v>
      </c>
      <c r="N3353" t="str">
        <v>ProductAttributes</v>
      </c>
      <c r="O3353" t="str">
        <v>ATTRIBUTE TYPE: Titertest</v>
      </c>
      <c r="P3353" t="str">
        <v xml:space="preserve">use the drop down in "METHOD" </v>
      </c>
      <c r="Q3353" t="str">
        <v>575601-U</v>
      </c>
      <c r="R3353" t="str">
        <v>solid phase extraction (SPE): suitable</v>
      </c>
      <c r="S3353" t="str">
        <v>Y</v>
      </c>
      <c r="T3353" t="str">
        <v>Technique</v>
      </c>
      <c r="U3353" t="str">
        <v>method</v>
      </c>
      <c r="V3353" t="str">
        <v>method</v>
      </c>
    </row>
    <row r="3354" spans="8:22" x14ac:dyDescent="0.25">
      <c r="H3354" s="38" t="str">
        <v>speplates</v>
      </c>
      <c r="I3354" s="271" t="str">
        <v>spe</v>
      </c>
      <c r="J3354" t="str">
        <v>plates</v>
      </c>
      <c r="K3354" t="str">
        <v>well volume</v>
      </c>
      <c r="L3354" t="str">
        <v>Facet driving attribute</v>
      </c>
      <c r="M3354" t="str">
        <v>Priority 1</v>
      </c>
      <c r="N3354" t="str">
        <v>ProductAttributes</v>
      </c>
      <c r="O3354" t="str">
        <v>ATTRIBUTE TYPE: Composite dimension</v>
      </c>
      <c r="P3354" t="str">
        <v>use the drop down "Part" and select "well"; "Type1" and select "volume"</v>
      </c>
      <c r="Q3354" t="str">
        <v>52798-U</v>
      </c>
      <c r="R3354" t="str">
        <v>0.8 mL</v>
      </c>
      <c r="S3354" t="str">
        <v>Y</v>
      </c>
      <c r="T3354" t="str">
        <v>Volume (uom)</v>
      </c>
      <c r="U3354" t="str">
        <v>type=Volume and uom in mL, L, or uL</v>
      </c>
      <c r="V3354">
        <v>0</v>
      </c>
    </row>
    <row r="3355" spans="8:22" x14ac:dyDescent="0.25">
      <c r="H3355" s="38" t="str">
        <v>speplates</v>
      </c>
      <c r="I3355" s="271" t="str">
        <v>spe</v>
      </c>
      <c r="J3355" t="str">
        <v>plates</v>
      </c>
      <c r="K3355" t="str">
        <v>feature</v>
      </c>
      <c r="L3355" t="str">
        <v>High priority attribute</v>
      </c>
      <c r="M3355" t="str">
        <v>Priority 2</v>
      </c>
      <c r="N3355" t="str">
        <v>ProductAttributes</v>
      </c>
      <c r="O3355" t="str">
        <v>ATTRIBUTE TYPE: Feature</v>
      </c>
      <c r="P3355" t="str">
        <v>use the drop down to select a "Name"</v>
      </c>
      <c r="Q3355" t="str">
        <v>66875-U</v>
      </c>
      <c r="R3355" t="str">
        <v>endcapped</v>
      </c>
      <c r="S3355" t="str">
        <v>N</v>
      </c>
      <c r="T3355">
        <v>0</v>
      </c>
      <c r="U3355">
        <v>0</v>
      </c>
      <c r="V3355">
        <v>0</v>
      </c>
    </row>
    <row r="3356" spans="8:22" x14ac:dyDescent="0.25">
      <c r="H3356" s="38" t="str">
        <v>speplates</v>
      </c>
      <c r="I3356" s="271" t="str">
        <v>spe</v>
      </c>
      <c r="J3356" t="str">
        <v>plates</v>
      </c>
      <c r="K3356" t="str">
        <v>manufacturer/tradename</v>
      </c>
      <c r="L3356" t="str">
        <v>High priority attribute</v>
      </c>
      <c r="M3356" t="str">
        <v>Priority 2</v>
      </c>
      <c r="N3356" t="str">
        <v>ProductAttributes</v>
      </c>
      <c r="O3356" t="str">
        <v>ATTRIBUTE TYPE: Manufacturer designation</v>
      </c>
      <c r="P3356" t="str">
        <v>facets supplier co only (currently - Product line the attribute also facetable but not the PL element in Manuf des. Yet)</v>
      </c>
      <c r="Q3356" t="str">
        <v>66875-U</v>
      </c>
      <c r="R3356" t="str">
        <v>CDS Analytical 70-2007-3982-2</v>
      </c>
      <c r="S3356" t="str">
        <v>Y</v>
      </c>
      <c r="T3356" t="str">
        <v>Manufacturer</v>
      </c>
      <c r="U3356" t="str">
        <v>supplier co</v>
      </c>
      <c r="V3356" t="str">
        <v>supplier co</v>
      </c>
    </row>
    <row r="3357" spans="8:22" x14ac:dyDescent="0.25">
      <c r="H3357" s="38" t="str">
        <v>speplates</v>
      </c>
      <c r="I3357" s="271" t="str">
        <v>spe</v>
      </c>
      <c r="J3357" t="str">
        <v>plates</v>
      </c>
      <c r="K3357" t="str">
        <v>matrix</v>
      </c>
      <c r="L3357" t="str">
        <v>High priority attribute</v>
      </c>
      <c r="M3357" t="str">
        <v>Priority 2</v>
      </c>
      <c r="N3357" t="str">
        <v>ProductAttributes</v>
      </c>
      <c r="O3357" t="str">
        <v>ATTRIBUTE TYPE: Matrix</v>
      </c>
      <c r="P3357">
        <v>0</v>
      </c>
      <c r="Q3357" t="str">
        <v>66877-U</v>
      </c>
      <c r="R3357" t="str">
        <v xml:space="preserve"> styrene-divinylbenzene terpolymer bonded to polar functional groups particle platform</v>
      </c>
      <c r="S3357" t="str">
        <v>N</v>
      </c>
      <c r="T3357">
        <v>0</v>
      </c>
      <c r="U3357">
        <v>0</v>
      </c>
      <c r="V3357">
        <v>0</v>
      </c>
    </row>
    <row r="3358" spans="8:22" x14ac:dyDescent="0.25">
      <c r="H3358" s="38" t="str">
        <v>speplates</v>
      </c>
      <c r="I3358" s="271" t="str">
        <v>spe</v>
      </c>
      <c r="J3358" t="str">
        <v>plates</v>
      </c>
      <c r="K3358" t="str">
        <v>packaging</v>
      </c>
      <c r="L3358" t="str">
        <v>High priority attribute</v>
      </c>
      <c r="M3358" t="str">
        <v>Priority 2</v>
      </c>
      <c r="N3358" t="str">
        <v>ProductAttributes</v>
      </c>
      <c r="O3358" t="str">
        <v>ATTRIBUTE TYPE: Packaging quantity</v>
      </c>
      <c r="P3358" t="str">
        <v>facet only on pack_id (was NEVER used on the red site - utility is dubious)</v>
      </c>
      <c r="Q3358" t="str">
        <v>52798-U</v>
      </c>
      <c r="R3358" t="str">
        <v>pk of 20</v>
      </c>
      <c r="S3358" t="str">
        <v>Y</v>
      </c>
      <c r="T3358" t="str">
        <v>packaging</v>
      </c>
      <c r="U3358" t="str">
        <v>pack_id</v>
      </c>
      <c r="V3358" t="str">
        <v>pack_id</v>
      </c>
    </row>
    <row r="3359" spans="8:22" x14ac:dyDescent="0.25">
      <c r="H3359" s="38" t="str">
        <v>spesilica</v>
      </c>
      <c r="I3359" s="271" t="str">
        <v>spe</v>
      </c>
      <c r="J3359" t="str">
        <v>silica</v>
      </c>
      <c r="K3359" t="str">
        <v>application(s)</v>
      </c>
      <c r="L3359" t="str">
        <v>Facet driving attribute</v>
      </c>
      <c r="M3359" t="str">
        <v>Priority 1</v>
      </c>
      <c r="N3359" t="str">
        <v>ProductAttributes</v>
      </c>
      <c r="O3359" t="str">
        <v>ATTRIBUTE TYPE: Market Focus</v>
      </c>
      <c r="P3359">
        <v>0</v>
      </c>
      <c r="Q3359">
        <v>0</v>
      </c>
      <c r="R3359">
        <v>0</v>
      </c>
      <c r="S3359" t="str">
        <v>Y</v>
      </c>
      <c r="T3359" t="str">
        <v>Application</v>
      </c>
      <c r="U3359">
        <v>0</v>
      </c>
      <c r="V3359">
        <v>0</v>
      </c>
    </row>
    <row r="3360" spans="8:22" x14ac:dyDescent="0.25">
      <c r="H3360" s="38" t="str">
        <v>spesilica</v>
      </c>
      <c r="I3360" s="271" t="str">
        <v>spe</v>
      </c>
      <c r="J3360" t="str">
        <v>silica</v>
      </c>
      <c r="K3360" t="str">
        <v>matrix</v>
      </c>
      <c r="L3360" t="str">
        <v>Facet driving attribute</v>
      </c>
      <c r="M3360" t="str">
        <v>Priority 1</v>
      </c>
      <c r="N3360" t="str">
        <v>ProductAttributes</v>
      </c>
      <c r="O3360" t="str">
        <v>ATTRIBUTE TYPE: Matrix</v>
      </c>
      <c r="P3360">
        <v>0</v>
      </c>
      <c r="Q3360">
        <v>57202</v>
      </c>
      <c r="R3360" t="str">
        <v>silica gel base material (irregularly shaped)</v>
      </c>
      <c r="S3360" t="str">
        <v>N</v>
      </c>
      <c r="T3360">
        <v>0</v>
      </c>
      <c r="U3360">
        <v>0</v>
      </c>
      <c r="V3360">
        <v>0</v>
      </c>
    </row>
    <row r="3361" spans="8:22" x14ac:dyDescent="0.25">
      <c r="H3361" s="38" t="str">
        <v>spesilica</v>
      </c>
      <c r="I3361" s="271" t="str">
        <v>spe</v>
      </c>
      <c r="J3361" t="str">
        <v>silica</v>
      </c>
      <c r="K3361" t="str">
        <v>matrix active group</v>
      </c>
      <c r="L3361" t="str">
        <v>Facet driving attribute</v>
      </c>
      <c r="M3361" t="str">
        <v>Priority 1</v>
      </c>
      <c r="N3361" t="str">
        <v>ProductAttributes</v>
      </c>
      <c r="O3361" t="str">
        <v>ATTRIBUTE TYPE: Matrix active group</v>
      </c>
      <c r="P3361">
        <v>0</v>
      </c>
      <c r="Q3361">
        <v>57202</v>
      </c>
      <c r="R3361" t="str">
        <v>C18 (octadecyl) bonding</v>
      </c>
      <c r="S3361" t="str">
        <v>N</v>
      </c>
      <c r="T3361">
        <v>0</v>
      </c>
      <c r="U3361">
        <v>0</v>
      </c>
      <c r="V3361">
        <v>0</v>
      </c>
    </row>
    <row r="3362" spans="8:22" x14ac:dyDescent="0.25">
      <c r="H3362" s="38" t="str">
        <v>spesilica</v>
      </c>
      <c r="I3362" s="271" t="str">
        <v>spe</v>
      </c>
      <c r="J3362" t="str">
        <v>silica</v>
      </c>
      <c r="K3362" t="str">
        <v>particle size</v>
      </c>
      <c r="L3362" t="str">
        <v>Facet driving attribute</v>
      </c>
      <c r="M3362" t="str">
        <v>Priority 1</v>
      </c>
      <c r="N3362" t="str">
        <v>ProductAttributes</v>
      </c>
      <c r="O3362" t="str">
        <v>ATTRIBUTE TYPE: Particle Dimension</v>
      </c>
      <c r="P3362" t="str">
        <v>use the drop down in "Type" and select "particle size"</v>
      </c>
      <c r="Q3362">
        <v>57202</v>
      </c>
      <c r="R3362" t="str">
        <v>45 μm</v>
      </c>
      <c r="S3362" t="str">
        <v>Y</v>
      </c>
      <c r="T3362" t="str">
        <v>Particle size(um)</v>
      </c>
      <c r="U3362" t="str">
        <v>type=particle size and uom in um</v>
      </c>
      <c r="V3362">
        <v>0</v>
      </c>
    </row>
    <row r="3363" spans="8:22" x14ac:dyDescent="0.25">
      <c r="H3363" s="38" t="str">
        <v>spesilica</v>
      </c>
      <c r="I3363" s="271" t="str">
        <v>spe</v>
      </c>
      <c r="J3363" t="str">
        <v>silica</v>
      </c>
      <c r="K3363" t="str">
        <v>pore size</v>
      </c>
      <c r="L3363" t="str">
        <v>Facet driving attribute</v>
      </c>
      <c r="M3363" t="str">
        <v>Priority 1</v>
      </c>
      <c r="N3363" t="str">
        <v>ProductAttributes</v>
      </c>
      <c r="O3363" t="str">
        <v>ATTRIBUTE TYPE: Pore size</v>
      </c>
      <c r="P3363">
        <v>0</v>
      </c>
      <c r="Q3363">
        <v>57202</v>
      </c>
      <c r="R3363" t="str">
        <v>60 Å pore size</v>
      </c>
      <c r="S3363" t="str">
        <v>Y</v>
      </c>
      <c r="T3363" t="str">
        <v>Pore size</v>
      </c>
      <c r="U3363" t="str">
        <v>uom in um, or A, or kDa</v>
      </c>
      <c r="V3363">
        <v>0</v>
      </c>
    </row>
    <row r="3364" spans="8:22" x14ac:dyDescent="0.25">
      <c r="H3364" s="38" t="str">
        <v>spesilica</v>
      </c>
      <c r="I3364" s="271" t="str">
        <v>spe</v>
      </c>
      <c r="J3364" t="str">
        <v>silica</v>
      </c>
      <c r="K3364" t="str">
        <v>separation technique</v>
      </c>
      <c r="L3364" t="str">
        <v>Facet driving attribute</v>
      </c>
      <c r="M3364" t="str">
        <v>Priority 1</v>
      </c>
      <c r="N3364" t="str">
        <v>ProductAttributes</v>
      </c>
      <c r="O3364" t="str">
        <v>ATTRIBUTE TYPE: Chromatography Mode</v>
      </c>
      <c r="P3364" t="str">
        <v>use the drop down in "MODE"</v>
      </c>
      <c r="Q3364">
        <v>57202</v>
      </c>
      <c r="R3364" t="str">
        <v>reversed phase</v>
      </c>
      <c r="S3364" t="str">
        <v>Y</v>
      </c>
      <c r="T3364" t="str">
        <v>separation technique</v>
      </c>
      <c r="U3364">
        <v>0</v>
      </c>
      <c r="V3364">
        <v>0</v>
      </c>
    </row>
    <row r="3365" spans="8:22" x14ac:dyDescent="0.25">
      <c r="H3365" s="38" t="str">
        <v>spesilica</v>
      </c>
      <c r="I3365" s="271" t="str">
        <v>spe</v>
      </c>
      <c r="J3365" t="str">
        <v>silica</v>
      </c>
      <c r="K3365" t="str">
        <v>packaging</v>
      </c>
      <c r="L3365" t="str">
        <v>High priority attribute</v>
      </c>
      <c r="M3365" t="str">
        <v>Priority 2</v>
      </c>
      <c r="N3365" t="str">
        <v>ProductAttributes</v>
      </c>
      <c r="O3365" t="str">
        <v>ATTRIBUTE TYPE: Packaging quantity</v>
      </c>
      <c r="P3365" t="str">
        <v>facet only on pack_id (was NEVER used on the red site - utility is dubious)</v>
      </c>
      <c r="Q3365">
        <v>57202</v>
      </c>
      <c r="R3365" t="str">
        <v>pkg of 100 g</v>
      </c>
      <c r="S3365" t="str">
        <v>Y</v>
      </c>
      <c r="T3365" t="str">
        <v>packaging</v>
      </c>
      <c r="U3365" t="str">
        <v>pack_id</v>
      </c>
      <c r="V3365" t="str">
        <v>pack_id</v>
      </c>
    </row>
    <row r="3366" spans="8:22" x14ac:dyDescent="0.25">
      <c r="H3366" s="38" t="str">
        <v>spetubes</v>
      </c>
      <c r="I3366" s="271" t="str">
        <v>spe</v>
      </c>
      <c r="J3366" t="str">
        <v>tubes</v>
      </c>
      <c r="K3366" t="str">
        <v>application(s)</v>
      </c>
      <c r="L3366" t="str">
        <v>Facet driving attribute</v>
      </c>
      <c r="M3366" t="str">
        <v>Priority 1</v>
      </c>
      <c r="N3366" t="str">
        <v>ProductAttributes</v>
      </c>
      <c r="O3366" t="str">
        <v>ATTRIBUTE TYPE: Market Focus</v>
      </c>
      <c r="P3366">
        <v>0</v>
      </c>
      <c r="Q3366">
        <v>0</v>
      </c>
      <c r="R3366">
        <v>0</v>
      </c>
      <c r="S3366" t="str">
        <v>Y</v>
      </c>
      <c r="T3366" t="str">
        <v>Application</v>
      </c>
      <c r="U3366">
        <v>0</v>
      </c>
      <c r="V3366">
        <v>0</v>
      </c>
    </row>
    <row r="3367" spans="8:22" x14ac:dyDescent="0.25">
      <c r="H3367" s="38" t="str">
        <v>spetubes</v>
      </c>
      <c r="I3367" s="271" t="str">
        <v>spe</v>
      </c>
      <c r="J3367" t="str">
        <v>tubes</v>
      </c>
      <c r="K3367" t="str">
        <v>extent of labeling</v>
      </c>
      <c r="L3367" t="str">
        <v>Facet driving attribute</v>
      </c>
      <c r="M3367" t="str">
        <v>Priority 1</v>
      </c>
      <c r="N3367" t="str">
        <v>ProductAttributes</v>
      </c>
      <c r="O3367" t="str">
        <v>ATTRIBUTE TYPE: Extent of labeling</v>
      </c>
      <c r="P3367">
        <v>0</v>
      </c>
      <c r="Q3367" t="str">
        <v>52571-U</v>
      </c>
      <c r="R3367" t="str">
        <v>7% C loading</v>
      </c>
      <c r="S3367" t="str">
        <v>N</v>
      </c>
      <c r="T3367">
        <v>0</v>
      </c>
      <c r="U3367">
        <v>0</v>
      </c>
      <c r="V3367">
        <v>0</v>
      </c>
    </row>
    <row r="3368" spans="8:22" x14ac:dyDescent="0.25">
      <c r="H3368" s="38" t="str">
        <v>spetubes</v>
      </c>
      <c r="I3368" s="271" t="str">
        <v>spe</v>
      </c>
      <c r="J3368" t="str">
        <v>tubes</v>
      </c>
      <c r="K3368" t="str">
        <v>material</v>
      </c>
      <c r="L3368" t="str">
        <v>Facet driving attribute</v>
      </c>
      <c r="M3368" t="str">
        <v>Priority 1</v>
      </c>
      <c r="N3368" t="str">
        <v>ProductAttributes</v>
      </c>
      <c r="O3368" t="str">
        <v>ATTRIBUTE TYPE: Material</v>
      </c>
      <c r="P3368" t="str">
        <v>use the drop down to select a "Part"</v>
      </c>
      <c r="Q3368" t="str">
        <v>52173-U</v>
      </c>
      <c r="R3368" t="str">
        <v>yellow polypropylene</v>
      </c>
      <c r="S3368" t="str">
        <v>M</v>
      </c>
      <c r="T3368">
        <v>0</v>
      </c>
      <c r="U3368">
        <v>0</v>
      </c>
      <c r="V3368">
        <v>0</v>
      </c>
    </row>
    <row r="3369" spans="8:22" x14ac:dyDescent="0.25">
      <c r="H3369" s="38" t="str">
        <v>spetubes</v>
      </c>
      <c r="I3369" s="271" t="str">
        <v>spe</v>
      </c>
      <c r="J3369" t="str">
        <v>tubes</v>
      </c>
      <c r="K3369" t="str">
        <v>matrix</v>
      </c>
      <c r="L3369" t="str">
        <v>Facet driving attribute</v>
      </c>
      <c r="M3369" t="str">
        <v>Priority 1</v>
      </c>
      <c r="N3369" t="str">
        <v>ProductAttributes</v>
      </c>
      <c r="O3369" t="str">
        <v>ATTRIBUTE TYPE: Matrix</v>
      </c>
      <c r="P3369">
        <v>0</v>
      </c>
      <c r="Q3369" t="str">
        <v>52173-U</v>
      </c>
      <c r="R3369" t="str">
        <v>Silica gel base material (irregularly shaped, acid washed)</v>
      </c>
      <c r="S3369" t="str">
        <v>N</v>
      </c>
      <c r="T3369">
        <v>0</v>
      </c>
      <c r="U3369">
        <v>0</v>
      </c>
      <c r="V3369">
        <v>0</v>
      </c>
    </row>
    <row r="3370" spans="8:22" x14ac:dyDescent="0.25">
      <c r="H3370" s="38" t="str">
        <v>spetubes</v>
      </c>
      <c r="I3370" s="271" t="str">
        <v>spe</v>
      </c>
      <c r="J3370" t="str">
        <v>tubes</v>
      </c>
      <c r="K3370" t="str">
        <v>matrix active group</v>
      </c>
      <c r="L3370" t="str">
        <v>Facet driving attribute</v>
      </c>
      <c r="M3370" t="str">
        <v>Priority 1</v>
      </c>
      <c r="N3370" t="str">
        <v>ProductAttributes</v>
      </c>
      <c r="O3370" t="str">
        <v>ATTRIBUTE TYPE: Matrix active group</v>
      </c>
      <c r="P3370">
        <v>0</v>
      </c>
      <c r="Q3370" t="str">
        <v>52173-U</v>
      </c>
      <c r="R3370" t="str">
        <v>diol bonding, polymerically bonded</v>
      </c>
      <c r="S3370" t="str">
        <v>N</v>
      </c>
      <c r="T3370">
        <v>0</v>
      </c>
      <c r="U3370">
        <v>0</v>
      </c>
      <c r="V3370">
        <v>0</v>
      </c>
    </row>
    <row r="3371" spans="8:22" x14ac:dyDescent="0.25">
      <c r="H3371" s="38" t="str">
        <v>spetubes</v>
      </c>
      <c r="I3371" s="271" t="str">
        <v>spe</v>
      </c>
      <c r="J3371" t="str">
        <v>tubes</v>
      </c>
      <c r="K3371" t="str">
        <v>particle size</v>
      </c>
      <c r="L3371" t="str">
        <v>Facet driving attribute</v>
      </c>
      <c r="M3371" t="str">
        <v>Priority 1</v>
      </c>
      <c r="N3371" t="str">
        <v>ProductAttributes</v>
      </c>
      <c r="O3371" t="str">
        <v>ATTRIBUTE TYPE: Particle Dimension</v>
      </c>
      <c r="P3371" t="str">
        <v>use the drop down in "Type" and select "particle size"</v>
      </c>
      <c r="Q3371" t="str">
        <v>52173-U</v>
      </c>
      <c r="R3371" t="str">
        <v>50 μm</v>
      </c>
      <c r="S3371" t="str">
        <v>Y</v>
      </c>
      <c r="T3371" t="str">
        <v>Particle size(um)</v>
      </c>
      <c r="U3371" t="str">
        <v>type=particle size and uom in um</v>
      </c>
      <c r="V3371">
        <v>0</v>
      </c>
    </row>
    <row r="3372" spans="8:22" x14ac:dyDescent="0.25">
      <c r="H3372" s="38" t="str">
        <v>spetubes</v>
      </c>
      <c r="I3372" s="271" t="str">
        <v>spe</v>
      </c>
      <c r="J3372" t="str">
        <v>tubes</v>
      </c>
      <c r="K3372" t="str">
        <v>pore size</v>
      </c>
      <c r="L3372" t="str">
        <v>Facet driving attribute</v>
      </c>
      <c r="M3372" t="str">
        <v>Priority 1</v>
      </c>
      <c r="N3372" t="str">
        <v>ProductAttributes</v>
      </c>
      <c r="O3372" t="str">
        <v>ATTRIBUTE TYPE: Pore size</v>
      </c>
      <c r="P3372">
        <v>0</v>
      </c>
      <c r="Q3372" t="str">
        <v>52173-U</v>
      </c>
      <c r="R3372" t="str">
        <v>70 Å pore diameter</v>
      </c>
      <c r="S3372" t="str">
        <v>Y</v>
      </c>
      <c r="T3372" t="str">
        <v>Pore size</v>
      </c>
      <c r="U3372" t="str">
        <v>uom in um, or A, or kDa</v>
      </c>
      <c r="V3372">
        <v>0</v>
      </c>
    </row>
    <row r="3373" spans="8:22" x14ac:dyDescent="0.25">
      <c r="H3373" s="38" t="str">
        <v>spetubes</v>
      </c>
      <c r="I3373" s="271" t="str">
        <v>spe</v>
      </c>
      <c r="J3373" t="str">
        <v>tubes</v>
      </c>
      <c r="K3373" t="str">
        <v>separation technique</v>
      </c>
      <c r="L3373" t="str">
        <v>Facet driving attribute</v>
      </c>
      <c r="M3373" t="str">
        <v>Priority 1</v>
      </c>
      <c r="N3373" t="str">
        <v>ProductAttributes</v>
      </c>
      <c r="O3373" t="str">
        <v>ATTRIBUTE TYPE: Chromatography Mode</v>
      </c>
      <c r="P3373" t="str">
        <v>use the drop down in "MODE"</v>
      </c>
      <c r="Q3373" t="str">
        <v>52173-U</v>
      </c>
      <c r="R3373" t="str">
        <v>normal phase</v>
      </c>
      <c r="S3373" t="str">
        <v>Y</v>
      </c>
      <c r="T3373" t="str">
        <v>separation technique</v>
      </c>
      <c r="U3373">
        <v>0</v>
      </c>
      <c r="V3373">
        <v>0</v>
      </c>
    </row>
    <row r="3374" spans="8:22" x14ac:dyDescent="0.25">
      <c r="H3374" s="38" t="str">
        <v>spetubes</v>
      </c>
      <c r="I3374" s="271" t="str">
        <v>spe</v>
      </c>
      <c r="J3374" t="str">
        <v>tubes</v>
      </c>
      <c r="K3374" t="str">
        <v>surface area</v>
      </c>
      <c r="L3374" t="str">
        <v>Facet driving attribute</v>
      </c>
      <c r="M3374" t="str">
        <v>Priority 1</v>
      </c>
      <c r="N3374" t="str">
        <v>ProductAttributes</v>
      </c>
      <c r="O3374" t="str">
        <v>ATTRIBUTE TYPE: Composite dimension</v>
      </c>
      <c r="P3374" t="str">
        <v xml:space="preserve">use the drop down in "TYPE" and select "surface area" </v>
      </c>
      <c r="Q3374" t="str">
        <v>52173-U</v>
      </c>
      <c r="R3374" t="str">
        <v>480 m2/g</v>
      </c>
      <c r="S3374" t="str">
        <v>N</v>
      </c>
      <c r="T3374">
        <v>0</v>
      </c>
      <c r="U3374" t="str">
        <v>type=surface area, uom in cm^2</v>
      </c>
      <c r="V3374">
        <v>0</v>
      </c>
    </row>
    <row r="3375" spans="8:22" x14ac:dyDescent="0.25">
      <c r="H3375" s="38" t="str">
        <v>spetubes</v>
      </c>
      <c r="I3375" s="271" t="str">
        <v>spe</v>
      </c>
      <c r="J3375" t="str">
        <v>tubes</v>
      </c>
      <c r="K3375" t="str">
        <v>volume</v>
      </c>
      <c r="L3375" t="str">
        <v>Facet driving attribute</v>
      </c>
      <c r="M3375" t="str">
        <v>Priority 1</v>
      </c>
      <c r="N3375" t="str">
        <v>ProductAttributes</v>
      </c>
      <c r="O3375" t="str">
        <v>ATTRIBUTE TYPE: Composite dimension</v>
      </c>
      <c r="P3375" t="str">
        <v>use the drop down in "Type1" and select "volume"</v>
      </c>
      <c r="Q3375" t="str">
        <v>52173-U</v>
      </c>
      <c r="R3375" t="str">
        <v>20 mL</v>
      </c>
      <c r="S3375" t="str">
        <v>Y</v>
      </c>
      <c r="T3375" t="str">
        <v>Volume (uom)</v>
      </c>
      <c r="U3375" t="str">
        <v>type=Volume and uom in mL, L, or uL</v>
      </c>
      <c r="V3375">
        <v>0</v>
      </c>
    </row>
    <row r="3376" spans="8:22" x14ac:dyDescent="0.25">
      <c r="H3376" s="38" t="str">
        <v>spetubes</v>
      </c>
      <c r="I3376" s="271" t="str">
        <v>spe</v>
      </c>
      <c r="J3376" t="str">
        <v>tubes</v>
      </c>
      <c r="K3376" t="str">
        <v>compatibility</v>
      </c>
      <c r="L3376" t="str">
        <v>High priority attribute</v>
      </c>
      <c r="M3376" t="str">
        <v>Priority 2</v>
      </c>
      <c r="N3376" t="str">
        <v>ProductAttributes</v>
      </c>
      <c r="O3376" t="str">
        <v>ATTRIBUTE TYPE: ZM_COMPAT</v>
      </c>
      <c r="P3376" t="str">
        <v>create separate lines for different values -- facet must use 1 or both of supplier and product line</v>
      </c>
      <c r="Q3376" t="str">
        <v>52173-U</v>
      </c>
      <c r="R3376" t="str">
        <v>for use with 6mL SPE tube</v>
      </c>
      <c r="S3376" t="str">
        <v>Y</v>
      </c>
      <c r="T3376" t="str">
        <v>compatibility</v>
      </c>
      <c r="U3376">
        <v>0</v>
      </c>
      <c r="V3376">
        <v>0</v>
      </c>
    </row>
    <row r="3377" spans="8:22" x14ac:dyDescent="0.25">
      <c r="H3377" s="38" t="str">
        <v>spetubes</v>
      </c>
      <c r="I3377" s="271" t="str">
        <v>spe</v>
      </c>
      <c r="J3377" t="str">
        <v>tubes</v>
      </c>
      <c r="K3377" t="str">
        <v>composition</v>
      </c>
      <c r="L3377" t="str">
        <v>High priority attribute</v>
      </c>
      <c r="M3377" t="str">
        <v>Priority 2</v>
      </c>
      <c r="N3377" t="str">
        <v>ProductAttributes</v>
      </c>
      <c r="O3377" t="str">
        <v>ATTRIBUTE TYPE: Chemical Composition</v>
      </c>
      <c r="P3377">
        <v>0</v>
      </c>
      <c r="Q3377" t="str">
        <v>52571-U</v>
      </c>
      <c r="R3377" t="str">
        <v>bed wt., 5 g</v>
      </c>
      <c r="S3377" t="str">
        <v>M</v>
      </c>
      <c r="T3377" t="str">
        <v>composition</v>
      </c>
      <c r="U3377">
        <v>0</v>
      </c>
      <c r="V3377">
        <v>0</v>
      </c>
    </row>
    <row r="3378" spans="8:22" x14ac:dyDescent="0.25">
      <c r="H3378" s="38" t="str">
        <v>spetubes</v>
      </c>
      <c r="I3378" s="271" t="str">
        <v>spe</v>
      </c>
      <c r="J3378" t="str">
        <v>tubes</v>
      </c>
      <c r="K3378" t="str">
        <v>feature</v>
      </c>
      <c r="L3378" t="str">
        <v>High priority attribute</v>
      </c>
      <c r="M3378" t="str">
        <v>Priority 2</v>
      </c>
      <c r="N3378" t="str">
        <v>ProductAttributes</v>
      </c>
      <c r="O3378" t="str">
        <v>ATTRIBUTE TYPE: Feature</v>
      </c>
      <c r="P3378" t="str">
        <v>use the drop down to select a "Name"</v>
      </c>
      <c r="Q3378">
        <v>0</v>
      </c>
      <c r="R3378">
        <v>0</v>
      </c>
      <c r="S3378" t="str">
        <v>N</v>
      </c>
      <c r="T3378">
        <v>0</v>
      </c>
      <c r="U3378">
        <v>0</v>
      </c>
      <c r="V3378">
        <v>0</v>
      </c>
    </row>
    <row r="3379" spans="8:22" x14ac:dyDescent="0.25">
      <c r="H3379" s="38" t="str">
        <v>spetubes</v>
      </c>
      <c r="I3379" s="271" t="str">
        <v>spe</v>
      </c>
      <c r="J3379" t="str">
        <v>tubes</v>
      </c>
      <c r="K3379" t="str">
        <v>packaging</v>
      </c>
      <c r="L3379" t="str">
        <v>Low priority attribute</v>
      </c>
      <c r="M3379" t="str">
        <v>Priority 3</v>
      </c>
      <c r="N3379" t="str">
        <v>ProductAttributes</v>
      </c>
      <c r="O3379" t="str">
        <v>ATTRIBUTE TYPE: Packaging quantity</v>
      </c>
      <c r="P3379" t="str">
        <v>facet only on pack_id (was NEVER used on the red site - utility is dubious)</v>
      </c>
      <c r="Q3379" t="str">
        <v>52173-U</v>
      </c>
      <c r="R3379" t="str">
        <v>pk of 3</v>
      </c>
      <c r="S3379" t="str">
        <v>Y</v>
      </c>
      <c r="T3379" t="str">
        <v>packaging</v>
      </c>
      <c r="U3379" t="str">
        <v>pack_id</v>
      </c>
      <c r="V3379" t="str">
        <v>pack_id</v>
      </c>
    </row>
    <row r="3380" spans="8:22" x14ac:dyDescent="0.25">
      <c r="H3380" s="38" t="str">
        <v>spe(no product type)</v>
      </c>
      <c r="I3380" s="271" t="str">
        <v>spe</v>
      </c>
      <c r="J3380">
        <v>0</v>
      </c>
      <c r="K3380" t="str">
        <v>application(s)</v>
      </c>
      <c r="L3380" t="str">
        <v>Facet driving attribute</v>
      </c>
      <c r="M3380" t="str">
        <v>Priority 1</v>
      </c>
      <c r="N3380" t="str">
        <v>ProductAttributes</v>
      </c>
      <c r="O3380" t="str">
        <v>ATTRIBUTE TYPE: Market Focus</v>
      </c>
      <c r="P3380">
        <v>0</v>
      </c>
      <c r="Q3380">
        <v>0</v>
      </c>
      <c r="R3380">
        <v>0</v>
      </c>
      <c r="S3380" t="str">
        <v>Y</v>
      </c>
      <c r="T3380" t="str">
        <v>Application</v>
      </c>
      <c r="U3380">
        <v>0</v>
      </c>
      <c r="V3380">
        <v>0</v>
      </c>
    </row>
    <row r="3381" spans="8:22" x14ac:dyDescent="0.25">
      <c r="H3381" s="38" t="str">
        <v>spe(no product type)</v>
      </c>
      <c r="I3381" s="271" t="str">
        <v>spe</v>
      </c>
      <c r="J3381">
        <v>0</v>
      </c>
      <c r="K3381" t="str">
        <v>compatibility</v>
      </c>
      <c r="L3381" t="str">
        <v>Facet driving attribute</v>
      </c>
      <c r="M3381" t="str">
        <v>Priority 1</v>
      </c>
      <c r="N3381" t="str">
        <v>ProductAttributes</v>
      </c>
      <c r="O3381" t="str">
        <v>ATTRIBUTE TYPE: ZM_COMPAT</v>
      </c>
      <c r="P3381" t="str">
        <v>create separate lines for different values -- facet must use 1 or both of supplier and product line</v>
      </c>
      <c r="Q3381" t="str">
        <v>28397-U</v>
      </c>
      <c r="R3381" t="str">
        <v>for use with Dioxin Sample Preparation Kit</v>
      </c>
      <c r="S3381" t="str">
        <v>Y</v>
      </c>
      <c r="T3381" t="str">
        <v>compatibility</v>
      </c>
      <c r="U3381">
        <v>0</v>
      </c>
      <c r="V3381">
        <v>0</v>
      </c>
    </row>
    <row r="3382" spans="8:22" x14ac:dyDescent="0.25">
      <c r="H3382" s="38" t="str">
        <v>spe(no product type)</v>
      </c>
      <c r="I3382" s="271" t="str">
        <v>spe</v>
      </c>
      <c r="J3382">
        <v>0</v>
      </c>
      <c r="K3382" t="str">
        <v>matrix active group</v>
      </c>
      <c r="L3382" t="str">
        <v>Facet driving attribute</v>
      </c>
      <c r="M3382" t="str">
        <v>Priority 1</v>
      </c>
      <c r="N3382" t="str">
        <v>ProductAttributes</v>
      </c>
      <c r="O3382" t="str">
        <v>ATTRIBUTE TYPE: Matrix active group</v>
      </c>
      <c r="P3382">
        <v>0</v>
      </c>
      <c r="Q3382" t="str">
        <v>52577-U</v>
      </c>
      <c r="R3382" t="str">
        <v>SAX phase</v>
      </c>
      <c r="S3382" t="str">
        <v>N</v>
      </c>
      <c r="T3382">
        <v>0</v>
      </c>
      <c r="U3382">
        <v>0</v>
      </c>
      <c r="V3382">
        <v>0</v>
      </c>
    </row>
    <row r="3383" spans="8:22" x14ac:dyDescent="0.25">
      <c r="H3383" s="38" t="str">
        <v>spe(no product type)</v>
      </c>
      <c r="I3383" s="271" t="str">
        <v>spe</v>
      </c>
      <c r="J3383">
        <v>0</v>
      </c>
      <c r="K3383" t="str">
        <v>technique(s)</v>
      </c>
      <c r="L3383" t="str">
        <v>Facet driving attribute</v>
      </c>
      <c r="M3383" t="str">
        <v>Priority 1</v>
      </c>
      <c r="N3383" t="str">
        <v>ProductAttributes</v>
      </c>
      <c r="O3383" t="str">
        <v>ATTRIBUTE TYPE: Titertest</v>
      </c>
      <c r="P3383" t="str">
        <v xml:space="preserve">use the drop down in "METHOD" </v>
      </c>
      <c r="Q3383" t="str">
        <v>52577-U</v>
      </c>
      <c r="R3383" t="str">
        <v>solid phase extraction (SPE): suitable</v>
      </c>
      <c r="S3383" t="str">
        <v>Y</v>
      </c>
      <c r="T3383" t="str">
        <v>Technique</v>
      </c>
      <c r="U3383" t="str">
        <v>method</v>
      </c>
      <c r="V3383" t="str">
        <v>method</v>
      </c>
    </row>
    <row r="3384" spans="8:22" x14ac:dyDescent="0.25">
      <c r="H3384" s="38" t="str">
        <v>spe(no product type)</v>
      </c>
      <c r="I3384" s="271" t="str">
        <v>spe</v>
      </c>
      <c r="J3384">
        <v>0</v>
      </c>
      <c r="K3384" t="str">
        <v>material</v>
      </c>
      <c r="L3384" t="str">
        <v>High priority attribute</v>
      </c>
      <c r="M3384" t="str">
        <v>Priority 2</v>
      </c>
      <c r="N3384" t="str">
        <v>ProductAttributes</v>
      </c>
      <c r="O3384" t="str">
        <v>ATTRIBUTE TYPE: Material</v>
      </c>
      <c r="P3384" t="str">
        <v>use the drop down to select a "Part"</v>
      </c>
      <c r="Q3384" t="str">
        <v>28397-U</v>
      </c>
      <c r="R3384" t="str">
        <v>glass hardware</v>
      </c>
      <c r="S3384" t="str">
        <v>M</v>
      </c>
      <c r="T3384">
        <v>0</v>
      </c>
      <c r="U3384">
        <v>0</v>
      </c>
      <c r="V3384">
        <v>0</v>
      </c>
    </row>
    <row r="3385" spans="8:22" x14ac:dyDescent="0.25">
      <c r="H3385" s="38" t="str">
        <v>spe(no product type)</v>
      </c>
      <c r="I3385" s="271" t="str">
        <v>spe</v>
      </c>
      <c r="J3385">
        <v>0</v>
      </c>
      <c r="K3385" t="str">
        <v>packaging</v>
      </c>
      <c r="L3385" t="str">
        <v>High priority attribute</v>
      </c>
      <c r="M3385" t="str">
        <v>Priority 2</v>
      </c>
      <c r="N3385" t="str">
        <v>ProductAttributes</v>
      </c>
      <c r="O3385" t="str">
        <v>ATTRIBUTE TYPE: Packaging quantity</v>
      </c>
      <c r="P3385" t="str">
        <v>facet only on pack_id (was NEVER used on the red site - utility is dubious)</v>
      </c>
      <c r="Q3385" t="str">
        <v>52577-U</v>
      </c>
      <c r="R3385" t="str">
        <v>pk of 30</v>
      </c>
      <c r="S3385" t="str">
        <v>Y</v>
      </c>
      <c r="T3385" t="str">
        <v>packaging</v>
      </c>
      <c r="U3385" t="str">
        <v>pack_id</v>
      </c>
      <c r="V3385" t="str">
        <v>pack_id</v>
      </c>
    </row>
    <row r="3386" spans="8:22" x14ac:dyDescent="0.25">
      <c r="H3386" s="38" t="str">
        <v>specialty polymers(no product type)</v>
      </c>
      <c r="I3386" s="271" t="str">
        <v>specialty polymers</v>
      </c>
      <c r="J3386">
        <v>0</v>
      </c>
      <c r="K3386" t="str">
        <v>coil width</v>
      </c>
      <c r="L3386" t="str">
        <v>Facet driving attribute</v>
      </c>
      <c r="M3386" t="str">
        <v>Priority 1</v>
      </c>
      <c r="N3386" t="str">
        <v>ProductAttributes</v>
      </c>
      <c r="O3386" t="str">
        <v>ATTRIBUTE TYPE: Composite dimension</v>
      </c>
      <c r="P3386" t="str">
        <v>use the drop down in "part" and select "coil"; "Type1" and select "width" -- Wuom mm or in only</v>
      </c>
      <c r="Q3386" t="str">
        <v>GF52570559</v>
      </c>
      <c r="R3386" t="str">
        <v>610 mm</v>
      </c>
      <c r="S3386" t="str">
        <v>Y</v>
      </c>
      <c r="T3386" t="str">
        <v>Width (uom)</v>
      </c>
      <c r="U3386" t="str">
        <v>type=W and uom is in mm or in</v>
      </c>
      <c r="V3386">
        <v>0</v>
      </c>
    </row>
    <row r="3387" spans="8:22" x14ac:dyDescent="0.25">
      <c r="H3387" s="38" t="str">
        <v>specialty polymers(no product type)</v>
      </c>
      <c r="I3387" s="271" t="str">
        <v>specialty polymers</v>
      </c>
      <c r="J3387">
        <v>0</v>
      </c>
      <c r="K3387" t="str">
        <v>diam.</v>
      </c>
      <c r="L3387" t="str">
        <v>Facet driving attribute</v>
      </c>
      <c r="M3387" t="str">
        <v>Priority 1</v>
      </c>
      <c r="N3387" t="str">
        <v>ProductAttributes</v>
      </c>
      <c r="O3387" t="str">
        <v>ATTRIBUTE TYPE: Composite dimension</v>
      </c>
      <c r="P3387" t="str">
        <v>use the drop down in "Type1" and select "diam." -- facet diam uom mm only</v>
      </c>
      <c r="Q3387" t="str">
        <v>GF05278541</v>
      </c>
      <c r="R3387" t="str">
        <v>18 mm</v>
      </c>
      <c r="S3387" t="str">
        <v>Y</v>
      </c>
      <c r="T3387">
        <v>0</v>
      </c>
      <c r="U3387">
        <v>0</v>
      </c>
      <c r="V3387">
        <v>0</v>
      </c>
    </row>
    <row r="3388" spans="8:22" x14ac:dyDescent="0.25">
      <c r="H3388" s="38" t="str">
        <v>specialty polymers(no product type)</v>
      </c>
      <c r="I3388" s="271" t="str">
        <v>specialty polymers</v>
      </c>
      <c r="J3388">
        <v>0</v>
      </c>
      <c r="K3388" t="str">
        <v>form</v>
      </c>
      <c r="L3388" t="str">
        <v>Facet driving attribute</v>
      </c>
      <c r="M3388" t="str">
        <v>Priority 1</v>
      </c>
      <c r="N3388" t="str">
        <v>ProductAttributes</v>
      </c>
      <c r="O3388" t="str">
        <v>ATTRIBUTE TYPE: Physical Form</v>
      </c>
      <c r="P3388">
        <v>0</v>
      </c>
      <c r="Q3388" t="str">
        <v>GF96596139</v>
      </c>
      <c r="R3388" t="str">
        <v>film</v>
      </c>
      <c r="S3388" t="str">
        <v>Y</v>
      </c>
      <c r="T3388" t="str">
        <v>Physical Form</v>
      </c>
      <c r="U3388">
        <v>0</v>
      </c>
      <c r="V3388">
        <v>0</v>
      </c>
    </row>
    <row r="3389" spans="8:22" x14ac:dyDescent="0.25">
      <c r="H3389" s="38" t="str">
        <v>specialty polymers(no product type)</v>
      </c>
      <c r="I3389" s="271" t="str">
        <v>specialty polymers</v>
      </c>
      <c r="J3389">
        <v>0</v>
      </c>
      <c r="K3389" t="str">
        <v>L</v>
      </c>
      <c r="L3389" t="str">
        <v>Facet driving attribute</v>
      </c>
      <c r="M3389" t="str">
        <v>Priority 1</v>
      </c>
      <c r="N3389" t="str">
        <v>ProductAttributes</v>
      </c>
      <c r="O3389" t="str">
        <v>ATTRIBUTE TYPE: Composite dimension</v>
      </c>
      <c r="P3389" t="str">
        <v>use the drop down in "Type1" and select "L"</v>
      </c>
      <c r="Q3389" t="str">
        <v>GF04865384</v>
      </c>
      <c r="R3389" t="str">
        <v>2 m</v>
      </c>
      <c r="S3389" t="str">
        <v>Y</v>
      </c>
      <c r="T3389" t="str">
        <v>Length(uom)</v>
      </c>
      <c r="U3389" t="str">
        <v>type=length or L and uom in ft, in, m, cm, mm</v>
      </c>
      <c r="V3389">
        <v>0</v>
      </c>
    </row>
    <row r="3390" spans="8:22" x14ac:dyDescent="0.25">
      <c r="H3390" s="38" t="str">
        <v>specialty polymers(no product type)</v>
      </c>
      <c r="I3390" s="271" t="str">
        <v>specialty polymers</v>
      </c>
      <c r="J3390">
        <v>0</v>
      </c>
      <c r="K3390" t="str">
        <v>thickness</v>
      </c>
      <c r="L3390" t="str">
        <v>Facet driving attribute</v>
      </c>
      <c r="M3390" t="str">
        <v>Priority 1</v>
      </c>
      <c r="N3390" t="str">
        <v>ProductAttributes</v>
      </c>
      <c r="O3390" t="str">
        <v>ATTRIBUTE TYPE: Composite dimension</v>
      </c>
      <c r="P3390" t="str">
        <v>use the drop down in "Type1" and or "Part"</v>
      </c>
      <c r="Q3390" t="str">
        <v>GF96596139</v>
      </c>
      <c r="R3390" t="str">
        <v>0.05 mm</v>
      </c>
      <c r="S3390" t="str">
        <v>Y</v>
      </c>
      <c r="T3390">
        <v>0</v>
      </c>
      <c r="U3390">
        <v>0</v>
      </c>
      <c r="V3390">
        <v>0</v>
      </c>
    </row>
    <row r="3391" spans="8:22" x14ac:dyDescent="0.25">
      <c r="H3391" s="38" t="str">
        <v>specialty polymers(no product type)</v>
      </c>
      <c r="I3391" s="271" t="str">
        <v>specialty polymers</v>
      </c>
      <c r="J3391">
        <v>0</v>
      </c>
      <c r="K3391" t="str">
        <v>manufacturer/tradename</v>
      </c>
      <c r="L3391" t="str">
        <v>High priority attribute</v>
      </c>
      <c r="M3391" t="str">
        <v>Priority 2</v>
      </c>
      <c r="N3391" t="str">
        <v>ProductAttributes</v>
      </c>
      <c r="O3391" t="str">
        <v>ATTRIBUTE TYPE: Manufacturer designation</v>
      </c>
      <c r="P3391" t="str">
        <v>facets supplier co only (currently - Product line the attribute also facetable but not the PL element in Manuf des. Yet)</v>
      </c>
      <c r="Q3391" t="str">
        <v>GF96596139</v>
      </c>
      <c r="R3391" t="str">
        <v>Goodfellow 965-961-39</v>
      </c>
      <c r="S3391" t="str">
        <v>Y</v>
      </c>
      <c r="T3391" t="str">
        <v>Manufacturer</v>
      </c>
      <c r="U3391" t="str">
        <v>supplier co</v>
      </c>
      <c r="V3391" t="str">
        <v>supplier co</v>
      </c>
    </row>
    <row r="3392" spans="8:22" x14ac:dyDescent="0.25">
      <c r="H3392" s="38" t="str">
        <v>specialty polymers(no product type)</v>
      </c>
      <c r="I3392" s="271" t="str">
        <v>specialty polymers</v>
      </c>
      <c r="J3392">
        <v>0</v>
      </c>
      <c r="K3392" t="str">
        <v>storage temp.</v>
      </c>
      <c r="L3392" t="str">
        <v>High priority attribute</v>
      </c>
      <c r="M3392" t="str">
        <v>Priority 2</v>
      </c>
      <c r="N3392" t="str">
        <v>ProductAttributes</v>
      </c>
      <c r="O3392" t="str">
        <v>ATTRIBUTE TYPE: Storage Temp</v>
      </c>
      <c r="P3392">
        <v>0</v>
      </c>
      <c r="Q3392">
        <v>1.37069</v>
      </c>
      <c r="R3392" t="str">
        <v>15-25°C</v>
      </c>
      <c r="S3392" t="str">
        <v>N</v>
      </c>
      <c r="T3392">
        <v>0</v>
      </c>
      <c r="U3392">
        <v>0</v>
      </c>
      <c r="V3392">
        <v>0</v>
      </c>
    </row>
    <row r="3393" spans="8:22" x14ac:dyDescent="0.25">
      <c r="H3393" s="38" t="str">
        <v>specialty polymers(no product type)</v>
      </c>
      <c r="I3393" s="271" t="str">
        <v>specialty polymers</v>
      </c>
      <c r="J3393">
        <v>0</v>
      </c>
      <c r="K3393" t="str">
        <v>density</v>
      </c>
      <c r="L3393" t="str">
        <v>Low priority attribute</v>
      </c>
      <c r="M3393" t="str">
        <v>Priority 3</v>
      </c>
      <c r="N3393" t="str">
        <v>ProductAttributes</v>
      </c>
      <c r="O3393" t="str">
        <v>ATTRIBUTE TYPE: Density</v>
      </c>
      <c r="P3393">
        <v>0</v>
      </c>
      <c r="Q3393">
        <v>181501</v>
      </c>
      <c r="R3393" t="str">
        <v>1.019 g/mL at 25 °C (lit.)</v>
      </c>
      <c r="S3393" t="str">
        <v>N</v>
      </c>
      <c r="T3393">
        <v>0</v>
      </c>
      <c r="U3393">
        <v>0</v>
      </c>
      <c r="V3393">
        <v>0</v>
      </c>
    </row>
    <row r="3394" spans="8:22" x14ac:dyDescent="0.25">
      <c r="H3394" s="38" t="str">
        <v>specialty polymers(no product type)</v>
      </c>
      <c r="I3394" s="271" t="str">
        <v>specialty polymers</v>
      </c>
      <c r="J3394">
        <v>0</v>
      </c>
      <c r="K3394" t="str">
        <v>InChI</v>
      </c>
      <c r="L3394" t="str">
        <v>Low priority attribute</v>
      </c>
      <c r="M3394" t="str">
        <v>Priority 3</v>
      </c>
      <c r="N3394" t="str">
        <v>Aliases</v>
      </c>
      <c r="O3394" t="str">
        <v>drop down type: InChl</v>
      </c>
      <c r="P3394" t="str">
        <v>must be on the substance level</v>
      </c>
      <c r="Q3394">
        <v>181501</v>
      </c>
      <c r="R3394" t="str">
        <v>1S/C6H10O4.C4H10O2/c7-5(8)3-1-2-4-6(9)10;5-3-1-2-4-6/h1-4H2,(H,7,8)(H,9,10);5-6H,1-4H2</v>
      </c>
      <c r="S3394" t="str">
        <v>N</v>
      </c>
      <c r="T3394">
        <v>0</v>
      </c>
      <c r="U3394">
        <v>0</v>
      </c>
      <c r="V3394">
        <v>0</v>
      </c>
    </row>
    <row r="3395" spans="8:22" x14ac:dyDescent="0.25">
      <c r="H3395" s="38" t="str">
        <v>specialty polymers(no product type)</v>
      </c>
      <c r="I3395" s="271" t="str">
        <v>specialty polymers</v>
      </c>
      <c r="J3395">
        <v>0</v>
      </c>
      <c r="K3395" t="str">
        <v>InChI key</v>
      </c>
      <c r="L3395" t="str">
        <v>Low priority attribute</v>
      </c>
      <c r="M3395" t="str">
        <v>Priority 3</v>
      </c>
      <c r="N3395" t="str">
        <v>Aliases</v>
      </c>
      <c r="O3395" t="str">
        <v>drop down type: InChl key</v>
      </c>
      <c r="P3395" t="str">
        <v>must be on the substance level</v>
      </c>
      <c r="Q3395">
        <v>181501</v>
      </c>
      <c r="R3395" t="str">
        <v>RNSLCHIAOHUARI-UHFFFAOYSA-N</v>
      </c>
      <c r="S3395" t="str">
        <v>N</v>
      </c>
      <c r="T3395">
        <v>0</v>
      </c>
      <c r="U3395">
        <v>0</v>
      </c>
      <c r="V3395">
        <v>0</v>
      </c>
    </row>
    <row r="3396" spans="8:22" x14ac:dyDescent="0.25">
      <c r="H3396" s="38" t="str">
        <v>specialty polymers(no product type)</v>
      </c>
      <c r="I3396" s="271" t="str">
        <v>specialty polymers</v>
      </c>
      <c r="J3396">
        <v>0</v>
      </c>
      <c r="K3396" t="str">
        <v>mp</v>
      </c>
      <c r="L3396" t="str">
        <v>Low priority attribute</v>
      </c>
      <c r="M3396" t="str">
        <v>Priority 3</v>
      </c>
      <c r="N3396" t="str">
        <v>ProductAttributes</v>
      </c>
      <c r="O3396" t="str">
        <v>ATTRIBUTE TYPE: Melting Point</v>
      </c>
      <c r="P3396">
        <v>0</v>
      </c>
      <c r="Q3396">
        <v>345296</v>
      </c>
      <c r="R3396" t="str">
        <v>25-33 °C</v>
      </c>
      <c r="S3396" t="str">
        <v>Y</v>
      </c>
      <c r="T3396" t="str">
        <v>mp</v>
      </c>
      <c r="U3396">
        <v>0</v>
      </c>
      <c r="V3396">
        <v>0</v>
      </c>
    </row>
    <row r="3397" spans="8:22" x14ac:dyDescent="0.25">
      <c r="H3397" s="38" t="str">
        <v>specialty polymers(no product type)</v>
      </c>
      <c r="I3397" s="271" t="str">
        <v>specialty polymers</v>
      </c>
      <c r="J3397">
        <v>0</v>
      </c>
      <c r="K3397" t="str">
        <v>refractive index</v>
      </c>
      <c r="L3397" t="str">
        <v>Low priority attribute</v>
      </c>
      <c r="M3397" t="str">
        <v>Priority 3</v>
      </c>
      <c r="N3397" t="str">
        <v>ProductAttributes</v>
      </c>
      <c r="O3397" t="str">
        <v>ATTRIBUTE TYPE: Refractive Index</v>
      </c>
      <c r="P3397">
        <v>0</v>
      </c>
      <c r="Q3397">
        <v>181463</v>
      </c>
      <c r="R3397" t="str">
        <v>n20/D 1.51</v>
      </c>
      <c r="S3397" t="str">
        <v>N</v>
      </c>
      <c r="T3397">
        <v>0</v>
      </c>
      <c r="U3397">
        <v>0</v>
      </c>
      <c r="V3397">
        <v>0</v>
      </c>
    </row>
    <row r="3398" spans="8:22" x14ac:dyDescent="0.25">
      <c r="H3398" s="38" t="str">
        <v>specialty polymers(no product type)</v>
      </c>
      <c r="I3398" s="271" t="str">
        <v>specialty polymers</v>
      </c>
      <c r="J3398">
        <v>0</v>
      </c>
      <c r="K3398" t="str">
        <v>SMILES string</v>
      </c>
      <c r="L3398" t="str">
        <v>Low priority attribute</v>
      </c>
      <c r="M3398" t="str">
        <v>Priority 3</v>
      </c>
      <c r="N3398" t="str">
        <v>Aliases</v>
      </c>
      <c r="O3398" t="str">
        <v>drop down type: SMILES</v>
      </c>
      <c r="P3398" t="str">
        <v>must be on the substance level; 30 characters or less; if more than 30 characters, raise a JIRA for CorpBase Helpdesk</v>
      </c>
      <c r="Q3398">
        <v>181501</v>
      </c>
      <c r="R3398" t="str">
        <v>OCCCCO.OC(=O)CCCCC(O)=O</v>
      </c>
      <c r="S3398" t="str">
        <v>N</v>
      </c>
      <c r="T3398">
        <v>0</v>
      </c>
      <c r="U3398">
        <v>0</v>
      </c>
      <c r="V3398">
        <v>0</v>
      </c>
    </row>
    <row r="3399" spans="8:22" x14ac:dyDescent="0.25">
      <c r="H3399" s="38" t="str">
        <v>specialty polymers(no product type)</v>
      </c>
      <c r="I3399" s="271" t="str">
        <v>specialty polymers</v>
      </c>
      <c r="J3399">
        <v>0</v>
      </c>
      <c r="K3399" t="str">
        <v>transition temp</v>
      </c>
      <c r="L3399" t="str">
        <v>Low priority attribute</v>
      </c>
      <c r="M3399" t="str">
        <v>Priority 3</v>
      </c>
      <c r="N3399" t="str">
        <v>ProductAttributes</v>
      </c>
      <c r="O3399" t="str">
        <v>ATTRIBUTE TYPE: Transition temp</v>
      </c>
      <c r="P3399">
        <v>0</v>
      </c>
      <c r="Q3399">
        <v>181501</v>
      </c>
      <c r="R3399" t="str">
        <v>Tg −68 °C_x000D_
Tm 54 °C</v>
      </c>
      <c r="S3399" t="str">
        <v>N</v>
      </c>
      <c r="T3399">
        <v>0</v>
      </c>
      <c r="U3399">
        <v>0</v>
      </c>
      <c r="V3399">
        <v>0</v>
      </c>
    </row>
    <row r="3400" spans="8:22" x14ac:dyDescent="0.25">
      <c r="H3400" s="38" t="str">
        <v>specialty polymers(no product type)</v>
      </c>
      <c r="I3400" s="271" t="str">
        <v>specialty polymers</v>
      </c>
      <c r="J3400">
        <v>0</v>
      </c>
      <c r="K3400" t="str">
        <v>viscosity</v>
      </c>
      <c r="L3400" t="str">
        <v>Low priority attribute</v>
      </c>
      <c r="M3400" t="str">
        <v>Priority 3</v>
      </c>
      <c r="N3400" t="str">
        <v>ProductAttributes</v>
      </c>
      <c r="O3400" t="str">
        <v>ATTRIBUTE TYPE: Viscosity</v>
      </c>
      <c r="P3400">
        <v>0</v>
      </c>
      <c r="Q3400">
        <v>181374</v>
      </c>
      <c r="R3400" t="str">
        <v>40, Mooney(lit.)</v>
      </c>
      <c r="S3400" t="str">
        <v>N</v>
      </c>
      <c r="T3400">
        <v>0</v>
      </c>
      <c r="U3400">
        <v>0</v>
      </c>
      <c r="V3400">
        <v>0</v>
      </c>
    </row>
    <row r="3401" spans="8:22" x14ac:dyDescent="0.25">
      <c r="H3401" s="38" t="str">
        <v>spectroscopy accessory(no product type)</v>
      </c>
      <c r="I3401" s="271" t="str">
        <v>spectroscopy accessory</v>
      </c>
      <c r="J3401">
        <v>0</v>
      </c>
      <c r="K3401" t="str">
        <v>application(s)</v>
      </c>
      <c r="L3401" t="str">
        <v>Facet driving attribute</v>
      </c>
      <c r="M3401" t="str">
        <v>Priority 1</v>
      </c>
      <c r="N3401" t="str">
        <v>ProductAttributes</v>
      </c>
      <c r="O3401" t="str">
        <v>ATTRIBUTE TYPE: Market Focus</v>
      </c>
      <c r="P3401">
        <v>0</v>
      </c>
      <c r="Q3401">
        <v>0</v>
      </c>
      <c r="R3401">
        <v>0</v>
      </c>
      <c r="S3401">
        <v>0</v>
      </c>
      <c r="T3401">
        <v>0</v>
      </c>
      <c r="U3401">
        <v>0</v>
      </c>
      <c r="V3401">
        <v>0</v>
      </c>
    </row>
    <row r="3402" spans="8:22" x14ac:dyDescent="0.25">
      <c r="H3402" s="38" t="str">
        <v>spectroscopy accessory(no product type)</v>
      </c>
      <c r="I3402" s="271" t="str">
        <v>spectroscopy accessory</v>
      </c>
      <c r="J3402">
        <v>0</v>
      </c>
      <c r="K3402" t="str">
        <v>L</v>
      </c>
      <c r="L3402" t="str">
        <v>Facet driving attribute</v>
      </c>
      <c r="M3402" t="str">
        <v>Priority 1</v>
      </c>
      <c r="N3402" t="str">
        <v>ProductAttributes</v>
      </c>
      <c r="O3402" t="str">
        <v>ATTRIBUTE TYPE: Composite dimension</v>
      </c>
      <c r="P3402" t="str">
        <v>use the drop down in "Type1" and select "L"</v>
      </c>
      <c r="Q3402">
        <v>0</v>
      </c>
      <c r="R3402">
        <v>0</v>
      </c>
      <c r="S3402">
        <v>0</v>
      </c>
      <c r="T3402">
        <v>0</v>
      </c>
      <c r="U3402">
        <v>0</v>
      </c>
      <c r="V3402">
        <v>0</v>
      </c>
    </row>
    <row r="3403" spans="8:22" x14ac:dyDescent="0.25">
      <c r="H3403" s="38" t="str">
        <v>spectroscopy accessory(no product type)</v>
      </c>
      <c r="I3403" s="271" t="str">
        <v>spectroscopy accessory</v>
      </c>
      <c r="J3403">
        <v>0</v>
      </c>
      <c r="K3403" t="str">
        <v>material</v>
      </c>
      <c r="L3403" t="str">
        <v>Facet driving attribute</v>
      </c>
      <c r="M3403" t="str">
        <v>Priority 1</v>
      </c>
      <c r="N3403" t="str">
        <v>ProductAttributes</v>
      </c>
      <c r="O3403" t="str">
        <v>ATTRIBUTE TYPE: Material</v>
      </c>
      <c r="P3403" t="str">
        <v>use the drop down to select a "Part"</v>
      </c>
      <c r="Q3403">
        <v>0</v>
      </c>
      <c r="R3403">
        <v>0</v>
      </c>
      <c r="S3403">
        <v>0</v>
      </c>
      <c r="T3403">
        <v>0</v>
      </c>
      <c r="U3403">
        <v>0</v>
      </c>
      <c r="V3403">
        <v>0</v>
      </c>
    </row>
    <row r="3404" spans="8:22" x14ac:dyDescent="0.25">
      <c r="H3404" s="38" t="str">
        <v>stable isotopesvarious</v>
      </c>
      <c r="I3404" s="271" t="str">
        <v>stable isotopes</v>
      </c>
      <c r="J3404" t="str">
        <v>various</v>
      </c>
      <c r="K3404" t="str">
        <v>assay</v>
      </c>
      <c r="L3404" t="str">
        <v>Facet driving attribute</v>
      </c>
      <c r="M3404" t="str">
        <v>Priority 1</v>
      </c>
      <c r="N3404" t="str">
        <v>ProductAttributes</v>
      </c>
      <c r="O3404" t="str">
        <v>ATTRIBUTE TYPE: Assay</v>
      </c>
      <c r="P3404">
        <v>0</v>
      </c>
      <c r="Q3404">
        <v>151866</v>
      </c>
      <c r="R3404" t="str">
        <v>≥99% (CP)</v>
      </c>
      <c r="S3404" t="str">
        <v>Y</v>
      </c>
      <c r="T3404" t="str">
        <v>Purity</v>
      </c>
      <c r="U3404">
        <v>0</v>
      </c>
      <c r="V3404">
        <v>0</v>
      </c>
    </row>
    <row r="3405" spans="8:22" x14ac:dyDescent="0.25">
      <c r="H3405" s="38" t="str">
        <v>stable isotopesvarious</v>
      </c>
      <c r="I3405" s="271" t="str">
        <v>stable isotopes</v>
      </c>
      <c r="J3405" t="str">
        <v>various</v>
      </c>
      <c r="K3405" t="str">
        <v>form</v>
      </c>
      <c r="L3405" t="str">
        <v>Facet driving attribute</v>
      </c>
      <c r="M3405" t="str">
        <v>Priority 1</v>
      </c>
      <c r="N3405" t="str">
        <v>ProductAttributes</v>
      </c>
      <c r="O3405" t="str">
        <v>ATTRIBUTE TYPE: Physical Form</v>
      </c>
      <c r="P3405">
        <v>0</v>
      </c>
      <c r="Q3405">
        <v>151866</v>
      </c>
      <c r="R3405" t="str">
        <v>liquid</v>
      </c>
      <c r="S3405" t="str">
        <v>Y</v>
      </c>
      <c r="T3405" t="str">
        <v>Physical Form</v>
      </c>
      <c r="U3405">
        <v>0</v>
      </c>
      <c r="V3405">
        <v>0</v>
      </c>
    </row>
    <row r="3406" spans="8:22" x14ac:dyDescent="0.25">
      <c r="H3406" s="38" t="str">
        <v>stable isotopesvarious</v>
      </c>
      <c r="I3406" s="271" t="str">
        <v>stable isotopes</v>
      </c>
      <c r="J3406" t="str">
        <v>various</v>
      </c>
      <c r="K3406" t="str">
        <v>grade</v>
      </c>
      <c r="L3406" t="str">
        <v>Facet driving attribute</v>
      </c>
      <c r="M3406" t="str">
        <v>Priority 1</v>
      </c>
      <c r="N3406" t="str">
        <v>ProductAttributes</v>
      </c>
      <c r="O3406" t="str">
        <v>ATTRIBUTE TYPE: Special Grade and web special grade</v>
      </c>
      <c r="P3406" t="str">
        <v>web special grade is facetable; but web special grade does not show on the PDP; special grade is the opposite</v>
      </c>
      <c r="Q3406">
        <v>154784</v>
      </c>
      <c r="R3406" t="str">
        <v>spectrophotometric grade</v>
      </c>
      <c r="S3406" t="str">
        <v>Y</v>
      </c>
      <c r="T3406" t="str">
        <v>grade</v>
      </c>
      <c r="U3406">
        <v>0</v>
      </c>
      <c r="V3406">
        <v>0</v>
      </c>
    </row>
    <row r="3407" spans="8:22" x14ac:dyDescent="0.25">
      <c r="H3407" s="38" t="str">
        <v>stable isotopesvarious</v>
      </c>
      <c r="I3407" s="271" t="str">
        <v>stable isotopes</v>
      </c>
      <c r="J3407" t="str">
        <v>various</v>
      </c>
      <c r="K3407" t="str">
        <v>isotopic purity</v>
      </c>
      <c r="L3407" t="str">
        <v>Facet driving attribute</v>
      </c>
      <c r="M3407" t="str">
        <v>Priority 1</v>
      </c>
      <c r="N3407" t="str">
        <v>ProductAttributes</v>
      </c>
      <c r="O3407" t="str">
        <v>ATTRIBUTE TYPE: Isotopic Purity</v>
      </c>
      <c r="P3407">
        <v>0</v>
      </c>
      <c r="Q3407">
        <v>151866</v>
      </c>
      <c r="R3407" t="str">
        <v>≥99.6 atom % D</v>
      </c>
      <c r="S3407" t="str">
        <v>Y</v>
      </c>
      <c r="T3407" t="str">
        <v>Isotope</v>
      </c>
      <c r="U3407">
        <v>0</v>
      </c>
      <c r="V3407">
        <v>0</v>
      </c>
    </row>
    <row r="3408" spans="8:22" x14ac:dyDescent="0.25">
      <c r="H3408" s="38" t="str">
        <v>stable isotopesvarious</v>
      </c>
      <c r="I3408" s="271" t="str">
        <v>stable isotopes</v>
      </c>
      <c r="J3408" t="str">
        <v>various</v>
      </c>
      <c r="K3408" t="str">
        <v>mass shift</v>
      </c>
      <c r="L3408" t="str">
        <v>Facet driving attribute</v>
      </c>
      <c r="M3408" t="str">
        <v>Priority 1</v>
      </c>
      <c r="N3408" t="str">
        <v>ProductAttributes</v>
      </c>
      <c r="O3408" t="str">
        <v>ATTRIBUTE TYPE: Mass Shift</v>
      </c>
      <c r="P3408">
        <v>0</v>
      </c>
      <c r="Q3408">
        <v>151866</v>
      </c>
      <c r="R3408" t="str">
        <v>M+12</v>
      </c>
      <c r="S3408" t="str">
        <v>Y</v>
      </c>
      <c r="T3408" t="str">
        <v>mass shift</v>
      </c>
      <c r="U3408">
        <v>0</v>
      </c>
      <c r="V3408">
        <v>0</v>
      </c>
    </row>
    <row r="3409" spans="8:22" x14ac:dyDescent="0.25">
      <c r="H3409" s="38" t="str">
        <v>stable isotopesvarious</v>
      </c>
      <c r="I3409" s="271" t="str">
        <v>stable isotopes</v>
      </c>
      <c r="J3409" t="str">
        <v>various</v>
      </c>
      <c r="K3409" t="str">
        <v>technique(s)</v>
      </c>
      <c r="L3409" t="str">
        <v>Facet driving attribute</v>
      </c>
      <c r="M3409" t="str">
        <v>Priority 1</v>
      </c>
      <c r="N3409" t="str">
        <v>ProductAttributes</v>
      </c>
      <c r="O3409" t="str">
        <v>ATTRIBUTE TYPE: Titertest</v>
      </c>
      <c r="P3409" t="str">
        <v xml:space="preserve">use the drop down in "METHOD" </v>
      </c>
      <c r="Q3409">
        <v>151866</v>
      </c>
      <c r="R3409" t="str">
        <v>NMR: suitable</v>
      </c>
      <c r="S3409" t="str">
        <v>Y</v>
      </c>
      <c r="T3409" t="str">
        <v>Technique</v>
      </c>
      <c r="U3409" t="str">
        <v>method</v>
      </c>
      <c r="V3409" t="str">
        <v>method</v>
      </c>
    </row>
    <row r="3410" spans="8:22" x14ac:dyDescent="0.25">
      <c r="H3410" s="38" t="str">
        <v>stable isotopesvarious</v>
      </c>
      <c r="I3410" s="271" t="str">
        <v>stable isotopes</v>
      </c>
      <c r="J3410" t="str">
        <v>various</v>
      </c>
      <c r="K3410" t="str">
        <v>bp</v>
      </c>
      <c r="L3410" t="str">
        <v>High priority attribute</v>
      </c>
      <c r="M3410" t="str">
        <v>Priority 2</v>
      </c>
      <c r="N3410" t="str">
        <v>ProductAttributes</v>
      </c>
      <c r="O3410" t="str">
        <v>ATTRIBUTE TYPE: Boiling Point</v>
      </c>
      <c r="P3410">
        <v>0</v>
      </c>
      <c r="Q3410">
        <v>151866</v>
      </c>
      <c r="R3410" t="str">
        <v>80.7 °C (lit.)</v>
      </c>
      <c r="S3410" t="str">
        <v>Y</v>
      </c>
      <c r="T3410" t="str">
        <v>boiling point</v>
      </c>
      <c r="U3410">
        <v>0</v>
      </c>
      <c r="V3410">
        <v>0</v>
      </c>
    </row>
    <row r="3411" spans="8:22" x14ac:dyDescent="0.25">
      <c r="H3411" s="38" t="str">
        <v>stable isotopesvarious</v>
      </c>
      <c r="I3411" s="271" t="str">
        <v>stable isotopes</v>
      </c>
      <c r="J3411" t="str">
        <v>various</v>
      </c>
      <c r="K3411" t="str">
        <v>concentration</v>
      </c>
      <c r="L3411" t="str">
        <v>High priority attribute</v>
      </c>
      <c r="M3411" t="str">
        <v>Priority 2</v>
      </c>
      <c r="N3411" t="str">
        <v>ProductAttributes</v>
      </c>
      <c r="O3411" t="str">
        <v>ATTRIBUTE TYPE: Concentration</v>
      </c>
      <c r="P3411">
        <v>0</v>
      </c>
      <c r="Q3411">
        <v>176680</v>
      </c>
      <c r="R3411" t="str">
        <v>50 wt. % in D2O</v>
      </c>
      <c r="S3411" t="str">
        <v>N</v>
      </c>
      <c r="T3411">
        <v>0</v>
      </c>
      <c r="U3411">
        <v>0</v>
      </c>
      <c r="V3411">
        <v>0</v>
      </c>
    </row>
    <row r="3412" spans="8:22" x14ac:dyDescent="0.25">
      <c r="H3412" s="38" t="str">
        <v>stable isotopesvarious</v>
      </c>
      <c r="I3412" s="271" t="str">
        <v>stable isotopes</v>
      </c>
      <c r="J3412" t="str">
        <v>various</v>
      </c>
      <c r="K3412" t="str">
        <v>density</v>
      </c>
      <c r="L3412" t="str">
        <v>High priority attribute</v>
      </c>
      <c r="M3412" t="str">
        <v>Priority 2</v>
      </c>
      <c r="N3412" t="str">
        <v>ProductAttributes</v>
      </c>
      <c r="O3412" t="str">
        <v>ATTRIBUTE TYPE: Density</v>
      </c>
      <c r="P3412">
        <v>0</v>
      </c>
      <c r="Q3412">
        <v>151866</v>
      </c>
      <c r="R3412" t="str">
        <v>0.893 g/mL at 25 °C (lit.)</v>
      </c>
      <c r="S3412" t="str">
        <v>N</v>
      </c>
      <c r="T3412">
        <v>0</v>
      </c>
      <c r="U3412">
        <v>0</v>
      </c>
      <c r="V3412">
        <v>0</v>
      </c>
    </row>
    <row r="3413" spans="8:22" x14ac:dyDescent="0.25">
      <c r="H3413" s="38" t="str">
        <v>stable isotopesvarious</v>
      </c>
      <c r="I3413" s="271" t="str">
        <v>stable isotopes</v>
      </c>
      <c r="J3413" t="str">
        <v>various</v>
      </c>
      <c r="K3413" t="str">
        <v>impurities</v>
      </c>
      <c r="L3413" t="str">
        <v>High priority attribute</v>
      </c>
      <c r="M3413" t="str">
        <v>Priority 2</v>
      </c>
      <c r="N3413" t="str">
        <v>ProductAttributes</v>
      </c>
      <c r="O3413" t="str">
        <v>ATTRIBUTE TYPE: Impurities</v>
      </c>
      <c r="P3413">
        <v>0</v>
      </c>
      <c r="Q3413">
        <v>151793</v>
      </c>
      <c r="R3413" t="str">
        <v>≤0.0500% water</v>
      </c>
      <c r="S3413" t="str">
        <v>N</v>
      </c>
      <c r="T3413">
        <v>0</v>
      </c>
      <c r="U3413">
        <v>0</v>
      </c>
      <c r="V3413">
        <v>0</v>
      </c>
    </row>
    <row r="3414" spans="8:22" x14ac:dyDescent="0.25">
      <c r="H3414" s="38" t="str">
        <v>stable isotopesvarious</v>
      </c>
      <c r="I3414" s="271" t="str">
        <v>stable isotopes</v>
      </c>
      <c r="J3414" t="str">
        <v>various</v>
      </c>
      <c r="K3414" t="str">
        <v>InChI</v>
      </c>
      <c r="L3414" t="str">
        <v>High priority attribute</v>
      </c>
      <c r="M3414" t="str">
        <v>Priority 2</v>
      </c>
      <c r="N3414" t="str">
        <v>Aliases</v>
      </c>
      <c r="O3414" t="str">
        <v>drop down type: InChl</v>
      </c>
      <c r="P3414" t="str">
        <v>must be on the substance level</v>
      </c>
      <c r="Q3414">
        <v>151866</v>
      </c>
      <c r="R3414" t="str">
        <v>1S/C6H12/c1-2-4-6-5-3-1/h1-6H2/i1D2,2D2,3D2,4D2,5D2,6D2</v>
      </c>
      <c r="S3414" t="str">
        <v>N</v>
      </c>
      <c r="T3414">
        <v>0</v>
      </c>
      <c r="U3414">
        <v>0</v>
      </c>
      <c r="V3414">
        <v>0</v>
      </c>
    </row>
    <row r="3415" spans="8:22" x14ac:dyDescent="0.25">
      <c r="H3415" s="38" t="str">
        <v>stable isotopesvarious</v>
      </c>
      <c r="I3415" s="271" t="str">
        <v>stable isotopes</v>
      </c>
      <c r="J3415" t="str">
        <v>various</v>
      </c>
      <c r="K3415" t="str">
        <v>InChI key</v>
      </c>
      <c r="L3415" t="str">
        <v>High priority attribute</v>
      </c>
      <c r="M3415" t="str">
        <v>Priority 2</v>
      </c>
      <c r="N3415" t="str">
        <v>Aliases</v>
      </c>
      <c r="O3415" t="str">
        <v>drop down type: InChl key</v>
      </c>
      <c r="P3415" t="str">
        <v>must be on the substance level</v>
      </c>
      <c r="Q3415">
        <v>151866</v>
      </c>
      <c r="R3415" t="str">
        <v>XDTMQSROBMDMFD-LBTWDOQPSA-N</v>
      </c>
      <c r="S3415" t="str">
        <v>N</v>
      </c>
      <c r="T3415">
        <v>0</v>
      </c>
      <c r="U3415">
        <v>0</v>
      </c>
      <c r="V3415">
        <v>0</v>
      </c>
    </row>
    <row r="3416" spans="8:22" x14ac:dyDescent="0.25">
      <c r="H3416" s="38" t="str">
        <v>stable isotopesvarious</v>
      </c>
      <c r="I3416" s="271" t="str">
        <v>stable isotopes</v>
      </c>
      <c r="J3416" t="str">
        <v>various</v>
      </c>
      <c r="K3416" t="str">
        <v>mp</v>
      </c>
      <c r="L3416" t="str">
        <v>High priority attribute</v>
      </c>
      <c r="M3416" t="str">
        <v>Priority 2</v>
      </c>
      <c r="N3416" t="str">
        <v>ProductAttributes</v>
      </c>
      <c r="O3416" t="str">
        <v>ATTRIBUTE TYPE: Melting Point</v>
      </c>
      <c r="P3416">
        <v>0</v>
      </c>
      <c r="Q3416">
        <v>151866</v>
      </c>
      <c r="R3416" t="str">
        <v>6.5 °C (lit.)</v>
      </c>
      <c r="S3416" t="str">
        <v>Y</v>
      </c>
      <c r="T3416" t="str">
        <v>mp</v>
      </c>
      <c r="U3416">
        <v>0</v>
      </c>
      <c r="V3416">
        <v>0</v>
      </c>
    </row>
    <row r="3417" spans="8:22" x14ac:dyDescent="0.25">
      <c r="H3417" s="38" t="str">
        <v>stable isotopesvarious</v>
      </c>
      <c r="I3417" s="271" t="str">
        <v>stable isotopes</v>
      </c>
      <c r="J3417" t="str">
        <v>various</v>
      </c>
      <c r="K3417" t="str">
        <v>packaging</v>
      </c>
      <c r="L3417" t="str">
        <v>High priority attribute</v>
      </c>
      <c r="M3417" t="str">
        <v>Priority 2</v>
      </c>
      <c r="N3417" t="str">
        <v>ProductAttributes</v>
      </c>
      <c r="O3417" t="str">
        <v>ATTRIBUTE TYPE: Packaging quantity</v>
      </c>
      <c r="P3417" t="str">
        <v>facet only on pack_id (was NEVER used on the red site - utility is dubious)</v>
      </c>
      <c r="Q3417">
        <v>151793</v>
      </c>
      <c r="R3417" t="str">
        <v>glass bottle of 25 g, 50 g</v>
      </c>
      <c r="S3417" t="str">
        <v>Y</v>
      </c>
      <c r="T3417" t="str">
        <v>packaging</v>
      </c>
      <c r="U3417" t="str">
        <v>pack_id</v>
      </c>
      <c r="V3417" t="str">
        <v>pack_id</v>
      </c>
    </row>
    <row r="3418" spans="8:22" x14ac:dyDescent="0.25">
      <c r="H3418" s="38" t="str">
        <v>stable isotopesvarious</v>
      </c>
      <c r="I3418" s="271" t="str">
        <v>stable isotopes</v>
      </c>
      <c r="J3418" t="str">
        <v>various</v>
      </c>
      <c r="K3418" t="str">
        <v>refractive index</v>
      </c>
      <c r="L3418" t="str">
        <v>High priority attribute</v>
      </c>
      <c r="M3418" t="str">
        <v>Priority 2</v>
      </c>
      <c r="N3418" t="str">
        <v>ProductAttributes</v>
      </c>
      <c r="O3418" t="str">
        <v>ATTRIBUTE TYPE: Refractive Index</v>
      </c>
      <c r="P3418">
        <v>0</v>
      </c>
      <c r="Q3418">
        <v>151866</v>
      </c>
      <c r="R3418" t="str">
        <v>n20/D 1.421 (lit.)</v>
      </c>
      <c r="S3418" t="str">
        <v>N</v>
      </c>
      <c r="T3418">
        <v>0</v>
      </c>
      <c r="U3418">
        <v>0</v>
      </c>
      <c r="V3418">
        <v>0</v>
      </c>
    </row>
    <row r="3419" spans="8:22" x14ac:dyDescent="0.25">
      <c r="H3419" s="38" t="str">
        <v>stable isotopesvarious</v>
      </c>
      <c r="I3419" s="271" t="str">
        <v>stable isotopes</v>
      </c>
      <c r="J3419" t="str">
        <v>various</v>
      </c>
      <c r="K3419" t="str">
        <v>SMILES string</v>
      </c>
      <c r="L3419" t="str">
        <v>High priority attribute</v>
      </c>
      <c r="M3419" t="str">
        <v>Priority 2</v>
      </c>
      <c r="N3419" t="str">
        <v>Aliases</v>
      </c>
      <c r="O3419" t="str">
        <v>drop down type: SMILES</v>
      </c>
      <c r="P3419" t="str">
        <v>must be on the substance level; 30 characters or less; if more than 30 characters, raise a JIRA for CorpBase Helpdesk</v>
      </c>
      <c r="Q3419">
        <v>151866</v>
      </c>
      <c r="R3419" t="str">
        <v>[2H]C1([2H])C([2H])([2H])C([2H])([2H])C([2H])([2H])C([2H])([2H])C1([2H])[2H]</v>
      </c>
      <c r="S3419" t="str">
        <v>N</v>
      </c>
      <c r="T3419">
        <v>0</v>
      </c>
      <c r="U3419">
        <v>0</v>
      </c>
      <c r="V3419">
        <v>0</v>
      </c>
    </row>
    <row r="3420" spans="8:22" x14ac:dyDescent="0.25">
      <c r="H3420" s="38" t="str">
        <v>stable isotopesvarious</v>
      </c>
      <c r="I3420" s="271" t="str">
        <v>stable isotopes</v>
      </c>
      <c r="J3420" t="str">
        <v>various</v>
      </c>
      <c r="K3420" t="str">
        <v>storage temp.</v>
      </c>
      <c r="L3420" t="str">
        <v>High priority attribute</v>
      </c>
      <c r="M3420" t="str">
        <v>Priority 2</v>
      </c>
      <c r="N3420" t="str">
        <v>ProductAttributes</v>
      </c>
      <c r="O3420" t="str">
        <v>ATTRIBUTE TYPE: Storage Temp</v>
      </c>
      <c r="P3420">
        <v>0</v>
      </c>
      <c r="Q3420">
        <v>1.03643</v>
      </c>
      <c r="R3420" t="str">
        <v>2-30°C</v>
      </c>
      <c r="S3420" t="str">
        <v>N</v>
      </c>
      <c r="T3420">
        <v>0</v>
      </c>
      <c r="U3420">
        <v>0</v>
      </c>
      <c r="V3420">
        <v>0</v>
      </c>
    </row>
    <row r="3421" spans="8:22" x14ac:dyDescent="0.25">
      <c r="H3421" s="38" t="str">
        <v>stable isotopesvarious</v>
      </c>
      <c r="I3421" s="271" t="str">
        <v>stable isotopes</v>
      </c>
      <c r="J3421" t="str">
        <v>various</v>
      </c>
      <c r="K3421" t="str">
        <v>autoignition temp.</v>
      </c>
      <c r="L3421" t="str">
        <v>Low priority attribute</v>
      </c>
      <c r="M3421" t="str">
        <v>Priority 3</v>
      </c>
      <c r="N3421" t="str">
        <v>ProductAttributes</v>
      </c>
      <c r="O3421" t="str">
        <v>ATTRIBUTE TYPE: Autoignition temp</v>
      </c>
      <c r="P3421" t="str">
        <v>must be on the substance level</v>
      </c>
      <c r="Q3421">
        <v>1.03643</v>
      </c>
      <c r="R3421" t="str">
        <v>573 °F</v>
      </c>
      <c r="S3421" t="str">
        <v>N</v>
      </c>
      <c r="T3421">
        <v>0</v>
      </c>
      <c r="U3421">
        <v>0</v>
      </c>
      <c r="V3421">
        <v>0</v>
      </c>
    </row>
    <row r="3422" spans="8:22" x14ac:dyDescent="0.25">
      <c r="H3422" s="38" t="str">
        <v>stable isotopesvarious</v>
      </c>
      <c r="I3422" s="271" t="str">
        <v>stable isotopes</v>
      </c>
      <c r="J3422" t="str">
        <v>various</v>
      </c>
      <c r="K3422" t="str">
        <v>contains</v>
      </c>
      <c r="L3422" t="str">
        <v>Low priority attribute</v>
      </c>
      <c r="M3422" t="str">
        <v>Priority 3</v>
      </c>
      <c r="N3422" t="str">
        <v>ProductAttributes</v>
      </c>
      <c r="O3422" t="str">
        <v>ATTRIBUTE TYPE: Additive</v>
      </c>
      <c r="P3422">
        <v>0</v>
      </c>
      <c r="Q3422">
        <v>176036</v>
      </c>
      <c r="R3422" t="str">
        <v xml:space="preserve"> copper as stabilizer</v>
      </c>
      <c r="S3422" t="str">
        <v>N</v>
      </c>
      <c r="T3422">
        <v>0</v>
      </c>
      <c r="U3422">
        <v>0</v>
      </c>
      <c r="V3422">
        <v>0</v>
      </c>
    </row>
    <row r="3423" spans="8:22" x14ac:dyDescent="0.25">
      <c r="H3423" s="38" t="str">
        <v>stable isotopesvarious</v>
      </c>
      <c r="I3423" s="271" t="str">
        <v>stable isotopes</v>
      </c>
      <c r="J3423" t="str">
        <v>various</v>
      </c>
      <c r="K3423" t="str">
        <v>expl. lim.</v>
      </c>
      <c r="L3423" t="str">
        <v>Low priority attribute</v>
      </c>
      <c r="M3423" t="str">
        <v>Priority 3</v>
      </c>
      <c r="N3423" t="str">
        <v>ProductAttributes</v>
      </c>
      <c r="O3423" t="str">
        <v>ATTRIBUTE TYPE: Explosion limit</v>
      </c>
      <c r="P3423">
        <v>0</v>
      </c>
      <c r="Q3423">
        <v>151866</v>
      </c>
      <c r="R3423" t="str">
        <v>0.34-6.3 % (lit.)</v>
      </c>
      <c r="S3423" t="str">
        <v>N</v>
      </c>
      <c r="T3423">
        <v>0</v>
      </c>
      <c r="U3423">
        <v>0</v>
      </c>
      <c r="V3423">
        <v>0</v>
      </c>
    </row>
    <row r="3424" spans="8:22" x14ac:dyDescent="0.25">
      <c r="H3424" s="38" t="str">
        <v>stable isotopesvarious</v>
      </c>
      <c r="I3424" s="271" t="str">
        <v>stable isotopes</v>
      </c>
      <c r="J3424" t="str">
        <v>various</v>
      </c>
      <c r="K3424" t="str">
        <v>vapor density</v>
      </c>
      <c r="L3424" t="str">
        <v>Low priority attribute</v>
      </c>
      <c r="M3424" t="str">
        <v>Priority 3</v>
      </c>
      <c r="N3424" t="str">
        <v>ProductAttributes</v>
      </c>
      <c r="O3424" t="str">
        <v>ATTRIBUTE TYPE: Vapor density vs air</v>
      </c>
      <c r="P3424">
        <v>0</v>
      </c>
      <c r="Q3424">
        <v>151793</v>
      </c>
      <c r="R3424" t="str">
        <v>2 (vs air)</v>
      </c>
      <c r="S3424" t="str">
        <v>N</v>
      </c>
      <c r="T3424">
        <v>0</v>
      </c>
      <c r="U3424">
        <v>0</v>
      </c>
      <c r="V3424">
        <v>0</v>
      </c>
    </row>
    <row r="3425" spans="8:22" x14ac:dyDescent="0.25">
      <c r="H3425" s="38" t="str">
        <v>stable isotopesvarious</v>
      </c>
      <c r="I3425" s="271" t="str">
        <v>stable isotopes</v>
      </c>
      <c r="J3425" t="str">
        <v>various</v>
      </c>
      <c r="K3425" t="str">
        <v>vapor pressure</v>
      </c>
      <c r="L3425" t="str">
        <v>Low priority attribute</v>
      </c>
      <c r="M3425" t="str">
        <v>Priority 3</v>
      </c>
      <c r="N3425" t="str">
        <v>ProductAttributes</v>
      </c>
      <c r="O3425" t="str">
        <v>ATTRIBUTE TYPE: Vapor pressure</v>
      </c>
      <c r="P3425">
        <v>0</v>
      </c>
      <c r="Q3425">
        <v>151793</v>
      </c>
      <c r="R3425" t="str">
        <v>3.67 psi ( 20 °C)</v>
      </c>
      <c r="S3425" t="str">
        <v>N</v>
      </c>
      <c r="T3425">
        <v>0</v>
      </c>
      <c r="U3425">
        <v>0</v>
      </c>
      <c r="V3425">
        <v>0</v>
      </c>
    </row>
    <row r="3426" spans="8:22" x14ac:dyDescent="0.25">
      <c r="H3426" s="38" t="str">
        <v>stains and dyes(no product type)</v>
      </c>
      <c r="I3426" s="271" t="str">
        <v>stains and dyes</v>
      </c>
      <c r="J3426">
        <v>0</v>
      </c>
      <c r="K3426" t="str">
        <v>application(s)</v>
      </c>
      <c r="L3426" t="str">
        <v>Facet driving attribute</v>
      </c>
      <c r="M3426" t="str">
        <v>Priority 1</v>
      </c>
      <c r="N3426" t="str">
        <v>ProductAttributes</v>
      </c>
      <c r="O3426" t="str">
        <v>ATTRIBUTE TYPE: Market Focus</v>
      </c>
      <c r="P3426">
        <v>0</v>
      </c>
      <c r="Q3426">
        <v>0</v>
      </c>
      <c r="R3426">
        <v>0</v>
      </c>
      <c r="S3426" t="str">
        <v>Y</v>
      </c>
      <c r="T3426" t="str">
        <v>Application</v>
      </c>
      <c r="U3426">
        <v>0</v>
      </c>
      <c r="V3426">
        <v>0</v>
      </c>
    </row>
    <row r="3427" spans="8:22" x14ac:dyDescent="0.25">
      <c r="H3427" s="38" t="str">
        <v>stains and dyes(no product type)</v>
      </c>
      <c r="I3427" s="271" t="str">
        <v>stains and dyes</v>
      </c>
      <c r="J3427">
        <v>0</v>
      </c>
      <c r="K3427" t="str">
        <v>form</v>
      </c>
      <c r="L3427" t="str">
        <v>Facet driving attribute</v>
      </c>
      <c r="M3427" t="str">
        <v>Priority 1</v>
      </c>
      <c r="N3427" t="str">
        <v>ProductAttributes</v>
      </c>
      <c r="O3427" t="str">
        <v>ATTRIBUTE TYPE: Physical Form</v>
      </c>
      <c r="P3427">
        <v>0</v>
      </c>
      <c r="Q3427">
        <v>1.0522800000000001</v>
      </c>
      <c r="R3427" t="str">
        <v>liquid</v>
      </c>
      <c r="S3427" t="str">
        <v>Y</v>
      </c>
      <c r="T3427" t="str">
        <v>Physical Form</v>
      </c>
      <c r="U3427">
        <v>0</v>
      </c>
      <c r="V3427">
        <v>0</v>
      </c>
    </row>
    <row r="3428" spans="8:22" x14ac:dyDescent="0.25">
      <c r="H3428" s="38" t="str">
        <v>stains and dyes(no product type)</v>
      </c>
      <c r="I3428" s="271" t="str">
        <v>stains and dyes</v>
      </c>
      <c r="J3428">
        <v>0</v>
      </c>
      <c r="K3428" t="str">
        <v>grade</v>
      </c>
      <c r="L3428" t="str">
        <v>Facet driving attribute</v>
      </c>
      <c r="M3428" t="str">
        <v>Priority 1</v>
      </c>
      <c r="N3428" t="str">
        <v>ProductAttributes</v>
      </c>
      <c r="O3428" t="str">
        <v>ATTRIBUTE TYPE: Special Grade and web special grade</v>
      </c>
      <c r="P3428" t="str">
        <v>web special grade is facetable; but web special grade does not show on the PDP; special grade is the opposite</v>
      </c>
      <c r="Q3428">
        <v>66011</v>
      </c>
      <c r="R3428" t="str">
        <v>for microscopy</v>
      </c>
      <c r="S3428" t="str">
        <v>Y</v>
      </c>
      <c r="T3428" t="str">
        <v>grade</v>
      </c>
      <c r="U3428">
        <v>0</v>
      </c>
      <c r="V3428">
        <v>0</v>
      </c>
    </row>
    <row r="3429" spans="8:22" x14ac:dyDescent="0.25">
      <c r="H3429" s="38" t="str">
        <v>stains and dyes(no product type)</v>
      </c>
      <c r="I3429" s="271" t="str">
        <v>stains and dyes</v>
      </c>
      <c r="J3429">
        <v>0</v>
      </c>
      <c r="K3429" t="str">
        <v>solubility</v>
      </c>
      <c r="L3429" t="str">
        <v>Facet driving attribute</v>
      </c>
      <c r="M3429" t="str">
        <v>Priority 1</v>
      </c>
      <c r="N3429" t="str">
        <v>ProductAttributes</v>
      </c>
      <c r="O3429" t="str">
        <v>ATTRIBUTE TYPE: Solubility</v>
      </c>
      <c r="P3429">
        <v>0</v>
      </c>
      <c r="Q3429">
        <v>292648</v>
      </c>
      <c r="R3429" t="str">
        <v>acetone: 50 mg/mL</v>
      </c>
      <c r="S3429" t="str">
        <v>N</v>
      </c>
      <c r="T3429">
        <v>0</v>
      </c>
      <c r="U3429">
        <v>0</v>
      </c>
      <c r="V3429">
        <v>0</v>
      </c>
    </row>
    <row r="3430" spans="8:22" x14ac:dyDescent="0.25">
      <c r="H3430" s="38" t="str">
        <v>stains and dyes(no product type)</v>
      </c>
      <c r="I3430" s="271" t="str">
        <v>stains and dyes</v>
      </c>
      <c r="J3430">
        <v>0</v>
      </c>
      <c r="K3430" t="str">
        <v>suitability</v>
      </c>
      <c r="L3430" t="str">
        <v>Facet driving attribute</v>
      </c>
      <c r="M3430" t="str">
        <v>Priority 1</v>
      </c>
      <c r="N3430" t="str">
        <v>ProductAttributes</v>
      </c>
      <c r="O3430" t="str">
        <v xml:space="preserve">ATTRIBUTE TYPE: Suitability </v>
      </c>
      <c r="P3430">
        <v>0</v>
      </c>
      <c r="Q3430">
        <v>9260</v>
      </c>
      <c r="R3430" t="str">
        <v>suitable for fluorescence</v>
      </c>
      <c r="S3430" t="str">
        <v>N</v>
      </c>
      <c r="T3430">
        <v>0</v>
      </c>
      <c r="U3430">
        <v>0</v>
      </c>
      <c r="V3430">
        <v>0</v>
      </c>
    </row>
    <row r="3431" spans="8:22" x14ac:dyDescent="0.25">
      <c r="H3431" s="38" t="str">
        <v>stains and dyes(no product type)</v>
      </c>
      <c r="I3431" s="271" t="str">
        <v>stains and dyes</v>
      </c>
      <c r="J3431">
        <v>0</v>
      </c>
      <c r="K3431" t="str">
        <v>technique(s)</v>
      </c>
      <c r="L3431" t="str">
        <v>Facet driving attribute</v>
      </c>
      <c r="M3431" t="str">
        <v>Priority 1</v>
      </c>
      <c r="N3431" t="str">
        <v>ProductAttributes</v>
      </c>
      <c r="O3431" t="str">
        <v>ATTRIBUTE TYPE: Titertest</v>
      </c>
      <c r="P3431" t="str">
        <v xml:space="preserve">use the drop down in "METHOD" </v>
      </c>
      <c r="Q3431">
        <v>18909</v>
      </c>
      <c r="R3431" t="str">
        <v>microbe id | staining: suitable</v>
      </c>
      <c r="S3431" t="str">
        <v>Y</v>
      </c>
      <c r="T3431" t="str">
        <v>Technique</v>
      </c>
      <c r="U3431" t="str">
        <v>method</v>
      </c>
      <c r="V3431" t="str">
        <v>method</v>
      </c>
    </row>
    <row r="3432" spans="8:22" x14ac:dyDescent="0.25">
      <c r="H3432" s="38" t="str">
        <v>stains and dyes(no product type)</v>
      </c>
      <c r="I3432" s="271" t="str">
        <v>stains and dyes</v>
      </c>
      <c r="J3432">
        <v>0</v>
      </c>
      <c r="K3432" t="str">
        <v>assay</v>
      </c>
      <c r="L3432" t="str">
        <v>High priority attribute</v>
      </c>
      <c r="M3432" t="str">
        <v>Priority 2</v>
      </c>
      <c r="N3432" t="str">
        <v>ProductAttributes</v>
      </c>
      <c r="O3432" t="str">
        <v>ATTRIBUTE TYPE: Assay</v>
      </c>
      <c r="P3432">
        <v>0</v>
      </c>
      <c r="Q3432">
        <v>301108</v>
      </c>
      <c r="R3432">
        <v>0.97</v>
      </c>
      <c r="S3432" t="str">
        <v>Y</v>
      </c>
      <c r="T3432" t="str">
        <v>Purity</v>
      </c>
      <c r="U3432">
        <v>0</v>
      </c>
      <c r="V3432">
        <v>0</v>
      </c>
    </row>
    <row r="3433" spans="8:22" x14ac:dyDescent="0.25">
      <c r="H3433" s="38" t="str">
        <v>stains and dyes(no product type)</v>
      </c>
      <c r="I3433" s="271" t="str">
        <v>stains and dyes</v>
      </c>
      <c r="J3433">
        <v>0</v>
      </c>
      <c r="K3433" t="str">
        <v>color</v>
      </c>
      <c r="L3433" t="str">
        <v>High priority attribute</v>
      </c>
      <c r="M3433" t="str">
        <v>Priority 2</v>
      </c>
      <c r="N3433" t="str">
        <v>ProductAttributes</v>
      </c>
      <c r="O3433" t="str">
        <v>ATTRIBUTE TYPE: Color</v>
      </c>
      <c r="P3433">
        <v>0</v>
      </c>
      <c r="Q3433">
        <v>1.0522800000000001</v>
      </c>
      <c r="R3433" t="str">
        <v>dark red to olive green</v>
      </c>
      <c r="S3433" t="str">
        <v>Y</v>
      </c>
      <c r="T3433" t="str">
        <v>Color</v>
      </c>
      <c r="U3433">
        <v>0</v>
      </c>
      <c r="V3433">
        <v>0</v>
      </c>
    </row>
    <row r="3434" spans="8:22" x14ac:dyDescent="0.25">
      <c r="H3434" s="38" t="str">
        <v>stains and dyes(no product type)</v>
      </c>
      <c r="I3434" s="271" t="str">
        <v>stains and dyes</v>
      </c>
      <c r="J3434">
        <v>0</v>
      </c>
      <c r="K3434" t="str">
        <v>composition</v>
      </c>
      <c r="L3434" t="str">
        <v>High priority attribute</v>
      </c>
      <c r="M3434" t="str">
        <v>Priority 2</v>
      </c>
      <c r="N3434" t="str">
        <v>ProductAttributes</v>
      </c>
      <c r="O3434" t="str">
        <v>ATTRIBUTE TYPE: Chemical Composition</v>
      </c>
      <c r="P3434">
        <v>0</v>
      </c>
      <c r="Q3434">
        <v>302619</v>
      </c>
      <c r="R3434" t="str">
        <v xml:space="preserve">Dye content, 95% </v>
      </c>
      <c r="S3434" t="str">
        <v>M</v>
      </c>
      <c r="T3434" t="str">
        <v>composition</v>
      </c>
      <c r="U3434">
        <v>0</v>
      </c>
      <c r="V3434">
        <v>0</v>
      </c>
    </row>
    <row r="3435" spans="8:22" x14ac:dyDescent="0.25">
      <c r="H3435" s="38" t="str">
        <v>stains and dyes(no product type)</v>
      </c>
      <c r="I3435" s="271" t="str">
        <v>stains and dyes</v>
      </c>
      <c r="J3435">
        <v>0</v>
      </c>
      <c r="K3435" t="str">
        <v>concentration</v>
      </c>
      <c r="L3435" t="str">
        <v>High priority attribute</v>
      </c>
      <c r="M3435" t="str">
        <v>Priority 2</v>
      </c>
      <c r="N3435" t="str">
        <v>ProductAttributes</v>
      </c>
      <c r="O3435" t="str">
        <v>ATTRIBUTE TYPE: Concentration</v>
      </c>
      <c r="P3435">
        <v>0</v>
      </c>
      <c r="Q3435">
        <v>318906</v>
      </c>
      <c r="R3435" t="str">
        <v>5 wt. % in H2O</v>
      </c>
      <c r="S3435" t="str">
        <v>N</v>
      </c>
      <c r="T3435">
        <v>0</v>
      </c>
      <c r="U3435">
        <v>0</v>
      </c>
      <c r="V3435">
        <v>0</v>
      </c>
    </row>
    <row r="3436" spans="8:22" x14ac:dyDescent="0.25">
      <c r="H3436" s="38" t="str">
        <v>stains and dyes(no product type)</v>
      </c>
      <c r="I3436" s="271" t="str">
        <v>stains and dyes</v>
      </c>
      <c r="J3436">
        <v>0</v>
      </c>
      <c r="K3436" t="str">
        <v>fluorescence</v>
      </c>
      <c r="L3436" t="str">
        <v>High priority attribute</v>
      </c>
      <c r="M3436" t="str">
        <v>Priority 2</v>
      </c>
      <c r="N3436" t="str">
        <v>ProductAttributes</v>
      </c>
      <c r="O3436" t="str">
        <v>ATTRIBUTE TYPE: Fluorescence Test</v>
      </c>
      <c r="P3436">
        <v>0</v>
      </c>
      <c r="Q3436">
        <v>292648</v>
      </c>
      <c r="R3436" t="str">
        <v>λex 272 nm in methano</v>
      </c>
      <c r="S3436" t="str">
        <v>N</v>
      </c>
      <c r="T3436">
        <v>0</v>
      </c>
      <c r="U3436">
        <v>0</v>
      </c>
      <c r="V3436">
        <v>0</v>
      </c>
    </row>
    <row r="3437" spans="8:22" x14ac:dyDescent="0.25">
      <c r="H3437" s="38" t="str">
        <v>stains and dyes(no product type)</v>
      </c>
      <c r="I3437" s="271" t="str">
        <v>stains and dyes</v>
      </c>
      <c r="J3437">
        <v>0</v>
      </c>
      <c r="K3437" t="str">
        <v>InChI</v>
      </c>
      <c r="L3437" t="str">
        <v>High priority attribute</v>
      </c>
      <c r="M3437" t="str">
        <v>Priority 2</v>
      </c>
      <c r="N3437" t="str">
        <v>Aliases</v>
      </c>
      <c r="O3437" t="str">
        <v>drop down type: InChl</v>
      </c>
      <c r="P3437" t="str">
        <v>must be on the substance level</v>
      </c>
      <c r="Q3437">
        <v>1.0522800000000001</v>
      </c>
      <c r="R3437" t="str">
        <v>1S/C21H18O5S/c1-13-11-15(22)7-9-17(13)21(18-10-8-16(23)12-14(18)2)19-5-3-4-6-20(19)27(24,25)26-21/h3-12,22-23H,1-2H3</v>
      </c>
      <c r="S3437" t="str">
        <v>N</v>
      </c>
      <c r="T3437">
        <v>0</v>
      </c>
      <c r="U3437">
        <v>0</v>
      </c>
      <c r="V3437">
        <v>0</v>
      </c>
    </row>
    <row r="3438" spans="8:22" x14ac:dyDescent="0.25">
      <c r="H3438" s="38" t="str">
        <v>stains and dyes(no product type)</v>
      </c>
      <c r="I3438" s="271" t="str">
        <v>stains and dyes</v>
      </c>
      <c r="J3438">
        <v>0</v>
      </c>
      <c r="K3438" t="str">
        <v>InChI key</v>
      </c>
      <c r="L3438" t="str">
        <v>High priority attribute</v>
      </c>
      <c r="M3438" t="str">
        <v>Priority 2</v>
      </c>
      <c r="N3438" t="str">
        <v>Aliases</v>
      </c>
      <c r="O3438" t="str">
        <v>drop down type: InChl key</v>
      </c>
      <c r="P3438" t="str">
        <v>must be on the substance level</v>
      </c>
      <c r="Q3438">
        <v>1.0522800000000001</v>
      </c>
      <c r="R3438" t="str">
        <v>OLQIKGSZDTXODA-UHFFFAOYSA-N</v>
      </c>
      <c r="S3438" t="str">
        <v>N</v>
      </c>
      <c r="T3438">
        <v>0</v>
      </c>
      <c r="U3438">
        <v>0</v>
      </c>
      <c r="V3438">
        <v>0</v>
      </c>
    </row>
    <row r="3439" spans="8:22" x14ac:dyDescent="0.25">
      <c r="H3439" s="38" t="str">
        <v>stains and dyes(no product type)</v>
      </c>
      <c r="I3439" s="271" t="str">
        <v>stains and dyes</v>
      </c>
      <c r="J3439">
        <v>0</v>
      </c>
      <c r="K3439" t="str">
        <v>IVD</v>
      </c>
      <c r="L3439" t="str">
        <v>High priority attribute</v>
      </c>
      <c r="M3439" t="str">
        <v>Priority 2</v>
      </c>
      <c r="N3439" t="str">
        <v>ProductAttributes</v>
      </c>
      <c r="O3439" t="str">
        <v>ATTRIBUTE TYPE: IVD</v>
      </c>
      <c r="P3439" t="str">
        <v>drop down and select "yes or no"</v>
      </c>
      <c r="Q3439">
        <v>1.0921700000000001</v>
      </c>
      <c r="R3439" t="str">
        <v>IVD</v>
      </c>
      <c r="S3439" t="str">
        <v>N</v>
      </c>
      <c r="T3439">
        <v>0</v>
      </c>
      <c r="U3439">
        <v>0</v>
      </c>
      <c r="V3439">
        <v>0</v>
      </c>
    </row>
    <row r="3440" spans="8:22" x14ac:dyDescent="0.25">
      <c r="H3440" s="38" t="str">
        <v>stains and dyes(no product type)</v>
      </c>
      <c r="I3440" s="271" t="str">
        <v>stains and dyes</v>
      </c>
      <c r="J3440">
        <v>0</v>
      </c>
      <c r="K3440" t="str">
        <v>shelf life</v>
      </c>
      <c r="L3440" t="str">
        <v>High priority attribute</v>
      </c>
      <c r="M3440" t="str">
        <v>Priority 2</v>
      </c>
      <c r="N3440" t="str">
        <v>ProductAttributes</v>
      </c>
      <c r="O3440" t="str">
        <v>ATTRIBUTE TYPE: Shelf Life</v>
      </c>
      <c r="P3440">
        <v>0</v>
      </c>
      <c r="Q3440">
        <v>1363</v>
      </c>
      <c r="R3440" t="str">
        <v>limited shelf life, expiry date on the label</v>
      </c>
      <c r="S3440" t="str">
        <v>N</v>
      </c>
      <c r="T3440">
        <v>0</v>
      </c>
      <c r="U3440">
        <v>0</v>
      </c>
      <c r="V3440">
        <v>0</v>
      </c>
    </row>
    <row r="3441" spans="8:22" x14ac:dyDescent="0.25">
      <c r="H3441" s="38" t="str">
        <v>stains and dyes(no product type)</v>
      </c>
      <c r="I3441" s="271" t="str">
        <v>stains and dyes</v>
      </c>
      <c r="J3441">
        <v>0</v>
      </c>
      <c r="K3441" t="str">
        <v>shipped in</v>
      </c>
      <c r="L3441" t="str">
        <v>High priority attribute</v>
      </c>
      <c r="M3441" t="str">
        <v>Priority 2</v>
      </c>
      <c r="N3441" t="str">
        <v>ProductAttributes</v>
      </c>
      <c r="O3441" t="str">
        <v>ATTRIBUTE TYPE: Ice Shipping</v>
      </c>
      <c r="P3441">
        <v>0</v>
      </c>
      <c r="Q3441">
        <v>623</v>
      </c>
      <c r="R3441" t="str">
        <v>ambient</v>
      </c>
      <c r="S3441" t="str">
        <v>N</v>
      </c>
      <c r="T3441">
        <v>0</v>
      </c>
      <c r="U3441">
        <v>0</v>
      </c>
      <c r="V3441">
        <v>0</v>
      </c>
    </row>
    <row r="3442" spans="8:22" x14ac:dyDescent="0.25">
      <c r="H3442" s="38" t="str">
        <v>stains and dyes(no product type)</v>
      </c>
      <c r="I3442" s="271" t="str">
        <v>stains and dyes</v>
      </c>
      <c r="J3442">
        <v>0</v>
      </c>
      <c r="K3442" t="str">
        <v>SMILES string</v>
      </c>
      <c r="L3442" t="str">
        <v>High priority attribute</v>
      </c>
      <c r="M3442" t="str">
        <v>Priority 2</v>
      </c>
      <c r="N3442" t="str">
        <v>Aliases</v>
      </c>
      <c r="O3442" t="str">
        <v>drop down type: SMILES</v>
      </c>
      <c r="P3442" t="str">
        <v>must be on the substance level; 30 characters or less; if more than 30 characters, raise a JIRA for CorpBase Helpdesk</v>
      </c>
      <c r="Q3442">
        <v>307122</v>
      </c>
      <c r="R3442" t="str">
        <v>[K+].[K+].Nc1c(cc2C(=O)OC(=O)c3cc(cc1c23)S([O-])(=O)=O)S([O-])(=O)=O</v>
      </c>
      <c r="S3442" t="str">
        <v>N</v>
      </c>
      <c r="T3442">
        <v>0</v>
      </c>
      <c r="U3442">
        <v>0</v>
      </c>
      <c r="V3442">
        <v>0</v>
      </c>
    </row>
    <row r="3443" spans="8:22" x14ac:dyDescent="0.25">
      <c r="H3443" s="38" t="str">
        <v>stains and dyes(no product type)</v>
      </c>
      <c r="I3443" s="271" t="str">
        <v>stains and dyes</v>
      </c>
      <c r="J3443">
        <v>0</v>
      </c>
      <c r="K3443" t="str">
        <v>storage temp.</v>
      </c>
      <c r="L3443" t="str">
        <v>High priority attribute</v>
      </c>
      <c r="M3443" t="str">
        <v>Priority 2</v>
      </c>
      <c r="N3443" t="str">
        <v>ProductAttributes</v>
      </c>
      <c r="O3443" t="str">
        <v>ATTRIBUTE TYPE: Storage Temp</v>
      </c>
      <c r="P3443">
        <v>0</v>
      </c>
      <c r="Q3443">
        <v>1.0522800000000001</v>
      </c>
      <c r="R3443" t="str">
        <v>2-30°C</v>
      </c>
      <c r="S3443" t="str">
        <v>N</v>
      </c>
      <c r="T3443">
        <v>0</v>
      </c>
      <c r="U3443">
        <v>0</v>
      </c>
      <c r="V3443">
        <v>0</v>
      </c>
    </row>
    <row r="3444" spans="8:22" x14ac:dyDescent="0.25">
      <c r="H3444" s="38" t="str">
        <v>stains and dyes(no product type)</v>
      </c>
      <c r="I3444" s="271" t="str">
        <v>stains and dyes</v>
      </c>
      <c r="J3444">
        <v>0</v>
      </c>
      <c r="K3444" t="str">
        <v>ε (extinction coefficient)</v>
      </c>
      <c r="L3444" t="str">
        <v>High priority attribute</v>
      </c>
      <c r="M3444" t="str">
        <v>Priority 2</v>
      </c>
      <c r="N3444" t="str">
        <v>ProductAttributes</v>
      </c>
      <c r="O3444" t="str">
        <v xml:space="preserve">ATTRIBUTE TYPE: Absorption		</v>
      </c>
      <c r="P3444">
        <v>0</v>
      </c>
      <c r="Q3444">
        <v>307122</v>
      </c>
      <c r="R3444" t="str">
        <v>≥20000 at 264-268 nm in 0.1 M NaOH at 0.01 g/L</v>
      </c>
      <c r="S3444" t="str">
        <v>N</v>
      </c>
      <c r="T3444">
        <v>0</v>
      </c>
      <c r="U3444">
        <v>0</v>
      </c>
      <c r="V3444">
        <v>0</v>
      </c>
    </row>
    <row r="3445" spans="8:22" x14ac:dyDescent="0.25">
      <c r="H3445" s="38" t="str">
        <v>stains and dyes(no product type)</v>
      </c>
      <c r="I3445" s="271" t="str">
        <v>stains and dyes</v>
      </c>
      <c r="J3445">
        <v>0</v>
      </c>
      <c r="K3445" t="str">
        <v>λmax</v>
      </c>
      <c r="L3445" t="str">
        <v>High priority attribute</v>
      </c>
      <c r="M3445" t="str">
        <v>Priority 2</v>
      </c>
      <c r="N3445" t="str">
        <v>ProductAttributes</v>
      </c>
      <c r="O3445" t="str">
        <v>ATTRIBUTE TYPE: Fluorescence Test</v>
      </c>
      <c r="P3445">
        <v>0</v>
      </c>
      <c r="Q3445">
        <v>307122</v>
      </c>
      <c r="R3445" t="str">
        <v>≥8000 at 348-352 nm in 0.1 M NaOH at 0.01 g/L</v>
      </c>
      <c r="S3445" t="str">
        <v>N</v>
      </c>
      <c r="T3445">
        <v>0</v>
      </c>
      <c r="U3445">
        <v>0</v>
      </c>
      <c r="V3445">
        <v>0</v>
      </c>
    </row>
    <row r="3446" spans="8:22" x14ac:dyDescent="0.25">
      <c r="H3446" s="38" t="str">
        <v>stains and dyes(no product type)</v>
      </c>
      <c r="I3446" s="271" t="str">
        <v>stains and dyes</v>
      </c>
      <c r="J3446">
        <v>0</v>
      </c>
      <c r="K3446" t="str">
        <v>density</v>
      </c>
      <c r="L3446" t="str">
        <v>Low priority attribute</v>
      </c>
      <c r="M3446" t="str">
        <v>Priority 3</v>
      </c>
      <c r="N3446" t="str">
        <v>ProductAttributes</v>
      </c>
      <c r="O3446" t="str">
        <v>ATTRIBUTE TYPE: Density</v>
      </c>
      <c r="P3446">
        <v>0</v>
      </c>
      <c r="Q3446">
        <v>1.0522800000000001</v>
      </c>
      <c r="R3446" t="str">
        <v>480 kg/m3</v>
      </c>
      <c r="S3446" t="str">
        <v>N</v>
      </c>
      <c r="T3446">
        <v>0</v>
      </c>
      <c r="U3446">
        <v>0</v>
      </c>
      <c r="V3446">
        <v>0</v>
      </c>
    </row>
    <row r="3447" spans="8:22" x14ac:dyDescent="0.25">
      <c r="H3447" s="38" t="str">
        <v>stains and dyes(no product type)</v>
      </c>
      <c r="I3447" s="271" t="str">
        <v>stains and dyes</v>
      </c>
      <c r="J3447">
        <v>0</v>
      </c>
      <c r="K3447" t="str">
        <v>mp</v>
      </c>
      <c r="L3447" t="str">
        <v>Low priority attribute</v>
      </c>
      <c r="M3447" t="str">
        <v>Priority 3</v>
      </c>
      <c r="N3447" t="str">
        <v>ProductAttributes</v>
      </c>
      <c r="O3447" t="str">
        <v>ATTRIBUTE TYPE: Melting Point</v>
      </c>
      <c r="P3447">
        <v>0</v>
      </c>
      <c r="Q3447">
        <v>307122</v>
      </c>
      <c r="R3447" t="str">
        <v>&gt;300 °C (lit.)</v>
      </c>
      <c r="S3447" t="str">
        <v>Y</v>
      </c>
      <c r="T3447" t="str">
        <v>mp</v>
      </c>
      <c r="U3447">
        <v>0</v>
      </c>
      <c r="V3447">
        <v>0</v>
      </c>
    </row>
    <row r="3448" spans="8:22" x14ac:dyDescent="0.25">
      <c r="H3448" s="38" t="str">
        <v>stains and dyes(no product type)</v>
      </c>
      <c r="I3448" s="271" t="str">
        <v>stains and dyes</v>
      </c>
      <c r="J3448">
        <v>0</v>
      </c>
      <c r="K3448" t="str">
        <v>pH</v>
      </c>
      <c r="L3448" t="str">
        <v>Low priority attribute</v>
      </c>
      <c r="M3448" t="str">
        <v>Priority 3</v>
      </c>
      <c r="N3448" t="str">
        <v>ProductAttributes</v>
      </c>
      <c r="O3448" t="str">
        <v>ATTRIBUTE TYPE: pH value</v>
      </c>
      <c r="P3448">
        <v>0</v>
      </c>
      <c r="Q3448" t="str">
        <v>HT904</v>
      </c>
      <c r="R3448">
        <v>8.5</v>
      </c>
      <c r="S3448" t="str">
        <v>Y</v>
      </c>
      <c r="T3448" t="str">
        <v>pH</v>
      </c>
      <c r="U3448">
        <v>0</v>
      </c>
      <c r="V3448">
        <v>0</v>
      </c>
    </row>
    <row r="3449" spans="8:22" x14ac:dyDescent="0.25">
      <c r="H3449" s="38" t="str">
        <v>stains and dyes(no product type)</v>
      </c>
      <c r="I3449" s="271" t="str">
        <v>stains and dyes</v>
      </c>
      <c r="J3449">
        <v>0</v>
      </c>
      <c r="K3449" t="str">
        <v>product line</v>
      </c>
      <c r="L3449" t="str">
        <v>Low priority attribute</v>
      </c>
      <c r="M3449" t="str">
        <v>Priority 3</v>
      </c>
      <c r="N3449" t="str">
        <v>ProductAttributes</v>
      </c>
      <c r="O3449" t="str">
        <v>ATTRIBUTE TYPE: Product Line</v>
      </c>
      <c r="P3449">
        <v>0</v>
      </c>
      <c r="Q3449">
        <v>4971</v>
      </c>
      <c r="R3449" t="str">
        <v>BioReagent</v>
      </c>
      <c r="S3449" t="str">
        <v>Y</v>
      </c>
      <c r="T3449" t="str">
        <v>product line</v>
      </c>
      <c r="U3449">
        <v>0</v>
      </c>
      <c r="V3449">
        <v>0</v>
      </c>
    </row>
    <row r="3450" spans="8:22" x14ac:dyDescent="0.25">
      <c r="H3450" s="38" t="str">
        <v>stirrersmantle</v>
      </c>
      <c r="I3450" s="271" t="str">
        <v>stirrers</v>
      </c>
      <c r="J3450" t="str">
        <v>mantle</v>
      </c>
      <c r="K3450" t="str">
        <v>AC/DC input</v>
      </c>
      <c r="L3450" t="str">
        <v>Facet driving attribute</v>
      </c>
      <c r="M3450" t="str">
        <v>Priority 1</v>
      </c>
      <c r="N3450" t="str">
        <v>ProductAttributes</v>
      </c>
      <c r="O3450" t="str">
        <v>ATTRIBUTE TYPE: AC/DC input</v>
      </c>
      <c r="P3450">
        <v>0</v>
      </c>
      <c r="Q3450" t="str">
        <v>Z285552</v>
      </c>
      <c r="R3450" t="str">
        <v>115 V</v>
      </c>
      <c r="S3450" t="str">
        <v>Y</v>
      </c>
      <c r="T3450" t="str">
        <v>AC Input (v)</v>
      </c>
      <c r="U3450">
        <v>0</v>
      </c>
      <c r="V3450">
        <v>0</v>
      </c>
    </row>
    <row r="3451" spans="8:22" x14ac:dyDescent="0.25">
      <c r="H3451" s="38" t="str">
        <v>stirrersmantle</v>
      </c>
      <c r="I3451" s="271" t="str">
        <v>stirrers</v>
      </c>
      <c r="J3451" t="str">
        <v>mantle</v>
      </c>
      <c r="K3451" t="str">
        <v>manufacturer/tradename</v>
      </c>
      <c r="L3451" t="str">
        <v>Facet driving attribute</v>
      </c>
      <c r="M3451" t="str">
        <v>Priority 1</v>
      </c>
      <c r="N3451" t="str">
        <v>ProductAttributes</v>
      </c>
      <c r="O3451" t="str">
        <v>ATTRIBUTE TYPE: Manufacturer designation</v>
      </c>
      <c r="P3451" t="str">
        <v>facets supplier co only (currently - Product line the attribute also facetable but not the PL element in Manuf des. Yet)</v>
      </c>
      <c r="Q3451" t="str">
        <v>Z285552</v>
      </c>
      <c r="R3451" t="str">
        <v>Glas-Col 100D TEM102</v>
      </c>
      <c r="S3451" t="str">
        <v>Y</v>
      </c>
      <c r="T3451" t="str">
        <v>Manufacturer</v>
      </c>
      <c r="U3451" t="str">
        <v>supplier co</v>
      </c>
      <c r="V3451" t="str">
        <v>supplier co</v>
      </c>
    </row>
    <row r="3452" spans="8:22" x14ac:dyDescent="0.25">
      <c r="H3452" s="38" t="str">
        <v>stirrersmantle</v>
      </c>
      <c r="I3452" s="271" t="str">
        <v>stirrers</v>
      </c>
      <c r="J3452" t="str">
        <v>mantle</v>
      </c>
      <c r="K3452" t="str">
        <v>parameter</v>
      </c>
      <c r="L3452" t="str">
        <v>Facet driving attribute</v>
      </c>
      <c r="M3452" t="str">
        <v>Priority 1</v>
      </c>
      <c r="N3452" t="str">
        <v>ProductAttributes</v>
      </c>
      <c r="O3452" t="str">
        <v>ATTRIBUTE TYPE: Operating parameter</v>
      </c>
      <c r="P3452">
        <v>0</v>
      </c>
      <c r="Q3452" t="str">
        <v>Z285552</v>
      </c>
      <c r="R3452" t="str">
        <v>50-750 rpm speed</v>
      </c>
      <c r="S3452" t="str">
        <v>N</v>
      </c>
      <c r="T3452">
        <v>0</v>
      </c>
      <c r="U3452">
        <v>0</v>
      </c>
      <c r="V3452">
        <v>0</v>
      </c>
    </row>
    <row r="3453" spans="8:22" x14ac:dyDescent="0.25">
      <c r="H3453" s="38" t="str">
        <v>stirrersmantle</v>
      </c>
      <c r="I3453" s="271" t="str">
        <v>stirrers</v>
      </c>
      <c r="J3453" t="str">
        <v>mantle</v>
      </c>
      <c r="K3453" t="str">
        <v>Web_Product_Type_Dim</v>
      </c>
      <c r="L3453" t="str">
        <v>High priority attribute</v>
      </c>
      <c r="M3453" t="str">
        <v>Priority 2</v>
      </c>
      <c r="N3453" t="str">
        <v>ProductAttributes</v>
      </c>
      <c r="O3453" t="str">
        <v>ATTRIBUTE TYPE: Product type</v>
      </c>
      <c r="P3453">
        <v>0</v>
      </c>
      <c r="Q3453">
        <v>0</v>
      </c>
      <c r="R3453">
        <v>0</v>
      </c>
      <c r="S3453" t="str">
        <v>Y</v>
      </c>
      <c r="T3453" t="str">
        <v>Product Category</v>
      </c>
      <c r="U3453">
        <v>0</v>
      </c>
      <c r="V3453">
        <v>0</v>
      </c>
    </row>
    <row r="3454" spans="8:22" x14ac:dyDescent="0.25">
      <c r="H3454" s="38" t="str">
        <v>stirrersmantle</v>
      </c>
      <c r="I3454" s="271" t="str">
        <v>stirrers</v>
      </c>
      <c r="J3454" t="str">
        <v>mantle</v>
      </c>
      <c r="K3454" t="str">
        <v>feature</v>
      </c>
      <c r="L3454" t="str">
        <v>Low priority attribute</v>
      </c>
      <c r="M3454" t="str">
        <v>Priority 3</v>
      </c>
      <c r="N3454" t="str">
        <v>ProductAttributes</v>
      </c>
      <c r="O3454" t="str">
        <v>ATTRIBUTE TYPE: Feature</v>
      </c>
      <c r="P3454" t="str">
        <v>use the drop down to select a "Name" (for flask size)</v>
      </c>
      <c r="Q3454" t="str">
        <v>Z285552</v>
      </c>
      <c r="R3454" t="str">
        <v>CSA approved</v>
      </c>
      <c r="S3454" t="str">
        <v>N</v>
      </c>
      <c r="T3454">
        <v>0</v>
      </c>
      <c r="U3454">
        <v>0</v>
      </c>
      <c r="V3454">
        <v>0</v>
      </c>
    </row>
    <row r="3455" spans="8:22" x14ac:dyDescent="0.25">
      <c r="H3455" s="38" t="str">
        <v>stirrersoverhead</v>
      </c>
      <c r="I3455" s="271" t="str">
        <v>stirrers</v>
      </c>
      <c r="J3455" t="str">
        <v>overhead</v>
      </c>
      <c r="K3455" t="str">
        <v>AC/DC input</v>
      </c>
      <c r="L3455" t="str">
        <v>Facet driving attribute</v>
      </c>
      <c r="M3455" t="str">
        <v>Priority 1</v>
      </c>
      <c r="N3455" t="str">
        <v>ProductAttributes</v>
      </c>
      <c r="O3455" t="str">
        <v>ATTRIBUTE TYPE: AC/DC input</v>
      </c>
      <c r="P3455">
        <v>0</v>
      </c>
      <c r="Q3455" t="str">
        <v>Z190268</v>
      </c>
      <c r="R3455" t="str">
        <v>115 V</v>
      </c>
      <c r="S3455" t="str">
        <v>Y</v>
      </c>
      <c r="T3455" t="str">
        <v>AC Input (v)</v>
      </c>
      <c r="U3455">
        <v>0</v>
      </c>
      <c r="V3455">
        <v>0</v>
      </c>
    </row>
    <row r="3456" spans="8:22" x14ac:dyDescent="0.25">
      <c r="H3456" s="38" t="str">
        <v>stirrersoverhead</v>
      </c>
      <c r="I3456" s="271" t="str">
        <v>stirrers</v>
      </c>
      <c r="J3456" t="str">
        <v>overhead</v>
      </c>
      <c r="K3456" t="str">
        <v>manufacturer/tradename</v>
      </c>
      <c r="L3456" t="str">
        <v>Facet driving attribute</v>
      </c>
      <c r="M3456" t="str">
        <v>Priority 1</v>
      </c>
      <c r="N3456" t="str">
        <v>ProductAttributes</v>
      </c>
      <c r="O3456" t="str">
        <v>ATTRIBUTE TYPE: Manufacturer designation</v>
      </c>
      <c r="P3456" t="str">
        <v>facets supplier co only (currently - Product line the attribute also facetable but not the PL element in Manuf des. Yet)</v>
      </c>
      <c r="Q3456" t="str">
        <v>Z190268</v>
      </c>
      <c r="R3456" t="str">
        <v>Arrow Engineering 850</v>
      </c>
      <c r="S3456" t="str">
        <v>Y</v>
      </c>
      <c r="T3456" t="str">
        <v>Manufacturer</v>
      </c>
      <c r="U3456" t="str">
        <v>supplier co</v>
      </c>
      <c r="V3456" t="str">
        <v>supplier co</v>
      </c>
    </row>
    <row r="3457" spans="8:22" x14ac:dyDescent="0.25">
      <c r="H3457" s="38" t="str">
        <v>stirrersoverhead</v>
      </c>
      <c r="I3457" s="271" t="str">
        <v>stirrers</v>
      </c>
      <c r="J3457" t="str">
        <v>overhead</v>
      </c>
      <c r="K3457" t="str">
        <v>Web_Product_Type_Dim</v>
      </c>
      <c r="L3457" t="str">
        <v>High priority attribute</v>
      </c>
      <c r="M3457" t="str">
        <v>Priority 2</v>
      </c>
      <c r="N3457" t="str">
        <v>ProductAttributes</v>
      </c>
      <c r="O3457" t="str">
        <v>ATTRIBUTE TYPE: Product type</v>
      </c>
      <c r="P3457">
        <v>0</v>
      </c>
      <c r="Q3457">
        <v>0</v>
      </c>
      <c r="R3457">
        <v>0</v>
      </c>
      <c r="S3457" t="str">
        <v>Y</v>
      </c>
      <c r="T3457" t="str">
        <v>Product Category</v>
      </c>
      <c r="U3457">
        <v>0</v>
      </c>
      <c r="V3457">
        <v>0</v>
      </c>
    </row>
    <row r="3458" spans="8:22" x14ac:dyDescent="0.25">
      <c r="H3458" s="38" t="str">
        <v>stirrersoverhead</v>
      </c>
      <c r="I3458" s="271" t="str">
        <v>stirrers</v>
      </c>
      <c r="J3458" t="str">
        <v>overhead</v>
      </c>
      <c r="K3458" t="str">
        <v>feature</v>
      </c>
      <c r="L3458" t="str">
        <v>Low priority attribute</v>
      </c>
      <c r="M3458" t="str">
        <v>Priority 3</v>
      </c>
      <c r="N3458" t="str">
        <v>ProductAttributes</v>
      </c>
      <c r="O3458" t="str">
        <v>ATTRIBUTE TYPE: Feature</v>
      </c>
      <c r="P3458" t="str">
        <v>use the drop down to select a "Name"</v>
      </c>
      <c r="Q3458" t="str">
        <v>Z744013</v>
      </c>
      <c r="R3458" t="str">
        <v xml:space="preserve"> USB interface</v>
      </c>
      <c r="S3458" t="str">
        <v>N</v>
      </c>
      <c r="T3458">
        <v>0</v>
      </c>
      <c r="U3458">
        <v>0</v>
      </c>
      <c r="V3458">
        <v>0</v>
      </c>
    </row>
    <row r="3459" spans="8:22" x14ac:dyDescent="0.25">
      <c r="H3459" s="38" t="str">
        <v>stirrersplates or coldplates or hotplate</v>
      </c>
      <c r="I3459" s="271" t="str">
        <v>stirrers</v>
      </c>
      <c r="J3459" t="str">
        <v>plates or coldplates or hotplate</v>
      </c>
      <c r="K3459" t="str">
        <v>AC/DC input</v>
      </c>
      <c r="L3459" t="str">
        <v>Facet driving attribute</v>
      </c>
      <c r="M3459" t="str">
        <v>Priority 1</v>
      </c>
      <c r="N3459" t="str">
        <v>ProductAttributes</v>
      </c>
      <c r="O3459" t="str">
        <v>ATTRIBUTE TYPE: AC/DC input</v>
      </c>
      <c r="P3459">
        <v>0</v>
      </c>
      <c r="Q3459" t="str">
        <v>Z648515</v>
      </c>
      <c r="R3459" t="str">
        <v>230 V, 50 - 60 Hz</v>
      </c>
      <c r="S3459" t="str">
        <v>Y</v>
      </c>
      <c r="T3459" t="str">
        <v>AC Input (v)</v>
      </c>
      <c r="U3459">
        <v>0</v>
      </c>
      <c r="V3459">
        <v>0</v>
      </c>
    </row>
    <row r="3460" spans="8:22" x14ac:dyDescent="0.25">
      <c r="H3460" s="38" t="str">
        <v>stirrersplates or coldplates or hotplate</v>
      </c>
      <c r="I3460" s="271" t="str">
        <v>stirrers</v>
      </c>
      <c r="J3460" t="str">
        <v>plates or coldplates or hotplate</v>
      </c>
      <c r="K3460" t="str">
        <v>manufacturer/tradename</v>
      </c>
      <c r="L3460" t="str">
        <v>Facet driving attribute</v>
      </c>
      <c r="M3460" t="str">
        <v>Priority 1</v>
      </c>
      <c r="N3460" t="str">
        <v>ProductAttributes</v>
      </c>
      <c r="O3460" t="str">
        <v>ATTRIBUTE TYPE: Manufacturer designation</v>
      </c>
      <c r="P3460" t="str">
        <v>facets supplier co only (currently - Product line the attribute also facetable but not the PL element in Manuf des. Yet)</v>
      </c>
      <c r="Q3460" t="str">
        <v>Z648515</v>
      </c>
      <c r="R3460" t="str">
        <v>Stuart SD162</v>
      </c>
      <c r="S3460" t="str">
        <v>Y</v>
      </c>
      <c r="T3460" t="str">
        <v>Manufacturer</v>
      </c>
      <c r="U3460" t="str">
        <v>supplier co</v>
      </c>
      <c r="V3460" t="str">
        <v>supplier co</v>
      </c>
    </row>
    <row r="3461" spans="8:22" x14ac:dyDescent="0.25">
      <c r="H3461" s="38" t="str">
        <v>stirrersplates or coldplates or hotplate</v>
      </c>
      <c r="I3461" s="271" t="str">
        <v>stirrers</v>
      </c>
      <c r="J3461" t="str">
        <v>plates or coldplates or hotplate</v>
      </c>
      <c r="K3461" t="str">
        <v>parameter</v>
      </c>
      <c r="L3461" t="str">
        <v>Facet driving attribute</v>
      </c>
      <c r="M3461" t="str">
        <v>Priority 1</v>
      </c>
      <c r="N3461" t="str">
        <v>ProductAttributes</v>
      </c>
      <c r="O3461" t="str">
        <v>ATTRIBUTE TYPE: Operating parameter</v>
      </c>
      <c r="P3461">
        <v>0</v>
      </c>
      <c r="Q3461" t="str">
        <v>Z648515</v>
      </c>
      <c r="R3461" t="str">
        <v>≤300 °C temp. range; 200-1300 rpm speed</v>
      </c>
      <c r="S3461" t="str">
        <v>N</v>
      </c>
      <c r="T3461">
        <v>0</v>
      </c>
      <c r="U3461">
        <v>0</v>
      </c>
      <c r="V3461">
        <v>0</v>
      </c>
    </row>
    <row r="3462" spans="8:22" x14ac:dyDescent="0.25">
      <c r="H3462" s="38" t="str">
        <v>stirrersplates or coldplates or hotplate</v>
      </c>
      <c r="I3462" s="271" t="str">
        <v>stirrers</v>
      </c>
      <c r="J3462" t="str">
        <v>plates or coldplates or hotplate</v>
      </c>
      <c r="K3462" t="str">
        <v>material</v>
      </c>
      <c r="L3462" t="str">
        <v>High priority attribute</v>
      </c>
      <c r="M3462" t="str">
        <v>Priority 2</v>
      </c>
      <c r="N3462" t="str">
        <v>ProductAttributes</v>
      </c>
      <c r="O3462" t="str">
        <v>ATTRIBUTE TYPE: Material</v>
      </c>
      <c r="P3462" t="str">
        <v>use the drop down to select a "Part"</v>
      </c>
      <c r="Q3462" t="str">
        <v>Z648515</v>
      </c>
      <c r="R3462" t="str">
        <v>aluminum plate</v>
      </c>
      <c r="S3462" t="str">
        <v>M</v>
      </c>
      <c r="T3462">
        <v>0</v>
      </c>
      <c r="U3462">
        <v>0</v>
      </c>
      <c r="V3462">
        <v>0</v>
      </c>
    </row>
    <row r="3463" spans="8:22" x14ac:dyDescent="0.25">
      <c r="H3463" s="38" t="str">
        <v>stirrersplates or coldplates or hotplate</v>
      </c>
      <c r="I3463" s="271" t="str">
        <v>stirrers</v>
      </c>
      <c r="J3463" t="str">
        <v>plates or coldplates or hotplate</v>
      </c>
      <c r="K3463" t="str">
        <v>plate size</v>
      </c>
      <c r="L3463" t="str">
        <v>High priority attribute</v>
      </c>
      <c r="M3463" t="str">
        <v>Priority 2</v>
      </c>
      <c r="N3463" t="str">
        <v>ProductAttributes</v>
      </c>
      <c r="O3463" t="str">
        <v>ATTRIBUTE TYPE: Composite dimension</v>
      </c>
      <c r="P3463" t="str">
        <v>use drop down "part" and select "plate"; "Type1" and select "size" -- will not facet like this… if use diamxL it will</v>
      </c>
      <c r="Q3463" t="str">
        <v>Z648515</v>
      </c>
      <c r="R3463" t="str">
        <v>160 mm × 160 mm</v>
      </c>
      <c r="S3463" t="str">
        <v>N</v>
      </c>
      <c r="T3463" t="str">
        <v>Length(uom)/Width(uom)</v>
      </c>
      <c r="U3463" t="str">
        <v>type=length or L and uom in cm,mm,m,ft,in/type=width or W and uom in mm or in</v>
      </c>
      <c r="V3463">
        <v>0</v>
      </c>
    </row>
    <row r="3464" spans="8:22" x14ac:dyDescent="0.25">
      <c r="H3464" s="38" t="str">
        <v>stirrersplates or coldplates or hotplate</v>
      </c>
      <c r="I3464" s="271" t="str">
        <v>stirrers</v>
      </c>
      <c r="J3464" t="str">
        <v>plates or coldplates or hotplate</v>
      </c>
      <c r="K3464" t="str">
        <v>Web_Product_Type_Dim</v>
      </c>
      <c r="L3464" t="str">
        <v>High priority attribute</v>
      </c>
      <c r="M3464" t="str">
        <v>Priority 2</v>
      </c>
      <c r="N3464" t="str">
        <v>ProductAttributes</v>
      </c>
      <c r="O3464" t="str">
        <v>ATTRIBUTE TYPE: Product type</v>
      </c>
      <c r="P3464">
        <v>0</v>
      </c>
      <c r="Q3464">
        <v>0</v>
      </c>
      <c r="R3464">
        <v>0</v>
      </c>
      <c r="S3464" t="str">
        <v>Y</v>
      </c>
      <c r="T3464" t="str">
        <v>Product Category</v>
      </c>
      <c r="U3464">
        <v>0</v>
      </c>
      <c r="V3464">
        <v>0</v>
      </c>
    </row>
    <row r="3465" spans="8:22" x14ac:dyDescent="0.25">
      <c r="H3465" s="38" t="str">
        <v>stirrersplates or coldplates or hotplate</v>
      </c>
      <c r="I3465" s="271" t="str">
        <v>stirrers</v>
      </c>
      <c r="J3465" t="str">
        <v>plates or coldplates or hotplate</v>
      </c>
      <c r="K3465" t="str">
        <v>feature</v>
      </c>
      <c r="L3465" t="str">
        <v>Low priority attribute</v>
      </c>
      <c r="M3465" t="str">
        <v>Priority 3</v>
      </c>
      <c r="N3465" t="str">
        <v>ProductAttributes</v>
      </c>
      <c r="O3465" t="str">
        <v>ATTRIBUTE TYPE: Feature</v>
      </c>
      <c r="P3465" t="str">
        <v>use the drop down to select a "Name" (CSA approved/CE compliant/</v>
      </c>
      <c r="Q3465" t="str">
        <v>Z648515</v>
      </c>
      <c r="R3465" t="str">
        <v>stirring speed 200 ‑ 1,300 rpm; CE compliant</v>
      </c>
      <c r="S3465" t="str">
        <v>N</v>
      </c>
      <c r="T3465">
        <v>0</v>
      </c>
      <c r="U3465">
        <v>0</v>
      </c>
      <c r="V3465">
        <v>0</v>
      </c>
    </row>
    <row r="3466" spans="8:22" x14ac:dyDescent="0.25">
      <c r="H3466" s="38" t="str">
        <v>stirrersrods or impeller</v>
      </c>
      <c r="I3466" s="271" t="str">
        <v>stirrers</v>
      </c>
      <c r="J3466" t="str">
        <v>rods or impeller</v>
      </c>
      <c r="K3466" t="str">
        <v>manufacturer/tradename</v>
      </c>
      <c r="L3466" t="str">
        <v>Facet driving attribute</v>
      </c>
      <c r="M3466" t="str">
        <v>Priority 1</v>
      </c>
      <c r="N3466" t="str">
        <v>ProductAttributes</v>
      </c>
      <c r="O3466" t="str">
        <v>ATTRIBUTE TYPE: Manufacturer designation</v>
      </c>
      <c r="P3466" t="str">
        <v>facets supplier co only (currently - Product line the attribute also facetable but not the PL element in Manuf des. Yet)</v>
      </c>
      <c r="Q3466" t="str">
        <v>Z126020</v>
      </c>
      <c r="R3466" t="str">
        <v>Ace Glass 806802</v>
      </c>
      <c r="S3466" t="str">
        <v>Y</v>
      </c>
      <c r="T3466" t="str">
        <v>Manufacturer</v>
      </c>
      <c r="U3466" t="str">
        <v>supplier co</v>
      </c>
      <c r="V3466" t="str">
        <v>supplier co</v>
      </c>
    </row>
    <row r="3467" spans="8:22" x14ac:dyDescent="0.25">
      <c r="H3467" s="38" t="str">
        <v>stirrersrods or impeller</v>
      </c>
      <c r="I3467" s="271" t="str">
        <v>stirrers</v>
      </c>
      <c r="J3467" t="str">
        <v>rods or impeller</v>
      </c>
      <c r="K3467" t="str">
        <v>diam. × L</v>
      </c>
      <c r="L3467" t="str">
        <v>High priority attribute</v>
      </c>
      <c r="M3467" t="str">
        <v>Priority 2</v>
      </c>
      <c r="N3467" t="str">
        <v>ProductAttributes</v>
      </c>
      <c r="O3467" t="str">
        <v>ATTRIBUTE TYPE: Composite dimension</v>
      </c>
      <c r="P3467" t="str">
        <v>use drop down "Type1" and select "diam."; "Type2" and select "L"</v>
      </c>
      <c r="Q3467" t="str">
        <v>Z126020</v>
      </c>
      <c r="R3467" t="str">
        <v>10 mm × 580 mm</v>
      </c>
      <c r="S3467" t="str">
        <v>Y</v>
      </c>
      <c r="T3467" t="str">
        <v>Length(uom)/Diameter(mm)</v>
      </c>
      <c r="U3467" t="str">
        <v>type=length or L and uom in ft, in, cm, mm or m/type=diam. or D and uom in mm</v>
      </c>
      <c r="V3467">
        <v>0</v>
      </c>
    </row>
    <row r="3468" spans="8:22" x14ac:dyDescent="0.25">
      <c r="H3468" s="38" t="str">
        <v>stirrersrods or impeller</v>
      </c>
      <c r="I3468" s="271" t="str">
        <v>stirrers</v>
      </c>
      <c r="J3468" t="str">
        <v>rods or impeller</v>
      </c>
      <c r="K3468" t="str">
        <v>material</v>
      </c>
      <c r="L3468" t="str">
        <v>High priority attribute</v>
      </c>
      <c r="M3468" t="str">
        <v>Priority 2</v>
      </c>
      <c r="N3468" t="str">
        <v>ProductAttributes</v>
      </c>
      <c r="O3468" t="str">
        <v>ATTRIBUTE TYPE: Material</v>
      </c>
      <c r="P3468" t="str">
        <v>use the drop down to select a "Part"</v>
      </c>
      <c r="Q3468" t="str">
        <v>Z126020</v>
      </c>
      <c r="R3468" t="str">
        <v>glass</v>
      </c>
      <c r="S3468" t="str">
        <v>M</v>
      </c>
      <c r="T3468">
        <v>0</v>
      </c>
      <c r="U3468">
        <v>0</v>
      </c>
      <c r="V3468">
        <v>0</v>
      </c>
    </row>
    <row r="3469" spans="8:22" x14ac:dyDescent="0.25">
      <c r="H3469" s="38" t="str">
        <v>stirrersrods or impeller</v>
      </c>
      <c r="I3469" s="271" t="str">
        <v>stirrers</v>
      </c>
      <c r="J3469" t="str">
        <v>rods or impeller</v>
      </c>
      <c r="K3469" t="str">
        <v>Web_Product_Type_Dim</v>
      </c>
      <c r="L3469" t="str">
        <v>High priority attribute</v>
      </c>
      <c r="M3469" t="str">
        <v>Priority 2</v>
      </c>
      <c r="N3469" t="str">
        <v>ProductAttributes</v>
      </c>
      <c r="O3469" t="str">
        <v>ATTRIBUTE TYPE: Product type</v>
      </c>
      <c r="P3469">
        <v>0</v>
      </c>
      <c r="Q3469">
        <v>0</v>
      </c>
      <c r="R3469">
        <v>0</v>
      </c>
      <c r="S3469" t="str">
        <v>Y</v>
      </c>
      <c r="T3469" t="str">
        <v>Product Category</v>
      </c>
      <c r="U3469">
        <v>0</v>
      </c>
      <c r="V3469">
        <v>0</v>
      </c>
    </row>
    <row r="3470" spans="8:22" x14ac:dyDescent="0.25">
      <c r="H3470" s="38" t="str">
        <v>stirrersvortexer</v>
      </c>
      <c r="I3470" s="271" t="str">
        <v>stirrers</v>
      </c>
      <c r="J3470" t="str">
        <v>vortexer</v>
      </c>
      <c r="K3470" t="str">
        <v>manufacturer/tradename</v>
      </c>
      <c r="L3470" t="str">
        <v>Facet driving attribute</v>
      </c>
      <c r="M3470" t="str">
        <v>Priority 1</v>
      </c>
      <c r="N3470" t="str">
        <v>ProductAttributes</v>
      </c>
      <c r="O3470" t="str">
        <v>ATTRIBUTE TYPE: Manufacturer designation</v>
      </c>
      <c r="P3470" t="str">
        <v>facets supplier co only (currently - Product line the attribute also facetable but not the PL element in Manuf des. Yet)</v>
      </c>
      <c r="Q3470" t="str">
        <v>Z258423</v>
      </c>
      <c r="R3470" t="str">
        <v>Scientific Industries SI-0256</v>
      </c>
      <c r="S3470" t="str">
        <v>Y</v>
      </c>
      <c r="T3470" t="str">
        <v>Manufacturer</v>
      </c>
      <c r="U3470" t="str">
        <v>supplier co</v>
      </c>
      <c r="V3470" t="str">
        <v>supplier co</v>
      </c>
    </row>
    <row r="3471" spans="8:22" x14ac:dyDescent="0.25">
      <c r="H3471" s="38" t="str">
        <v>stirrersvortexer</v>
      </c>
      <c r="I3471" s="271" t="str">
        <v>stirrers</v>
      </c>
      <c r="J3471" t="str">
        <v>vortexer</v>
      </c>
      <c r="K3471" t="str">
        <v>Web_Product_Type_Dim</v>
      </c>
      <c r="L3471" t="str">
        <v>High priority attribute</v>
      </c>
      <c r="M3471" t="str">
        <v>Priority 2</v>
      </c>
      <c r="N3471" t="str">
        <v>ProductAttributes</v>
      </c>
      <c r="O3471" t="str">
        <v>ATTRIBUTE TYPE: Product type</v>
      </c>
      <c r="P3471">
        <v>0</v>
      </c>
      <c r="Q3471">
        <v>0</v>
      </c>
      <c r="R3471">
        <v>0</v>
      </c>
      <c r="S3471" t="str">
        <v>Y</v>
      </c>
      <c r="T3471" t="str">
        <v>Product Category</v>
      </c>
      <c r="U3471">
        <v>0</v>
      </c>
      <c r="V3471">
        <v>0</v>
      </c>
    </row>
    <row r="3472" spans="8:22" x14ac:dyDescent="0.25">
      <c r="H3472" s="38" t="str">
        <v>supported liquid extraction (sle)(no product type)</v>
      </c>
      <c r="I3472" s="271" t="str">
        <v>supported liquid extraction (sle)</v>
      </c>
      <c r="J3472">
        <v>0</v>
      </c>
      <c r="K3472" t="str">
        <v>technique(s)</v>
      </c>
      <c r="L3472" t="str">
        <v>High priority attribute</v>
      </c>
      <c r="M3472" t="str">
        <v>Priority 2</v>
      </c>
      <c r="N3472" t="str">
        <v>ProductAttributes</v>
      </c>
      <c r="O3472" t="str">
        <v>ATTRIBUTE TYPE: Titertest</v>
      </c>
      <c r="P3472" t="str">
        <v xml:space="preserve">use the drop down in "METHOD" </v>
      </c>
      <c r="Q3472">
        <v>1.1509199999999999</v>
      </c>
      <c r="R3472" t="str">
        <v>supported liquid extraction (SLE): suitable</v>
      </c>
      <c r="S3472" t="str">
        <v>Y</v>
      </c>
      <c r="T3472" t="str">
        <v>Technique</v>
      </c>
      <c r="U3472" t="str">
        <v>method</v>
      </c>
      <c r="V3472" t="str">
        <v>method</v>
      </c>
    </row>
    <row r="3473" spans="8:22" x14ac:dyDescent="0.25">
      <c r="H3473" s="38" t="str">
        <v>supported liquid extraction (sle)(no product type)</v>
      </c>
      <c r="I3473" s="271" t="str">
        <v>supported liquid extraction (sle)</v>
      </c>
      <c r="J3473">
        <v>0</v>
      </c>
      <c r="K3473" t="str">
        <v>volume</v>
      </c>
      <c r="L3473" t="str">
        <v>High priority attribute</v>
      </c>
      <c r="M3473" t="str">
        <v>Priority 2</v>
      </c>
      <c r="N3473" t="str">
        <v>ProductAttributes</v>
      </c>
      <c r="O3473" t="str">
        <v>ATTRIBUTE TYPE: Composite dimension</v>
      </c>
      <c r="P3473" t="str">
        <v>use the drop down in "Type1" and select "volume"</v>
      </c>
      <c r="Q3473">
        <v>0</v>
      </c>
      <c r="R3473">
        <v>0</v>
      </c>
      <c r="S3473" t="str">
        <v>Y</v>
      </c>
      <c r="T3473" t="str">
        <v>Volume (uom)</v>
      </c>
      <c r="U3473" t="str">
        <v>type=Volume and uom in mL, L, or uL</v>
      </c>
      <c r="V3473">
        <v>0</v>
      </c>
    </row>
    <row r="3474" spans="8:22" x14ac:dyDescent="0.25">
      <c r="H3474" s="38" t="str">
        <v>synthesis enabling toolselectrosynthesis</v>
      </c>
      <c r="I3474" s="271" t="str">
        <v>synthesis enabling tools</v>
      </c>
      <c r="J3474" t="str">
        <v>electrosynthesis</v>
      </c>
      <c r="K3474" t="str">
        <v>storage temp.</v>
      </c>
      <c r="L3474" t="str">
        <v>Low priority attribute</v>
      </c>
      <c r="M3474" t="str">
        <v>Priority 3</v>
      </c>
      <c r="N3474" t="str">
        <v>ProductAttributes</v>
      </c>
      <c r="O3474" t="str">
        <v>ATTRIBUTE TYPE: Storage Temp</v>
      </c>
      <c r="P3474">
        <v>0</v>
      </c>
      <c r="Q3474">
        <v>0</v>
      </c>
      <c r="R3474">
        <v>0</v>
      </c>
      <c r="S3474">
        <v>0</v>
      </c>
      <c r="T3474">
        <v>0</v>
      </c>
      <c r="U3474">
        <v>0</v>
      </c>
      <c r="V3474">
        <v>0</v>
      </c>
    </row>
    <row r="3475" spans="8:22" x14ac:dyDescent="0.25">
      <c r="H3475" s="38" t="str">
        <v>synthesis enabling toolsreagent cartridges</v>
      </c>
      <c r="I3475" s="271" t="str">
        <v>synthesis enabling tools</v>
      </c>
      <c r="J3475" t="str">
        <v>reagent cartridges</v>
      </c>
      <c r="K3475" t="str">
        <v>compatibility</v>
      </c>
      <c r="L3475" t="str">
        <v>High priority attribute</v>
      </c>
      <c r="M3475" t="str">
        <v>Priority 2</v>
      </c>
      <c r="N3475" t="str">
        <v>ProductAttributes</v>
      </c>
      <c r="O3475" t="str">
        <v>ATTRIBUTE TYPE: ZM_COMPAT</v>
      </c>
      <c r="P3475" t="str">
        <v>create separate lines for different values -- facet must use 1 or both of supplier and product line</v>
      </c>
      <c r="Q3475">
        <v>0</v>
      </c>
      <c r="R3475">
        <v>0</v>
      </c>
      <c r="S3475">
        <v>0</v>
      </c>
      <c r="T3475">
        <v>0</v>
      </c>
      <c r="U3475">
        <v>0</v>
      </c>
      <c r="V3475">
        <v>0</v>
      </c>
    </row>
    <row r="3476" spans="8:22" x14ac:dyDescent="0.25">
      <c r="H3476" s="38" t="str">
        <v>synthesis enabling toolsreagent cartridges</v>
      </c>
      <c r="I3476" s="271" t="str">
        <v>synthesis enabling tools</v>
      </c>
      <c r="J3476" t="str">
        <v>reagent cartridges</v>
      </c>
      <c r="K3476" t="str">
        <v>functional group</v>
      </c>
      <c r="L3476" t="str">
        <v>High priority attribute</v>
      </c>
      <c r="M3476" t="str">
        <v>Priority 2</v>
      </c>
      <c r="N3476" t="str">
        <v>ProductAttributes</v>
      </c>
      <c r="O3476" t="str">
        <v>ATTRIBUTE TYPE: Functional group</v>
      </c>
      <c r="P3476">
        <v>0</v>
      </c>
      <c r="Q3476">
        <v>0</v>
      </c>
      <c r="R3476">
        <v>0</v>
      </c>
      <c r="S3476">
        <v>0</v>
      </c>
      <c r="T3476">
        <v>0</v>
      </c>
      <c r="U3476">
        <v>0</v>
      </c>
      <c r="V3476">
        <v>0</v>
      </c>
    </row>
    <row r="3477" spans="8:22" x14ac:dyDescent="0.25">
      <c r="H3477" s="38" t="str">
        <v>synthesis enabling toolsreagent cartridges</v>
      </c>
      <c r="I3477" s="271" t="str">
        <v>synthesis enabling tools</v>
      </c>
      <c r="J3477" t="str">
        <v>reagent cartridges</v>
      </c>
      <c r="K3477" t="str">
        <v>ligand</v>
      </c>
      <c r="L3477" t="str">
        <v>Priority 3</v>
      </c>
      <c r="M3477" t="str">
        <v>Priority 3</v>
      </c>
      <c r="N3477" t="str">
        <v>ProductAttributes</v>
      </c>
      <c r="O3477" t="str">
        <v>ATTRIBUTE TYPE: Ligand</v>
      </c>
      <c r="P3477">
        <v>0</v>
      </c>
      <c r="Q3477">
        <v>0</v>
      </c>
      <c r="R3477">
        <v>0</v>
      </c>
      <c r="S3477">
        <v>0</v>
      </c>
      <c r="T3477">
        <v>0</v>
      </c>
      <c r="U3477">
        <v>0</v>
      </c>
      <c r="V3477">
        <v>0</v>
      </c>
    </row>
    <row r="3478" spans="8:22" x14ac:dyDescent="0.25">
      <c r="H3478" s="38" t="str">
        <v>synthesis resins(no product type)</v>
      </c>
      <c r="I3478" s="271" t="str">
        <v>synthesis resins</v>
      </c>
      <c r="J3478">
        <v>0</v>
      </c>
      <c r="K3478" t="str">
        <v>application(s)</v>
      </c>
      <c r="L3478" t="str">
        <v>High priority attribute</v>
      </c>
      <c r="M3478" t="str">
        <v>Priority 2</v>
      </c>
      <c r="N3478" t="str">
        <v>ProductAttributes</v>
      </c>
      <c r="O3478" t="str">
        <v>ATTRIBUTE TYPE: Market Focus</v>
      </c>
      <c r="P3478">
        <v>0</v>
      </c>
      <c r="Q3478">
        <v>0</v>
      </c>
      <c r="R3478">
        <v>0</v>
      </c>
      <c r="S3478">
        <v>0</v>
      </c>
      <c r="T3478">
        <v>0</v>
      </c>
      <c r="U3478">
        <v>0</v>
      </c>
      <c r="V3478">
        <v>0</v>
      </c>
    </row>
    <row r="3479" spans="8:22" x14ac:dyDescent="0.25">
      <c r="H3479" s="38" t="str">
        <v>synthesis resins(no product type)</v>
      </c>
      <c r="I3479" s="271" t="str">
        <v>synthesis resins</v>
      </c>
      <c r="J3479">
        <v>0</v>
      </c>
      <c r="K3479" t="str">
        <v>functional group</v>
      </c>
      <c r="L3479" t="str">
        <v>High priority attribute</v>
      </c>
      <c r="M3479" t="str">
        <v>Priority 2</v>
      </c>
      <c r="N3479" t="str">
        <v>ProductAttributes</v>
      </c>
      <c r="O3479" t="str">
        <v>ATTRIBUTE TYPE: Functional group</v>
      </c>
      <c r="P3479">
        <v>0</v>
      </c>
      <c r="Q3479">
        <v>0</v>
      </c>
      <c r="R3479">
        <v>0</v>
      </c>
      <c r="S3479">
        <v>0</v>
      </c>
      <c r="T3479">
        <v>0</v>
      </c>
      <c r="U3479">
        <v>0</v>
      </c>
      <c r="V3479">
        <v>0</v>
      </c>
    </row>
    <row r="3480" spans="8:22" x14ac:dyDescent="0.25">
      <c r="H3480" s="38" t="str">
        <v>synthesis resins(no product type)</v>
      </c>
      <c r="I3480" s="271" t="str">
        <v>synthesis resins</v>
      </c>
      <c r="J3480">
        <v>0</v>
      </c>
      <c r="K3480" t="str">
        <v>product line</v>
      </c>
      <c r="L3480" t="str">
        <v>High priority attribute</v>
      </c>
      <c r="M3480" t="str">
        <v>Priority 2</v>
      </c>
      <c r="N3480" t="str">
        <v>ProductAttributes</v>
      </c>
      <c r="O3480" t="str">
        <v>ATTRIBUTE TYPE: Product Line</v>
      </c>
      <c r="P3480">
        <v>0</v>
      </c>
      <c r="Q3480">
        <v>0</v>
      </c>
      <c r="R3480">
        <v>0</v>
      </c>
      <c r="S3480">
        <v>0</v>
      </c>
      <c r="T3480">
        <v>0</v>
      </c>
      <c r="U3480">
        <v>0</v>
      </c>
      <c r="V3480">
        <v>0</v>
      </c>
    </row>
    <row r="3481" spans="8:22" x14ac:dyDescent="0.25">
      <c r="H3481" s="38" t="str">
        <v>synthesis resins(no product type)</v>
      </c>
      <c r="I3481" s="271" t="str">
        <v>synthesis resins</v>
      </c>
      <c r="J3481">
        <v>0</v>
      </c>
      <c r="K3481" t="str">
        <v>form</v>
      </c>
      <c r="L3481" t="str">
        <v>Low priority attribute</v>
      </c>
      <c r="M3481" t="str">
        <v>Priority 3</v>
      </c>
      <c r="N3481" t="str">
        <v>ProductAttributes</v>
      </c>
      <c r="O3481" t="str">
        <v>ATTRIBUTE TYPE: Physical Form</v>
      </c>
      <c r="P3481">
        <v>0</v>
      </c>
      <c r="Q3481">
        <v>0</v>
      </c>
      <c r="R3481">
        <v>0</v>
      </c>
      <c r="S3481">
        <v>0</v>
      </c>
      <c r="T3481">
        <v>0</v>
      </c>
      <c r="U3481">
        <v>0</v>
      </c>
      <c r="V3481">
        <v>0</v>
      </c>
    </row>
    <row r="3482" spans="8:22" x14ac:dyDescent="0.25">
      <c r="H3482" s="38" t="str">
        <v>synthesis resins(no product type)</v>
      </c>
      <c r="I3482" s="271" t="str">
        <v>synthesis resins</v>
      </c>
      <c r="J3482">
        <v>0</v>
      </c>
      <c r="K3482" t="str">
        <v>storage temp.</v>
      </c>
      <c r="L3482" t="str">
        <v>Low priority attribute</v>
      </c>
      <c r="M3482" t="str">
        <v>Priority 3</v>
      </c>
      <c r="N3482" t="str">
        <v>ProductAttributes</v>
      </c>
      <c r="O3482" t="str">
        <v>ATTRIBUTE TYPE: Storage Temp</v>
      </c>
      <c r="P3482">
        <v>0</v>
      </c>
      <c r="Q3482">
        <v>0</v>
      </c>
      <c r="R3482">
        <v>0</v>
      </c>
      <c r="S3482">
        <v>0</v>
      </c>
      <c r="T3482">
        <v>0</v>
      </c>
      <c r="U3482">
        <v>0</v>
      </c>
      <c r="V3482">
        <v>0</v>
      </c>
    </row>
    <row r="3483" spans="8:22" x14ac:dyDescent="0.25">
      <c r="H3483" s="38" t="str">
        <v>synthetic mirna inhibitors(no product type)</v>
      </c>
      <c r="I3483" s="271" t="str">
        <v>synthetic mirna inhibitors</v>
      </c>
      <c r="J3483">
        <v>0</v>
      </c>
      <c r="K3483" t="str">
        <v>mature sequence</v>
      </c>
      <c r="L3483" t="str">
        <v>High priority attribute</v>
      </c>
      <c r="M3483" t="str">
        <v>Priority 2</v>
      </c>
      <c r="N3483" t="str">
        <v>ProductAttributes</v>
      </c>
      <c r="O3483" t="str">
        <v>ATTRIBUTE TYPE: Sequence note</v>
      </c>
      <c r="P3483">
        <v>0</v>
      </c>
      <c r="Q3483" t="str">
        <v>MSTUD0794</v>
      </c>
      <c r="R3483" t="str">
        <v>AUGUAUAAAUGUAUACACAC</v>
      </c>
      <c r="S3483" t="str">
        <v>N</v>
      </c>
      <c r="T3483">
        <v>0</v>
      </c>
      <c r="U3483">
        <v>0</v>
      </c>
      <c r="V3483">
        <v>0</v>
      </c>
    </row>
    <row r="3484" spans="8:22" x14ac:dyDescent="0.25">
      <c r="H3484" s="38" t="str">
        <v>synthetic mirna inhibitors(no product type)</v>
      </c>
      <c r="I3484" s="271" t="str">
        <v>synthetic mirna inhibitors</v>
      </c>
      <c r="J3484">
        <v>0</v>
      </c>
      <c r="K3484" t="str">
        <v>microRNA accession no.</v>
      </c>
      <c r="L3484" t="str">
        <v>High priority attribute</v>
      </c>
      <c r="M3484" t="str">
        <v>Priority 2</v>
      </c>
      <c r="N3484" t="str">
        <v>ProductAttributes</v>
      </c>
      <c r="O3484" t="str">
        <v>ATTRIBUTE TYPE: Accession number</v>
      </c>
      <c r="P3484" t="str">
        <v>use the drop down in "Database name"</v>
      </c>
      <c r="Q3484" t="str">
        <v>MSTUD0794</v>
      </c>
      <c r="R3484" t="str">
        <v>MI0005517</v>
      </c>
      <c r="S3484" t="str">
        <v>N</v>
      </c>
      <c r="T3484">
        <v>0</v>
      </c>
      <c r="U3484">
        <v>0</v>
      </c>
      <c r="V3484">
        <v>0</v>
      </c>
    </row>
    <row r="3485" spans="8:22" x14ac:dyDescent="0.25">
      <c r="H3485" s="38" t="str">
        <v>synthetic mirna inhibitors(no product type)</v>
      </c>
      <c r="I3485" s="271" t="str">
        <v>synthetic mirna inhibitors</v>
      </c>
      <c r="J3485">
        <v>0</v>
      </c>
      <c r="K3485" t="str">
        <v>product line</v>
      </c>
      <c r="L3485" t="str">
        <v>High priority attribute</v>
      </c>
      <c r="M3485" t="str">
        <v>Priority 2</v>
      </c>
      <c r="N3485" t="str">
        <v>ProductAttributes</v>
      </c>
      <c r="O3485" t="str">
        <v>ATTRIBUTE TYPE: Product Line</v>
      </c>
      <c r="P3485">
        <v>0</v>
      </c>
      <c r="Q3485" t="str">
        <v>MSTUD0794</v>
      </c>
      <c r="R3485" t="str">
        <v>MISSION®</v>
      </c>
      <c r="S3485" t="str">
        <v>Y</v>
      </c>
      <c r="T3485" t="str">
        <v>product line</v>
      </c>
      <c r="U3485">
        <v>0</v>
      </c>
      <c r="V3485">
        <v>0</v>
      </c>
    </row>
    <row r="3486" spans="8:22" x14ac:dyDescent="0.25">
      <c r="H3486" s="38" t="str">
        <v>synthetic mirna inhibitors(no product type)</v>
      </c>
      <c r="I3486" s="271" t="str">
        <v>synthetic mirna inhibitors</v>
      </c>
      <c r="J3486">
        <v>0</v>
      </c>
      <c r="K3486" t="str">
        <v>Sanger mature/minor accession no.</v>
      </c>
      <c r="L3486" t="str">
        <v>High priority attribute</v>
      </c>
      <c r="M3486" t="str">
        <v>Priority 2</v>
      </c>
      <c r="N3486" t="str">
        <v>ProductAttributes</v>
      </c>
      <c r="O3486" t="str">
        <v>ATTRIBUTE TYPE: Accession number</v>
      </c>
      <c r="P3486" t="str">
        <v>use the drop down in "Database name"</v>
      </c>
      <c r="Q3486" t="str">
        <v>MSTUD0794</v>
      </c>
      <c r="R3486" t="str">
        <v>MIMAT0004892</v>
      </c>
      <c r="S3486" t="str">
        <v>N</v>
      </c>
      <c r="T3486">
        <v>0</v>
      </c>
      <c r="U3486">
        <v>0</v>
      </c>
      <c r="V3486">
        <v>0</v>
      </c>
    </row>
    <row r="3487" spans="8:22" x14ac:dyDescent="0.25">
      <c r="H3487" s="38" t="str">
        <v>synthetic mirna inhibitors(no product type)</v>
      </c>
      <c r="I3487" s="271" t="str">
        <v>synthetic mirna inhibitors</v>
      </c>
      <c r="J3487">
        <v>0</v>
      </c>
      <c r="K3487" t="str">
        <v>Sanger microRNA accession no.</v>
      </c>
      <c r="L3487" t="str">
        <v>High priority attribute</v>
      </c>
      <c r="M3487" t="str">
        <v>Priority 2</v>
      </c>
      <c r="N3487" t="str">
        <v>ProductAttributes</v>
      </c>
      <c r="O3487" t="str">
        <v>ATTRIBUTE TYPE: Accession number</v>
      </c>
      <c r="P3487" t="str">
        <v>use the drop down in "Database name"</v>
      </c>
      <c r="Q3487" t="str">
        <v>MSTUD0758</v>
      </c>
      <c r="R3487" t="str">
        <v>MI0005498</v>
      </c>
      <c r="S3487" t="str">
        <v>N</v>
      </c>
      <c r="T3487">
        <v>0</v>
      </c>
      <c r="U3487">
        <v>0</v>
      </c>
      <c r="V3487">
        <v>0</v>
      </c>
    </row>
    <row r="3488" spans="8:22" x14ac:dyDescent="0.25">
      <c r="H3488" s="38" t="str">
        <v>synthetic mirna inhibitors(no product type)</v>
      </c>
      <c r="I3488" s="271" t="str">
        <v>synthetic mirna inhibitors</v>
      </c>
      <c r="J3488">
        <v>0</v>
      </c>
      <c r="K3488" t="str">
        <v>storage temp.</v>
      </c>
      <c r="L3488" t="str">
        <v>High priority attribute</v>
      </c>
      <c r="M3488" t="str">
        <v>Priority 2</v>
      </c>
      <c r="N3488" t="str">
        <v>ProductAttributes</v>
      </c>
      <c r="O3488" t="str">
        <v>ATTRIBUTE TYPE: Storage Temp</v>
      </c>
      <c r="P3488">
        <v>0</v>
      </c>
      <c r="Q3488" t="str">
        <v>MSTUD0794</v>
      </c>
      <c r="R3488" t="str">
        <v>−20°C</v>
      </c>
      <c r="S3488" t="str">
        <v>N</v>
      </c>
      <c r="T3488">
        <v>0</v>
      </c>
      <c r="U3488">
        <v>0</v>
      </c>
      <c r="V3488">
        <v>0</v>
      </c>
    </row>
    <row r="3489" spans="8:22" x14ac:dyDescent="0.25">
      <c r="H3489" s="38" t="str">
        <v>syringesanalytical</v>
      </c>
      <c r="I3489" s="271" t="str">
        <v>syringes</v>
      </c>
      <c r="J3489" t="str">
        <v>analytical</v>
      </c>
      <c r="K3489" t="str">
        <v>manufacturer/tradename</v>
      </c>
      <c r="L3489" t="str">
        <v>Facet driving attribute</v>
      </c>
      <c r="M3489" t="str">
        <v>Priority 1</v>
      </c>
      <c r="N3489" t="str">
        <v>ProductAttributes</v>
      </c>
      <c r="O3489" t="str">
        <v>ATTRIBUTE TYPE: Manufacturer designation</v>
      </c>
      <c r="P3489" t="str">
        <v>facets supplier co only (currently - Product line the attribute also facetable but not the PL element in Manuf des. Yet)</v>
      </c>
      <c r="Q3489">
        <v>20753</v>
      </c>
      <c r="R3489" t="str">
        <v>Hamilton 80307</v>
      </c>
      <c r="S3489" t="str">
        <v>Y</v>
      </c>
      <c r="T3489" t="str">
        <v>Manufacturer</v>
      </c>
      <c r="U3489" t="str">
        <v>supplier co</v>
      </c>
      <c r="V3489" t="str">
        <v>supplier co</v>
      </c>
    </row>
    <row r="3490" spans="8:22" x14ac:dyDescent="0.25">
      <c r="H3490" s="38" t="str">
        <v>syringesanalytical</v>
      </c>
      <c r="I3490" s="271" t="str">
        <v>syringes</v>
      </c>
      <c r="J3490" t="str">
        <v>analytical</v>
      </c>
      <c r="K3490" t="str">
        <v>needle size</v>
      </c>
      <c r="L3490" t="str">
        <v>Facet driving attribute</v>
      </c>
      <c r="M3490" t="str">
        <v>Priority 1</v>
      </c>
      <c r="N3490" t="str">
        <v>ProductAttributes</v>
      </c>
      <c r="O3490" t="str">
        <v>ATTRIBUTE TYPE: size designation</v>
      </c>
      <c r="P3490" t="str">
        <v>use the drop down in "part" and select "needle"</v>
      </c>
      <c r="Q3490">
        <v>20753</v>
      </c>
      <c r="R3490" t="str">
        <v>26s ga</v>
      </c>
      <c r="S3490" t="str">
        <v>Y</v>
      </c>
      <c r="T3490">
        <v>0</v>
      </c>
      <c r="U3490">
        <v>0</v>
      </c>
      <c r="V3490">
        <v>0</v>
      </c>
    </row>
    <row r="3491" spans="8:22" x14ac:dyDescent="0.25">
      <c r="H3491" s="38" t="str">
        <v>syringesanalytical</v>
      </c>
      <c r="I3491" s="271" t="str">
        <v>syringes</v>
      </c>
      <c r="J3491" t="str">
        <v>analytical</v>
      </c>
      <c r="K3491" t="str">
        <v>volume</v>
      </c>
      <c r="L3491" t="str">
        <v>Facet driving attribute</v>
      </c>
      <c r="M3491" t="str">
        <v>Priority 1</v>
      </c>
      <c r="N3491" t="str">
        <v>ProductAttributes</v>
      </c>
      <c r="O3491" t="str">
        <v>ATTRIBUTE TYPE: Composite dimension</v>
      </c>
      <c r="P3491" t="str">
        <v>use the drop down in "Type1" and select "volume"</v>
      </c>
      <c r="Q3491">
        <v>20753</v>
      </c>
      <c r="R3491" t="str">
        <v>10 μL</v>
      </c>
      <c r="S3491" t="str">
        <v>Y</v>
      </c>
      <c r="T3491" t="str">
        <v>Volume (uom)</v>
      </c>
      <c r="U3491" t="str">
        <v>type=Volume and uom in mL, L, or uL</v>
      </c>
      <c r="V3491">
        <v>0</v>
      </c>
    </row>
    <row r="3492" spans="8:22" x14ac:dyDescent="0.25">
      <c r="H3492" s="38" t="str">
        <v>syringesanalytical</v>
      </c>
      <c r="I3492" s="271" t="str">
        <v>syringes</v>
      </c>
      <c r="J3492" t="str">
        <v>analytical</v>
      </c>
      <c r="K3492" t="str">
        <v>material</v>
      </c>
      <c r="L3492" t="str">
        <v>High priority attribute</v>
      </c>
      <c r="M3492" t="str">
        <v>Priority 2</v>
      </c>
      <c r="N3492" t="str">
        <v>ProductAttributes</v>
      </c>
      <c r="O3492" t="str">
        <v>ATTRIBUTE TYPE: Material</v>
      </c>
      <c r="P3492" t="str">
        <v>use the drop down to select a "Part"</v>
      </c>
      <c r="Q3492">
        <v>20753</v>
      </c>
      <c r="R3492" t="str">
        <v>bevel tip stainless steel needle (point style 2)</v>
      </c>
      <c r="S3492" t="str">
        <v>M</v>
      </c>
      <c r="T3492">
        <v>0</v>
      </c>
      <c r="U3492">
        <v>0</v>
      </c>
      <c r="V3492">
        <v>0</v>
      </c>
    </row>
    <row r="3493" spans="8:22" x14ac:dyDescent="0.25">
      <c r="H3493" s="38" t="str">
        <v>syringesanalytical</v>
      </c>
      <c r="I3493" s="271" t="str">
        <v>syringes</v>
      </c>
      <c r="J3493" t="str">
        <v>analytical</v>
      </c>
      <c r="K3493" t="str">
        <v>packaging</v>
      </c>
      <c r="L3493" t="str">
        <v>High priority attribute</v>
      </c>
      <c r="M3493" t="str">
        <v>Priority 2</v>
      </c>
      <c r="N3493" t="str">
        <v>ProductAttributes</v>
      </c>
      <c r="O3493" t="str">
        <v>ATTRIBUTE TYPE: Packaging quantity</v>
      </c>
      <c r="P3493" t="str">
        <v>facet only on pack_id (was NEVER used on the red site - utility is dubious)</v>
      </c>
      <c r="Q3493">
        <v>20753</v>
      </c>
      <c r="R3493" t="str">
        <v>pkg of 1 ea</v>
      </c>
      <c r="S3493" t="str">
        <v>Y</v>
      </c>
      <c r="T3493" t="str">
        <v>packaging</v>
      </c>
      <c r="U3493" t="str">
        <v>pack_id</v>
      </c>
      <c r="V3493" t="str">
        <v>pack_id</v>
      </c>
    </row>
    <row r="3494" spans="8:22" x14ac:dyDescent="0.25">
      <c r="H3494" s="38" t="str">
        <v>syringesanalytical</v>
      </c>
      <c r="I3494" s="271" t="str">
        <v>syringes</v>
      </c>
      <c r="J3494" t="str">
        <v>analytical</v>
      </c>
      <c r="K3494" t="str">
        <v>fitting</v>
      </c>
      <c r="L3494" t="str">
        <v>Low priority attribute</v>
      </c>
      <c r="M3494" t="str">
        <v>Priority 3</v>
      </c>
      <c r="N3494" t="str">
        <v>ProductAttributes</v>
      </c>
      <c r="O3494" t="str">
        <v>ATTRIBUTE TYPE: fittings threads</v>
      </c>
      <c r="P3494">
        <v>0</v>
      </c>
      <c r="Q3494">
        <v>0</v>
      </c>
      <c r="R3494">
        <v>0</v>
      </c>
      <c r="S3494" t="str">
        <v>M</v>
      </c>
      <c r="T3494">
        <v>0</v>
      </c>
      <c r="U3494" t="str">
        <v>part=thread</v>
      </c>
      <c r="V3494" t="str">
        <v>fitsSize</v>
      </c>
    </row>
    <row r="3495" spans="8:22" x14ac:dyDescent="0.25">
      <c r="H3495" s="38" t="str">
        <v>syringes(no product type)</v>
      </c>
      <c r="I3495" s="271" t="str">
        <v>syringes</v>
      </c>
      <c r="J3495">
        <v>0</v>
      </c>
      <c r="K3495" t="str">
        <v>fitting</v>
      </c>
      <c r="L3495" t="str">
        <v>Facet driving attribute</v>
      </c>
      <c r="M3495" t="str">
        <v>Priority 1</v>
      </c>
      <c r="N3495" t="str">
        <v>ProductAttributes</v>
      </c>
      <c r="O3495" t="str">
        <v>ATTRIBUTE TYPE: fittings threads</v>
      </c>
      <c r="P3495">
        <v>0</v>
      </c>
      <c r="Q3495">
        <v>0</v>
      </c>
      <c r="R3495">
        <v>0</v>
      </c>
      <c r="S3495" t="str">
        <v>M</v>
      </c>
      <c r="T3495">
        <v>0</v>
      </c>
      <c r="U3495" t="str">
        <v>part=thread</v>
      </c>
      <c r="V3495" t="str">
        <v>fitsSize</v>
      </c>
    </row>
    <row r="3496" spans="8:22" x14ac:dyDescent="0.25">
      <c r="H3496" s="38" t="str">
        <v>syringes(no product type)</v>
      </c>
      <c r="I3496" s="271" t="str">
        <v>syringes</v>
      </c>
      <c r="J3496">
        <v>0</v>
      </c>
      <c r="K3496" t="str">
        <v>material</v>
      </c>
      <c r="L3496" t="str">
        <v>Facet driving attribute</v>
      </c>
      <c r="M3496" t="str">
        <v>Priority 1</v>
      </c>
      <c r="N3496" t="str">
        <v>ProductAttributes</v>
      </c>
      <c r="O3496" t="str">
        <v>ATTRIBUTE TYPE: Material</v>
      </c>
      <c r="P3496" t="str">
        <v>use the drop down to select a "Part"</v>
      </c>
      <c r="Q3496">
        <v>20705</v>
      </c>
      <c r="R3496" t="str">
        <v>PTFE plunger tip</v>
      </c>
      <c r="S3496" t="str">
        <v>M</v>
      </c>
      <c r="T3496">
        <v>0</v>
      </c>
      <c r="U3496">
        <v>0</v>
      </c>
      <c r="V3496">
        <v>0</v>
      </c>
    </row>
    <row r="3497" spans="8:22" x14ac:dyDescent="0.25">
      <c r="H3497" s="38" t="str">
        <v>syringes(no product type)</v>
      </c>
      <c r="I3497" s="271" t="str">
        <v>syringes</v>
      </c>
      <c r="J3497">
        <v>0</v>
      </c>
      <c r="K3497" t="str">
        <v>needle size</v>
      </c>
      <c r="L3497" t="str">
        <v>High priority attribute</v>
      </c>
      <c r="M3497" t="str">
        <v>Priority 2</v>
      </c>
      <c r="N3497" t="str">
        <v>ProductAttributes</v>
      </c>
      <c r="O3497" t="str">
        <v>ATTRIBUTE TYPE: size designation</v>
      </c>
      <c r="P3497" t="str">
        <v>use the drop down in "part" and select "needle"</v>
      </c>
      <c r="Q3497">
        <v>20705</v>
      </c>
      <c r="R3497" t="str">
        <v>22s ga (side-port)</v>
      </c>
      <c r="S3497" t="str">
        <v>Y</v>
      </c>
      <c r="T3497" t="str">
        <v>Needle size</v>
      </c>
      <c r="U3497">
        <v>0</v>
      </c>
      <c r="V3497" t="str">
        <v>letter</v>
      </c>
    </row>
    <row r="3498" spans="8:22" x14ac:dyDescent="0.25">
      <c r="H3498" s="38" t="str">
        <v>syringes(no product type)</v>
      </c>
      <c r="I3498" s="271" t="str">
        <v>syringes</v>
      </c>
      <c r="J3498">
        <v>0</v>
      </c>
      <c r="K3498" t="str">
        <v>sterility</v>
      </c>
      <c r="L3498" t="str">
        <v>High priority attribute</v>
      </c>
      <c r="M3498" t="str">
        <v>Priority 2</v>
      </c>
      <c r="N3498" t="str">
        <v>ProductAttributes</v>
      </c>
      <c r="O3498" t="str">
        <v>ATTRIBUTE TYPE: Sterilization</v>
      </c>
      <c r="P3498" t="str">
        <v>facet sterility y/n and second facet for sterilization method</v>
      </c>
      <c r="Q3498">
        <v>0</v>
      </c>
      <c r="R3498">
        <v>0</v>
      </c>
      <c r="S3498" t="str">
        <v>Y</v>
      </c>
      <c r="T3498" t="str">
        <v>Sterility/Sterilization method</v>
      </c>
      <c r="U3498">
        <v>0</v>
      </c>
      <c r="V3498">
        <v>0</v>
      </c>
    </row>
    <row r="3499" spans="8:22" x14ac:dyDescent="0.25">
      <c r="H3499" s="38" t="str">
        <v>syringes(no product type)</v>
      </c>
      <c r="I3499" s="271" t="str">
        <v>syringes</v>
      </c>
      <c r="J3499">
        <v>0</v>
      </c>
      <c r="K3499" t="str">
        <v>packaging</v>
      </c>
      <c r="L3499" t="str">
        <v>Low priority attribute</v>
      </c>
      <c r="M3499" t="str">
        <v>Priority 3</v>
      </c>
      <c r="N3499" t="str">
        <v>ProductAttributes</v>
      </c>
      <c r="O3499" t="str">
        <v>ATTRIBUTE TYPE: Packaging quantity</v>
      </c>
      <c r="P3499" t="str">
        <v>facet only on pack_id (was NEVER used on the red site - utility is dubious)</v>
      </c>
      <c r="Q3499">
        <v>20705</v>
      </c>
      <c r="R3499" t="str">
        <v>pkg of 1 ea</v>
      </c>
      <c r="S3499" t="str">
        <v>Y</v>
      </c>
      <c r="T3499" t="str">
        <v>packaging</v>
      </c>
      <c r="U3499" t="str">
        <v>pack_id</v>
      </c>
      <c r="V3499" t="str">
        <v>pack_id</v>
      </c>
    </row>
    <row r="3500" spans="8:22" x14ac:dyDescent="0.25">
      <c r="H3500" s="38" t="str">
        <v>tankselectrophoresis</v>
      </c>
      <c r="I3500" s="271" t="str">
        <v>tanks</v>
      </c>
      <c r="J3500" t="str">
        <v>electrophoresis</v>
      </c>
      <c r="K3500" t="str">
        <v>capacity</v>
      </c>
      <c r="L3500" t="str">
        <v>Facet driving attribute</v>
      </c>
      <c r="M3500" t="str">
        <v>Priority 1</v>
      </c>
      <c r="N3500" t="str">
        <v>ProductAttributes</v>
      </c>
      <c r="O3500" t="str">
        <v>ATTRIBUTE TYPE: composite dimension</v>
      </c>
      <c r="P3500" t="str">
        <v>use the drop down in "part" and select the part; "Type1" and select "capacity"</v>
      </c>
      <c r="Q3500">
        <v>0</v>
      </c>
      <c r="R3500">
        <v>0</v>
      </c>
      <c r="S3500">
        <v>0</v>
      </c>
      <c r="T3500">
        <v>0</v>
      </c>
      <c r="U3500">
        <v>0</v>
      </c>
      <c r="V3500">
        <v>0</v>
      </c>
    </row>
    <row r="3501" spans="8:22" x14ac:dyDescent="0.25">
      <c r="H3501" s="38" t="str">
        <v>tankselectrophoresis</v>
      </c>
      <c r="I3501" s="271" t="str">
        <v>tanks</v>
      </c>
      <c r="J3501" t="str">
        <v>electrophoresis</v>
      </c>
      <c r="K3501" t="str">
        <v>product line</v>
      </c>
      <c r="L3501" t="str">
        <v>Facet driving attribute</v>
      </c>
      <c r="M3501" t="str">
        <v>Priority 1</v>
      </c>
      <c r="N3501" t="str">
        <v>ProductAttributes</v>
      </c>
      <c r="O3501" t="str">
        <v>ATTRIBUTE TYPE: Product Line</v>
      </c>
      <c r="P3501">
        <v>0</v>
      </c>
      <c r="Q3501">
        <v>0</v>
      </c>
      <c r="R3501">
        <v>0</v>
      </c>
      <c r="S3501">
        <v>0</v>
      </c>
      <c r="T3501">
        <v>0</v>
      </c>
      <c r="U3501">
        <v>0</v>
      </c>
      <c r="V3501">
        <v>0</v>
      </c>
    </row>
    <row r="3502" spans="8:22" x14ac:dyDescent="0.25">
      <c r="H3502" s="38" t="str">
        <v>tankselectrophoresis</v>
      </c>
      <c r="I3502" s="271" t="str">
        <v>tanks</v>
      </c>
      <c r="J3502" t="str">
        <v>electrophoresis</v>
      </c>
      <c r="K3502" t="str">
        <v>technique(s)</v>
      </c>
      <c r="L3502" t="str">
        <v>Facet driving attribute</v>
      </c>
      <c r="M3502" t="str">
        <v>Priority 1</v>
      </c>
      <c r="N3502" t="str">
        <v>ProductAttributes</v>
      </c>
      <c r="O3502" t="str">
        <v>ATTRIBUTE TYPE: Titertest</v>
      </c>
      <c r="P3502" t="str">
        <v xml:space="preserve">use the drop down in "METHOD" </v>
      </c>
      <c r="Q3502">
        <v>0</v>
      </c>
      <c r="R3502">
        <v>0</v>
      </c>
      <c r="S3502">
        <v>0</v>
      </c>
      <c r="T3502">
        <v>0</v>
      </c>
      <c r="U3502">
        <v>0</v>
      </c>
      <c r="V3502">
        <v>0</v>
      </c>
    </row>
    <row r="3503" spans="8:22" x14ac:dyDescent="0.25">
      <c r="H3503" s="38" t="str">
        <v>tankselectrophoresis</v>
      </c>
      <c r="I3503" s="271" t="str">
        <v>tanks</v>
      </c>
      <c r="J3503" t="str">
        <v>electrophoresis</v>
      </c>
      <c r="K3503" t="str">
        <v>gel capacity</v>
      </c>
      <c r="L3503" t="str">
        <v>High priority attribute</v>
      </c>
      <c r="M3503" t="str">
        <v>Priority 2</v>
      </c>
      <c r="N3503" t="str">
        <v>ProductAttributes</v>
      </c>
      <c r="O3503" t="str">
        <v>ATTRIBUTES: Composite Dimensions; Part: gel</v>
      </c>
      <c r="P3503">
        <v>0</v>
      </c>
      <c r="Q3503">
        <v>0</v>
      </c>
      <c r="R3503">
        <v>0</v>
      </c>
      <c r="S3503">
        <v>0</v>
      </c>
      <c r="T3503">
        <v>0</v>
      </c>
      <c r="U3503">
        <v>0</v>
      </c>
      <c r="V3503">
        <v>0</v>
      </c>
    </row>
    <row r="3504" spans="8:22" x14ac:dyDescent="0.25">
      <c r="H3504" s="38" t="str">
        <v>tankselectrophoresis</v>
      </c>
      <c r="I3504" s="271" t="str">
        <v>tanks</v>
      </c>
      <c r="J3504" t="str">
        <v>electrophoresis</v>
      </c>
      <c r="K3504" t="str">
        <v>gel size</v>
      </c>
      <c r="L3504" t="str">
        <v>High priority attribute</v>
      </c>
      <c r="M3504" t="str">
        <v>Priority 2</v>
      </c>
      <c r="N3504" t="str">
        <v>ProductAttributes</v>
      </c>
      <c r="O3504" t="str">
        <v>ATTRIBUTES: Composite Dimensions; Part: gel</v>
      </c>
      <c r="P3504">
        <v>0</v>
      </c>
      <c r="Q3504">
        <v>0</v>
      </c>
      <c r="R3504">
        <v>0</v>
      </c>
      <c r="S3504">
        <v>0</v>
      </c>
      <c r="T3504">
        <v>0</v>
      </c>
      <c r="U3504">
        <v>0</v>
      </c>
      <c r="V3504">
        <v>0</v>
      </c>
    </row>
    <row r="3505" spans="8:22" x14ac:dyDescent="0.25">
      <c r="H3505" s="38" t="str">
        <v>tankselectrophoresis</v>
      </c>
      <c r="I3505" s="271" t="str">
        <v>tanks</v>
      </c>
      <c r="J3505" t="str">
        <v>electrophoresis</v>
      </c>
      <c r="K3505" t="str">
        <v>parameter</v>
      </c>
      <c r="L3505" t="str">
        <v>High priority attribute</v>
      </c>
      <c r="M3505" t="str">
        <v>Priority 2</v>
      </c>
      <c r="N3505" t="str">
        <v>ProductAttributes</v>
      </c>
      <c r="O3505" t="str">
        <v>ATTRIBUTE TYPE: Operating parameter</v>
      </c>
      <c r="P3505">
        <v>0</v>
      </c>
      <c r="Q3505">
        <v>0</v>
      </c>
      <c r="R3505">
        <v>0</v>
      </c>
      <c r="S3505">
        <v>0</v>
      </c>
      <c r="T3505">
        <v>0</v>
      </c>
      <c r="U3505">
        <v>0</v>
      </c>
      <c r="V3505">
        <v>0</v>
      </c>
    </row>
    <row r="3506" spans="8:22" x14ac:dyDescent="0.25">
      <c r="H3506" s="38" t="str">
        <v>tankselectrophoresis</v>
      </c>
      <c r="I3506" s="271" t="str">
        <v>tanks</v>
      </c>
      <c r="J3506" t="str">
        <v>electrophoresis</v>
      </c>
      <c r="K3506" t="str">
        <v>L × W × H</v>
      </c>
      <c r="L3506" t="str">
        <v>Low priority attribute</v>
      </c>
      <c r="M3506" t="str">
        <v>Priority 3</v>
      </c>
      <c r="N3506" t="str">
        <v>ProductAttributes</v>
      </c>
      <c r="O3506" t="str">
        <v>ATTRIBUTE TYPE: Composite dimension</v>
      </c>
      <c r="P3506" t="str">
        <v>use the drop down in "Type1" and or "Part"</v>
      </c>
      <c r="Q3506">
        <v>0</v>
      </c>
      <c r="R3506">
        <v>0</v>
      </c>
      <c r="S3506">
        <v>0</v>
      </c>
      <c r="T3506">
        <v>0</v>
      </c>
      <c r="U3506">
        <v>0</v>
      </c>
      <c r="V3506">
        <v>0</v>
      </c>
    </row>
    <row r="3507" spans="8:22" x14ac:dyDescent="0.25">
      <c r="H3507" s="38" t="str">
        <v>test strips and papersph indicator</v>
      </c>
      <c r="I3507" s="271" t="str">
        <v>test strips and papers</v>
      </c>
      <c r="J3507" t="str">
        <v>ph indicator</v>
      </c>
      <c r="K3507" t="str">
        <v>detection method</v>
      </c>
      <c r="L3507" t="str">
        <v>Facet driving attribute</v>
      </c>
      <c r="M3507" t="str">
        <v>Priority 1</v>
      </c>
      <c r="N3507" t="str">
        <v>ProductAttributes</v>
      </c>
      <c r="O3507" t="str">
        <v>ATTRIBUTE TYPE: Detection Method</v>
      </c>
      <c r="P3507">
        <v>0</v>
      </c>
      <c r="Q3507">
        <v>1.0373600000000001</v>
      </c>
      <c r="R3507" t="str">
        <v>colorimetric</v>
      </c>
      <c r="S3507" t="str">
        <v>Y</v>
      </c>
      <c r="T3507" t="str">
        <v>Detection Method</v>
      </c>
      <c r="U3507">
        <v>0</v>
      </c>
      <c r="V3507">
        <v>0</v>
      </c>
    </row>
    <row r="3508" spans="8:22" x14ac:dyDescent="0.25">
      <c r="H3508" s="38" t="str">
        <v>test strips and papersph indicator</v>
      </c>
      <c r="I3508" s="271" t="str">
        <v>test strips and papers</v>
      </c>
      <c r="J3508" t="str">
        <v>ph indicator</v>
      </c>
      <c r="K3508" t="str">
        <v>compatibility</v>
      </c>
      <c r="L3508" t="str">
        <v>Low priority attribute</v>
      </c>
      <c r="M3508" t="str">
        <v>Priority 3</v>
      </c>
      <c r="N3508" t="str">
        <v>ProductAttributes</v>
      </c>
      <c r="O3508" t="str">
        <v>ATTRIBUTE TYPE: ZM_COMPAT</v>
      </c>
      <c r="P3508" t="str">
        <v>create separate lines for different values -- facet must use 1 or both of supplier and product line</v>
      </c>
      <c r="Q3508">
        <v>1.0373600000000001</v>
      </c>
      <c r="R3508" t="str">
        <v>for use with MQuant® StripScan App</v>
      </c>
      <c r="S3508" t="str">
        <v>Y</v>
      </c>
      <c r="T3508" t="str">
        <v>compatibility</v>
      </c>
      <c r="U3508">
        <v>0</v>
      </c>
      <c r="V3508">
        <v>0</v>
      </c>
    </row>
    <row r="3509" spans="8:22" x14ac:dyDescent="0.25">
      <c r="H3509" s="38" t="str">
        <v>test strips and papersph indicator</v>
      </c>
      <c r="I3509" s="271" t="str">
        <v>test strips and papers</v>
      </c>
      <c r="J3509" t="str">
        <v>ph indicator</v>
      </c>
      <c r="K3509" t="str">
        <v>feature</v>
      </c>
      <c r="L3509" t="str">
        <v>Low priority attribute</v>
      </c>
      <c r="M3509" t="str">
        <v>Priority 3</v>
      </c>
      <c r="N3509" t="str">
        <v>ProductAttributes</v>
      </c>
      <c r="O3509" t="str">
        <v>ATTRIBUTE TYPE: Feature</v>
      </c>
      <c r="P3509" t="str">
        <v>use the drop down to select a "Name" (range/refill/non-bleeding)</v>
      </c>
      <c r="Q3509">
        <v>1.0802700000000001</v>
      </c>
      <c r="R3509" t="str">
        <v>non-bleeding: no</v>
      </c>
      <c r="S3509" t="str">
        <v>N</v>
      </c>
      <c r="T3509">
        <v>0</v>
      </c>
      <c r="U3509">
        <v>0</v>
      </c>
      <c r="V3509">
        <v>0</v>
      </c>
    </row>
    <row r="3510" spans="8:22" x14ac:dyDescent="0.25">
      <c r="H3510" s="38" t="str">
        <v>test strips and papers(no product type)</v>
      </c>
      <c r="I3510" s="271" t="str">
        <v>test strips and papers</v>
      </c>
      <c r="J3510">
        <v>0</v>
      </c>
      <c r="K3510" t="str">
        <v>detection method</v>
      </c>
      <c r="L3510" t="str">
        <v>Facet driving attribute</v>
      </c>
      <c r="M3510" t="str">
        <v>Priority 1</v>
      </c>
      <c r="N3510" t="str">
        <v>ProductAttributes</v>
      </c>
      <c r="O3510" t="str">
        <v>ATTRIBUTE TYPE: Detection Method</v>
      </c>
      <c r="P3510">
        <v>0</v>
      </c>
      <c r="Q3510">
        <v>1.0373300000000001</v>
      </c>
      <c r="R3510" t="str">
        <v>colorimetric</v>
      </c>
      <c r="S3510" t="str">
        <v>Y</v>
      </c>
      <c r="T3510" t="str">
        <v>Detection Method</v>
      </c>
      <c r="U3510">
        <v>0</v>
      </c>
      <c r="V3510">
        <v>0</v>
      </c>
    </row>
    <row r="3511" spans="8:22" x14ac:dyDescent="0.25">
      <c r="H3511" s="38" t="str">
        <v>test strips and papers(no product type)</v>
      </c>
      <c r="I3511" s="271" t="str">
        <v>test strips and papers</v>
      </c>
      <c r="J3511">
        <v>0</v>
      </c>
      <c r="K3511" t="str">
        <v>specific analyte(s)</v>
      </c>
      <c r="L3511" t="str">
        <v>Facet driving attribute</v>
      </c>
      <c r="M3511" t="str">
        <v>Priority 1</v>
      </c>
      <c r="N3511" t="str">
        <v>ProductAttributes</v>
      </c>
      <c r="O3511" t="str">
        <v>ATTRIBUTE TYPE: Analyte Suitability</v>
      </c>
      <c r="P3511">
        <v>0</v>
      </c>
      <c r="Q3511">
        <v>1.0373300000000001</v>
      </c>
      <c r="R3511" t="str">
        <v>nitrate</v>
      </c>
      <c r="S3511" t="str">
        <v>Y</v>
      </c>
      <c r="T3511" t="str">
        <v>analyte suitability</v>
      </c>
      <c r="U3511">
        <v>0</v>
      </c>
      <c r="V3511">
        <v>0</v>
      </c>
    </row>
    <row r="3512" spans="8:22" x14ac:dyDescent="0.25">
      <c r="H3512" s="38" t="str">
        <v>test strips and papers(no product type)</v>
      </c>
      <c r="I3512" s="271" t="str">
        <v>test strips and papers</v>
      </c>
      <c r="J3512">
        <v>0</v>
      </c>
      <c r="K3512" t="str">
        <v>compatibility</v>
      </c>
      <c r="L3512" t="str">
        <v>Low priority attribute</v>
      </c>
      <c r="M3512" t="str">
        <v>Priority 3</v>
      </c>
      <c r="N3512" t="str">
        <v>ProductAttributes</v>
      </c>
      <c r="O3512" t="str">
        <v>ATTRIBUTE TYPE: ZM_COMPAT</v>
      </c>
      <c r="P3512" t="str">
        <v>create separate lines for different values -- facet must use 1 or both of supplier and product line</v>
      </c>
      <c r="Q3512">
        <v>1.0373300000000001</v>
      </c>
      <c r="R3512" t="str">
        <v>for use with MQuant® StripScan App</v>
      </c>
      <c r="S3512" t="str">
        <v>Y</v>
      </c>
      <c r="T3512" t="str">
        <v>compatibility</v>
      </c>
      <c r="U3512">
        <v>0</v>
      </c>
      <c r="V3512">
        <v>0</v>
      </c>
    </row>
    <row r="3513" spans="8:22" x14ac:dyDescent="0.25">
      <c r="H3513" s="38" t="str">
        <v>test strips and papers(no product type)</v>
      </c>
      <c r="I3513" s="271" t="str">
        <v>test strips and papers</v>
      </c>
      <c r="J3513">
        <v>0</v>
      </c>
      <c r="K3513" t="str">
        <v>reaction suitability</v>
      </c>
      <c r="L3513" t="str">
        <v>Low priority attribute</v>
      </c>
      <c r="M3513" t="str">
        <v>Priority 3</v>
      </c>
      <c r="N3513" t="str">
        <v>ProductAttributes</v>
      </c>
      <c r="O3513" t="str">
        <v>ATTRIBUTE TYPE: Reaction Suitability</v>
      </c>
      <c r="P3513">
        <v>0</v>
      </c>
      <c r="Q3513">
        <v>1.0951200000000001</v>
      </c>
      <c r="R3513" t="str">
        <v>reagent type: oxidant</v>
      </c>
      <c r="S3513" t="str">
        <v>Y</v>
      </c>
      <c r="T3513" t="str">
        <v>Reactivity/Reagent type/Reaction Type/Core</v>
      </c>
      <c r="U3513" t="str">
        <v>4 different type have 4 facets</v>
      </c>
      <c r="V3513">
        <v>0</v>
      </c>
    </row>
    <row r="3514" spans="8:22" x14ac:dyDescent="0.25">
      <c r="H3514" s="38" t="str">
        <v>thermometerbottle</v>
      </c>
      <c r="I3514" s="271" t="str">
        <v>thermometer</v>
      </c>
      <c r="J3514" t="str">
        <v>bottle</v>
      </c>
      <c r="K3514" t="str">
        <v>manufacturer/tradename</v>
      </c>
      <c r="L3514" t="str">
        <v>Facet driving attribute</v>
      </c>
      <c r="M3514" t="str">
        <v>Priority 1</v>
      </c>
      <c r="N3514" t="str">
        <v>ProductAttributes</v>
      </c>
      <c r="O3514" t="str">
        <v>ATTRIBUTE TYPE: Manufacturer designation</v>
      </c>
      <c r="P3514" t="str">
        <v>facets supplier co only (currently - Product line the attribute also facetable but not the PL element in Manuf des. Yet)</v>
      </c>
      <c r="Q3514">
        <v>0</v>
      </c>
      <c r="R3514">
        <v>0</v>
      </c>
      <c r="S3514">
        <v>0</v>
      </c>
      <c r="T3514">
        <v>0</v>
      </c>
      <c r="U3514">
        <v>0</v>
      </c>
      <c r="V3514">
        <v>0</v>
      </c>
    </row>
    <row r="3515" spans="8:22" x14ac:dyDescent="0.25">
      <c r="H3515" s="38" t="str">
        <v>thermometerbottle</v>
      </c>
      <c r="I3515" s="271" t="str">
        <v>thermometer</v>
      </c>
      <c r="J3515" t="str">
        <v>bottle</v>
      </c>
      <c r="K3515" t="str">
        <v>Overall L</v>
      </c>
      <c r="L3515" t="str">
        <v>Facet driving attribute</v>
      </c>
      <c r="M3515" t="str">
        <v>Priority 1</v>
      </c>
      <c r="N3515" t="str">
        <v>ProductAttributes</v>
      </c>
      <c r="O3515" t="str">
        <v>ATTRIBUTE TYPE: Composite dimension</v>
      </c>
      <c r="P3515" t="str">
        <v>use the drop down "Type1" and select "overall L"</v>
      </c>
      <c r="Q3515">
        <v>0</v>
      </c>
      <c r="R3515">
        <v>0</v>
      </c>
      <c r="S3515">
        <v>0</v>
      </c>
      <c r="T3515">
        <v>0</v>
      </c>
      <c r="U3515">
        <v>0</v>
      </c>
      <c r="V3515">
        <v>0</v>
      </c>
    </row>
    <row r="3516" spans="8:22" x14ac:dyDescent="0.25">
      <c r="H3516" s="38" t="str">
        <v>thermometerbottle</v>
      </c>
      <c r="I3516" s="271" t="str">
        <v>thermometer</v>
      </c>
      <c r="J3516" t="str">
        <v>bottle</v>
      </c>
      <c r="K3516" t="str">
        <v>parameter</v>
      </c>
      <c r="L3516" t="str">
        <v>Facet driving attribute</v>
      </c>
      <c r="M3516" t="str">
        <v>Priority 1</v>
      </c>
      <c r="N3516" t="str">
        <v>ProductAttributes</v>
      </c>
      <c r="O3516" t="str">
        <v>ATTRIBUTE TYPE: Operating parameter</v>
      </c>
      <c r="P3516">
        <v>0</v>
      </c>
      <c r="Q3516">
        <v>0</v>
      </c>
      <c r="R3516">
        <v>0</v>
      </c>
      <c r="S3516">
        <v>0</v>
      </c>
      <c r="T3516">
        <v>0</v>
      </c>
      <c r="U3516">
        <v>0</v>
      </c>
      <c r="V3516">
        <v>0</v>
      </c>
    </row>
    <row r="3517" spans="8:22" x14ac:dyDescent="0.25">
      <c r="H3517" s="38" t="str">
        <v>thermometerbottle</v>
      </c>
      <c r="I3517" s="271" t="str">
        <v>thermometer</v>
      </c>
      <c r="J3517" t="str">
        <v>bottle</v>
      </c>
      <c r="K3517" t="str">
        <v>material</v>
      </c>
      <c r="L3517" t="str">
        <v>High priority attribute</v>
      </c>
      <c r="M3517" t="str">
        <v>Priority 1</v>
      </c>
      <c r="N3517" t="str">
        <v>ProductAttributes</v>
      </c>
      <c r="O3517" t="str">
        <v>ATTRIBUTE TYPE: Material</v>
      </c>
      <c r="P3517" t="str">
        <v>use the drop down to select a "Part"</v>
      </c>
      <c r="Q3517">
        <v>0</v>
      </c>
      <c r="R3517">
        <v>0</v>
      </c>
      <c r="S3517">
        <v>0</v>
      </c>
      <c r="T3517">
        <v>0</v>
      </c>
      <c r="U3517">
        <v>0</v>
      </c>
      <c r="V3517">
        <v>0</v>
      </c>
    </row>
    <row r="3518" spans="8:22" x14ac:dyDescent="0.25">
      <c r="H3518" s="38" t="str">
        <v>thermometerbottle</v>
      </c>
      <c r="I3518" s="271" t="str">
        <v>thermometer</v>
      </c>
      <c r="J3518" t="str">
        <v>bottle</v>
      </c>
      <c r="K3518" t="str">
        <v>temperature measuring range</v>
      </c>
      <c r="L3518" t="str">
        <v>High priority attribute</v>
      </c>
      <c r="M3518" t="str">
        <v>Priority 1</v>
      </c>
      <c r="N3518" t="str">
        <v>ProductAttributes</v>
      </c>
      <c r="O3518" t="str">
        <v>ATTRIBUTES: Operating parameters</v>
      </c>
      <c r="P3518">
        <v>0</v>
      </c>
      <c r="Q3518">
        <v>0</v>
      </c>
      <c r="R3518">
        <v>0</v>
      </c>
      <c r="S3518">
        <v>0</v>
      </c>
      <c r="T3518">
        <v>0</v>
      </c>
      <c r="U3518">
        <v>0</v>
      </c>
      <c r="V3518">
        <v>0</v>
      </c>
    </row>
    <row r="3519" spans="8:22" x14ac:dyDescent="0.25">
      <c r="H3519" s="38" t="str">
        <v>thermometerbottle</v>
      </c>
      <c r="I3519" s="271" t="str">
        <v>thermometer</v>
      </c>
      <c r="J3519" t="str">
        <v>bottle</v>
      </c>
      <c r="K3519" t="str">
        <v>Web_Product_Type_Dim</v>
      </c>
      <c r="L3519" t="str">
        <v>High priority attribute</v>
      </c>
      <c r="M3519" t="str">
        <v>Priority 1</v>
      </c>
      <c r="N3519" t="str">
        <v>ProductAttributes</v>
      </c>
      <c r="O3519" t="str">
        <v>ATTRIBUTE TYPE: Product type</v>
      </c>
      <c r="P3519">
        <v>0</v>
      </c>
      <c r="Q3519">
        <v>0</v>
      </c>
      <c r="R3519">
        <v>0</v>
      </c>
      <c r="S3519">
        <v>0</v>
      </c>
      <c r="T3519">
        <v>0</v>
      </c>
      <c r="U3519">
        <v>0</v>
      </c>
      <c r="V3519">
        <v>0</v>
      </c>
    </row>
    <row r="3520" spans="8:22" x14ac:dyDescent="0.25">
      <c r="H3520" s="38" t="str">
        <v>thermometerbottle</v>
      </c>
      <c r="I3520" s="271" t="str">
        <v>thermometer</v>
      </c>
      <c r="J3520" t="str">
        <v>bottle</v>
      </c>
      <c r="K3520" t="str">
        <v>feature</v>
      </c>
      <c r="L3520" t="str">
        <v>High priority attribute</v>
      </c>
      <c r="M3520" t="str">
        <v>Priority 2</v>
      </c>
      <c r="N3520" t="str">
        <v>ProductAttributes</v>
      </c>
      <c r="O3520" t="str">
        <v>ATTRIBUTE TYPE: Feature</v>
      </c>
      <c r="P3520" t="str">
        <v>use the drop down to select a "Name"</v>
      </c>
      <c r="Q3520">
        <v>0</v>
      </c>
      <c r="R3520">
        <v>0</v>
      </c>
      <c r="S3520">
        <v>0</v>
      </c>
      <c r="T3520">
        <v>0</v>
      </c>
      <c r="U3520">
        <v>0</v>
      </c>
      <c r="V3520">
        <v>0</v>
      </c>
    </row>
    <row r="3521" spans="8:22" x14ac:dyDescent="0.25">
      <c r="H3521" s="38" t="str">
        <v>thermometerbottle</v>
      </c>
      <c r="I3521" s="271" t="str">
        <v>thermometer</v>
      </c>
      <c r="J3521" t="str">
        <v>bottle</v>
      </c>
      <c r="K3521" t="str">
        <v>bottle capacity</v>
      </c>
      <c r="L3521" t="str">
        <v>Low priority attribute</v>
      </c>
      <c r="M3521" t="str">
        <v>Priority 3</v>
      </c>
      <c r="N3521" t="str">
        <v>ProductAttributes</v>
      </c>
      <c r="O3521" t="str">
        <v>ATTRIBUTE TYPE: Composite dimension; capacity</v>
      </c>
      <c r="P3521">
        <v>0</v>
      </c>
      <c r="Q3521">
        <v>0</v>
      </c>
      <c r="R3521">
        <v>0</v>
      </c>
      <c r="S3521">
        <v>0</v>
      </c>
      <c r="T3521">
        <v>0</v>
      </c>
      <c r="U3521">
        <v>0</v>
      </c>
      <c r="V3521">
        <v>0</v>
      </c>
    </row>
    <row r="3522" spans="8:22" x14ac:dyDescent="0.25">
      <c r="H3522" s="38" t="str">
        <v>thermometerbottle</v>
      </c>
      <c r="I3522" s="271" t="str">
        <v>thermometer</v>
      </c>
      <c r="J3522" t="str">
        <v>bottle</v>
      </c>
      <c r="K3522" t="str">
        <v>packaging</v>
      </c>
      <c r="L3522" t="str">
        <v>Low priority attribute</v>
      </c>
      <c r="M3522" t="str">
        <v>Priority 3</v>
      </c>
      <c r="N3522" t="str">
        <v>ProductAttributes</v>
      </c>
      <c r="O3522" t="str">
        <v>ATTRIBUTE TYPE: Packaging quantity</v>
      </c>
      <c r="P3522" t="str">
        <v>facet only on pack_id (was NEVER used on the red site - utility is dubious)</v>
      </c>
      <c r="Q3522">
        <v>0</v>
      </c>
      <c r="R3522">
        <v>0</v>
      </c>
      <c r="S3522">
        <v>0</v>
      </c>
      <c r="T3522">
        <v>0</v>
      </c>
      <c r="U3522">
        <v>0</v>
      </c>
      <c r="V3522">
        <v>0</v>
      </c>
    </row>
    <row r="3523" spans="8:22" x14ac:dyDescent="0.25">
      <c r="H3523" s="38" t="str">
        <v>thermometer(no product type)</v>
      </c>
      <c r="I3523" s="271" t="str">
        <v>thermometer</v>
      </c>
      <c r="J3523">
        <v>0</v>
      </c>
      <c r="K3523" t="str">
        <v>manufacturer/tradename</v>
      </c>
      <c r="L3523" t="str">
        <v>Facet driving attribute</v>
      </c>
      <c r="M3523" t="str">
        <v>Priority 1</v>
      </c>
      <c r="N3523" t="str">
        <v>ProductAttributes</v>
      </c>
      <c r="O3523" t="str">
        <v>ATTRIBUTE TYPE: Manufacturer designation</v>
      </c>
      <c r="P3523" t="str">
        <v>facets supplier co only (currently - Product line the attribute also facetable but not the PL element in Manuf des. Yet)</v>
      </c>
      <c r="Q3523">
        <v>0</v>
      </c>
      <c r="R3523">
        <v>0</v>
      </c>
      <c r="S3523">
        <v>0</v>
      </c>
      <c r="T3523">
        <v>0</v>
      </c>
      <c r="U3523">
        <v>0</v>
      </c>
      <c r="V3523">
        <v>0</v>
      </c>
    </row>
    <row r="3524" spans="8:22" x14ac:dyDescent="0.25">
      <c r="H3524" s="38" t="str">
        <v>thermometer(no product type)</v>
      </c>
      <c r="I3524" s="271" t="str">
        <v>thermometer</v>
      </c>
      <c r="J3524">
        <v>0</v>
      </c>
      <c r="K3524" t="str">
        <v>Overall L</v>
      </c>
      <c r="L3524" t="str">
        <v>Facet driving attribute</v>
      </c>
      <c r="M3524" t="str">
        <v>Priority 1</v>
      </c>
      <c r="N3524" t="str">
        <v>ProductAttributes</v>
      </c>
      <c r="O3524" t="str">
        <v>ATTRIBUTE TYPE: Composite dimension</v>
      </c>
      <c r="P3524" t="str">
        <v>use the drop down "Type1" and select "overall L"</v>
      </c>
      <c r="Q3524">
        <v>0</v>
      </c>
      <c r="R3524">
        <v>0</v>
      </c>
      <c r="S3524">
        <v>0</v>
      </c>
      <c r="T3524">
        <v>0</v>
      </c>
      <c r="U3524">
        <v>0</v>
      </c>
      <c r="V3524">
        <v>0</v>
      </c>
    </row>
    <row r="3525" spans="8:22" x14ac:dyDescent="0.25">
      <c r="H3525" s="38" t="str">
        <v>thermometer(no product type)</v>
      </c>
      <c r="I3525" s="271" t="str">
        <v>thermometer</v>
      </c>
      <c r="J3525">
        <v>0</v>
      </c>
      <c r="K3525" t="str">
        <v>parameter</v>
      </c>
      <c r="L3525" t="str">
        <v>Facet driving attribute</v>
      </c>
      <c r="M3525" t="str">
        <v>Priority 1</v>
      </c>
      <c r="N3525" t="str">
        <v>ProductAttributes</v>
      </c>
      <c r="O3525" t="str">
        <v>ATTRIBUTE TYPE: Operating parameter</v>
      </c>
      <c r="P3525">
        <v>0</v>
      </c>
      <c r="Q3525">
        <v>0</v>
      </c>
      <c r="R3525">
        <v>0</v>
      </c>
      <c r="S3525">
        <v>0</v>
      </c>
      <c r="T3525">
        <v>0</v>
      </c>
      <c r="U3525">
        <v>0</v>
      </c>
      <c r="V3525">
        <v>0</v>
      </c>
    </row>
    <row r="3526" spans="8:22" x14ac:dyDescent="0.25">
      <c r="H3526" s="38" t="str">
        <v>thermometer(no product type)</v>
      </c>
      <c r="I3526" s="271" t="str">
        <v>thermometer</v>
      </c>
      <c r="J3526">
        <v>0</v>
      </c>
      <c r="K3526" t="str">
        <v>feature</v>
      </c>
      <c r="L3526" t="str">
        <v>High priority attribute</v>
      </c>
      <c r="M3526" t="str">
        <v>Priority 1</v>
      </c>
      <c r="N3526" t="str">
        <v>ProductAttributes</v>
      </c>
      <c r="O3526" t="str">
        <v>ATTRIBUTE TYPE: Feature</v>
      </c>
      <c r="P3526" t="str">
        <v>use the drop down to select a "Name"</v>
      </c>
      <c r="Q3526">
        <v>0</v>
      </c>
      <c r="R3526">
        <v>0</v>
      </c>
      <c r="S3526">
        <v>0</v>
      </c>
      <c r="T3526">
        <v>0</v>
      </c>
      <c r="U3526">
        <v>0</v>
      </c>
      <c r="V3526">
        <v>0</v>
      </c>
    </row>
    <row r="3527" spans="8:22" x14ac:dyDescent="0.25">
      <c r="H3527" s="38" t="str">
        <v>thermometer(no product type)</v>
      </c>
      <c r="I3527" s="271" t="str">
        <v>thermometer</v>
      </c>
      <c r="J3527">
        <v>0</v>
      </c>
      <c r="K3527" t="str">
        <v>temperature measuring range</v>
      </c>
      <c r="L3527" t="str">
        <v>High priority attribute</v>
      </c>
      <c r="M3527" t="str">
        <v>Priority 1</v>
      </c>
      <c r="N3527" t="str">
        <v>ProductAttributes</v>
      </c>
      <c r="O3527" t="str">
        <v>ATTRIBUTES: Operating parameters</v>
      </c>
      <c r="P3527">
        <v>0</v>
      </c>
      <c r="Q3527">
        <v>0</v>
      </c>
      <c r="R3527">
        <v>0</v>
      </c>
      <c r="S3527">
        <v>0</v>
      </c>
      <c r="T3527">
        <v>0</v>
      </c>
      <c r="U3527">
        <v>0</v>
      </c>
      <c r="V3527">
        <v>0</v>
      </c>
    </row>
    <row r="3528" spans="8:22" x14ac:dyDescent="0.25">
      <c r="H3528" s="38" t="str">
        <v>thermometer(no product type)</v>
      </c>
      <c r="I3528" s="271" t="str">
        <v>thermometer</v>
      </c>
      <c r="J3528">
        <v>0</v>
      </c>
      <c r="K3528" t="str">
        <v>material</v>
      </c>
      <c r="L3528" t="str">
        <v>High priority attribute</v>
      </c>
      <c r="M3528" t="str">
        <v>Priority 2</v>
      </c>
      <c r="N3528" t="str">
        <v>ProductAttributes</v>
      </c>
      <c r="O3528" t="str">
        <v>ATTRIBUTE TYPE: Material</v>
      </c>
      <c r="P3528" t="str">
        <v>use the drop down to select a "Part"</v>
      </c>
      <c r="Q3528">
        <v>0</v>
      </c>
      <c r="R3528">
        <v>0</v>
      </c>
      <c r="S3528">
        <v>0</v>
      </c>
      <c r="T3528">
        <v>0</v>
      </c>
      <c r="U3528">
        <v>0</v>
      </c>
      <c r="V3528">
        <v>0</v>
      </c>
    </row>
    <row r="3529" spans="8:22" x14ac:dyDescent="0.25">
      <c r="H3529" s="38" t="str">
        <v>thermometer(no product type)</v>
      </c>
      <c r="I3529" s="271" t="str">
        <v>thermometer</v>
      </c>
      <c r="J3529">
        <v>0</v>
      </c>
      <c r="K3529" t="str">
        <v>packaging</v>
      </c>
      <c r="L3529" t="str">
        <v>Low priority attribute</v>
      </c>
      <c r="M3529" t="str">
        <v>Priority 3</v>
      </c>
      <c r="N3529" t="str">
        <v>ProductAttributes</v>
      </c>
      <c r="O3529" t="str">
        <v>ATTRIBUTE TYPE: Packaging quantity</v>
      </c>
      <c r="P3529" t="str">
        <v>facet only on pack_id (was NEVER used on the red site - utility is dubious)</v>
      </c>
      <c r="Q3529">
        <v>0</v>
      </c>
      <c r="R3529">
        <v>0</v>
      </c>
      <c r="S3529">
        <v>0</v>
      </c>
      <c r="T3529">
        <v>0</v>
      </c>
      <c r="U3529">
        <v>0</v>
      </c>
      <c r="V3529">
        <v>0</v>
      </c>
    </row>
    <row r="3530" spans="8:22" x14ac:dyDescent="0.25">
      <c r="H3530" s="38" t="str">
        <v>thermometer(no product type)</v>
      </c>
      <c r="I3530" s="271" t="str">
        <v>thermometer</v>
      </c>
      <c r="J3530">
        <v>0</v>
      </c>
      <c r="K3530" t="str">
        <v>parameter</v>
      </c>
      <c r="L3530" t="str">
        <v>Low priority attribute</v>
      </c>
      <c r="M3530" t="str">
        <v>Priority 3</v>
      </c>
      <c r="N3530" t="str">
        <v>ProductAttributes</v>
      </c>
      <c r="O3530" t="str">
        <v>ATTRIBUTE TYPE: Operating parameter</v>
      </c>
      <c r="P3530">
        <v>0</v>
      </c>
      <c r="Q3530">
        <v>0</v>
      </c>
      <c r="R3530">
        <v>0</v>
      </c>
      <c r="S3530">
        <v>0</v>
      </c>
      <c r="T3530">
        <v>0</v>
      </c>
      <c r="U3530">
        <v>0</v>
      </c>
      <c r="V3530">
        <v>0</v>
      </c>
    </row>
    <row r="3531" spans="8:22" x14ac:dyDescent="0.25">
      <c r="H3531" s="38" t="str">
        <v>titration reagentskarl fischer</v>
      </c>
      <c r="I3531" s="271" t="str">
        <v>titration reagents</v>
      </c>
      <c r="J3531" t="str">
        <v>karl fischer</v>
      </c>
      <c r="K3531" t="str">
        <v>format</v>
      </c>
      <c r="L3531" t="str">
        <v>Facet driving attribute</v>
      </c>
      <c r="M3531" t="str">
        <v>Priority 1</v>
      </c>
      <c r="N3531" t="str">
        <v>ProductAttributes</v>
      </c>
      <c r="O3531" t="str">
        <v>ATTRIBUTE TYPE: Anal. Standard Form</v>
      </c>
      <c r="P3531" t="str">
        <v>use the drop down "form"</v>
      </c>
      <c r="Q3531">
        <v>1.88008</v>
      </c>
      <c r="R3531" t="str">
        <v>single component solution</v>
      </c>
      <c r="S3531" t="str">
        <v>Y</v>
      </c>
      <c r="T3531" t="str">
        <v>Format</v>
      </c>
      <c r="U3531">
        <v>0</v>
      </c>
      <c r="V3531">
        <v>0</v>
      </c>
    </row>
    <row r="3532" spans="8:22" x14ac:dyDescent="0.25">
      <c r="H3532" s="38" t="str">
        <v>titration reagentskarl fischer</v>
      </c>
      <c r="I3532" s="271" t="str">
        <v>titration reagents</v>
      </c>
      <c r="J3532" t="str">
        <v>karl fischer</v>
      </c>
      <c r="K3532" t="str">
        <v>reaction suitability</v>
      </c>
      <c r="L3532" t="str">
        <v>Facet driving attribute</v>
      </c>
      <c r="M3532" t="str">
        <v>Priority 1</v>
      </c>
      <c r="N3532" t="str">
        <v>ProductAttributes</v>
      </c>
      <c r="O3532" t="str">
        <v>ATTRIBUTE TYPE: Reaction Suitability</v>
      </c>
      <c r="P3532">
        <v>0</v>
      </c>
      <c r="Q3532">
        <v>1.88008</v>
      </c>
      <c r="R3532" t="str">
        <v>reaction type: volumetric</v>
      </c>
      <c r="S3532" t="str">
        <v>Y</v>
      </c>
      <c r="T3532" t="str">
        <v>Reactivity/Reagent type/Reaction Type/Core</v>
      </c>
      <c r="U3532" t="str">
        <v>4 different type have 4 facets</v>
      </c>
      <c r="V3532">
        <v>0</v>
      </c>
    </row>
    <row r="3533" spans="8:22" x14ac:dyDescent="0.25">
      <c r="H3533" s="38" t="str">
        <v>titration reagentskarl fischer</v>
      </c>
      <c r="I3533" s="271" t="str">
        <v>titration reagents</v>
      </c>
      <c r="J3533" t="str">
        <v>karl fischer</v>
      </c>
      <c r="K3533" t="str">
        <v>technique(s)</v>
      </c>
      <c r="L3533" t="str">
        <v>High priority attribute</v>
      </c>
      <c r="M3533" t="str">
        <v>Priority 2</v>
      </c>
      <c r="N3533" t="str">
        <v>ProductAttributes</v>
      </c>
      <c r="O3533" t="str">
        <v>ATTRIBUTE TYPE: Titertest</v>
      </c>
      <c r="P3533" t="str">
        <v xml:space="preserve">use the drop down in "METHOD" </v>
      </c>
      <c r="Q3533">
        <v>1.88008</v>
      </c>
      <c r="R3533" t="str">
        <v>Karl-Fischer titration: suitable</v>
      </c>
      <c r="S3533" t="str">
        <v>Y</v>
      </c>
      <c r="T3533" t="str">
        <v>Technique</v>
      </c>
      <c r="U3533" t="str">
        <v>method</v>
      </c>
      <c r="V3533" t="str">
        <v>method</v>
      </c>
    </row>
    <row r="3534" spans="8:22" x14ac:dyDescent="0.25">
      <c r="H3534" s="38" t="str">
        <v>titration reagents(no product type)</v>
      </c>
      <c r="I3534" s="271" t="str">
        <v>titration reagents</v>
      </c>
      <c r="J3534">
        <v>0</v>
      </c>
      <c r="K3534" t="str">
        <v>product line</v>
      </c>
      <c r="L3534" t="str">
        <v>Facet driving attribute</v>
      </c>
      <c r="M3534" t="str">
        <v>Priority 1</v>
      </c>
      <c r="N3534" t="str">
        <v>ProductAttributes</v>
      </c>
      <c r="O3534" t="str">
        <v>ATTRIBUTE TYPE: Product Line</v>
      </c>
      <c r="P3534">
        <v>0</v>
      </c>
      <c r="Q3534">
        <v>1.05217</v>
      </c>
      <c r="R3534" t="str">
        <v>titration reagents</v>
      </c>
      <c r="S3534" t="str">
        <v>Y</v>
      </c>
      <c r="T3534" t="str">
        <v>product line</v>
      </c>
      <c r="U3534">
        <v>0</v>
      </c>
      <c r="V3534">
        <v>0</v>
      </c>
    </row>
    <row r="3535" spans="8:22" x14ac:dyDescent="0.25">
      <c r="H3535" s="38" t="str">
        <v>titration reagents(no product type)</v>
      </c>
      <c r="I3535" s="271" t="str">
        <v>titration reagents</v>
      </c>
      <c r="J3535">
        <v>0</v>
      </c>
      <c r="K3535" t="str">
        <v>reaction suitability</v>
      </c>
      <c r="L3535" t="str">
        <v>Facet driving attribute</v>
      </c>
      <c r="M3535" t="str">
        <v>Priority 1</v>
      </c>
      <c r="N3535" t="str">
        <v>ProductAttributes</v>
      </c>
      <c r="O3535" t="str">
        <v>ATTRIBUTE TYPE: Reaction Suitability</v>
      </c>
      <c r="P3535">
        <v>0</v>
      </c>
      <c r="Q3535">
        <v>1.05217</v>
      </c>
      <c r="R3535" t="str">
        <v>reaction type: Acid-base reactions</v>
      </c>
      <c r="S3535" t="str">
        <v>Y</v>
      </c>
      <c r="T3535" t="str">
        <v>Reactivity/Reagent type/Reaction Type/Core</v>
      </c>
      <c r="U3535" t="str">
        <v>4 different type have 4 facets</v>
      </c>
      <c r="V3535">
        <v>0</v>
      </c>
    </row>
    <row r="3536" spans="8:22" x14ac:dyDescent="0.25">
      <c r="H3536" s="38" t="str">
        <v>titration reagents(no product type)</v>
      </c>
      <c r="I3536" s="271" t="str">
        <v>titration reagents</v>
      </c>
      <c r="J3536">
        <v>0</v>
      </c>
      <c r="K3536" t="str">
        <v>technique(s)</v>
      </c>
      <c r="L3536" t="str">
        <v>High priority attribute</v>
      </c>
      <c r="M3536" t="str">
        <v>Priority 2</v>
      </c>
      <c r="N3536" t="str">
        <v>ProductAttributes</v>
      </c>
      <c r="O3536" t="str">
        <v>ATTRIBUTE TYPE: Titertest</v>
      </c>
      <c r="P3536" t="str">
        <v xml:space="preserve">use the drop down in "METHOD" </v>
      </c>
      <c r="Q3536">
        <v>1.05217</v>
      </c>
      <c r="R3536" t="str">
        <v>titration: suitable</v>
      </c>
      <c r="S3536" t="str">
        <v>Y</v>
      </c>
      <c r="T3536" t="str">
        <v>Technique</v>
      </c>
      <c r="U3536" t="str">
        <v>method</v>
      </c>
      <c r="V3536" t="str">
        <v>method</v>
      </c>
    </row>
    <row r="3537" spans="8:22" x14ac:dyDescent="0.25">
      <c r="H3537" s="38" t="str">
        <v>tlc plates(no product type)</v>
      </c>
      <c r="I3537" s="271" t="str">
        <v>tlc plates</v>
      </c>
      <c r="J3537">
        <v>0</v>
      </c>
      <c r="K3537" t="str">
        <v>feature</v>
      </c>
      <c r="L3537" t="str">
        <v>Facet driving attribute</v>
      </c>
      <c r="M3537" t="str">
        <v>Priority 1</v>
      </c>
      <c r="N3537" t="str">
        <v>ProductAttributes</v>
      </c>
      <c r="O3537" t="str">
        <v>ATTRIBUTE TYPE: Feature</v>
      </c>
      <c r="P3537" t="str">
        <v>use the drop down to select a "Name" (binder/fluorescent indicator)</v>
      </c>
      <c r="Q3537">
        <v>1.05552</v>
      </c>
      <c r="R3537" t="str">
        <v>binder Organic Polymer</v>
      </c>
      <c r="S3537" t="str">
        <v>Y</v>
      </c>
      <c r="T3537" t="str">
        <v>Binder, Fluorescent</v>
      </c>
      <c r="U3537">
        <v>0</v>
      </c>
      <c r="V3537">
        <v>0</v>
      </c>
    </row>
    <row r="3538" spans="8:22" x14ac:dyDescent="0.25">
      <c r="H3538" s="38" t="str">
        <v>tlc plates(no product type)</v>
      </c>
      <c r="I3538" s="271" t="str">
        <v>tlc plates</v>
      </c>
      <c r="J3538">
        <v>0</v>
      </c>
      <c r="K3538" t="str">
        <v>L</v>
      </c>
      <c r="L3538" t="str">
        <v>Facet driving attribute</v>
      </c>
      <c r="M3538" t="str">
        <v>Priority 1</v>
      </c>
      <c r="N3538" t="str">
        <v>ProductAttributes</v>
      </c>
      <c r="O3538" t="str">
        <v>ATTRIBUTE TYPE: Composite dimension</v>
      </c>
      <c r="P3538" t="str">
        <v>use the drop down in "Type1" and select "L"</v>
      </c>
      <c r="Q3538">
        <v>1.05552</v>
      </c>
      <c r="R3538" t="str">
        <v>20 cm</v>
      </c>
      <c r="S3538" t="str">
        <v>Y</v>
      </c>
      <c r="T3538" t="str">
        <v>Length(uom)</v>
      </c>
      <c r="U3538" t="str">
        <v>type=length or L and uom in ft, in, m, cm, mm</v>
      </c>
      <c r="V3538">
        <v>0</v>
      </c>
    </row>
    <row r="3539" spans="8:22" x14ac:dyDescent="0.25">
      <c r="H3539" s="38" t="str">
        <v>tlc plates(no product type)</v>
      </c>
      <c r="I3539" s="271" t="str">
        <v>tlc plates</v>
      </c>
      <c r="J3539">
        <v>0</v>
      </c>
      <c r="K3539" t="str">
        <v>layer thickness</v>
      </c>
      <c r="L3539" t="str">
        <v>Facet driving attribute</v>
      </c>
      <c r="M3539" t="str">
        <v>Priority 1</v>
      </c>
      <c r="N3539" t="str">
        <v>ProductAttributes</v>
      </c>
      <c r="O3539" t="str">
        <v>ATTRIBUTE TYPE: Composite dimension</v>
      </c>
      <c r="P3539" t="str">
        <v>use the drop down "part" and select "layer"; "Type1" and select "thickness"</v>
      </c>
      <c r="Q3539">
        <v>1.05552</v>
      </c>
      <c r="R3539" t="str">
        <v>70-110 μm</v>
      </c>
      <c r="S3539" t="str">
        <v>Y</v>
      </c>
      <c r="T3539">
        <v>0</v>
      </c>
      <c r="U3539">
        <v>0</v>
      </c>
      <c r="V3539">
        <v>0</v>
      </c>
    </row>
    <row r="3540" spans="8:22" x14ac:dyDescent="0.25">
      <c r="H3540" s="38" t="str">
        <v>tlc plates(no product type)</v>
      </c>
      <c r="I3540" s="271" t="str">
        <v>tlc plates</v>
      </c>
      <c r="J3540">
        <v>0</v>
      </c>
      <c r="K3540" t="str">
        <v>material</v>
      </c>
      <c r="L3540" t="str">
        <v>Facet driving attribute</v>
      </c>
      <c r="M3540" t="str">
        <v>Priority 1</v>
      </c>
      <c r="N3540" t="str">
        <v>ProductAttributes</v>
      </c>
      <c r="O3540" t="str">
        <v>ATTRIBUTE TYPE: Material</v>
      </c>
      <c r="P3540" t="str">
        <v>use the drop down to select a "Part"</v>
      </c>
      <c r="Q3540">
        <v>1.05552</v>
      </c>
      <c r="R3540" t="str">
        <v>aluminum support</v>
      </c>
      <c r="S3540" t="str">
        <v>M</v>
      </c>
      <c r="T3540">
        <v>0</v>
      </c>
      <c r="U3540">
        <v>0</v>
      </c>
      <c r="V3540">
        <v>0</v>
      </c>
    </row>
    <row r="3541" spans="8:22" x14ac:dyDescent="0.25">
      <c r="H3541" s="38" t="str">
        <v>tlc plates(no product type)</v>
      </c>
      <c r="I3541" s="271" t="str">
        <v>tlc plates</v>
      </c>
      <c r="J3541">
        <v>0</v>
      </c>
      <c r="K3541" t="str">
        <v>matrix active group</v>
      </c>
      <c r="L3541" t="str">
        <v>Facet driving attribute</v>
      </c>
      <c r="M3541" t="str">
        <v>Priority 1</v>
      </c>
      <c r="N3541" t="str">
        <v>ProductAttributes</v>
      </c>
      <c r="O3541" t="str">
        <v>ATTRIBUTE TYPE: Matrix active group</v>
      </c>
      <c r="P3541">
        <v>0</v>
      </c>
      <c r="Q3541">
        <v>0</v>
      </c>
      <c r="R3541">
        <v>0</v>
      </c>
      <c r="S3541" t="str">
        <v>N</v>
      </c>
      <c r="T3541">
        <v>0</v>
      </c>
      <c r="U3541">
        <v>0</v>
      </c>
      <c r="V3541">
        <v>0</v>
      </c>
    </row>
    <row r="3542" spans="8:22" x14ac:dyDescent="0.25">
      <c r="H3542" s="38" t="str">
        <v>tlc plates(no product type)</v>
      </c>
      <c r="I3542" s="271" t="str">
        <v>tlc plates</v>
      </c>
      <c r="J3542">
        <v>0</v>
      </c>
      <c r="K3542" t="str">
        <v>technique(s)</v>
      </c>
      <c r="L3542" t="str">
        <v>Facet driving attribute</v>
      </c>
      <c r="M3542" t="str">
        <v>Priority 1</v>
      </c>
      <c r="N3542" t="str">
        <v>ProductAttributes</v>
      </c>
      <c r="O3542" t="str">
        <v>ATTRIBUTE TYPE: Titertest</v>
      </c>
      <c r="P3542" t="str">
        <v xml:space="preserve">use the drop down in "METHOD" </v>
      </c>
      <c r="Q3542">
        <v>1.05552</v>
      </c>
      <c r="R3542" t="str">
        <v>thin layer chromatography (TLC): suitable</v>
      </c>
      <c r="S3542" t="str">
        <v>Y</v>
      </c>
      <c r="T3542" t="str">
        <v>Technique</v>
      </c>
      <c r="U3542" t="str">
        <v>method</v>
      </c>
      <c r="V3542" t="str">
        <v>method</v>
      </c>
    </row>
    <row r="3543" spans="8:22" x14ac:dyDescent="0.25">
      <c r="H3543" s="38" t="str">
        <v>tlc plates(no product type)</v>
      </c>
      <c r="I3543" s="271" t="str">
        <v>tlc plates</v>
      </c>
      <c r="J3543">
        <v>0</v>
      </c>
      <c r="K3543" t="str">
        <v>W</v>
      </c>
      <c r="L3543" t="str">
        <v>Facet driving attribute</v>
      </c>
      <c r="M3543" t="str">
        <v>Priority 1</v>
      </c>
      <c r="N3543" t="str">
        <v>ProductAttributes</v>
      </c>
      <c r="O3543" t="str">
        <v>ATTRIBUTE TYPE: Composite dimension</v>
      </c>
      <c r="P3543" t="str">
        <v>use the drop down in "Type1" and select "W"</v>
      </c>
      <c r="Q3543">
        <v>1.0555300000000001</v>
      </c>
      <c r="R3543" t="str">
        <v>20 cm</v>
      </c>
      <c r="S3543" t="str">
        <v>Y</v>
      </c>
      <c r="T3543" t="str">
        <v>Width (uom)</v>
      </c>
      <c r="U3543" t="str">
        <v>type=W and uom is in mm or in</v>
      </c>
      <c r="V3543">
        <v>0</v>
      </c>
    </row>
    <row r="3544" spans="8:22" x14ac:dyDescent="0.25">
      <c r="H3544" s="38" t="str">
        <v>tlc plates(no product type)</v>
      </c>
      <c r="I3544" s="271" t="str">
        <v>tlc plates</v>
      </c>
      <c r="J3544">
        <v>0</v>
      </c>
      <c r="K3544" t="str">
        <v>packaging</v>
      </c>
      <c r="L3544" t="str">
        <v>High priority attribute</v>
      </c>
      <c r="M3544" t="str">
        <v>Priority 2</v>
      </c>
      <c r="N3544" t="str">
        <v>ProductAttributes</v>
      </c>
      <c r="O3544" t="str">
        <v>ATTRIBUTE TYPE: Packaging quantity</v>
      </c>
      <c r="P3544" t="str">
        <v>facet only on pack_id (was NEVER used on the red site - utility is dubious)</v>
      </c>
      <c r="Q3544">
        <v>1.05552</v>
      </c>
      <c r="R3544" t="str">
        <v>pkg of 25 sheets</v>
      </c>
      <c r="S3544" t="str">
        <v>Y</v>
      </c>
      <c r="T3544" t="str">
        <v>packaging</v>
      </c>
      <c r="U3544" t="str">
        <v>pack_id</v>
      </c>
      <c r="V3544" t="str">
        <v>pack_id</v>
      </c>
    </row>
    <row r="3545" spans="8:22" x14ac:dyDescent="0.25">
      <c r="H3545" s="38" t="str">
        <v>tlc plates(no product type)</v>
      </c>
      <c r="I3545" s="271" t="str">
        <v>tlc plates</v>
      </c>
      <c r="J3545">
        <v>0</v>
      </c>
      <c r="K3545" t="str">
        <v>pore size</v>
      </c>
      <c r="L3545" t="str">
        <v>High priority attribute</v>
      </c>
      <c r="M3545" t="str">
        <v>Priority 2</v>
      </c>
      <c r="N3545" t="str">
        <v>ProductAttributes</v>
      </c>
      <c r="O3545" t="str">
        <v>ATTRIBUTE TYPE: Pore size</v>
      </c>
      <c r="P3545">
        <v>0</v>
      </c>
      <c r="Q3545">
        <v>1.0555300000000001</v>
      </c>
      <c r="R3545" t="str">
        <v>60 Å medium pore diameter</v>
      </c>
      <c r="S3545" t="str">
        <v>Y</v>
      </c>
      <c r="T3545" t="str">
        <v>Pore size</v>
      </c>
      <c r="U3545" t="str">
        <v>uom in um, or A, or kDa</v>
      </c>
      <c r="V3545">
        <v>0</v>
      </c>
    </row>
    <row r="3546" spans="8:22" x14ac:dyDescent="0.25">
      <c r="H3546" s="38" t="str">
        <v>transfection reagents(no product type)</v>
      </c>
      <c r="I3546" s="271" t="str">
        <v>transfection reagents</v>
      </c>
      <c r="J3546">
        <v>0</v>
      </c>
      <c r="K3546" t="str">
        <v>form</v>
      </c>
      <c r="L3546" t="str">
        <v>High priority attribute</v>
      </c>
      <c r="M3546" t="str">
        <v>Priority 2</v>
      </c>
      <c r="N3546" t="str">
        <v>ProductAttributes</v>
      </c>
      <c r="O3546" t="str">
        <v>ATTRIBUTE TYPE: Physical Form</v>
      </c>
      <c r="P3546">
        <v>0</v>
      </c>
      <c r="Q3546">
        <v>0</v>
      </c>
      <c r="R3546">
        <v>0</v>
      </c>
      <c r="S3546">
        <v>0</v>
      </c>
      <c r="T3546">
        <v>0</v>
      </c>
      <c r="U3546">
        <v>0</v>
      </c>
      <c r="V3546">
        <v>0</v>
      </c>
    </row>
    <row r="3547" spans="8:22" x14ac:dyDescent="0.25">
      <c r="H3547" s="38" t="str">
        <v>transfection reagents(no product type)</v>
      </c>
      <c r="I3547" s="271" t="str">
        <v>transfection reagents</v>
      </c>
      <c r="J3547">
        <v>0</v>
      </c>
      <c r="K3547" t="str">
        <v>grade</v>
      </c>
      <c r="L3547" t="str">
        <v>High priority attribute</v>
      </c>
      <c r="M3547" t="str">
        <v>Priority 2</v>
      </c>
      <c r="N3547" t="str">
        <v>ProductAttributes</v>
      </c>
      <c r="O3547" t="str">
        <v>ATTRIBUTE TYPE: Special Grade and web special grade</v>
      </c>
      <c r="P3547" t="str">
        <v>web special grade is facetable; but web special grade does not show on the PDP; special grade is the opposite</v>
      </c>
      <c r="Q3547">
        <v>0</v>
      </c>
      <c r="R3547">
        <v>0</v>
      </c>
      <c r="S3547">
        <v>0</v>
      </c>
      <c r="T3547">
        <v>0</v>
      </c>
      <c r="U3547">
        <v>0</v>
      </c>
      <c r="V3547">
        <v>0</v>
      </c>
    </row>
    <row r="3548" spans="8:22" x14ac:dyDescent="0.25">
      <c r="H3548" s="38" t="str">
        <v>transfection reagents(no product type)</v>
      </c>
      <c r="I3548" s="271" t="str">
        <v>transfection reagents</v>
      </c>
      <c r="J3548">
        <v>0</v>
      </c>
      <c r="K3548" t="str">
        <v>storage temp.</v>
      </c>
      <c r="L3548" t="str">
        <v>High priority attribute</v>
      </c>
      <c r="M3548" t="str">
        <v>Priority 2</v>
      </c>
      <c r="N3548" t="str">
        <v>ProductAttributes</v>
      </c>
      <c r="O3548" t="str">
        <v>ATTRIBUTE TYPE: Storage Temp</v>
      </c>
      <c r="P3548">
        <v>0</v>
      </c>
      <c r="Q3548">
        <v>0</v>
      </c>
      <c r="R3548">
        <v>0</v>
      </c>
      <c r="S3548">
        <v>0</v>
      </c>
      <c r="T3548">
        <v>0</v>
      </c>
      <c r="U3548">
        <v>0</v>
      </c>
      <c r="V3548">
        <v>0</v>
      </c>
    </row>
    <row r="3549" spans="8:22" x14ac:dyDescent="0.25">
      <c r="H3549" s="38" t="str">
        <v>transfection reagents(no product type)</v>
      </c>
      <c r="I3549" s="271" t="str">
        <v>transfection reagents</v>
      </c>
      <c r="J3549">
        <v>0</v>
      </c>
      <c r="K3549" t="str">
        <v>suitability</v>
      </c>
      <c r="L3549" t="str">
        <v>High priority attribute</v>
      </c>
      <c r="M3549" t="str">
        <v>Priority 2</v>
      </c>
      <c r="N3549" t="str">
        <v>ProductAttributes</v>
      </c>
      <c r="O3549" t="str">
        <v xml:space="preserve">ATTRIBUTE TYPE: Suitability </v>
      </c>
      <c r="P3549">
        <v>0</v>
      </c>
      <c r="Q3549">
        <v>0</v>
      </c>
      <c r="R3549">
        <v>0</v>
      </c>
      <c r="S3549">
        <v>0</v>
      </c>
      <c r="T3549">
        <v>0</v>
      </c>
      <c r="U3549">
        <v>0</v>
      </c>
      <c r="V3549">
        <v>0</v>
      </c>
    </row>
    <row r="3550" spans="8:22" x14ac:dyDescent="0.25">
      <c r="H3550" s="38" t="str">
        <v>transfection reagents(no product type)</v>
      </c>
      <c r="I3550" s="271" t="str">
        <v>transfection reagents</v>
      </c>
      <c r="J3550">
        <v>0</v>
      </c>
      <c r="K3550" t="str">
        <v>technique(s)</v>
      </c>
      <c r="L3550" t="str">
        <v>High priority attribute</v>
      </c>
      <c r="M3550" t="str">
        <v>Priority 2</v>
      </c>
      <c r="N3550" t="str">
        <v>ProductAttributes</v>
      </c>
      <c r="O3550" t="str">
        <v>ATTRIBUTE TYPE: Titertest</v>
      </c>
      <c r="P3550" t="str">
        <v xml:space="preserve">use the drop down in "METHOD" </v>
      </c>
      <c r="Q3550">
        <v>0</v>
      </c>
      <c r="R3550">
        <v>0</v>
      </c>
      <c r="S3550">
        <v>0</v>
      </c>
      <c r="T3550">
        <v>0</v>
      </c>
      <c r="U3550">
        <v>0</v>
      </c>
      <c r="V3550">
        <v>0</v>
      </c>
    </row>
    <row r="3551" spans="8:22" x14ac:dyDescent="0.25">
      <c r="H3551" s="38" t="str">
        <v>transfection reagents(no product type)</v>
      </c>
      <c r="I3551" s="271" t="str">
        <v>transfection reagents</v>
      </c>
      <c r="J3551">
        <v>0</v>
      </c>
      <c r="K3551" t="str">
        <v>concentration</v>
      </c>
      <c r="L3551" t="str">
        <v>Low priority attribute</v>
      </c>
      <c r="M3551" t="str">
        <v>Priority 3</v>
      </c>
      <c r="N3551" t="str">
        <v>ProductAttributes</v>
      </c>
      <c r="O3551" t="str">
        <v>ATTRIBUTE TYPE: Concentration</v>
      </c>
      <c r="P3551">
        <v>0</v>
      </c>
      <c r="Q3551">
        <v>0</v>
      </c>
      <c r="R3551">
        <v>0</v>
      </c>
      <c r="S3551">
        <v>0</v>
      </c>
      <c r="T3551">
        <v>0</v>
      </c>
      <c r="U3551">
        <v>0</v>
      </c>
      <c r="V3551">
        <v>0</v>
      </c>
    </row>
    <row r="3552" spans="8:22" x14ac:dyDescent="0.25">
      <c r="H3552" s="38" t="str">
        <v>tubescapillary</v>
      </c>
      <c r="I3552" s="271" t="str">
        <v>tubes</v>
      </c>
      <c r="J3552" t="str">
        <v>capillary</v>
      </c>
      <c r="K3552" t="str">
        <v>feature</v>
      </c>
      <c r="L3552" t="str">
        <v>Facet driving attribute</v>
      </c>
      <c r="M3552" t="str">
        <v>Priority 1</v>
      </c>
      <c r="N3552" t="str">
        <v>ProductAttributes</v>
      </c>
      <c r="O3552" t="str">
        <v>ATTRIBUTE TYPE: Feature</v>
      </c>
      <c r="P3552" t="str">
        <v>use the drop down to select a "Name"</v>
      </c>
      <c r="Q3552" t="str">
        <v>BR708722</v>
      </c>
      <c r="R3552" t="str">
        <v>DE-M marking, To Contain</v>
      </c>
      <c r="S3552" t="str">
        <v>N</v>
      </c>
      <c r="T3552">
        <v>0</v>
      </c>
      <c r="U3552">
        <v>0</v>
      </c>
      <c r="V3552">
        <v>0</v>
      </c>
    </row>
    <row r="3553" spans="8:22" x14ac:dyDescent="0.25">
      <c r="H3553" s="38" t="str">
        <v>tubescapillary</v>
      </c>
      <c r="I3553" s="271" t="str">
        <v>tubes</v>
      </c>
      <c r="J3553" t="str">
        <v>capillary</v>
      </c>
      <c r="K3553" t="str">
        <v>manufacturer/tradename</v>
      </c>
      <c r="L3553" t="str">
        <v>Facet driving attribute</v>
      </c>
      <c r="M3553" t="str">
        <v>Priority 1</v>
      </c>
      <c r="N3553" t="str">
        <v>ProductAttributes</v>
      </c>
      <c r="O3553" t="str">
        <v>ATTRIBUTE TYPE: Manufacturer designation</v>
      </c>
      <c r="P3553" t="str">
        <v>facets supplier co only (currently - Product line the attribute also facetable but not the PL element in Manuf des. Yet)</v>
      </c>
      <c r="Q3553" t="str">
        <v>BR708722</v>
      </c>
      <c r="R3553" t="str">
        <v>Brand 708722</v>
      </c>
      <c r="S3553" t="str">
        <v>Y</v>
      </c>
      <c r="T3553" t="str">
        <v>Manufacturer</v>
      </c>
      <c r="U3553" t="str">
        <v>supplier co</v>
      </c>
      <c r="V3553" t="str">
        <v>supplier co</v>
      </c>
    </row>
    <row r="3554" spans="8:22" x14ac:dyDescent="0.25">
      <c r="H3554" s="38" t="str">
        <v>tubescapillary</v>
      </c>
      <c r="I3554" s="271" t="str">
        <v>tubes</v>
      </c>
      <c r="J3554" t="str">
        <v>capillary</v>
      </c>
      <c r="K3554" t="str">
        <v>material</v>
      </c>
      <c r="L3554" t="str">
        <v>Facet driving attribute</v>
      </c>
      <c r="M3554" t="str">
        <v>Priority 1</v>
      </c>
      <c r="N3554" t="str">
        <v>ProductAttributes</v>
      </c>
      <c r="O3554" t="str">
        <v>ATTRIBUTE TYPE: Material</v>
      </c>
      <c r="P3554" t="str">
        <v>use the drop down to select a "Part"</v>
      </c>
      <c r="Q3554" t="str">
        <v>P0799</v>
      </c>
      <c r="R3554" t="str">
        <v>glass</v>
      </c>
      <c r="S3554" t="str">
        <v>M</v>
      </c>
      <c r="T3554">
        <v>0</v>
      </c>
      <c r="U3554">
        <v>0</v>
      </c>
      <c r="V3554">
        <v>0</v>
      </c>
    </row>
    <row r="3555" spans="8:22" x14ac:dyDescent="0.25">
      <c r="H3555" s="38" t="str">
        <v>tubescapillary</v>
      </c>
      <c r="I3555" s="271" t="str">
        <v>tubes</v>
      </c>
      <c r="J3555" t="str">
        <v>capillary</v>
      </c>
      <c r="K3555" t="str">
        <v>sterility</v>
      </c>
      <c r="L3555" t="str">
        <v>Facet driving attribute</v>
      </c>
      <c r="M3555" t="str">
        <v>Priority 1</v>
      </c>
      <c r="N3555" t="str">
        <v>ProductAttributes</v>
      </c>
      <c r="O3555" t="str">
        <v>ATTRIBUTE TYPE: Sterilization</v>
      </c>
      <c r="P3555" t="str">
        <v>facet sterility y/n and second facet for sterilization method</v>
      </c>
      <c r="Q3555">
        <v>0</v>
      </c>
      <c r="R3555">
        <v>0</v>
      </c>
      <c r="S3555" t="str">
        <v>Y</v>
      </c>
      <c r="T3555" t="str">
        <v>Sterility/Sterilization method</v>
      </c>
      <c r="U3555">
        <v>0</v>
      </c>
      <c r="V3555">
        <v>0</v>
      </c>
    </row>
    <row r="3556" spans="8:22" x14ac:dyDescent="0.25">
      <c r="H3556" s="38" t="str">
        <v>tubescapillary</v>
      </c>
      <c r="I3556" s="271" t="str">
        <v>tubes</v>
      </c>
      <c r="J3556" t="str">
        <v>capillary</v>
      </c>
      <c r="K3556" t="str">
        <v>suitability</v>
      </c>
      <c r="L3556" t="str">
        <v>Facet driving attribute</v>
      </c>
      <c r="M3556" t="str">
        <v>Priority 1</v>
      </c>
      <c r="N3556" t="str">
        <v>ProductAttributes</v>
      </c>
      <c r="O3556" t="str">
        <v xml:space="preserve">ATTRIBUTE TYPE: Suitability </v>
      </c>
      <c r="P3556">
        <v>0</v>
      </c>
      <c r="Q3556">
        <v>0</v>
      </c>
      <c r="R3556">
        <v>0</v>
      </c>
      <c r="S3556" t="str">
        <v>N</v>
      </c>
      <c r="T3556">
        <v>0</v>
      </c>
      <c r="U3556">
        <v>0</v>
      </c>
      <c r="V3556">
        <v>0</v>
      </c>
    </row>
    <row r="3557" spans="8:22" x14ac:dyDescent="0.25">
      <c r="H3557" s="38" t="str">
        <v>tubescapillary</v>
      </c>
      <c r="I3557" s="271" t="str">
        <v>tubes</v>
      </c>
      <c r="J3557" t="str">
        <v>capillary</v>
      </c>
      <c r="K3557" t="str">
        <v>packaging</v>
      </c>
      <c r="L3557" t="str">
        <v>High priority attribute</v>
      </c>
      <c r="M3557" t="str">
        <v>Priority 2</v>
      </c>
      <c r="N3557" t="str">
        <v>ProductAttributes</v>
      </c>
      <c r="O3557" t="str">
        <v>ATTRIBUTE TYPE: Packaging quantity</v>
      </c>
      <c r="P3557" t="str">
        <v>facet only on pack_id (was NEVER used on the red site - utility is dubious)</v>
      </c>
      <c r="Q3557" t="str">
        <v>BR708722</v>
      </c>
      <c r="R3557" t="str">
        <v>pack of 1000 ea (4 boxes of 250)</v>
      </c>
      <c r="S3557" t="str">
        <v>Y</v>
      </c>
      <c r="T3557" t="str">
        <v>packaging</v>
      </c>
      <c r="U3557" t="str">
        <v>pack_id</v>
      </c>
      <c r="V3557" t="str">
        <v>pack_id</v>
      </c>
    </row>
    <row r="3558" spans="8:22" x14ac:dyDescent="0.25">
      <c r="H3558" s="38" t="str">
        <v>tubescapillary</v>
      </c>
      <c r="I3558" s="271" t="str">
        <v>tubes</v>
      </c>
      <c r="J3558" t="str">
        <v>capillary</v>
      </c>
      <c r="K3558" t="str">
        <v>Web_Product_Type_Dim</v>
      </c>
      <c r="L3558" t="str">
        <v>High priority attribute</v>
      </c>
      <c r="M3558" t="str">
        <v>Priority 2</v>
      </c>
      <c r="N3558" t="str">
        <v>ProductAttributes</v>
      </c>
      <c r="O3558" t="str">
        <v>ATTRIBUTE TYPE: Product type</v>
      </c>
      <c r="P3558" t="str">
        <v>choose "tubes"</v>
      </c>
      <c r="Q3558">
        <v>0</v>
      </c>
      <c r="R3558">
        <v>0</v>
      </c>
      <c r="S3558" t="str">
        <v>Y</v>
      </c>
      <c r="T3558" t="str">
        <v>Product Category</v>
      </c>
      <c r="U3558">
        <v>0</v>
      </c>
      <c r="V3558">
        <v>0</v>
      </c>
    </row>
    <row r="3559" spans="8:22" x14ac:dyDescent="0.25">
      <c r="H3559" s="38" t="str">
        <v>tubescapillary</v>
      </c>
      <c r="I3559" s="271" t="str">
        <v>tubes</v>
      </c>
      <c r="J3559" t="str">
        <v>capillary</v>
      </c>
      <c r="K3559" t="str">
        <v>diam.</v>
      </c>
      <c r="L3559" t="str">
        <v>Low priority attribute</v>
      </c>
      <c r="M3559" t="str">
        <v>Priority 3</v>
      </c>
      <c r="N3559" t="str">
        <v>ProductAttributes</v>
      </c>
      <c r="O3559" t="str">
        <v>ATTRIBUTE TYPE: Composite dimension</v>
      </c>
      <c r="P3559" t="str">
        <v>use the drop down in "Type1" and select "diam." -- facet diam uom mm only</v>
      </c>
      <c r="Q3559">
        <v>0</v>
      </c>
      <c r="R3559">
        <v>0</v>
      </c>
      <c r="S3559" t="str">
        <v>Y</v>
      </c>
      <c r="T3559" t="str">
        <v>Diameter(mm)</v>
      </c>
      <c r="U3559" t="str">
        <v>type=diam. or D and uom in mm</v>
      </c>
      <c r="V3559">
        <v>0</v>
      </c>
    </row>
    <row r="3560" spans="8:22" x14ac:dyDescent="0.25">
      <c r="H3560" s="38" t="str">
        <v>tubescapillary</v>
      </c>
      <c r="I3560" s="271" t="str">
        <v>tubes</v>
      </c>
      <c r="J3560" t="str">
        <v>capillary</v>
      </c>
      <c r="K3560" t="str">
        <v>L</v>
      </c>
      <c r="L3560" t="str">
        <v>Low priority attribute</v>
      </c>
      <c r="M3560" t="str">
        <v>Priority 3</v>
      </c>
      <c r="N3560" t="str">
        <v>ProductAttributes</v>
      </c>
      <c r="O3560" t="str">
        <v>ATTRIBUTE TYPE: Composite dimension</v>
      </c>
      <c r="P3560" t="str">
        <v>use the drop down in "Type1" and select "L"</v>
      </c>
      <c r="Q3560" t="str">
        <v>BR708722</v>
      </c>
      <c r="R3560" t="str">
        <v xml:space="preserve">125 mm </v>
      </c>
      <c r="S3560" t="str">
        <v>Y</v>
      </c>
      <c r="T3560" t="str">
        <v>Length(uom)</v>
      </c>
      <c r="U3560" t="str">
        <v>type=length or L and uom in ft, in, m, cm, mm</v>
      </c>
      <c r="V3560">
        <v>0</v>
      </c>
    </row>
    <row r="3561" spans="8:22" x14ac:dyDescent="0.25">
      <c r="H3561" s="38" t="str">
        <v>tubescapillary</v>
      </c>
      <c r="I3561" s="271" t="str">
        <v>tubes</v>
      </c>
      <c r="J3561" t="str">
        <v>capillary</v>
      </c>
      <c r="K3561" t="str">
        <v>wall thickness</v>
      </c>
      <c r="L3561" t="str">
        <v>Low priority attribute</v>
      </c>
      <c r="M3561" t="str">
        <v>Priority 3</v>
      </c>
      <c r="N3561" t="str">
        <v>ProductAttributes</v>
      </c>
      <c r="O3561" t="str">
        <v>ATTRIBUTE TYPE: Composite dimension</v>
      </c>
      <c r="P3561" t="str">
        <v>use the drop down in "Type1" and or "Part"</v>
      </c>
      <c r="Q3561">
        <v>0</v>
      </c>
      <c r="R3561">
        <v>0</v>
      </c>
      <c r="S3561" t="str">
        <v>N</v>
      </c>
      <c r="T3561">
        <v>0</v>
      </c>
      <c r="U3561">
        <v>0</v>
      </c>
      <c r="V3561">
        <v>0</v>
      </c>
    </row>
    <row r="3562" spans="8:22" x14ac:dyDescent="0.25">
      <c r="H3562" s="38" t="str">
        <v>tubescentrifuge</v>
      </c>
      <c r="I3562" s="271" t="str">
        <v>tubes</v>
      </c>
      <c r="J3562" t="str">
        <v>centrifuge</v>
      </c>
      <c r="K3562" t="str">
        <v>manufacturer/tradename</v>
      </c>
      <c r="L3562" t="str">
        <v>Facet driving attribute</v>
      </c>
      <c r="M3562" t="str">
        <v>Priority 1</v>
      </c>
      <c r="N3562" t="str">
        <v>ProductAttributes</v>
      </c>
      <c r="O3562" t="str">
        <v>ATTRIBUTE TYPE: Manufacturer designation</v>
      </c>
      <c r="P3562" t="str">
        <v>facets supplier co only (currently - Product line the attribute also facetable but not the PL element in Manuf des. Yet)</v>
      </c>
      <c r="Q3562" t="str">
        <v>CLS430055</v>
      </c>
      <c r="R3562" t="str">
        <v>Corning 430055</v>
      </c>
      <c r="S3562" t="str">
        <v>Y</v>
      </c>
      <c r="T3562" t="str">
        <v>Manufacturer</v>
      </c>
      <c r="U3562" t="str">
        <v>supplier co</v>
      </c>
      <c r="V3562" t="str">
        <v>supplier co</v>
      </c>
    </row>
    <row r="3563" spans="8:22" x14ac:dyDescent="0.25">
      <c r="H3563" s="38" t="str">
        <v>tubescentrifuge</v>
      </c>
      <c r="I3563" s="271" t="str">
        <v>tubes</v>
      </c>
      <c r="J3563" t="str">
        <v>centrifuge</v>
      </c>
      <c r="K3563" t="str">
        <v>material</v>
      </c>
      <c r="L3563" t="str">
        <v>Facet driving attribute</v>
      </c>
      <c r="M3563" t="str">
        <v>Priority 1</v>
      </c>
      <c r="N3563" t="str">
        <v>ProductAttributes</v>
      </c>
      <c r="O3563" t="str">
        <v>ATTRIBUTE TYPE: Material</v>
      </c>
      <c r="P3563" t="str">
        <v>use the drop down to select a "Part"</v>
      </c>
      <c r="Q3563" t="str">
        <v>CLS430055</v>
      </c>
      <c r="R3563" t="str">
        <v>PET; cap (plugseal); conical bottom tube</v>
      </c>
      <c r="S3563" t="str">
        <v>M</v>
      </c>
      <c r="T3563">
        <v>0</v>
      </c>
      <c r="U3563">
        <v>0</v>
      </c>
      <c r="V3563">
        <v>0</v>
      </c>
    </row>
    <row r="3564" spans="8:22" x14ac:dyDescent="0.25">
      <c r="H3564" s="38" t="str">
        <v>tubescentrifuge</v>
      </c>
      <c r="I3564" s="271" t="str">
        <v>tubes</v>
      </c>
      <c r="J3564" t="str">
        <v>centrifuge</v>
      </c>
      <c r="K3564" t="str">
        <v>parameter</v>
      </c>
      <c r="L3564" t="str">
        <v>Facet driving attribute</v>
      </c>
      <c r="M3564" t="str">
        <v>Priority 1</v>
      </c>
      <c r="N3564" t="str">
        <v>ProductAttributes</v>
      </c>
      <c r="O3564" t="str">
        <v>ATTRIBUTE TYPE: Operating parameter</v>
      </c>
      <c r="P3564">
        <v>0</v>
      </c>
      <c r="Q3564" t="str">
        <v>CLS430055</v>
      </c>
      <c r="R3564" t="str">
        <v>3600 × g max. RCF</v>
      </c>
      <c r="S3564" t="str">
        <v>N</v>
      </c>
      <c r="T3564">
        <v>0</v>
      </c>
      <c r="U3564">
        <v>0</v>
      </c>
      <c r="V3564">
        <v>0</v>
      </c>
    </row>
    <row r="3565" spans="8:22" x14ac:dyDescent="0.25">
      <c r="H3565" s="38" t="str">
        <v>tubescentrifuge</v>
      </c>
      <c r="I3565" s="271" t="str">
        <v>tubes</v>
      </c>
      <c r="J3565" t="str">
        <v>centrifuge</v>
      </c>
      <c r="K3565" t="str">
        <v>sterility</v>
      </c>
      <c r="L3565" t="str">
        <v>Facet driving attribute</v>
      </c>
      <c r="M3565" t="str">
        <v>Priority 1</v>
      </c>
      <c r="N3565" t="str">
        <v>ProductAttributes</v>
      </c>
      <c r="O3565" t="str">
        <v>ATTRIBUTE TYPE: Sterilization</v>
      </c>
      <c r="P3565" t="str">
        <v>facet sterility y/n and second facet for sterilization method</v>
      </c>
      <c r="Q3565" t="str">
        <v>CLS430055</v>
      </c>
      <c r="R3565" t="str">
        <v>sterile</v>
      </c>
      <c r="S3565" t="str">
        <v>Y</v>
      </c>
      <c r="T3565" t="str">
        <v>Sterility/Sterilization method</v>
      </c>
      <c r="U3565">
        <v>0</v>
      </c>
      <c r="V3565">
        <v>0</v>
      </c>
    </row>
    <row r="3566" spans="8:22" x14ac:dyDescent="0.25">
      <c r="H3566" s="38" t="str">
        <v>tubescentrifuge</v>
      </c>
      <c r="I3566" s="271" t="str">
        <v>tubes</v>
      </c>
      <c r="J3566" t="str">
        <v>centrifuge</v>
      </c>
      <c r="K3566" t="str">
        <v>suitability</v>
      </c>
      <c r="L3566" t="str">
        <v>Facet driving attribute</v>
      </c>
      <c r="M3566" t="str">
        <v>Priority 1</v>
      </c>
      <c r="N3566" t="str">
        <v>ProductAttributes</v>
      </c>
      <c r="O3566" t="str">
        <v xml:space="preserve">ATTRIBUTE TYPE: Suitability </v>
      </c>
      <c r="P3566">
        <v>0</v>
      </c>
      <c r="Q3566" t="str">
        <v>BR780540</v>
      </c>
      <c r="R3566" t="str">
        <v>suitable for (Free of endotoxins, DNase and Rnase)</v>
      </c>
      <c r="S3566" t="str">
        <v>N</v>
      </c>
      <c r="T3566">
        <v>0</v>
      </c>
      <c r="U3566">
        <v>0</v>
      </c>
      <c r="V3566">
        <v>0</v>
      </c>
    </row>
    <row r="3567" spans="8:22" x14ac:dyDescent="0.25">
      <c r="H3567" s="38" t="str">
        <v>tubescentrifuge</v>
      </c>
      <c r="I3567" s="271" t="str">
        <v>tubes</v>
      </c>
      <c r="J3567" t="str">
        <v>centrifuge</v>
      </c>
      <c r="K3567" t="str">
        <v>capacity</v>
      </c>
      <c r="L3567" t="str">
        <v>High priority attribute</v>
      </c>
      <c r="M3567" t="str">
        <v>Priority 2</v>
      </c>
      <c r="N3567" t="str">
        <v>ProductAttributes</v>
      </c>
      <c r="O3567" t="str">
        <v>ATTRIBUTE TYPE: composite dimension</v>
      </c>
      <c r="P3567" t="str">
        <v>use the drop down in "part" and select the part; "Type1" and select "capacity"</v>
      </c>
      <c r="Q3567" t="str">
        <v>CLS430055</v>
      </c>
      <c r="R3567" t="str">
        <v>15 mL</v>
      </c>
      <c r="S3567" t="str">
        <v>Y</v>
      </c>
      <c r="T3567" t="str">
        <v>Capacity(uom)</v>
      </c>
      <c r="U3567" t="str">
        <v>uom in mL or L</v>
      </c>
      <c r="V3567">
        <v>0</v>
      </c>
    </row>
    <row r="3568" spans="8:22" x14ac:dyDescent="0.25">
      <c r="H3568" s="38" t="str">
        <v>tubescentrifuge</v>
      </c>
      <c r="I3568" s="271" t="str">
        <v>tubes</v>
      </c>
      <c r="J3568" t="str">
        <v>centrifuge</v>
      </c>
      <c r="K3568" t="str">
        <v>diam.</v>
      </c>
      <c r="L3568" t="str">
        <v>High priority attribute</v>
      </c>
      <c r="M3568" t="str">
        <v>Priority 2</v>
      </c>
      <c r="N3568" t="str">
        <v>ProductAttributes</v>
      </c>
      <c r="O3568" t="str">
        <v>ATTRIBUTE TYPE: Composite dimension</v>
      </c>
      <c r="P3568" t="str">
        <v>use the drop down in "Type1" and select "diam." -- facet diam uom mm only</v>
      </c>
      <c r="Q3568" t="str">
        <v>CLS430055</v>
      </c>
      <c r="R3568" t="str">
        <v>22.9 mm</v>
      </c>
      <c r="S3568" t="str">
        <v>Y</v>
      </c>
      <c r="T3568">
        <v>0</v>
      </c>
      <c r="U3568">
        <v>0</v>
      </c>
      <c r="V3568">
        <v>0</v>
      </c>
    </row>
    <row r="3569" spans="8:22" x14ac:dyDescent="0.25">
      <c r="H3569" s="38" t="str">
        <v>tubescentrifuge</v>
      </c>
      <c r="I3569" s="271" t="str">
        <v>tubes</v>
      </c>
      <c r="J3569" t="str">
        <v>centrifuge</v>
      </c>
      <c r="K3569" t="str">
        <v>joint</v>
      </c>
      <c r="L3569" t="str">
        <v>High priority attribute</v>
      </c>
      <c r="M3569" t="str">
        <v>Priority 2</v>
      </c>
      <c r="N3569" t="str">
        <v>ProductAttributes</v>
      </c>
      <c r="O3569" t="str">
        <v>ATTRIBUTE TYPE: Standard Joint, choose part</v>
      </c>
      <c r="P3569">
        <v>0</v>
      </c>
      <c r="Q3569">
        <v>0</v>
      </c>
      <c r="R3569">
        <v>0</v>
      </c>
      <c r="S3569">
        <v>0</v>
      </c>
      <c r="T3569">
        <v>0</v>
      </c>
      <c r="U3569">
        <v>0</v>
      </c>
      <c r="V3569">
        <v>0</v>
      </c>
    </row>
    <row r="3570" spans="8:22" x14ac:dyDescent="0.25">
      <c r="H3570" s="38" t="str">
        <v>tubescentrifuge</v>
      </c>
      <c r="I3570" s="271" t="str">
        <v>tubes</v>
      </c>
      <c r="J3570" t="str">
        <v>centrifuge</v>
      </c>
      <c r="K3570" t="str">
        <v>packaging</v>
      </c>
      <c r="L3570" t="str">
        <v>High priority attribute</v>
      </c>
      <c r="M3570" t="str">
        <v>Priority 2</v>
      </c>
      <c r="N3570" t="str">
        <v>ProductAttributes</v>
      </c>
      <c r="O3570" t="str">
        <v>ATTRIBUTE TYPE: Packaging quantity</v>
      </c>
      <c r="P3570" t="str">
        <v>facet only on pack_id (was NEVER used on the red site - utility is dubious)</v>
      </c>
      <c r="Q3570" t="str">
        <v>CLS430055</v>
      </c>
      <c r="R3570" t="str">
        <v>pack of 50</v>
      </c>
      <c r="S3570" t="str">
        <v>Y</v>
      </c>
      <c r="T3570" t="str">
        <v>packaging</v>
      </c>
      <c r="U3570" t="str">
        <v>pack_id</v>
      </c>
      <c r="V3570" t="str">
        <v>pack_id</v>
      </c>
    </row>
    <row r="3571" spans="8:22" x14ac:dyDescent="0.25">
      <c r="H3571" s="38" t="str">
        <v>tubescentrifuge</v>
      </c>
      <c r="I3571" s="271" t="str">
        <v>tubes</v>
      </c>
      <c r="J3571" t="str">
        <v>centrifuge</v>
      </c>
      <c r="K3571" t="str">
        <v>Web_Product_Type_Dim</v>
      </c>
      <c r="L3571" t="str">
        <v>High priority attribute</v>
      </c>
      <c r="M3571" t="str">
        <v>Priority 2</v>
      </c>
      <c r="N3571" t="str">
        <v>ProductAttributes</v>
      </c>
      <c r="O3571" t="str">
        <v>ATTRIBUTE TYPE: Product type</v>
      </c>
      <c r="P3571" t="str">
        <v>choose "tubes"</v>
      </c>
      <c r="Q3571" t="str">
        <v>CLS430055</v>
      </c>
      <c r="R3571" t="str">
        <v>tubes</v>
      </c>
      <c r="S3571" t="str">
        <v>Y</v>
      </c>
      <c r="T3571" t="str">
        <v>Product Category</v>
      </c>
      <c r="U3571">
        <v>0</v>
      </c>
      <c r="V3571">
        <v>0</v>
      </c>
    </row>
    <row r="3572" spans="8:22" x14ac:dyDescent="0.25">
      <c r="H3572" s="38" t="str">
        <v>tubescentrifuge</v>
      </c>
      <c r="I3572" s="271" t="str">
        <v>tubes</v>
      </c>
      <c r="J3572" t="str">
        <v>centrifuge</v>
      </c>
      <c r="K3572" t="str">
        <v>feature</v>
      </c>
      <c r="L3572" t="str">
        <v>Low priority attribute</v>
      </c>
      <c r="M3572" t="str">
        <v>Priority 3</v>
      </c>
      <c r="N3572" t="str">
        <v>ProductAttributes</v>
      </c>
      <c r="O3572" t="str">
        <v>ATTRIBUTE TYPE: Feature</v>
      </c>
      <c r="P3572" t="str">
        <v>use the drop down to select a "Name" (autoclavable/cap/graduations/RCF/RNAse and DNAse free/self standing)</v>
      </c>
      <c r="Q3572" t="str">
        <v>CLS430055</v>
      </c>
      <c r="R3572" t="str">
        <v>disposable; self standing: no</v>
      </c>
      <c r="S3572" t="str">
        <v>Y</v>
      </c>
      <c r="T3572" t="str">
        <v>Cap</v>
      </c>
      <c r="U3572">
        <v>0</v>
      </c>
      <c r="V3572">
        <v>0</v>
      </c>
    </row>
    <row r="3573" spans="8:22" x14ac:dyDescent="0.25">
      <c r="H3573" s="38" t="str">
        <v>tubeschromatography</v>
      </c>
      <c r="I3573" s="271" t="str">
        <v>tubes</v>
      </c>
      <c r="J3573" t="str">
        <v>chromatography</v>
      </c>
      <c r="K3573" t="str">
        <v>suitability</v>
      </c>
      <c r="L3573" t="str">
        <v>Facet driving attribute</v>
      </c>
      <c r="M3573" t="str">
        <v>Priority 1</v>
      </c>
      <c r="N3573" t="str">
        <v>ProductAttributes</v>
      </c>
      <c r="O3573" t="str">
        <v xml:space="preserve">ATTRIBUTE TYPE: Suitability </v>
      </c>
      <c r="P3573">
        <v>0</v>
      </c>
      <c r="Q3573" t="str">
        <v>GE17-0851-01</v>
      </c>
      <c r="R3573" t="str">
        <v>suitable for bioprocess medium</v>
      </c>
      <c r="S3573" t="str">
        <v>N</v>
      </c>
      <c r="T3573">
        <v>0</v>
      </c>
      <c r="U3573">
        <v>0</v>
      </c>
      <c r="V3573">
        <v>0</v>
      </c>
    </row>
    <row r="3574" spans="8:22" x14ac:dyDescent="0.25">
      <c r="H3574" s="38" t="str">
        <v>tubeschromatography</v>
      </c>
      <c r="I3574" s="271" t="str">
        <v>tubes</v>
      </c>
      <c r="J3574" t="str">
        <v>chromatography</v>
      </c>
      <c r="K3574" t="str">
        <v>diam.</v>
      </c>
      <c r="L3574" t="str">
        <v>High priority attribute</v>
      </c>
      <c r="M3574" t="str">
        <v>Priority 2</v>
      </c>
      <c r="N3574" t="str">
        <v>ProductAttributes</v>
      </c>
      <c r="O3574" t="str">
        <v>ATTRIBUTE TYPE: Composite dimension</v>
      </c>
      <c r="P3574" t="str">
        <v>use the drop down in "Type1" and select "diam." -- facet diam uom mm only</v>
      </c>
      <c r="Q3574" t="str">
        <v>SYNC362630</v>
      </c>
      <c r="R3574" t="str">
        <v>20.0 mm</v>
      </c>
      <c r="S3574" t="str">
        <v>Y</v>
      </c>
      <c r="T3574" t="str">
        <v>Diameter(mm)</v>
      </c>
      <c r="U3574" t="str">
        <v>type=diam. or D and uom in mm</v>
      </c>
      <c r="V3574">
        <v>0</v>
      </c>
    </row>
    <row r="3575" spans="8:22" x14ac:dyDescent="0.25">
      <c r="H3575" s="38" t="str">
        <v>tubeschromatography</v>
      </c>
      <c r="I3575" s="271" t="str">
        <v>tubes</v>
      </c>
      <c r="J3575" t="str">
        <v>chromatography</v>
      </c>
      <c r="K3575" t="str">
        <v>L</v>
      </c>
      <c r="L3575" t="str">
        <v>High priority attribute</v>
      </c>
      <c r="M3575" t="str">
        <v>Priority 2</v>
      </c>
      <c r="N3575" t="str">
        <v>ProductAttributes</v>
      </c>
      <c r="O3575" t="str">
        <v>ATTRIBUTE TYPE: Composite dimension</v>
      </c>
      <c r="P3575" t="str">
        <v>use the drop down in "Type1" and select "L"</v>
      </c>
      <c r="Q3575" t="str">
        <v>SYNC362630</v>
      </c>
      <c r="R3575" t="str">
        <v>305 mm</v>
      </c>
      <c r="S3575" t="str">
        <v>Y</v>
      </c>
      <c r="T3575" t="str">
        <v>Length(uom)</v>
      </c>
      <c r="U3575" t="str">
        <v>type=length or L and uom in ft, in, m, cm, mm</v>
      </c>
      <c r="V3575">
        <v>0</v>
      </c>
    </row>
    <row r="3576" spans="8:22" x14ac:dyDescent="0.25">
      <c r="H3576" s="38" t="str">
        <v>tubescluster or strip</v>
      </c>
      <c r="I3576" s="271" t="str">
        <v>tubes</v>
      </c>
      <c r="J3576" t="str">
        <v>cluster or strip</v>
      </c>
      <c r="K3576" t="str">
        <v>binding type</v>
      </c>
      <c r="L3576" t="str">
        <v>Facet driving attribute</v>
      </c>
      <c r="M3576" t="str">
        <v>Priority 1</v>
      </c>
      <c r="N3576" t="str">
        <v>ProductAttributes</v>
      </c>
      <c r="O3576" t="str">
        <v>ATTRIBUTE TYPE: Binding Type</v>
      </c>
      <c r="P3576">
        <v>0</v>
      </c>
      <c r="Q3576" t="str">
        <v>BR781323</v>
      </c>
      <c r="R3576" t="str">
        <v>non-treated surface</v>
      </c>
      <c r="S3576" t="str">
        <v>Y</v>
      </c>
      <c r="T3576" t="str">
        <v>binding type</v>
      </c>
      <c r="U3576">
        <v>0</v>
      </c>
      <c r="V3576">
        <v>0</v>
      </c>
    </row>
    <row r="3577" spans="8:22" x14ac:dyDescent="0.25">
      <c r="H3577" s="38" t="str">
        <v>tubescluster or strip</v>
      </c>
      <c r="I3577" s="271" t="str">
        <v>tubes</v>
      </c>
      <c r="J3577" t="str">
        <v>cluster or strip</v>
      </c>
      <c r="K3577" t="str">
        <v>manufacturer/tradename</v>
      </c>
      <c r="L3577" t="str">
        <v>Facet driving attribute</v>
      </c>
      <c r="M3577" t="str">
        <v>Priority 1</v>
      </c>
      <c r="N3577" t="str">
        <v>ProductAttributes</v>
      </c>
      <c r="O3577" t="str">
        <v>ATTRIBUTE TYPE: Manufacturer designation</v>
      </c>
      <c r="P3577" t="str">
        <v>facets supplier co only (currently - Product line the attribute also facetable but not the PL element in Manuf des. Yet)</v>
      </c>
      <c r="Q3577" t="str">
        <v>CLS4401</v>
      </c>
      <c r="R3577" t="str">
        <v>Corning 4401</v>
      </c>
      <c r="S3577" t="str">
        <v>Y</v>
      </c>
      <c r="T3577" t="str">
        <v>Manufacturer</v>
      </c>
      <c r="U3577" t="str">
        <v>supplier co</v>
      </c>
      <c r="V3577" t="str">
        <v>supplier co</v>
      </c>
    </row>
    <row r="3578" spans="8:22" x14ac:dyDescent="0.25">
      <c r="H3578" s="38" t="str">
        <v>tubescluster or strip</v>
      </c>
      <c r="I3578" s="271" t="str">
        <v>tubes</v>
      </c>
      <c r="J3578" t="str">
        <v>cluster or strip</v>
      </c>
      <c r="K3578" t="str">
        <v>material</v>
      </c>
      <c r="L3578" t="str">
        <v>Facet driving attribute</v>
      </c>
      <c r="M3578" t="str">
        <v>Priority 1</v>
      </c>
      <c r="N3578" t="str">
        <v>ProductAttributes</v>
      </c>
      <c r="O3578" t="str">
        <v>ATTRIBUTE TYPE: Material</v>
      </c>
      <c r="P3578" t="str">
        <v>use the drop down to select a "Part"</v>
      </c>
      <c r="Q3578" t="str">
        <v>CLS4401</v>
      </c>
      <c r="R3578" t="str">
        <v>polypropylene</v>
      </c>
      <c r="S3578" t="str">
        <v>M</v>
      </c>
      <c r="T3578">
        <v>0</v>
      </c>
      <c r="U3578">
        <v>0</v>
      </c>
      <c r="V3578">
        <v>0</v>
      </c>
    </row>
    <row r="3579" spans="8:22" x14ac:dyDescent="0.25">
      <c r="H3579" s="38" t="str">
        <v>tubescluster or strip</v>
      </c>
      <c r="I3579" s="271" t="str">
        <v>tubes</v>
      </c>
      <c r="J3579" t="str">
        <v>cluster or strip</v>
      </c>
      <c r="K3579" t="str">
        <v>sterility</v>
      </c>
      <c r="L3579" t="str">
        <v>Facet driving attribute</v>
      </c>
      <c r="M3579" t="str">
        <v>Priority 1</v>
      </c>
      <c r="N3579" t="str">
        <v>ProductAttributes</v>
      </c>
      <c r="O3579" t="str">
        <v>ATTRIBUTE TYPE: Sterilization</v>
      </c>
      <c r="P3579" t="str">
        <v>facet sterility y/n and second facet for sterilization method</v>
      </c>
      <c r="Q3579" t="str">
        <v>CLS4401</v>
      </c>
      <c r="R3579" t="str">
        <v>non-sterile</v>
      </c>
      <c r="S3579" t="str">
        <v>Y</v>
      </c>
      <c r="T3579" t="str">
        <v>Sterility/Sterilization method</v>
      </c>
      <c r="U3579">
        <v>0</v>
      </c>
      <c r="V3579">
        <v>0</v>
      </c>
    </row>
    <row r="3580" spans="8:22" x14ac:dyDescent="0.25">
      <c r="H3580" s="38" t="str">
        <v>tubescluster or strip</v>
      </c>
      <c r="I3580" s="271" t="str">
        <v>tubes</v>
      </c>
      <c r="J3580" t="str">
        <v>cluster or strip</v>
      </c>
      <c r="K3580" t="str">
        <v>suitability</v>
      </c>
      <c r="L3580" t="str">
        <v>Facet driving attribute</v>
      </c>
      <c r="M3580" t="str">
        <v>Priority 1</v>
      </c>
      <c r="N3580" t="str">
        <v>ProductAttributes</v>
      </c>
      <c r="O3580" t="str">
        <v xml:space="preserve">ATTRIBUTE TYPE: Suitability </v>
      </c>
      <c r="P3580">
        <v>0</v>
      </c>
      <c r="Q3580" t="str">
        <v>BR781332</v>
      </c>
      <c r="R3580" t="str">
        <v>suitable for (for RealTime-PCR)</v>
      </c>
      <c r="S3580" t="str">
        <v>N</v>
      </c>
      <c r="T3580">
        <v>0</v>
      </c>
      <c r="U3580">
        <v>0</v>
      </c>
      <c r="V3580">
        <v>0</v>
      </c>
    </row>
    <row r="3581" spans="8:22" x14ac:dyDescent="0.25">
      <c r="H3581" s="38" t="str">
        <v>tubescluster or strip</v>
      </c>
      <c r="I3581" s="271" t="str">
        <v>tubes</v>
      </c>
      <c r="J3581" t="str">
        <v>cluster or strip</v>
      </c>
      <c r="K3581" t="str">
        <v>packaging</v>
      </c>
      <c r="L3581" t="str">
        <v>High priority attribute</v>
      </c>
      <c r="M3581" t="str">
        <v>Priority 2</v>
      </c>
      <c r="N3581" t="str">
        <v>ProductAttributes</v>
      </c>
      <c r="O3581" t="str">
        <v>ATTRIBUTE TYPE: Packaging quantity</v>
      </c>
      <c r="P3581" t="str">
        <v>facet only on pack_id (was NEVER used on the red site - utility is dubious)</v>
      </c>
      <c r="Q3581" t="str">
        <v>CLS4401</v>
      </c>
      <c r="R3581" t="str">
        <v>pack of 960</v>
      </c>
      <c r="S3581" t="str">
        <v>Y</v>
      </c>
      <c r="T3581" t="str">
        <v>packaging</v>
      </c>
      <c r="U3581" t="str">
        <v>pack_id</v>
      </c>
      <c r="V3581" t="str">
        <v>pack_id</v>
      </c>
    </row>
    <row r="3582" spans="8:22" x14ac:dyDescent="0.25">
      <c r="H3582" s="38" t="str">
        <v>tubescluster or strip</v>
      </c>
      <c r="I3582" s="271" t="str">
        <v>tubes</v>
      </c>
      <c r="J3582" t="str">
        <v>cluster or strip</v>
      </c>
      <c r="K3582" t="str">
        <v>Web_Product_Type_Dim</v>
      </c>
      <c r="L3582" t="str">
        <v>High priority attribute</v>
      </c>
      <c r="M3582" t="str">
        <v>Priority 2</v>
      </c>
      <c r="N3582" t="str">
        <v>ProductAttributes</v>
      </c>
      <c r="O3582" t="str">
        <v>ATTRIBUTE TYPE: Product type</v>
      </c>
      <c r="P3582" t="str">
        <v>choose "tubes"</v>
      </c>
      <c r="Q3582" t="str">
        <v>CLS4401</v>
      </c>
      <c r="R3582" t="str">
        <v>tubes</v>
      </c>
      <c r="S3582" t="str">
        <v>Y</v>
      </c>
      <c r="T3582" t="str">
        <v>Product Category</v>
      </c>
      <c r="U3582">
        <v>0</v>
      </c>
      <c r="V3582">
        <v>0</v>
      </c>
    </row>
    <row r="3583" spans="8:22" x14ac:dyDescent="0.25">
      <c r="H3583" s="38" t="str">
        <v>tubescluster or strip</v>
      </c>
      <c r="I3583" s="271" t="str">
        <v>tubes</v>
      </c>
      <c r="J3583" t="str">
        <v>cluster or strip</v>
      </c>
      <c r="K3583" t="str">
        <v>capacity</v>
      </c>
      <c r="L3583" t="str">
        <v>Low priority attribute</v>
      </c>
      <c r="M3583" t="str">
        <v>Priority 3</v>
      </c>
      <c r="N3583" t="str">
        <v>ProductAttributes</v>
      </c>
      <c r="O3583" t="str">
        <v>ATTRIBUTE TYPE: composite dimension</v>
      </c>
      <c r="P3583" t="str">
        <v>use the drop down in "part" and select the part; "Type1" and select "capacity"</v>
      </c>
      <c r="Q3583" t="str">
        <v>BR781323</v>
      </c>
      <c r="R3583" t="str">
        <v>0.2 mL</v>
      </c>
      <c r="S3583" t="str">
        <v>Y</v>
      </c>
      <c r="T3583" t="str">
        <v>Capacity(uom)</v>
      </c>
      <c r="U3583" t="str">
        <v>uom in mL or L</v>
      </c>
      <c r="V3583">
        <v>0</v>
      </c>
    </row>
    <row r="3584" spans="8:22" x14ac:dyDescent="0.25">
      <c r="H3584" s="38" t="str">
        <v>tubescluster or strip</v>
      </c>
      <c r="I3584" s="271" t="str">
        <v>tubes</v>
      </c>
      <c r="J3584" t="str">
        <v>cluster or strip</v>
      </c>
      <c r="K3584" t="str">
        <v>diam.</v>
      </c>
      <c r="L3584" t="str">
        <v>Low priority attribute</v>
      </c>
      <c r="M3584" t="str">
        <v>Priority 3</v>
      </c>
      <c r="N3584" t="str">
        <v>ProductAttributes</v>
      </c>
      <c r="O3584" t="str">
        <v>ATTRIBUTE TYPE: Composite dimension</v>
      </c>
      <c r="P3584" t="str">
        <v>use the drop down in "Type1" and select "diam." -- facet diam uom mm only</v>
      </c>
      <c r="Q3584">
        <v>0</v>
      </c>
      <c r="R3584">
        <v>0</v>
      </c>
      <c r="S3584" t="str">
        <v>Y</v>
      </c>
      <c r="T3584" t="str">
        <v>Diameter(mm)</v>
      </c>
      <c r="U3584" t="str">
        <v>type=diam. or D and uom in mm</v>
      </c>
      <c r="V3584">
        <v>0</v>
      </c>
    </row>
    <row r="3585" spans="8:22" x14ac:dyDescent="0.25">
      <c r="H3585" s="38" t="str">
        <v>tubescluster or strip</v>
      </c>
      <c r="I3585" s="271" t="str">
        <v>tubes</v>
      </c>
      <c r="J3585" t="str">
        <v>cluster or strip</v>
      </c>
      <c r="K3585" t="str">
        <v>feature</v>
      </c>
      <c r="L3585" t="str">
        <v>Low priority attribute</v>
      </c>
      <c r="M3585" t="str">
        <v>Priority 3</v>
      </c>
      <c r="N3585" t="str">
        <v>ProductAttributes</v>
      </c>
      <c r="O3585" t="str">
        <v>ATTRIBUTE TYPE: Feature</v>
      </c>
      <c r="P3585" t="str">
        <v>use the drop down to select a "Name"</v>
      </c>
      <c r="Q3585" t="str">
        <v>CLS4401</v>
      </c>
      <c r="R3585" t="str">
        <v>lid: no</v>
      </c>
      <c r="S3585" t="str">
        <v>N</v>
      </c>
      <c r="T3585">
        <v>0</v>
      </c>
      <c r="U3585">
        <v>0</v>
      </c>
      <c r="V3585">
        <v>0</v>
      </c>
    </row>
    <row r="3586" spans="8:22" x14ac:dyDescent="0.25">
      <c r="H3586" s="38" t="str">
        <v>tubescluster or strip</v>
      </c>
      <c r="I3586" s="271" t="str">
        <v>tubes</v>
      </c>
      <c r="J3586" t="str">
        <v>cluster or strip</v>
      </c>
      <c r="K3586" t="str">
        <v>working volume</v>
      </c>
      <c r="L3586" t="str">
        <v>Low priority attribute</v>
      </c>
      <c r="M3586" t="str">
        <v>Priority 3</v>
      </c>
      <c r="N3586" t="str">
        <v>ProductAttributes</v>
      </c>
      <c r="O3586" t="str">
        <v>ATTRIBUTE TYPE: Composite dimension</v>
      </c>
      <c r="P3586" t="str">
        <v>use the drop down in "Type1" and select "working volume"</v>
      </c>
      <c r="Q3586" t="str">
        <v>T9692</v>
      </c>
      <c r="R3586" t="str">
        <v>0.2 mL</v>
      </c>
      <c r="S3586" t="str">
        <v>Y</v>
      </c>
      <c r="T3586" t="str">
        <v>Working Volume (mL)</v>
      </c>
      <c r="U3586" t="str">
        <v>type=working volume and uom in mL</v>
      </c>
      <c r="V3586">
        <v>0</v>
      </c>
    </row>
    <row r="3587" spans="8:22" x14ac:dyDescent="0.25">
      <c r="H3587" s="38" t="str">
        <v>tubescryovial</v>
      </c>
      <c r="I3587" s="271" t="str">
        <v>tubes</v>
      </c>
      <c r="J3587" t="str">
        <v>cryovial</v>
      </c>
      <c r="K3587" t="str">
        <v>capacity</v>
      </c>
      <c r="L3587" t="str">
        <v>Facet driving attribute</v>
      </c>
      <c r="M3587" t="str">
        <v>Priority 1</v>
      </c>
      <c r="N3587" t="str">
        <v>ProductAttributes</v>
      </c>
      <c r="O3587" t="str">
        <v>ATTRIBUTE TYPE: composite dimension</v>
      </c>
      <c r="P3587" t="str">
        <v>use the drop down in "part" and select the part; "Type1" and select "capacity"</v>
      </c>
      <c r="Q3587" t="str">
        <v>CLS8670</v>
      </c>
      <c r="R3587" t="str">
        <v>2.0 mL</v>
      </c>
      <c r="S3587" t="str">
        <v>Y</v>
      </c>
      <c r="T3587" t="str">
        <v>Capacity(uom)</v>
      </c>
      <c r="U3587" t="str">
        <v>uom in mL or L</v>
      </c>
      <c r="V3587">
        <v>0</v>
      </c>
    </row>
    <row r="3588" spans="8:22" x14ac:dyDescent="0.25">
      <c r="H3588" s="38" t="str">
        <v>tubescryovial</v>
      </c>
      <c r="I3588" s="271" t="str">
        <v>tubes</v>
      </c>
      <c r="J3588" t="str">
        <v>cryovial</v>
      </c>
      <c r="K3588" t="str">
        <v>manufacturer/tradename</v>
      </c>
      <c r="L3588" t="str">
        <v>Facet driving attribute</v>
      </c>
      <c r="M3588" t="str">
        <v>Priority 1</v>
      </c>
      <c r="N3588" t="str">
        <v>ProductAttributes</v>
      </c>
      <c r="O3588" t="str">
        <v>ATTRIBUTE TYPE: Manufacturer designation</v>
      </c>
      <c r="P3588" t="str">
        <v>facets supplier co only (currently - Product line the attribute also facetable but not the PL element in Manuf des. Yet)</v>
      </c>
      <c r="Q3588" t="str">
        <v>CLS8670</v>
      </c>
      <c r="R3588" t="str">
        <v>Corning 8670</v>
      </c>
      <c r="S3588" t="str">
        <v>Y</v>
      </c>
      <c r="T3588" t="str">
        <v>Manufacturer</v>
      </c>
      <c r="U3588" t="str">
        <v>supplier co</v>
      </c>
      <c r="V3588" t="str">
        <v>supplier co</v>
      </c>
    </row>
    <row r="3589" spans="8:22" x14ac:dyDescent="0.25">
      <c r="H3589" s="38" t="str">
        <v>tubescryovial</v>
      </c>
      <c r="I3589" s="271" t="str">
        <v>tubes</v>
      </c>
      <c r="J3589" t="str">
        <v>cryovial</v>
      </c>
      <c r="K3589" t="str">
        <v>material</v>
      </c>
      <c r="L3589" t="str">
        <v>Facet driving attribute</v>
      </c>
      <c r="M3589" t="str">
        <v>Priority 1</v>
      </c>
      <c r="N3589" t="str">
        <v>ProductAttributes</v>
      </c>
      <c r="O3589" t="str">
        <v>ATTRIBUTE TYPE: Material</v>
      </c>
      <c r="P3589" t="str">
        <v>use the drop down to select a "Part"</v>
      </c>
      <c r="Q3589" t="str">
        <v>CLS8670</v>
      </c>
      <c r="R3589" t="str">
        <v>CLS8670</v>
      </c>
      <c r="S3589" t="str">
        <v>M</v>
      </c>
      <c r="T3589">
        <v>0</v>
      </c>
      <c r="U3589">
        <v>0</v>
      </c>
      <c r="V3589">
        <v>0</v>
      </c>
    </row>
    <row r="3590" spans="8:22" x14ac:dyDescent="0.25">
      <c r="H3590" s="38" t="str">
        <v>tubescryovial</v>
      </c>
      <c r="I3590" s="271" t="str">
        <v>tubes</v>
      </c>
      <c r="J3590" t="str">
        <v>cryovial</v>
      </c>
      <c r="K3590" t="str">
        <v>parameter</v>
      </c>
      <c r="L3590" t="str">
        <v>Facet driving attribute</v>
      </c>
      <c r="M3590" t="str">
        <v>Priority 1</v>
      </c>
      <c r="N3590" t="str">
        <v>ProductAttributes</v>
      </c>
      <c r="O3590" t="str">
        <v>ATTRIBUTE TYPE: Operating parameter</v>
      </c>
      <c r="P3590">
        <v>0</v>
      </c>
      <c r="Q3590">
        <v>0</v>
      </c>
      <c r="R3590">
        <v>0</v>
      </c>
      <c r="S3590" t="str">
        <v>N</v>
      </c>
      <c r="T3590">
        <v>0</v>
      </c>
      <c r="U3590">
        <v>0</v>
      </c>
      <c r="V3590">
        <v>0</v>
      </c>
    </row>
    <row r="3591" spans="8:22" x14ac:dyDescent="0.25">
      <c r="H3591" s="38" t="str">
        <v>tubescryovial</v>
      </c>
      <c r="I3591" s="271" t="str">
        <v>tubes</v>
      </c>
      <c r="J3591" t="str">
        <v>cryovial</v>
      </c>
      <c r="K3591" t="str">
        <v>sterility</v>
      </c>
      <c r="L3591" t="str">
        <v>Facet driving attribute</v>
      </c>
      <c r="M3591" t="str">
        <v>Priority 1</v>
      </c>
      <c r="N3591" t="str">
        <v>ProductAttributes</v>
      </c>
      <c r="O3591" t="str">
        <v>ATTRIBUTE TYPE: Sterilization</v>
      </c>
      <c r="P3591" t="str">
        <v>facet sterility y/n and second facet for sterilization method</v>
      </c>
      <c r="Q3591" t="str">
        <v>CLS8670</v>
      </c>
      <c r="R3591" t="str">
        <v>sterile</v>
      </c>
      <c r="S3591" t="str">
        <v>Y</v>
      </c>
      <c r="T3591" t="str">
        <v>Sterility/Sterilization method</v>
      </c>
      <c r="U3591">
        <v>0</v>
      </c>
      <c r="V3591">
        <v>0</v>
      </c>
    </row>
    <row r="3592" spans="8:22" x14ac:dyDescent="0.25">
      <c r="H3592" s="38" t="str">
        <v>tubescryovial</v>
      </c>
      <c r="I3592" s="271" t="str">
        <v>tubes</v>
      </c>
      <c r="J3592" t="str">
        <v>cryovial</v>
      </c>
      <c r="K3592" t="str">
        <v>suitability</v>
      </c>
      <c r="L3592" t="str">
        <v>Facet driving attribute</v>
      </c>
      <c r="M3592" t="str">
        <v>Priority 1</v>
      </c>
      <c r="N3592" t="str">
        <v>ProductAttributes</v>
      </c>
      <c r="O3592" t="str">
        <v xml:space="preserve">ATTRIBUTE TYPE: Suitability </v>
      </c>
      <c r="P3592">
        <v>0</v>
      </c>
      <c r="Q3592" t="str">
        <v>CLS8670</v>
      </c>
      <c r="R3592" t="str">
        <v>suitable for (cryogenic vial)</v>
      </c>
      <c r="S3592" t="str">
        <v>N</v>
      </c>
      <c r="T3592">
        <v>0</v>
      </c>
      <c r="U3592">
        <v>0</v>
      </c>
      <c r="V3592">
        <v>0</v>
      </c>
    </row>
    <row r="3593" spans="8:22" x14ac:dyDescent="0.25">
      <c r="H3593" s="38" t="str">
        <v>tubescryovial</v>
      </c>
      <c r="I3593" s="271" t="str">
        <v>tubes</v>
      </c>
      <c r="J3593" t="str">
        <v>cryovial</v>
      </c>
      <c r="K3593" t="str">
        <v>joint</v>
      </c>
      <c r="L3593" t="str">
        <v>High priority attribute</v>
      </c>
      <c r="M3593" t="str">
        <v>Priority 2</v>
      </c>
      <c r="N3593" t="str">
        <v>ProductAttributes</v>
      </c>
      <c r="O3593" t="str">
        <v>ATTRIBUTE TYPE: Standard Joint, choose part</v>
      </c>
      <c r="P3593">
        <v>0</v>
      </c>
      <c r="Q3593">
        <v>0</v>
      </c>
      <c r="R3593">
        <v>0</v>
      </c>
      <c r="S3593">
        <v>0</v>
      </c>
      <c r="T3593">
        <v>0</v>
      </c>
      <c r="U3593">
        <v>0</v>
      </c>
      <c r="V3593">
        <v>0</v>
      </c>
    </row>
    <row r="3594" spans="8:22" x14ac:dyDescent="0.25">
      <c r="H3594" s="38" t="str">
        <v>tubescryovial</v>
      </c>
      <c r="I3594" s="271" t="str">
        <v>tubes</v>
      </c>
      <c r="J3594" t="str">
        <v>cryovial</v>
      </c>
      <c r="K3594" t="str">
        <v>packaging</v>
      </c>
      <c r="L3594" t="str">
        <v>High priority attribute</v>
      </c>
      <c r="M3594" t="str">
        <v>Priority 2</v>
      </c>
      <c r="N3594" t="str">
        <v>ProductAttributes</v>
      </c>
      <c r="O3594" t="str">
        <v>ATTRIBUTE TYPE: Packaging quantity</v>
      </c>
      <c r="P3594" t="str">
        <v>facet only on pack_id (was NEVER used on the red site - utility is dubious)</v>
      </c>
      <c r="Q3594" t="str">
        <v>CLS8670</v>
      </c>
      <c r="R3594" t="str">
        <v>pack of 50 ea</v>
      </c>
      <c r="S3594" t="str">
        <v>Y</v>
      </c>
      <c r="T3594" t="str">
        <v>packaging</v>
      </c>
      <c r="U3594" t="str">
        <v>pack_id</v>
      </c>
      <c r="V3594" t="str">
        <v>pack_id</v>
      </c>
    </row>
    <row r="3595" spans="8:22" x14ac:dyDescent="0.25">
      <c r="H3595" s="38" t="str">
        <v>tubescryovial</v>
      </c>
      <c r="I3595" s="271" t="str">
        <v>tubes</v>
      </c>
      <c r="J3595" t="str">
        <v>cryovial</v>
      </c>
      <c r="K3595" t="str">
        <v>Web_Product_Type_Dim</v>
      </c>
      <c r="L3595" t="str">
        <v>High priority attribute</v>
      </c>
      <c r="M3595" t="str">
        <v>Priority 2</v>
      </c>
      <c r="N3595" t="str">
        <v>ProductAttributes</v>
      </c>
      <c r="O3595" t="str">
        <v>ATTRIBUTE TYPE: Product type</v>
      </c>
      <c r="P3595" t="str">
        <v>choose "tubes"</v>
      </c>
      <c r="Q3595" t="str">
        <v>CLS8670</v>
      </c>
      <c r="R3595" t="str">
        <v>tubes</v>
      </c>
      <c r="S3595" t="str">
        <v>Y</v>
      </c>
      <c r="T3595" t="str">
        <v>Product Category</v>
      </c>
      <c r="U3595">
        <v>0</v>
      </c>
      <c r="V3595">
        <v>0</v>
      </c>
    </row>
    <row r="3596" spans="8:22" x14ac:dyDescent="0.25">
      <c r="H3596" s="38" t="str">
        <v>tubescryovial</v>
      </c>
      <c r="I3596" s="271" t="str">
        <v>tubes</v>
      </c>
      <c r="J3596" t="str">
        <v>cryovial</v>
      </c>
      <c r="K3596" t="str">
        <v>feature</v>
      </c>
      <c r="L3596" t="str">
        <v>Low priority attribute</v>
      </c>
      <c r="M3596" t="str">
        <v>Priority 3</v>
      </c>
      <c r="N3596" t="str">
        <v>ProductAttributes</v>
      </c>
      <c r="O3596" t="str">
        <v>ATTRIBUTE TYPE: Feature</v>
      </c>
      <c r="P3596" t="str">
        <v>use the drop down to select a "Name" (endotoxin, RNAse and DNAse free/self standing/cap)</v>
      </c>
      <c r="Q3596" t="str">
        <v>CLS8670</v>
      </c>
      <c r="R3596" t="str">
        <v>self standing</v>
      </c>
      <c r="S3596" t="str">
        <v>N</v>
      </c>
      <c r="T3596">
        <v>0</v>
      </c>
      <c r="U3596">
        <v>0</v>
      </c>
      <c r="V3596">
        <v>0</v>
      </c>
    </row>
    <row r="3597" spans="8:22" x14ac:dyDescent="0.25">
      <c r="H3597" s="38" t="str">
        <v>tubesculture</v>
      </c>
      <c r="I3597" s="271" t="str">
        <v>tubes</v>
      </c>
      <c r="J3597" t="str">
        <v>culture</v>
      </c>
      <c r="K3597" t="str">
        <v>manufacturer/tradename</v>
      </c>
      <c r="L3597" t="str">
        <v>Facet driving attribute</v>
      </c>
      <c r="M3597" t="str">
        <v>Priority 1</v>
      </c>
      <c r="N3597" t="str">
        <v>ProductAttributes</v>
      </c>
      <c r="O3597" t="str">
        <v>ATTRIBUTE TYPE: Manufacturer designation</v>
      </c>
      <c r="P3597" t="str">
        <v>facets supplier co only (currently - Product line the attribute also facetable but not the PL element in Manuf des. Yet)</v>
      </c>
      <c r="Q3597" t="str">
        <v>CLS430157</v>
      </c>
      <c r="R3597" t="str">
        <v>Corning 430157</v>
      </c>
      <c r="S3597" t="str">
        <v>Y</v>
      </c>
      <c r="T3597" t="str">
        <v>Manufacturer</v>
      </c>
      <c r="U3597" t="str">
        <v>supplier co</v>
      </c>
      <c r="V3597" t="str">
        <v>supplier co</v>
      </c>
    </row>
    <row r="3598" spans="8:22" x14ac:dyDescent="0.25">
      <c r="H3598" s="38" t="str">
        <v>tubesculture</v>
      </c>
      <c r="I3598" s="271" t="str">
        <v>tubes</v>
      </c>
      <c r="J3598" t="str">
        <v>culture</v>
      </c>
      <c r="K3598" t="str">
        <v>material</v>
      </c>
      <c r="L3598" t="str">
        <v>Facet driving attribute</v>
      </c>
      <c r="M3598" t="str">
        <v>Priority 1</v>
      </c>
      <c r="N3598" t="str">
        <v>ProductAttributes</v>
      </c>
      <c r="O3598" t="str">
        <v>ATTRIBUTE TYPE: Material</v>
      </c>
      <c r="P3598" t="str">
        <v>use the drop down to select a "Part"</v>
      </c>
      <c r="Q3598" t="str">
        <v>CLS430157</v>
      </c>
      <c r="R3598" t="str">
        <v>cap (plugseal); polystyrene; round bottom tube</v>
      </c>
      <c r="S3598" t="str">
        <v>M</v>
      </c>
      <c r="T3598">
        <v>0</v>
      </c>
      <c r="U3598">
        <v>0</v>
      </c>
      <c r="V3598">
        <v>0</v>
      </c>
    </row>
    <row r="3599" spans="8:22" x14ac:dyDescent="0.25">
      <c r="H3599" s="38" t="str">
        <v>tubesculture</v>
      </c>
      <c r="I3599" s="271" t="str">
        <v>tubes</v>
      </c>
      <c r="J3599" t="str">
        <v>culture</v>
      </c>
      <c r="K3599" t="str">
        <v>sterility</v>
      </c>
      <c r="L3599" t="str">
        <v>Facet driving attribute</v>
      </c>
      <c r="M3599" t="str">
        <v>Priority 1</v>
      </c>
      <c r="N3599" t="str">
        <v>ProductAttributes</v>
      </c>
      <c r="O3599" t="str">
        <v>ATTRIBUTE TYPE: Sterilization</v>
      </c>
      <c r="P3599" t="str">
        <v>facet sterility y/n and second facet for sterilization method</v>
      </c>
      <c r="Q3599" t="str">
        <v>CLS430157</v>
      </c>
      <c r="R3599" t="str">
        <v>sterile</v>
      </c>
      <c r="S3599" t="str">
        <v>Y</v>
      </c>
      <c r="T3599" t="str">
        <v>Sterility/Sterilization method</v>
      </c>
      <c r="U3599">
        <v>0</v>
      </c>
      <c r="V3599">
        <v>0</v>
      </c>
    </row>
    <row r="3600" spans="8:22" x14ac:dyDescent="0.25">
      <c r="H3600" s="38" t="str">
        <v>tubesculture</v>
      </c>
      <c r="I3600" s="271" t="str">
        <v>tubes</v>
      </c>
      <c r="J3600" t="str">
        <v>culture</v>
      </c>
      <c r="K3600" t="str">
        <v>suitability</v>
      </c>
      <c r="L3600" t="str">
        <v>Facet driving attribute</v>
      </c>
      <c r="M3600" t="str">
        <v>Priority 1</v>
      </c>
      <c r="N3600" t="str">
        <v>ProductAttributes</v>
      </c>
      <c r="O3600" t="str">
        <v xml:space="preserve">ATTRIBUTE TYPE: Suitability </v>
      </c>
      <c r="P3600">
        <v>0</v>
      </c>
      <c r="Q3600" t="str">
        <v>CLS98206</v>
      </c>
      <c r="R3600" t="str">
        <v>suitable for (culture)</v>
      </c>
      <c r="S3600" t="str">
        <v>N</v>
      </c>
      <c r="T3600">
        <v>0</v>
      </c>
      <c r="U3600">
        <v>0</v>
      </c>
      <c r="V3600">
        <v>0</v>
      </c>
    </row>
    <row r="3601" spans="8:22" x14ac:dyDescent="0.25">
      <c r="H3601" s="38" t="str">
        <v>tubesculture</v>
      </c>
      <c r="I3601" s="271" t="str">
        <v>tubes</v>
      </c>
      <c r="J3601" t="str">
        <v>culture</v>
      </c>
      <c r="K3601" t="str">
        <v>packaging</v>
      </c>
      <c r="L3601" t="str">
        <v>High priority attribute</v>
      </c>
      <c r="M3601" t="str">
        <v>Priority 2</v>
      </c>
      <c r="N3601" t="str">
        <v>ProductAttributes</v>
      </c>
      <c r="O3601" t="str">
        <v>ATTRIBUTE TYPE: Packaging quantity</v>
      </c>
      <c r="P3601" t="str">
        <v>facet only on pack_id (was NEVER used on the red site - utility is dubious)</v>
      </c>
      <c r="Q3601" t="str">
        <v>CLS430157</v>
      </c>
      <c r="R3601" t="str">
        <v>pack of 50; case of 500</v>
      </c>
      <c r="S3601" t="str">
        <v>Y</v>
      </c>
      <c r="T3601" t="str">
        <v>packaging</v>
      </c>
      <c r="U3601" t="str">
        <v>pack_id</v>
      </c>
      <c r="V3601" t="str">
        <v>pack_id</v>
      </c>
    </row>
    <row r="3602" spans="8:22" x14ac:dyDescent="0.25">
      <c r="H3602" s="38" t="str">
        <v>tubesculture</v>
      </c>
      <c r="I3602" s="271" t="str">
        <v>tubes</v>
      </c>
      <c r="J3602" t="str">
        <v>culture</v>
      </c>
      <c r="K3602" t="str">
        <v>Web_Product_Type_Dim</v>
      </c>
      <c r="L3602" t="str">
        <v>High priority attribute</v>
      </c>
      <c r="M3602" t="str">
        <v>Priority 2</v>
      </c>
      <c r="N3602" t="str">
        <v>ProductAttributes</v>
      </c>
      <c r="O3602" t="str">
        <v>ATTRIBUTE TYPE: Product type</v>
      </c>
      <c r="P3602" t="str">
        <v>choose "tubes"</v>
      </c>
      <c r="Q3602" t="str">
        <v>CLS430157</v>
      </c>
      <c r="R3602" t="str">
        <v>tubes</v>
      </c>
      <c r="S3602" t="str">
        <v>Y</v>
      </c>
      <c r="T3602" t="str">
        <v>Product Category</v>
      </c>
      <c r="U3602">
        <v>0</v>
      </c>
      <c r="V3602">
        <v>0</v>
      </c>
    </row>
    <row r="3603" spans="8:22" x14ac:dyDescent="0.25">
      <c r="H3603" s="38" t="str">
        <v>tubesculture</v>
      </c>
      <c r="I3603" s="271" t="str">
        <v>tubes</v>
      </c>
      <c r="J3603" t="str">
        <v>culture</v>
      </c>
      <c r="K3603" t="str">
        <v>feature</v>
      </c>
      <c r="L3603" t="str">
        <v>Low priority attribute</v>
      </c>
      <c r="M3603" t="str">
        <v>Priority 3</v>
      </c>
      <c r="N3603" t="str">
        <v>ProductAttributes</v>
      </c>
      <c r="O3603" t="str">
        <v>ATTRIBUTE TYPE: Feature</v>
      </c>
      <c r="P3603" t="str">
        <v>use the drop down to select a "Name" (cap/neck thread/RCF/</v>
      </c>
      <c r="Q3603" t="str">
        <v>CLS430157</v>
      </c>
      <c r="R3603" t="str">
        <v>disposable; cap threaded; plug seal</v>
      </c>
      <c r="S3603" t="str">
        <v>Y</v>
      </c>
      <c r="T3603" t="str">
        <v>Cap</v>
      </c>
      <c r="U3603">
        <v>0</v>
      </c>
      <c r="V3603">
        <v>0</v>
      </c>
    </row>
    <row r="3604" spans="8:22" x14ac:dyDescent="0.25">
      <c r="H3604" s="38" t="str">
        <v>tubescuvettes</v>
      </c>
      <c r="I3604" s="271" t="str">
        <v>tubes</v>
      </c>
      <c r="J3604" t="str">
        <v>cuvettes</v>
      </c>
      <c r="K3604" t="str">
        <v>capacity</v>
      </c>
      <c r="L3604" t="str">
        <v>Facet driving attribute</v>
      </c>
      <c r="M3604" t="str">
        <v>Priority 1</v>
      </c>
      <c r="N3604" t="str">
        <v>ProductAttributes</v>
      </c>
      <c r="O3604" t="str">
        <v>ATTRIBUTE TYPE: composite dimension</v>
      </c>
      <c r="P3604" t="str">
        <v>use the drop down in "part" and select the part; "Type1" and select "capacity"</v>
      </c>
      <c r="Q3604" t="str">
        <v>Z706094</v>
      </c>
      <c r="R3604" t="str">
        <v>~800 μL</v>
      </c>
      <c r="S3604" t="str">
        <v>Y</v>
      </c>
      <c r="T3604" t="str">
        <v>Capacity(uom)</v>
      </c>
      <c r="U3604" t="str">
        <v>uom in mL or L</v>
      </c>
      <c r="V3604">
        <v>0</v>
      </c>
    </row>
    <row r="3605" spans="8:22" x14ac:dyDescent="0.25">
      <c r="H3605" s="38" t="str">
        <v>tubescuvettes</v>
      </c>
      <c r="I3605" s="271" t="str">
        <v>tubes</v>
      </c>
      <c r="J3605" t="str">
        <v>cuvettes</v>
      </c>
      <c r="K3605" t="str">
        <v>material</v>
      </c>
      <c r="L3605" t="str">
        <v>Facet driving attribute</v>
      </c>
      <c r="M3605" t="str">
        <v>Priority 1</v>
      </c>
      <c r="N3605" t="str">
        <v>ProductAttributes</v>
      </c>
      <c r="O3605" t="str">
        <v>ATTRIBUTE TYPE: Material</v>
      </c>
      <c r="P3605" t="str">
        <v>use the drop down to select a "Part"</v>
      </c>
      <c r="Q3605" t="str">
        <v>BR759710</v>
      </c>
      <c r="R3605" t="str">
        <v>PA</v>
      </c>
      <c r="S3605" t="str">
        <v>M</v>
      </c>
      <c r="T3605">
        <v>0</v>
      </c>
      <c r="U3605">
        <v>0</v>
      </c>
      <c r="V3605">
        <v>0</v>
      </c>
    </row>
    <row r="3606" spans="8:22" x14ac:dyDescent="0.25">
      <c r="H3606" s="38" t="str">
        <v>tubescuvettes</v>
      </c>
      <c r="I3606" s="271" t="str">
        <v>tubes</v>
      </c>
      <c r="J3606" t="str">
        <v>cuvettes</v>
      </c>
      <c r="K3606" t="str">
        <v>manufacturer/tradename</v>
      </c>
      <c r="L3606" t="str">
        <v>High priority attribute</v>
      </c>
      <c r="M3606" t="str">
        <v>Priority 2</v>
      </c>
      <c r="N3606" t="str">
        <v>ProductAttributes</v>
      </c>
      <c r="O3606" t="str">
        <v>ATTRIBUTE TYPE: Manufacturer designation</v>
      </c>
      <c r="P3606" t="str">
        <v>facets supplier co only (currently - Product line the attribute also facetable but not the PL element in Manuf des. Yet)</v>
      </c>
      <c r="Q3606" t="str">
        <v>BR759710</v>
      </c>
      <c r="R3606" t="str">
        <v>BRAND 759710</v>
      </c>
      <c r="S3606" t="str">
        <v>Y</v>
      </c>
      <c r="T3606" t="str">
        <v>Manufacturer</v>
      </c>
      <c r="U3606" t="str">
        <v>supplier co</v>
      </c>
      <c r="V3606" t="str">
        <v>supplier co</v>
      </c>
    </row>
    <row r="3607" spans="8:22" x14ac:dyDescent="0.25">
      <c r="H3607" s="38" t="str">
        <v>tubescuvettes</v>
      </c>
      <c r="I3607" s="271" t="str">
        <v>tubes</v>
      </c>
      <c r="J3607" t="str">
        <v>cuvettes</v>
      </c>
      <c r="K3607" t="str">
        <v>packaging</v>
      </c>
      <c r="L3607" t="str">
        <v>High priority attribute</v>
      </c>
      <c r="M3607" t="str">
        <v>Priority 2</v>
      </c>
      <c r="N3607" t="str">
        <v>ProductAttributes</v>
      </c>
      <c r="O3607" t="str">
        <v>ATTRIBUTE TYPE: Packaging quantity</v>
      </c>
      <c r="P3607" t="str">
        <v>facet only on pack_id (was NEVER used on the red site - utility is dubious)</v>
      </c>
      <c r="Q3607" t="str">
        <v>BR759125</v>
      </c>
      <c r="R3607" t="str">
        <v>pack of 100</v>
      </c>
      <c r="S3607" t="str">
        <v>Y</v>
      </c>
      <c r="T3607" t="str">
        <v>packaging</v>
      </c>
      <c r="U3607" t="str">
        <v>pack_id</v>
      </c>
      <c r="V3607" t="str">
        <v>pack_id</v>
      </c>
    </row>
    <row r="3608" spans="8:22" x14ac:dyDescent="0.25">
      <c r="H3608" s="38" t="str">
        <v>tubescuvettes</v>
      </c>
      <c r="I3608" s="271" t="str">
        <v>tubes</v>
      </c>
      <c r="J3608" t="str">
        <v>cuvettes</v>
      </c>
      <c r="K3608" t="str">
        <v>feature</v>
      </c>
      <c r="L3608" t="str">
        <v>Low priority attribute</v>
      </c>
      <c r="M3608" t="str">
        <v>Priority 3</v>
      </c>
      <c r="N3608" t="str">
        <v>ProductAttributes</v>
      </c>
      <c r="O3608" t="str">
        <v>ATTRIBUTE TYPE: Feature</v>
      </c>
      <c r="P3608" t="str">
        <v>use the drop down to select a "Name"</v>
      </c>
      <c r="Q3608" t="str">
        <v>BR759125</v>
      </c>
      <c r="R3608" t="str">
        <v>macro</v>
      </c>
      <c r="S3608" t="str">
        <v>N</v>
      </c>
      <c r="T3608">
        <v>0</v>
      </c>
      <c r="U3608">
        <v>0</v>
      </c>
      <c r="V3608">
        <v>0</v>
      </c>
    </row>
    <row r="3609" spans="8:22" x14ac:dyDescent="0.25">
      <c r="H3609" s="38" t="str">
        <v>tubesnmr</v>
      </c>
      <c r="I3609" s="271" t="str">
        <v>tubes</v>
      </c>
      <c r="J3609" t="str">
        <v>nmr</v>
      </c>
      <c r="K3609" t="str">
        <v>manufacturer/tradename</v>
      </c>
      <c r="L3609" t="str">
        <v>Facet driving attribute</v>
      </c>
      <c r="M3609" t="str">
        <v>Priority 1</v>
      </c>
      <c r="N3609" t="str">
        <v>ProductAttributes</v>
      </c>
      <c r="O3609" t="str">
        <v>ATTRIBUTE TYPE: Manufacturer designation</v>
      </c>
      <c r="P3609" t="str">
        <v>facets supplier co only (currently - Product line the attribute also facetable but not the PL element in Manuf des. Yet)</v>
      </c>
      <c r="Q3609" t="str">
        <v>NORS39008</v>
      </c>
      <c r="R3609" t="str">
        <v>Norell S-3-900-8</v>
      </c>
      <c r="S3609" t="str">
        <v>Y</v>
      </c>
      <c r="T3609" t="str">
        <v>Manufacturer</v>
      </c>
      <c r="U3609" t="str">
        <v>supplier co</v>
      </c>
      <c r="V3609" t="str">
        <v>supplier co</v>
      </c>
    </row>
    <row r="3610" spans="8:22" x14ac:dyDescent="0.25">
      <c r="H3610" s="38" t="str">
        <v>tubesnmr</v>
      </c>
      <c r="I3610" s="271" t="str">
        <v>tubes</v>
      </c>
      <c r="J3610" t="str">
        <v>nmr</v>
      </c>
      <c r="K3610" t="str">
        <v>material</v>
      </c>
      <c r="L3610" t="str">
        <v>Facet driving attribute</v>
      </c>
      <c r="M3610" t="str">
        <v>Priority 1</v>
      </c>
      <c r="N3610" t="str">
        <v>ProductAttributes</v>
      </c>
      <c r="O3610" t="str">
        <v>ATTRIBUTE TYPE: Material</v>
      </c>
      <c r="P3610" t="str">
        <v>use the drop down to select a "Part"</v>
      </c>
      <c r="Q3610" t="str">
        <v>NORS39008</v>
      </c>
      <c r="R3610" t="str">
        <v>glass tube</v>
      </c>
      <c r="S3610" t="str">
        <v>M</v>
      </c>
      <c r="T3610">
        <v>0</v>
      </c>
      <c r="U3610">
        <v>0</v>
      </c>
      <c r="V3610">
        <v>0</v>
      </c>
    </row>
    <row r="3611" spans="8:22" x14ac:dyDescent="0.25">
      <c r="H3611" s="38" t="str">
        <v>tubesnmr</v>
      </c>
      <c r="I3611" s="271" t="str">
        <v>tubes</v>
      </c>
      <c r="J3611" t="str">
        <v>nmr</v>
      </c>
      <c r="K3611" t="str">
        <v>parameter</v>
      </c>
      <c r="L3611" t="str">
        <v>Facet driving attribute</v>
      </c>
      <c r="M3611" t="str">
        <v>Priority 1</v>
      </c>
      <c r="N3611" t="str">
        <v>ProductAttributes</v>
      </c>
      <c r="O3611" t="str">
        <v>ATTRIBUTE TYPE: Operating parameter</v>
      </c>
      <c r="P3611">
        <v>0</v>
      </c>
      <c r="Q3611" t="str">
        <v>Z274275</v>
      </c>
      <c r="R3611" t="str">
        <v>400 MHz frequency</v>
      </c>
      <c r="S3611" t="str">
        <v>Y</v>
      </c>
      <c r="T3611" t="str">
        <v>Frequency (MhZ)</v>
      </c>
      <c r="U3611" t="str">
        <v>type=frequency, uom=Mhz</v>
      </c>
      <c r="V3611" t="str">
        <v>LimitV2 -&gt; (if empty) LimitV1</v>
      </c>
    </row>
    <row r="3612" spans="8:22" x14ac:dyDescent="0.25">
      <c r="H3612" s="38" t="str">
        <v>tubesnmr</v>
      </c>
      <c r="I3612" s="271" t="str">
        <v>tubes</v>
      </c>
      <c r="J3612" t="str">
        <v>nmr</v>
      </c>
      <c r="K3612" t="str">
        <v>sterility</v>
      </c>
      <c r="L3612" t="str">
        <v>Facet driving attribute</v>
      </c>
      <c r="M3612" t="str">
        <v>Priority 1</v>
      </c>
      <c r="N3612" t="str">
        <v>ProductAttributes</v>
      </c>
      <c r="O3612" t="str">
        <v>ATTRIBUTE TYPE: Sterilization</v>
      </c>
      <c r="P3612" t="str">
        <v>facet sterility y/n and second facet for sterilization method</v>
      </c>
      <c r="Q3612">
        <v>0</v>
      </c>
      <c r="R3612">
        <v>0</v>
      </c>
      <c r="S3612" t="str">
        <v>Y</v>
      </c>
      <c r="T3612" t="str">
        <v>Sterility/Sterilization method</v>
      </c>
      <c r="U3612">
        <v>0</v>
      </c>
      <c r="V3612">
        <v>0</v>
      </c>
    </row>
    <row r="3613" spans="8:22" x14ac:dyDescent="0.25">
      <c r="H3613" s="38" t="str">
        <v>tubesnmr</v>
      </c>
      <c r="I3613" s="271" t="str">
        <v>tubes</v>
      </c>
      <c r="J3613" t="str">
        <v>nmr</v>
      </c>
      <c r="K3613" t="str">
        <v>suitability</v>
      </c>
      <c r="L3613" t="str">
        <v>Facet driving attribute</v>
      </c>
      <c r="M3613" t="str">
        <v>Priority 1</v>
      </c>
      <c r="N3613" t="str">
        <v>ProductAttributes</v>
      </c>
      <c r="O3613" t="str">
        <v xml:space="preserve">ATTRIBUTE TYPE: Suitability </v>
      </c>
      <c r="P3613">
        <v>0</v>
      </c>
      <c r="Q3613" t="str">
        <v>CLS6980B7</v>
      </c>
      <c r="R3613" t="str">
        <v>Z274275</v>
      </c>
      <c r="S3613" t="str">
        <v>N</v>
      </c>
      <c r="T3613">
        <v>0</v>
      </c>
      <c r="U3613">
        <v>0</v>
      </c>
      <c r="V3613">
        <v>0</v>
      </c>
    </row>
    <row r="3614" spans="8:22" x14ac:dyDescent="0.25">
      <c r="H3614" s="38" t="str">
        <v>tubesnmr</v>
      </c>
      <c r="I3614" s="271" t="str">
        <v>tubes</v>
      </c>
      <c r="J3614" t="str">
        <v>nmr</v>
      </c>
      <c r="K3614" t="str">
        <v>packaging</v>
      </c>
      <c r="L3614" t="str">
        <v>High priority attribute</v>
      </c>
      <c r="M3614" t="str">
        <v>Priority 2</v>
      </c>
      <c r="N3614" t="str">
        <v>ProductAttributes</v>
      </c>
      <c r="O3614" t="str">
        <v>ATTRIBUTE TYPE: Packaging quantity</v>
      </c>
      <c r="P3614" t="str">
        <v>facet only on pack_id (was NEVER used on the red site - utility is dubious)</v>
      </c>
      <c r="Q3614" t="str">
        <v>Z274275</v>
      </c>
      <c r="R3614" t="str">
        <v>pkg of 5 ea</v>
      </c>
      <c r="S3614" t="str">
        <v>Y</v>
      </c>
      <c r="T3614" t="str">
        <v>packaging</v>
      </c>
      <c r="U3614" t="str">
        <v>pack_id</v>
      </c>
      <c r="V3614" t="str">
        <v>pack_id</v>
      </c>
    </row>
    <row r="3615" spans="8:22" x14ac:dyDescent="0.25">
      <c r="H3615" s="38" t="str">
        <v>tubesnmr</v>
      </c>
      <c r="I3615" s="271" t="str">
        <v>tubes</v>
      </c>
      <c r="J3615" t="str">
        <v>nmr</v>
      </c>
      <c r="K3615" t="str">
        <v>Web_Product_Type_Dim</v>
      </c>
      <c r="L3615" t="str">
        <v>High priority attribute</v>
      </c>
      <c r="M3615" t="str">
        <v>Priority 2</v>
      </c>
      <c r="N3615" t="str">
        <v>ProductAttributes</v>
      </c>
      <c r="O3615" t="str">
        <v>ATTRIBUTE TYPE: Product type</v>
      </c>
      <c r="P3615" t="str">
        <v>choose "tubes"</v>
      </c>
      <c r="Q3615" t="str">
        <v>NORS39008</v>
      </c>
      <c r="R3615" t="str">
        <v>tubes</v>
      </c>
      <c r="S3615" t="str">
        <v>Y</v>
      </c>
      <c r="T3615" t="str">
        <v>Product Category</v>
      </c>
      <c r="U3615">
        <v>0</v>
      </c>
      <c r="V3615">
        <v>0</v>
      </c>
    </row>
    <row r="3616" spans="8:22" x14ac:dyDescent="0.25">
      <c r="H3616" s="38" t="str">
        <v>tubesnmr</v>
      </c>
      <c r="I3616" s="271" t="str">
        <v>tubes</v>
      </c>
      <c r="J3616" t="str">
        <v>nmr</v>
      </c>
      <c r="K3616" t="str">
        <v>camber</v>
      </c>
      <c r="L3616" t="str">
        <v>Low priority attribute</v>
      </c>
      <c r="M3616" t="str">
        <v>Priority 3</v>
      </c>
      <c r="N3616" t="str">
        <v>ProductAttributes</v>
      </c>
      <c r="O3616" t="str">
        <v>ATTRIBUTE TYPE: Composite dimension</v>
      </c>
      <c r="P3616" t="str">
        <v>use the drop down in "part" and select "camber"</v>
      </c>
      <c r="Q3616" t="str">
        <v>NORS39008</v>
      </c>
      <c r="R3616" t="str">
        <v>±0.003 mm</v>
      </c>
      <c r="S3616" t="str">
        <v>N</v>
      </c>
      <c r="T3616">
        <v>0</v>
      </c>
      <c r="U3616">
        <v>0</v>
      </c>
      <c r="V3616">
        <v>0</v>
      </c>
    </row>
    <row r="3617" spans="8:22" x14ac:dyDescent="0.25">
      <c r="H3617" s="38" t="str">
        <v>tubesnmr</v>
      </c>
      <c r="I3617" s="271" t="str">
        <v>tubes</v>
      </c>
      <c r="J3617" t="str">
        <v>nmr</v>
      </c>
      <c r="K3617" t="str">
        <v>concentricity</v>
      </c>
      <c r="L3617" t="str">
        <v>Low priority attribute</v>
      </c>
      <c r="M3617" t="str">
        <v>Priority 3</v>
      </c>
      <c r="N3617" t="str">
        <v>ProductAttributes</v>
      </c>
      <c r="O3617" t="str">
        <v>ATTRIBUTE TYPE: Composite dimension</v>
      </c>
      <c r="P3617" t="str">
        <v>use the drop down in "Type1" and select "concentricity"</v>
      </c>
      <c r="Q3617" t="str">
        <v>NORS39008</v>
      </c>
      <c r="R3617" t="str">
        <v>±0.002 mm</v>
      </c>
      <c r="S3617" t="str">
        <v>N</v>
      </c>
      <c r="T3617">
        <v>0</v>
      </c>
      <c r="U3617">
        <v>0</v>
      </c>
      <c r="V3617">
        <v>0</v>
      </c>
    </row>
    <row r="3618" spans="8:22" x14ac:dyDescent="0.25">
      <c r="H3618" s="38" t="str">
        <v>tubesnmr</v>
      </c>
      <c r="I3618" s="271" t="str">
        <v>tubes</v>
      </c>
      <c r="J3618" t="str">
        <v>nmr</v>
      </c>
      <c r="K3618" t="str">
        <v>diam.</v>
      </c>
      <c r="L3618" t="str">
        <v>Low priority attribute</v>
      </c>
      <c r="M3618" t="str">
        <v>Priority 3</v>
      </c>
      <c r="N3618" t="str">
        <v>ProductAttributes</v>
      </c>
      <c r="O3618" t="str">
        <v>ATTRIBUTE TYPE: Composite dimension</v>
      </c>
      <c r="P3618" t="str">
        <v>use the drop down in "Type1" and select "diam." -- facet diam uom mm only</v>
      </c>
      <c r="Q3618" t="str">
        <v>NORS39008</v>
      </c>
      <c r="R3618" t="str">
        <v>3 mm</v>
      </c>
      <c r="S3618" t="str">
        <v>Y</v>
      </c>
      <c r="T3618" t="str">
        <v>Diameter(mm)</v>
      </c>
      <c r="U3618" t="str">
        <v>type=diam. or D and uom in mm</v>
      </c>
      <c r="V3618">
        <v>0</v>
      </c>
    </row>
    <row r="3619" spans="8:22" x14ac:dyDescent="0.25">
      <c r="H3619" s="38" t="str">
        <v>tubesnmr</v>
      </c>
      <c r="I3619" s="271" t="str">
        <v>tubes</v>
      </c>
      <c r="J3619" t="str">
        <v>nmr</v>
      </c>
      <c r="K3619" t="str">
        <v>feature</v>
      </c>
      <c r="L3619" t="str">
        <v>Low priority attribute</v>
      </c>
      <c r="M3619" t="str">
        <v>Priority 3</v>
      </c>
      <c r="N3619" t="str">
        <v>ProductAttributes</v>
      </c>
      <c r="O3619" t="str">
        <v>ATTRIBUTE TYPE: Feature</v>
      </c>
      <c r="P3619" t="str">
        <v>use the drop down to select a "Name" (neck thread)</v>
      </c>
      <c r="Q3619" t="str">
        <v>NORS39008</v>
      </c>
      <c r="R3619" t="str">
        <v>neck thread push fit</v>
      </c>
      <c r="S3619" t="str">
        <v>N</v>
      </c>
      <c r="T3619">
        <v>0</v>
      </c>
      <c r="U3619">
        <v>0</v>
      </c>
      <c r="V3619">
        <v>0</v>
      </c>
    </row>
    <row r="3620" spans="8:22" x14ac:dyDescent="0.25">
      <c r="H3620" s="38" t="str">
        <v>tubesnmr</v>
      </c>
      <c r="I3620" s="271" t="str">
        <v>tubes</v>
      </c>
      <c r="J3620" t="str">
        <v>nmr</v>
      </c>
      <c r="K3620" t="str">
        <v>L</v>
      </c>
      <c r="L3620" t="str">
        <v>Low priority attribute</v>
      </c>
      <c r="M3620" t="str">
        <v>Priority 3</v>
      </c>
      <c r="N3620" t="str">
        <v>ProductAttributes</v>
      </c>
      <c r="O3620" t="str">
        <v>ATTRIBUTE TYPE: Composite dimension</v>
      </c>
      <c r="P3620" t="str">
        <v>use the drop down in "Type1" and select "L"</v>
      </c>
      <c r="Q3620" t="str">
        <v>NORS39008</v>
      </c>
      <c r="R3620" t="str">
        <v>8 in.</v>
      </c>
      <c r="S3620" t="str">
        <v>Y</v>
      </c>
      <c r="T3620" t="str">
        <v>Length(uom)</v>
      </c>
      <c r="U3620" t="str">
        <v>type=length or L and uom in ft, in, m, cm, mm</v>
      </c>
      <c r="V3620">
        <v>0</v>
      </c>
    </row>
    <row r="3621" spans="8:22" x14ac:dyDescent="0.25">
      <c r="H3621" s="38" t="str">
        <v>tubessample or storage</v>
      </c>
      <c r="I3621" s="271" t="str">
        <v>tubes</v>
      </c>
      <c r="J3621" t="str">
        <v>sample or storage</v>
      </c>
      <c r="K3621" t="str">
        <v>binding type</v>
      </c>
      <c r="L3621" t="str">
        <v>Facet driving attribute</v>
      </c>
      <c r="M3621" t="str">
        <v>Priority 1</v>
      </c>
      <c r="N3621" t="str">
        <v>ProductAttributes</v>
      </c>
      <c r="O3621" t="str">
        <v>ATTRIBUTE TYPE: Binding Type</v>
      </c>
      <c r="P3621">
        <v>0</v>
      </c>
      <c r="Q3621" t="str">
        <v>BAF175750007</v>
      </c>
      <c r="R3621" t="str">
        <v>non-treated surface</v>
      </c>
      <c r="S3621" t="str">
        <v>Y</v>
      </c>
      <c r="T3621" t="str">
        <v>binding type</v>
      </c>
      <c r="U3621">
        <v>0</v>
      </c>
      <c r="V3621">
        <v>0</v>
      </c>
    </row>
    <row r="3622" spans="8:22" x14ac:dyDescent="0.25">
      <c r="H3622" s="38" t="str">
        <v>tubessample or storage</v>
      </c>
      <c r="I3622" s="271" t="str">
        <v>tubes</v>
      </c>
      <c r="J3622" t="str">
        <v>sample or storage</v>
      </c>
      <c r="K3622" t="str">
        <v>capacity</v>
      </c>
      <c r="L3622" t="str">
        <v>Facet driving attribute</v>
      </c>
      <c r="M3622" t="str">
        <v>Priority 1</v>
      </c>
      <c r="N3622" t="str">
        <v>ProductAttributes</v>
      </c>
      <c r="O3622" t="str">
        <v>ATTRIBUTE TYPE: composite dimension</v>
      </c>
      <c r="P3622" t="str">
        <v>use the drop down in "part" and select the part; "Type1" and select "capacity"</v>
      </c>
      <c r="Q3622" t="str">
        <v>BAF175750007</v>
      </c>
      <c r="R3622" t="str">
        <v>26 mL</v>
      </c>
      <c r="S3622" t="str">
        <v>Y</v>
      </c>
      <c r="T3622" t="str">
        <v>Capacity(uom)</v>
      </c>
      <c r="U3622" t="str">
        <v>uom in mL or L</v>
      </c>
      <c r="V3622">
        <v>0</v>
      </c>
    </row>
    <row r="3623" spans="8:22" x14ac:dyDescent="0.25">
      <c r="H3623" s="38" t="str">
        <v>tubessample or storage</v>
      </c>
      <c r="I3623" s="271" t="str">
        <v>tubes</v>
      </c>
      <c r="J3623" t="str">
        <v>sample or storage</v>
      </c>
      <c r="K3623" t="str">
        <v>manufacturer/tradename</v>
      </c>
      <c r="L3623" t="str">
        <v>Facet driving attribute</v>
      </c>
      <c r="M3623" t="str">
        <v>Priority 1</v>
      </c>
      <c r="N3623" t="str">
        <v>ProductAttributes</v>
      </c>
      <c r="O3623" t="str">
        <v>ATTRIBUTE TYPE: Manufacturer designation</v>
      </c>
      <c r="P3623" t="str">
        <v>facets supplier co only (currently - Product line the attribute also facetable but not the PL element in Manuf des. Yet)</v>
      </c>
      <c r="Q3623" t="str">
        <v>BAF175750007</v>
      </c>
      <c r="R3623" t="str">
        <v>Bel-Art F17575-0007</v>
      </c>
      <c r="S3623" t="str">
        <v>Y</v>
      </c>
      <c r="T3623" t="str">
        <v>Manufacturer</v>
      </c>
      <c r="U3623" t="str">
        <v>supplier co</v>
      </c>
      <c r="V3623" t="str">
        <v>supplier co</v>
      </c>
    </row>
    <row r="3624" spans="8:22" x14ac:dyDescent="0.25">
      <c r="H3624" s="38" t="str">
        <v>tubessample or storage</v>
      </c>
      <c r="I3624" s="271" t="str">
        <v>tubes</v>
      </c>
      <c r="J3624" t="str">
        <v>sample or storage</v>
      </c>
      <c r="K3624" t="str">
        <v>material</v>
      </c>
      <c r="L3624" t="str">
        <v>Facet driving attribute</v>
      </c>
      <c r="M3624" t="str">
        <v>Priority 1</v>
      </c>
      <c r="N3624" t="str">
        <v>ProductAttributes</v>
      </c>
      <c r="O3624" t="str">
        <v>ATTRIBUTE TYPE: Material</v>
      </c>
      <c r="P3624" t="str">
        <v>use the drop down to select a "Part"</v>
      </c>
      <c r="Q3624" t="str">
        <v>BAF175750007</v>
      </c>
      <c r="R3624" t="str">
        <v>polyethylene cap</v>
      </c>
      <c r="S3624" t="str">
        <v>M</v>
      </c>
      <c r="T3624">
        <v>0</v>
      </c>
      <c r="U3624">
        <v>0</v>
      </c>
      <c r="V3624">
        <v>0</v>
      </c>
    </row>
    <row r="3625" spans="8:22" x14ac:dyDescent="0.25">
      <c r="H3625" s="38" t="str">
        <v>tubessample or storage</v>
      </c>
      <c r="I3625" s="271" t="str">
        <v>tubes</v>
      </c>
      <c r="J3625" t="str">
        <v>sample or storage</v>
      </c>
      <c r="K3625" t="str">
        <v>sterility</v>
      </c>
      <c r="L3625" t="str">
        <v>Facet driving attribute</v>
      </c>
      <c r="M3625" t="str">
        <v>Priority 1</v>
      </c>
      <c r="N3625" t="str">
        <v>ProductAttributes</v>
      </c>
      <c r="O3625" t="str">
        <v>ATTRIBUTE TYPE: Sterilization</v>
      </c>
      <c r="P3625" t="str">
        <v>facet sterility y/n and second facet for sterilization method</v>
      </c>
      <c r="Q3625" t="str">
        <v>BAF175750007</v>
      </c>
      <c r="R3625" t="str">
        <v>non-sterile</v>
      </c>
      <c r="S3625" t="str">
        <v>Y</v>
      </c>
      <c r="T3625" t="str">
        <v>Sterility/Sterilization method</v>
      </c>
      <c r="U3625">
        <v>0</v>
      </c>
      <c r="V3625">
        <v>0</v>
      </c>
    </row>
    <row r="3626" spans="8:22" x14ac:dyDescent="0.25">
      <c r="H3626" s="38" t="str">
        <v>tubessample or storage</v>
      </c>
      <c r="I3626" s="271" t="str">
        <v>tubes</v>
      </c>
      <c r="J3626" t="str">
        <v>sample or storage</v>
      </c>
      <c r="K3626" t="str">
        <v>suitability</v>
      </c>
      <c r="L3626" t="str">
        <v>Facet driving attribute</v>
      </c>
      <c r="M3626" t="str">
        <v>Priority 1</v>
      </c>
      <c r="N3626" t="str">
        <v>ProductAttributes</v>
      </c>
      <c r="O3626" t="str">
        <v xml:space="preserve">ATTRIBUTE TYPE: Suitability </v>
      </c>
      <c r="P3626">
        <v>0</v>
      </c>
      <c r="Q3626" t="str">
        <v>Z617687</v>
      </c>
      <c r="R3626" t="str">
        <v>suitable for (PCR applications)</v>
      </c>
      <c r="S3626" t="str">
        <v>N</v>
      </c>
      <c r="T3626">
        <v>0</v>
      </c>
      <c r="U3626">
        <v>0</v>
      </c>
      <c r="V3626">
        <v>0</v>
      </c>
    </row>
    <row r="3627" spans="8:22" x14ac:dyDescent="0.25">
      <c r="H3627" s="38" t="str">
        <v>tubessample or storage</v>
      </c>
      <c r="I3627" s="271" t="str">
        <v>tubes</v>
      </c>
      <c r="J3627" t="str">
        <v>sample or storage</v>
      </c>
      <c r="K3627" t="str">
        <v>joint</v>
      </c>
      <c r="L3627" t="str">
        <v>High priority attribute</v>
      </c>
      <c r="M3627" t="str">
        <v>Priority 2</v>
      </c>
      <c r="N3627" t="str">
        <v>ProductAttributes</v>
      </c>
      <c r="O3627" t="str">
        <v>ATTRIBUTE TYPE: Standard Joint, choose part</v>
      </c>
      <c r="P3627">
        <v>0</v>
      </c>
      <c r="Q3627">
        <v>0</v>
      </c>
      <c r="R3627">
        <v>0</v>
      </c>
      <c r="S3627">
        <v>0</v>
      </c>
      <c r="T3627">
        <v>0</v>
      </c>
      <c r="U3627">
        <v>0</v>
      </c>
      <c r="V3627">
        <v>0</v>
      </c>
    </row>
    <row r="3628" spans="8:22" x14ac:dyDescent="0.25">
      <c r="H3628" s="38" t="str">
        <v>tubessample or storage</v>
      </c>
      <c r="I3628" s="271" t="str">
        <v>tubes</v>
      </c>
      <c r="J3628" t="str">
        <v>sample or storage</v>
      </c>
      <c r="K3628" t="str">
        <v>packaging</v>
      </c>
      <c r="L3628" t="str">
        <v>High priority attribute</v>
      </c>
      <c r="M3628" t="str">
        <v>Priority 2</v>
      </c>
      <c r="N3628" t="str">
        <v>ProductAttributes</v>
      </c>
      <c r="O3628" t="str">
        <v>ATTRIBUTE TYPE: Packaging quantity</v>
      </c>
      <c r="P3628" t="str">
        <v>facet only on pack_id (was NEVER used on the red site - utility is dubious)</v>
      </c>
      <c r="Q3628" t="str">
        <v>BAF175750007</v>
      </c>
      <c r="R3628" t="str">
        <v>pack of 144 ea</v>
      </c>
      <c r="S3628" t="str">
        <v>Y</v>
      </c>
      <c r="T3628" t="str">
        <v>packaging</v>
      </c>
      <c r="U3628" t="str">
        <v>pack_id</v>
      </c>
      <c r="V3628" t="str">
        <v>pack_id</v>
      </c>
    </row>
    <row r="3629" spans="8:22" x14ac:dyDescent="0.25">
      <c r="H3629" s="38" t="str">
        <v>tubessample or storage</v>
      </c>
      <c r="I3629" s="271" t="str">
        <v>tubes</v>
      </c>
      <c r="J3629" t="str">
        <v>sample or storage</v>
      </c>
      <c r="K3629" t="str">
        <v>Web_Product_Type_Dim</v>
      </c>
      <c r="L3629" t="str">
        <v>High priority attribute</v>
      </c>
      <c r="M3629" t="str">
        <v>Priority 2</v>
      </c>
      <c r="N3629" t="str">
        <v>ProductAttributes</v>
      </c>
      <c r="O3629" t="str">
        <v>ATTRIBUTE TYPE: Product type</v>
      </c>
      <c r="P3629" t="str">
        <v>choose "tubes"</v>
      </c>
      <c r="Q3629" t="str">
        <v>BAF175750007</v>
      </c>
      <c r="R3629" t="str">
        <v>tubes</v>
      </c>
      <c r="S3629" t="str">
        <v>Y</v>
      </c>
      <c r="T3629" t="str">
        <v>Product Category</v>
      </c>
      <c r="U3629">
        <v>0</v>
      </c>
      <c r="V3629">
        <v>0</v>
      </c>
    </row>
    <row r="3630" spans="8:22" x14ac:dyDescent="0.25">
      <c r="H3630" s="38" t="str">
        <v>tubessample or storage</v>
      </c>
      <c r="I3630" s="271" t="str">
        <v>tubes</v>
      </c>
      <c r="J3630" t="str">
        <v>sample or storage</v>
      </c>
      <c r="K3630" t="str">
        <v>feature</v>
      </c>
      <c r="L3630" t="str">
        <v>Low priority attribute</v>
      </c>
      <c r="M3630" t="str">
        <v>Priority 3</v>
      </c>
      <c r="N3630" t="str">
        <v>ProductAttributes</v>
      </c>
      <c r="O3630" t="str">
        <v>ATTRIBUTE TYPE: Feature</v>
      </c>
      <c r="P3630" t="str">
        <v>use the drop down to select a "Name" (bushing type/closure type/graduations/neck thread/RCF/cap/RNAse, DNAse, RNAse and DNAse free)</v>
      </c>
      <c r="Q3630" t="str">
        <v>BAF175750007</v>
      </c>
      <c r="R3630" t="str">
        <v>neck thread PUSH FIT</v>
      </c>
      <c r="S3630" t="str">
        <v>Y</v>
      </c>
      <c r="T3630" t="str">
        <v>Closure type, Cap</v>
      </c>
      <c r="U3630">
        <v>0</v>
      </c>
      <c r="V3630">
        <v>0</v>
      </c>
    </row>
    <row r="3631" spans="8:22" x14ac:dyDescent="0.25">
      <c r="H3631" s="38" t="str">
        <v>tubestest</v>
      </c>
      <c r="I3631" s="271" t="str">
        <v>tubes</v>
      </c>
      <c r="J3631" t="str">
        <v>test</v>
      </c>
      <c r="K3631" t="str">
        <v>capacity</v>
      </c>
      <c r="L3631" t="str">
        <v>Facet driving attribute</v>
      </c>
      <c r="M3631" t="str">
        <v>Priority 1</v>
      </c>
      <c r="N3631" t="str">
        <v>ProductAttributes</v>
      </c>
      <c r="O3631" t="str">
        <v>ATTRIBUTE TYPE: composite dimension</v>
      </c>
      <c r="P3631" t="str">
        <v>use the drop down in "part" and select the part; "Type1" and select "capacity"</v>
      </c>
      <c r="Q3631" t="str">
        <v>CLS980012</v>
      </c>
      <c r="R3631" t="str">
        <v>5 mL</v>
      </c>
      <c r="S3631" t="str">
        <v>Y</v>
      </c>
      <c r="T3631" t="str">
        <v>Capacity(uom)</v>
      </c>
      <c r="U3631" t="str">
        <v>uom in mL or L</v>
      </c>
      <c r="V3631">
        <v>0</v>
      </c>
    </row>
    <row r="3632" spans="8:22" x14ac:dyDescent="0.25">
      <c r="H3632" s="38" t="str">
        <v>tubestest</v>
      </c>
      <c r="I3632" s="271" t="str">
        <v>tubes</v>
      </c>
      <c r="J3632" t="str">
        <v>test</v>
      </c>
      <c r="K3632" t="str">
        <v>manufacturer/tradename</v>
      </c>
      <c r="L3632" t="str">
        <v>Facet driving attribute</v>
      </c>
      <c r="M3632" t="str">
        <v>Priority 1</v>
      </c>
      <c r="N3632" t="str">
        <v>ProductAttributes</v>
      </c>
      <c r="O3632" t="str">
        <v>ATTRIBUTE TYPE: Manufacturer designation</v>
      </c>
      <c r="P3632" t="str">
        <v>facets supplier co only (currently - Product line the attribute also facetable but not the PL element in Manuf des. Yet)</v>
      </c>
      <c r="Q3632" t="str">
        <v>CLS980012</v>
      </c>
      <c r="R3632" t="str">
        <v>Corning 9800-12</v>
      </c>
      <c r="S3632" t="str">
        <v>Y</v>
      </c>
      <c r="T3632" t="str">
        <v>Manufacturer</v>
      </c>
      <c r="U3632" t="str">
        <v>supplier co</v>
      </c>
      <c r="V3632" t="str">
        <v>supplier co</v>
      </c>
    </row>
    <row r="3633" spans="8:22" x14ac:dyDescent="0.25">
      <c r="H3633" s="38" t="str">
        <v>tubestest</v>
      </c>
      <c r="I3633" s="271" t="str">
        <v>tubes</v>
      </c>
      <c r="J3633" t="str">
        <v>test</v>
      </c>
      <c r="K3633" t="str">
        <v>material</v>
      </c>
      <c r="L3633" t="str">
        <v>Facet driving attribute</v>
      </c>
      <c r="M3633" t="str">
        <v>Priority 1</v>
      </c>
      <c r="N3633" t="str">
        <v>ProductAttributes</v>
      </c>
      <c r="O3633" t="str">
        <v>ATTRIBUTE TYPE: Material</v>
      </c>
      <c r="P3633" t="str">
        <v>use the drop down to select a "Part"</v>
      </c>
      <c r="Q3633" t="str">
        <v>CLS980012</v>
      </c>
      <c r="R3633" t="str">
        <v>borosilicate glass</v>
      </c>
      <c r="S3633" t="str">
        <v>M</v>
      </c>
      <c r="T3633">
        <v>0</v>
      </c>
      <c r="U3633">
        <v>0</v>
      </c>
      <c r="V3633">
        <v>0</v>
      </c>
    </row>
    <row r="3634" spans="8:22" x14ac:dyDescent="0.25">
      <c r="H3634" s="38" t="str">
        <v>tubestest</v>
      </c>
      <c r="I3634" s="271" t="str">
        <v>tubes</v>
      </c>
      <c r="J3634" t="str">
        <v>test</v>
      </c>
      <c r="K3634" t="str">
        <v>sterility</v>
      </c>
      <c r="L3634" t="str">
        <v>Facet driving attribute</v>
      </c>
      <c r="M3634" t="str">
        <v>Priority 1</v>
      </c>
      <c r="N3634" t="str">
        <v>ProductAttributes</v>
      </c>
      <c r="O3634" t="str">
        <v>ATTRIBUTE TYPE: Sterilization</v>
      </c>
      <c r="P3634" t="str">
        <v>facet sterility y/n and second facet for sterilization method</v>
      </c>
      <c r="Q3634" t="str">
        <v>CLS980012</v>
      </c>
      <c r="R3634" t="str">
        <v>non-sterile</v>
      </c>
      <c r="S3634" t="str">
        <v>Y</v>
      </c>
      <c r="T3634" t="str">
        <v>Sterility/Sterilization method</v>
      </c>
      <c r="U3634">
        <v>0</v>
      </c>
      <c r="V3634">
        <v>0</v>
      </c>
    </row>
    <row r="3635" spans="8:22" x14ac:dyDescent="0.25">
      <c r="H3635" s="38" t="str">
        <v>tubestest</v>
      </c>
      <c r="I3635" s="271" t="str">
        <v>tubes</v>
      </c>
      <c r="J3635" t="str">
        <v>test</v>
      </c>
      <c r="K3635" t="str">
        <v>suitability</v>
      </c>
      <c r="L3635" t="str">
        <v>Facet driving attribute</v>
      </c>
      <c r="M3635" t="str">
        <v>Priority 1</v>
      </c>
      <c r="N3635" t="str">
        <v>ProductAttributes</v>
      </c>
      <c r="O3635" t="str">
        <v xml:space="preserve">ATTRIBUTE TYPE: Suitability </v>
      </c>
      <c r="P3635">
        <v>0</v>
      </c>
      <c r="Q3635" t="str">
        <v>CLS980012</v>
      </c>
      <c r="R3635" t="str">
        <v>suitable for (test)</v>
      </c>
      <c r="S3635" t="str">
        <v>N</v>
      </c>
      <c r="T3635">
        <v>0</v>
      </c>
      <c r="U3635">
        <v>0</v>
      </c>
      <c r="V3635">
        <v>0</v>
      </c>
    </row>
    <row r="3636" spans="8:22" x14ac:dyDescent="0.25">
      <c r="H3636" s="38" t="str">
        <v>tubestest</v>
      </c>
      <c r="I3636" s="271" t="str">
        <v>tubes</v>
      </c>
      <c r="J3636" t="str">
        <v>test</v>
      </c>
      <c r="K3636" t="str">
        <v>packaging</v>
      </c>
      <c r="L3636" t="str">
        <v>High priority attribute</v>
      </c>
      <c r="M3636" t="str">
        <v>Priority 2</v>
      </c>
      <c r="N3636" t="str">
        <v>ProductAttributes</v>
      </c>
      <c r="O3636" t="str">
        <v>ATTRIBUTE TYPE: Packaging quantity</v>
      </c>
      <c r="P3636" t="str">
        <v>facet only on pack_id (was NEVER used on the red site - utility is dubious)</v>
      </c>
      <c r="Q3636" t="str">
        <v>CLS980012</v>
      </c>
      <c r="R3636" t="str">
        <v>pack of 72</v>
      </c>
      <c r="S3636" t="str">
        <v>Y</v>
      </c>
      <c r="T3636" t="str">
        <v>packaging</v>
      </c>
      <c r="U3636" t="str">
        <v>pack_id</v>
      </c>
      <c r="V3636" t="str">
        <v>pack_id</v>
      </c>
    </row>
    <row r="3637" spans="8:22" x14ac:dyDescent="0.25">
      <c r="H3637" s="38" t="str">
        <v>tubestest</v>
      </c>
      <c r="I3637" s="271" t="str">
        <v>tubes</v>
      </c>
      <c r="J3637" t="str">
        <v>test</v>
      </c>
      <c r="K3637" t="str">
        <v>Web_Product_Type_Dim</v>
      </c>
      <c r="L3637" t="str">
        <v>High priority attribute</v>
      </c>
      <c r="M3637" t="str">
        <v>Priority 2</v>
      </c>
      <c r="N3637" t="str">
        <v>ProductAttributes</v>
      </c>
      <c r="O3637" t="str">
        <v>ATTRIBUTE TYPE: Product type</v>
      </c>
      <c r="P3637" t="str">
        <v>choose "tubes"</v>
      </c>
      <c r="Q3637" t="str">
        <v>CLS980012</v>
      </c>
      <c r="R3637" t="str">
        <v>tubes</v>
      </c>
      <c r="S3637" t="str">
        <v>Y</v>
      </c>
      <c r="T3637" t="str">
        <v>Product Category</v>
      </c>
      <c r="U3637">
        <v>0</v>
      </c>
      <c r="V3637">
        <v>0</v>
      </c>
    </row>
    <row r="3638" spans="8:22" x14ac:dyDescent="0.25">
      <c r="H3638" s="38" t="str">
        <v>tubestest</v>
      </c>
      <c r="I3638" s="271" t="str">
        <v>tubes</v>
      </c>
      <c r="J3638" t="str">
        <v>test</v>
      </c>
      <c r="K3638" t="str">
        <v>feature</v>
      </c>
      <c r="L3638" t="str">
        <v>Low priority attribute</v>
      </c>
      <c r="M3638" t="str">
        <v>Priority 3</v>
      </c>
      <c r="N3638" t="str">
        <v>ProductAttributes</v>
      </c>
      <c r="O3638" t="str">
        <v>ATTRIBUTE TYPE: Feature</v>
      </c>
      <c r="P3638" t="str">
        <v>use the drop down to select a "Name" (graduations/neck thread)</v>
      </c>
      <c r="Q3638" t="str">
        <v>CLS980012</v>
      </c>
      <c r="R3638" t="str">
        <v>graduations</v>
      </c>
      <c r="S3638" t="str">
        <v>N</v>
      </c>
      <c r="T3638">
        <v>0</v>
      </c>
      <c r="U3638">
        <v>0</v>
      </c>
      <c r="V3638">
        <v>0</v>
      </c>
    </row>
    <row r="3639" spans="8:22" x14ac:dyDescent="0.25">
      <c r="H3639" s="38" t="str">
        <v>tubes(no product type)</v>
      </c>
      <c r="I3639" s="271" t="str">
        <v>tubes</v>
      </c>
      <c r="J3639">
        <v>0</v>
      </c>
      <c r="K3639" t="str">
        <v>material</v>
      </c>
      <c r="L3639" t="str">
        <v>Facet driving attribute</v>
      </c>
      <c r="M3639" t="str">
        <v>Priority 1</v>
      </c>
      <c r="N3639" t="str">
        <v>ProductAttributes</v>
      </c>
      <c r="O3639" t="str">
        <v>ATTRIBUTE TYPE: Material</v>
      </c>
      <c r="P3639" t="str">
        <v>use the drop down to select a "Part"</v>
      </c>
      <c r="Q3639" t="str">
        <v>AXYMCT060C</v>
      </c>
      <c r="R3639" t="str">
        <v>polypropylene cap</v>
      </c>
      <c r="S3639" t="str">
        <v>M</v>
      </c>
      <c r="T3639">
        <v>0</v>
      </c>
      <c r="U3639">
        <v>0</v>
      </c>
      <c r="V3639">
        <v>0</v>
      </c>
    </row>
    <row r="3640" spans="8:22" x14ac:dyDescent="0.25">
      <c r="H3640" s="38" t="str">
        <v>tubes(no product type)</v>
      </c>
      <c r="I3640" s="271" t="str">
        <v>tubes</v>
      </c>
      <c r="J3640">
        <v>0</v>
      </c>
      <c r="K3640" t="str">
        <v>Web_Product_Type_Dim</v>
      </c>
      <c r="L3640" t="str">
        <v>High priority attribute</v>
      </c>
      <c r="M3640" t="str">
        <v>Priority 2</v>
      </c>
      <c r="N3640" t="str">
        <v>ProductAttributes</v>
      </c>
      <c r="O3640" t="str">
        <v>ATTRIBUTE TYPE: Product type</v>
      </c>
      <c r="P3640" t="str">
        <v>choose "tubes"</v>
      </c>
      <c r="Q3640" t="str">
        <v xml:space="preserve">AXYAS13MMW </v>
      </c>
      <c r="R3640" t="str">
        <v>tubes</v>
      </c>
      <c r="S3640" t="str">
        <v>Y</v>
      </c>
      <c r="T3640" t="str">
        <v>Product Category</v>
      </c>
      <c r="U3640">
        <v>0</v>
      </c>
      <c r="V3640">
        <v>0</v>
      </c>
    </row>
    <row r="3641" spans="8:22" x14ac:dyDescent="0.25">
      <c r="H3641" s="38" t="str">
        <v>tubes(no product type)</v>
      </c>
      <c r="I3641" s="271" t="str">
        <v>tubes</v>
      </c>
      <c r="J3641">
        <v>0</v>
      </c>
      <c r="K3641" t="str">
        <v>diam.</v>
      </c>
      <c r="L3641" t="str">
        <v>Low priority attribute</v>
      </c>
      <c r="M3641" t="str">
        <v>Priority 3</v>
      </c>
      <c r="N3641" t="str">
        <v>ProductAttributes</v>
      </c>
      <c r="O3641" t="str">
        <v>ATTRIBUTE TYPE: Composite dimension</v>
      </c>
      <c r="P3641" t="str">
        <v>use the drop down in "Type1" and select "diam." -- facet diam uom mm only</v>
      </c>
      <c r="Q3641" t="str">
        <v xml:space="preserve">AXYAS13MMW </v>
      </c>
      <c r="R3641" t="str">
        <v>13 mm</v>
      </c>
      <c r="S3641" t="str">
        <v>Y</v>
      </c>
      <c r="T3641">
        <v>0</v>
      </c>
      <c r="U3641">
        <v>0</v>
      </c>
      <c r="V3641">
        <v>0</v>
      </c>
    </row>
    <row r="3642" spans="8:22" x14ac:dyDescent="0.25">
      <c r="H3642" s="38" t="str">
        <v>tubes(no product type)</v>
      </c>
      <c r="I3642" s="271" t="str">
        <v>tubes</v>
      </c>
      <c r="J3642">
        <v>0</v>
      </c>
      <c r="K3642" t="str">
        <v>L</v>
      </c>
      <c r="L3642" t="str">
        <v>Low priority attribute</v>
      </c>
      <c r="M3642" t="str">
        <v>Priority 3</v>
      </c>
      <c r="N3642" t="str">
        <v>ProductAttributes</v>
      </c>
      <c r="O3642" t="str">
        <v>ATTRIBUTE TYPE: Composite dimension</v>
      </c>
      <c r="P3642" t="str">
        <v>use the drop down in "Type1" and select "L"</v>
      </c>
      <c r="Q3642" t="str">
        <v>BR708022</v>
      </c>
      <c r="R3642" t="str">
        <v>90 mm</v>
      </c>
      <c r="S3642" t="str">
        <v>M</v>
      </c>
      <c r="T3642">
        <v>0</v>
      </c>
      <c r="U3642">
        <v>0</v>
      </c>
      <c r="V3642">
        <v>0</v>
      </c>
    </row>
    <row r="3643" spans="8:22" x14ac:dyDescent="0.25">
      <c r="H3643" s="38" t="str">
        <v>tubes(no product type)</v>
      </c>
      <c r="I3643" s="271" t="str">
        <v>tubes</v>
      </c>
      <c r="J3643">
        <v>0</v>
      </c>
      <c r="K3643" t="str">
        <v>wall thickness</v>
      </c>
      <c r="L3643" t="str">
        <v>Low priority attribute</v>
      </c>
      <c r="M3643" t="str">
        <v>Priority 3</v>
      </c>
      <c r="N3643" t="str">
        <v>ProductAttributes</v>
      </c>
      <c r="O3643" t="str">
        <v>ATTRIBUTE TYPE: Composite dimension</v>
      </c>
      <c r="P3643" t="str">
        <v>use the drop down in "Type1" and or "Part"</v>
      </c>
      <c r="Q3643" t="str">
        <v>Z653551</v>
      </c>
      <c r="R3643" t="str">
        <v>1.2 mm</v>
      </c>
      <c r="S3643" t="str">
        <v>M</v>
      </c>
      <c r="T3643">
        <v>0</v>
      </c>
      <c r="U3643">
        <v>0</v>
      </c>
      <c r="V3643">
        <v>0</v>
      </c>
    </row>
    <row r="3644" spans="8:22" x14ac:dyDescent="0.25">
      <c r="H3644" s="38" t="str">
        <v>tubing(no product type)</v>
      </c>
      <c r="I3644" s="271" t="str">
        <v>tubing</v>
      </c>
      <c r="J3644">
        <v>0</v>
      </c>
      <c r="K3644" t="str">
        <v>compatibility</v>
      </c>
      <c r="L3644" t="str">
        <v>Facet driving attribute</v>
      </c>
      <c r="M3644" t="str">
        <v>Priority 1</v>
      </c>
      <c r="N3644" t="str">
        <v>ProductAttributes</v>
      </c>
      <c r="O3644" t="str">
        <v>ATTRIBUTE TYPE: ZM_COMPAT</v>
      </c>
      <c r="P3644" t="str">
        <v>create separate lines for different values -- facet must use 1 or both of supplier and product line</v>
      </c>
      <c r="Q3644" t="str">
        <v>XITXSP180</v>
      </c>
      <c r="R3644" t="str">
        <v>for use with INTEGRITEST® 5</v>
      </c>
      <c r="S3644" t="str">
        <v>Y</v>
      </c>
      <c r="T3644" t="str">
        <v>compatibility</v>
      </c>
      <c r="U3644">
        <v>0</v>
      </c>
      <c r="V3644">
        <v>0</v>
      </c>
    </row>
    <row r="3645" spans="8:22" x14ac:dyDescent="0.25">
      <c r="H3645" s="38" t="str">
        <v>tubing(no product type)</v>
      </c>
      <c r="I3645" s="271" t="str">
        <v>tubing</v>
      </c>
      <c r="J3645">
        <v>0</v>
      </c>
      <c r="K3645" t="str">
        <v>packaging</v>
      </c>
      <c r="L3645" t="str">
        <v>High priority attribute</v>
      </c>
      <c r="M3645" t="str">
        <v>Priority 2</v>
      </c>
      <c r="N3645" t="str">
        <v>ProductAttributes</v>
      </c>
      <c r="O3645" t="str">
        <v>ATTRIBUTE TYPE: Packaging quantity</v>
      </c>
      <c r="P3645" t="str">
        <v>facet only on pack_id (was NEVER used on the red site - utility is dubious)</v>
      </c>
      <c r="Q3645" t="str">
        <v>GE80-1106-56</v>
      </c>
      <c r="R3645" t="str">
        <v>pack of 1 ea</v>
      </c>
      <c r="S3645" t="str">
        <v>Y</v>
      </c>
      <c r="T3645" t="str">
        <v>packaging</v>
      </c>
      <c r="U3645" t="str">
        <v>pack_id</v>
      </c>
      <c r="V3645" t="str">
        <v>pack_id</v>
      </c>
    </row>
    <row r="3646" spans="8:22" x14ac:dyDescent="0.25">
      <c r="H3646" s="38" t="str">
        <v>tubing(no product type)</v>
      </c>
      <c r="I3646" s="271" t="str">
        <v>tubing</v>
      </c>
      <c r="J3646">
        <v>0</v>
      </c>
      <c r="K3646" t="str">
        <v>diam. × L</v>
      </c>
      <c r="L3646" t="str">
        <v>Low priority attribute</v>
      </c>
      <c r="M3646" t="str">
        <v>Priority 3</v>
      </c>
      <c r="N3646" t="str">
        <v>ProductAttributes</v>
      </c>
      <c r="O3646" t="str">
        <v>ATTRIBUTE TYPE: Composite dimension</v>
      </c>
      <c r="P3646" t="str">
        <v>use drop down "Type1" and select "diam."; "Type2" and select "L"</v>
      </c>
      <c r="Q3646" t="str">
        <v>Z251356</v>
      </c>
      <c r="R3646" t="str">
        <v>1/4  in. × 4 ft</v>
      </c>
      <c r="S3646" t="str">
        <v>M</v>
      </c>
      <c r="T3646" t="str">
        <v>Length(uom)/Diameter(mm)</v>
      </c>
      <c r="U3646" t="str">
        <v>type=length or L and uom in ft, in, cm, mm or m/type=diam. or D and uom in mm</v>
      </c>
      <c r="V3646">
        <v>0</v>
      </c>
    </row>
    <row r="3647" spans="8:22" x14ac:dyDescent="0.25">
      <c r="H3647" s="38" t="str">
        <v>tubing(no product type)</v>
      </c>
      <c r="I3647" s="271" t="str">
        <v>tubing</v>
      </c>
      <c r="J3647">
        <v>0</v>
      </c>
      <c r="K3647" t="str">
        <v>I.D.</v>
      </c>
      <c r="L3647" t="str">
        <v>Low priority attribute</v>
      </c>
      <c r="M3647" t="str">
        <v>Priority 3</v>
      </c>
      <c r="N3647" t="str">
        <v>ProductAttributes</v>
      </c>
      <c r="O3647" t="str">
        <v>ATTRIBUTE TYPE: Composite dimension</v>
      </c>
      <c r="P3647" t="str">
        <v>use the drop down in "Type1" and select "I.D."</v>
      </c>
      <c r="Q3647" t="str">
        <v>T1068</v>
      </c>
      <c r="R3647" t="str">
        <v>0.31 in. (7.9 mm)</v>
      </c>
      <c r="S3647" t="str">
        <v>Y</v>
      </c>
      <c r="T3647" t="str">
        <v>ID (mm)</v>
      </c>
      <c r="U3647" t="str">
        <v>choose type=I.D, uom must be in mm</v>
      </c>
      <c r="V3647" t="str">
        <v>value</v>
      </c>
    </row>
    <row r="3648" spans="8:22" x14ac:dyDescent="0.25">
      <c r="H3648" s="38" t="str">
        <v>tubing(no product type)</v>
      </c>
      <c r="I3648" s="271" t="str">
        <v>tubing</v>
      </c>
      <c r="J3648">
        <v>0</v>
      </c>
      <c r="K3648" t="str">
        <v>material</v>
      </c>
      <c r="L3648" t="str">
        <v>Low priority attribute</v>
      </c>
      <c r="M3648" t="str">
        <v>Priority 3</v>
      </c>
      <c r="N3648" t="str">
        <v>ProductAttributes</v>
      </c>
      <c r="O3648" t="str">
        <v>ATTRIBUTE TYPE: Material</v>
      </c>
      <c r="P3648" t="str">
        <v>use the drop down to select a "Part"</v>
      </c>
      <c r="Q3648" t="str">
        <v>Z251356</v>
      </c>
      <c r="R3648" t="str">
        <v>PTFE with SS overbraid</v>
      </c>
      <c r="S3648" t="str">
        <v>M</v>
      </c>
      <c r="T3648">
        <v>0</v>
      </c>
      <c r="U3648">
        <v>0</v>
      </c>
      <c r="V3648">
        <v>0</v>
      </c>
    </row>
    <row r="3649" spans="8:22" x14ac:dyDescent="0.25">
      <c r="H3649" s="38" t="str">
        <v>tubing(no product type)</v>
      </c>
      <c r="I3649" s="271" t="str">
        <v>tubing</v>
      </c>
      <c r="J3649">
        <v>0</v>
      </c>
      <c r="K3649" t="str">
        <v>shipped in</v>
      </c>
      <c r="L3649" t="str">
        <v>Low priority attribute</v>
      </c>
      <c r="M3649" t="str">
        <v>Priority 3</v>
      </c>
      <c r="N3649" t="str">
        <v>ProductAttributes</v>
      </c>
      <c r="O3649" t="str">
        <v>ATTRIBUTE TYPE: Ice Shipping</v>
      </c>
      <c r="P3649">
        <v>0</v>
      </c>
      <c r="Q3649" t="str">
        <v>XT1200000</v>
      </c>
      <c r="R3649" t="str">
        <v>ambient</v>
      </c>
      <c r="S3649" t="str">
        <v>N</v>
      </c>
      <c r="T3649">
        <v>0</v>
      </c>
      <c r="U3649">
        <v>0</v>
      </c>
      <c r="V3649">
        <v>0</v>
      </c>
    </row>
    <row r="3650" spans="8:22" x14ac:dyDescent="0.25">
      <c r="H3650" s="38" t="str">
        <v>tubing(no product type)</v>
      </c>
      <c r="I3650" s="271" t="str">
        <v>tubing</v>
      </c>
      <c r="J3650">
        <v>0</v>
      </c>
      <c r="K3650" t="str">
        <v>storage condition</v>
      </c>
      <c r="L3650" t="str">
        <v>Low priority attribute</v>
      </c>
      <c r="M3650" t="str">
        <v>Priority 3</v>
      </c>
      <c r="N3650" t="str">
        <v>ProductAttributes</v>
      </c>
      <c r="O3650" t="str">
        <v>ATTRIBUTE TYPE: Storage conditions</v>
      </c>
      <c r="P3650">
        <v>0</v>
      </c>
      <c r="Q3650" t="str">
        <v>XITXSP180</v>
      </c>
      <c r="R3650" t="str">
        <v>2-30°C</v>
      </c>
      <c r="S3650" t="str">
        <v>N</v>
      </c>
      <c r="T3650">
        <v>0</v>
      </c>
      <c r="U3650">
        <v>0</v>
      </c>
      <c r="V3650">
        <v>0</v>
      </c>
    </row>
    <row r="3651" spans="8:22" x14ac:dyDescent="0.25">
      <c r="H3651" s="38" t="str">
        <v>tubing(no product type)</v>
      </c>
      <c r="I3651" s="271" t="str">
        <v>tubing</v>
      </c>
      <c r="J3651">
        <v>0</v>
      </c>
      <c r="K3651" t="str">
        <v>storage temp.</v>
      </c>
      <c r="L3651" t="str">
        <v>Low priority attribute</v>
      </c>
      <c r="M3651" t="str">
        <v>Priority 3</v>
      </c>
      <c r="N3651" t="str">
        <v>ProductAttributes</v>
      </c>
      <c r="O3651" t="str">
        <v>ATTRIBUTE TYPE: Storage Temp</v>
      </c>
      <c r="P3651">
        <v>0</v>
      </c>
      <c r="Q3651" t="str">
        <v>XITXSP180</v>
      </c>
      <c r="R3651" t="str">
        <v>2-30°C</v>
      </c>
      <c r="S3651" t="str">
        <v>N</v>
      </c>
      <c r="T3651">
        <v>0</v>
      </c>
      <c r="U3651">
        <v>0</v>
      </c>
      <c r="V3651">
        <v>0</v>
      </c>
    </row>
    <row r="3652" spans="8:22" x14ac:dyDescent="0.25">
      <c r="H3652" s="38" t="str">
        <v>upstreambuffers</v>
      </c>
      <c r="I3652" s="271" t="str">
        <v>upstream</v>
      </c>
      <c r="J3652" t="str">
        <v>buffers</v>
      </c>
      <c r="K3652" t="str">
        <v>biological source</v>
      </c>
      <c r="L3652" t="str">
        <v>Facet driving attribute</v>
      </c>
      <c r="M3652" t="str">
        <v>Priority 1</v>
      </c>
      <c r="N3652" t="str">
        <v>ProductAttributes</v>
      </c>
      <c r="O3652" t="str">
        <v>ATTRIBUTE TYPE: Biological Source</v>
      </c>
      <c r="P3652" t="str">
        <v>There is also a second facet that is for the tissue (part) that the product comes from if it is desired</v>
      </c>
      <c r="Q3652">
        <v>0</v>
      </c>
      <c r="R3652">
        <v>0</v>
      </c>
      <c r="S3652">
        <v>0</v>
      </c>
      <c r="T3652">
        <v>0</v>
      </c>
      <c r="U3652">
        <v>0</v>
      </c>
      <c r="V3652">
        <v>0</v>
      </c>
    </row>
    <row r="3653" spans="8:22" x14ac:dyDescent="0.25">
      <c r="H3653" s="38" t="str">
        <v>upstreambuffers</v>
      </c>
      <c r="I3653" s="271" t="str">
        <v>upstream</v>
      </c>
      <c r="J3653" t="str">
        <v>buffers</v>
      </c>
      <c r="K3653" t="str">
        <v>impurities</v>
      </c>
      <c r="L3653" t="str">
        <v>High priority attribute</v>
      </c>
      <c r="M3653" t="str">
        <v>Priority 2</v>
      </c>
      <c r="N3653" t="str">
        <v>ProductAttributes</v>
      </c>
      <c r="O3653" t="str">
        <v>ATTRIBUTE TYPE: Impurities</v>
      </c>
      <c r="P3653">
        <v>0</v>
      </c>
      <c r="Q3653">
        <v>0</v>
      </c>
      <c r="R3653">
        <v>0</v>
      </c>
      <c r="S3653">
        <v>0</v>
      </c>
      <c r="T3653">
        <v>0</v>
      </c>
      <c r="U3653">
        <v>0</v>
      </c>
      <c r="V3653">
        <v>0</v>
      </c>
    </row>
    <row r="3654" spans="8:22" x14ac:dyDescent="0.25">
      <c r="H3654" s="38" t="str">
        <v>upstreambuffers</v>
      </c>
      <c r="I3654" s="271" t="str">
        <v>upstream</v>
      </c>
      <c r="J3654" t="str">
        <v>buffers</v>
      </c>
      <c r="K3654" t="str">
        <v>form</v>
      </c>
      <c r="L3654" t="str">
        <v>Facet driving attribute</v>
      </c>
      <c r="M3654" t="str">
        <v>Priority 1</v>
      </c>
      <c r="N3654" t="str">
        <v>ProductAttributes</v>
      </c>
      <c r="O3654" t="str">
        <v>ATTRIBUTE TYPE: Physical Form</v>
      </c>
      <c r="P3654">
        <v>0</v>
      </c>
      <c r="Q3654">
        <v>0</v>
      </c>
      <c r="R3654">
        <v>0</v>
      </c>
      <c r="S3654">
        <v>0</v>
      </c>
      <c r="T3654">
        <v>0</v>
      </c>
      <c r="U3654">
        <v>0</v>
      </c>
      <c r="V3654">
        <v>0</v>
      </c>
    </row>
    <row r="3655" spans="8:22" x14ac:dyDescent="0.25">
      <c r="H3655" s="38" t="str">
        <v>upstreambuffers</v>
      </c>
      <c r="I3655" s="271" t="str">
        <v>upstream</v>
      </c>
      <c r="J3655" t="str">
        <v>buffers</v>
      </c>
      <c r="K3655" t="str">
        <v>pH</v>
      </c>
      <c r="L3655" t="str">
        <v>High priority attribute</v>
      </c>
      <c r="M3655" t="str">
        <v>Priority 2</v>
      </c>
      <c r="N3655" t="str">
        <v>ProductAttributes</v>
      </c>
      <c r="O3655" t="str">
        <v>ATTRIBUTE TYPE: pH value</v>
      </c>
      <c r="P3655">
        <v>0</v>
      </c>
      <c r="Q3655">
        <v>0</v>
      </c>
      <c r="R3655">
        <v>0</v>
      </c>
      <c r="S3655">
        <v>0</v>
      </c>
      <c r="T3655">
        <v>0</v>
      </c>
      <c r="U3655">
        <v>0</v>
      </c>
      <c r="V3655">
        <v>0</v>
      </c>
    </row>
    <row r="3656" spans="8:22" x14ac:dyDescent="0.25">
      <c r="H3656" s="38" t="str">
        <v>upstreambuffers</v>
      </c>
      <c r="I3656" s="271" t="str">
        <v>upstream</v>
      </c>
      <c r="J3656" t="str">
        <v>buffers</v>
      </c>
      <c r="K3656" t="str">
        <v>product line</v>
      </c>
      <c r="L3656" t="str">
        <v>Low priority attribute</v>
      </c>
      <c r="M3656" t="str">
        <v>Priority 3</v>
      </c>
      <c r="N3656" t="str">
        <v>ProductAttributes</v>
      </c>
      <c r="O3656" t="str">
        <v>ATTRIBUTE TYPE: Product Line</v>
      </c>
      <c r="P3656">
        <v>0</v>
      </c>
      <c r="Q3656">
        <v>0</v>
      </c>
      <c r="R3656">
        <v>0</v>
      </c>
      <c r="S3656">
        <v>0</v>
      </c>
      <c r="T3656">
        <v>0</v>
      </c>
      <c r="U3656">
        <v>0</v>
      </c>
      <c r="V3656">
        <v>0</v>
      </c>
    </row>
    <row r="3657" spans="8:22" x14ac:dyDescent="0.25">
      <c r="H3657" s="38" t="str">
        <v>upstreambuffers</v>
      </c>
      <c r="I3657" s="271" t="str">
        <v>upstream</v>
      </c>
      <c r="J3657" t="str">
        <v>buffers</v>
      </c>
      <c r="K3657" t="str">
        <v>suitability</v>
      </c>
      <c r="L3657" t="str">
        <v>Facet driving attribute</v>
      </c>
      <c r="M3657" t="str">
        <v>Priority 1</v>
      </c>
      <c r="N3657" t="str">
        <v>ProductAttributes</v>
      </c>
      <c r="O3657" t="str">
        <v xml:space="preserve">ATTRIBUTE TYPE: Suitability </v>
      </c>
      <c r="P3657">
        <v>0</v>
      </c>
      <c r="Q3657">
        <v>0</v>
      </c>
      <c r="R3657">
        <v>0</v>
      </c>
      <c r="S3657">
        <v>0</v>
      </c>
      <c r="T3657">
        <v>0</v>
      </c>
      <c r="U3657">
        <v>0</v>
      </c>
      <c r="V3657">
        <v>0</v>
      </c>
    </row>
    <row r="3658" spans="8:22" x14ac:dyDescent="0.25">
      <c r="H3658" s="38" t="str">
        <v>upstreambuffers</v>
      </c>
      <c r="I3658" s="271" t="str">
        <v>upstream</v>
      </c>
      <c r="J3658" t="str">
        <v>buffers</v>
      </c>
      <c r="K3658" t="str">
        <v>technique(s)</v>
      </c>
      <c r="L3658" t="str">
        <v>Low priority attribute</v>
      </c>
      <c r="M3658" t="str">
        <v>Priority 3</v>
      </c>
      <c r="N3658" t="str">
        <v>ProductAttributes</v>
      </c>
      <c r="O3658" t="str">
        <v>ATTRIBUTE TYPE: Titertest</v>
      </c>
      <c r="P3658" t="str">
        <v xml:space="preserve">use the drop down in "METHOD" </v>
      </c>
      <c r="Q3658">
        <v>0</v>
      </c>
      <c r="R3658">
        <v>0</v>
      </c>
      <c r="S3658">
        <v>0</v>
      </c>
      <c r="T3658">
        <v>0</v>
      </c>
      <c r="U3658">
        <v>0</v>
      </c>
      <c r="V3658">
        <v>0</v>
      </c>
    </row>
    <row r="3659" spans="8:22" x14ac:dyDescent="0.25">
      <c r="H3659" s="38" t="str">
        <v>upstreamcell lines</v>
      </c>
      <c r="I3659" s="271" t="str">
        <v>upstream</v>
      </c>
      <c r="J3659" t="str">
        <v>cell lines</v>
      </c>
      <c r="K3659" t="str">
        <v>application(s)</v>
      </c>
      <c r="L3659" t="str">
        <v>Facet driving attribute</v>
      </c>
      <c r="M3659" t="str">
        <v>Priority 2</v>
      </c>
      <c r="N3659" t="str">
        <v>ProductAttributes</v>
      </c>
      <c r="O3659" t="str">
        <v>ATTRIBUTE TYPE: Market Focus</v>
      </c>
      <c r="P3659">
        <v>0</v>
      </c>
      <c r="Q3659">
        <v>0</v>
      </c>
      <c r="R3659">
        <v>0</v>
      </c>
      <c r="S3659">
        <v>0</v>
      </c>
      <c r="T3659">
        <v>0</v>
      </c>
      <c r="U3659">
        <v>0</v>
      </c>
      <c r="V3659">
        <v>0</v>
      </c>
    </row>
    <row r="3660" spans="8:22" x14ac:dyDescent="0.25">
      <c r="H3660" s="38" t="str">
        <v>upstreamcell lines</v>
      </c>
      <c r="I3660" s="271" t="str">
        <v>upstream</v>
      </c>
      <c r="J3660" t="str">
        <v>cell lines</v>
      </c>
      <c r="K3660" t="str">
        <v>concentration</v>
      </c>
      <c r="L3660" t="str">
        <v>Facet driving attribute</v>
      </c>
      <c r="M3660" t="str">
        <v>Priority 1</v>
      </c>
      <c r="N3660" t="str">
        <v>ProductAttributes</v>
      </c>
      <c r="O3660" t="str">
        <v>ATTRIBUTE TYPE: Concentration</v>
      </c>
      <c r="P3660">
        <v>0</v>
      </c>
      <c r="Q3660">
        <v>0</v>
      </c>
      <c r="R3660">
        <v>0</v>
      </c>
      <c r="S3660">
        <v>0</v>
      </c>
      <c r="T3660">
        <v>0</v>
      </c>
      <c r="U3660">
        <v>0</v>
      </c>
      <c r="V3660">
        <v>0</v>
      </c>
    </row>
    <row r="3661" spans="8:22" x14ac:dyDescent="0.25">
      <c r="H3661" s="38" t="str">
        <v>upstreamcell lines</v>
      </c>
      <c r="I3661" s="271" t="str">
        <v>upstream</v>
      </c>
      <c r="J3661" t="str">
        <v>cell lines</v>
      </c>
      <c r="K3661" t="str">
        <v>origin</v>
      </c>
      <c r="L3661" t="str">
        <v>Facet driving attribute</v>
      </c>
      <c r="M3661" t="str">
        <v>Priority 1</v>
      </c>
      <c r="N3661" t="str">
        <v>ProductAttributes</v>
      </c>
      <c r="O3661" t="str">
        <v>ATTRIBUTE TYPE: Geographic origin</v>
      </c>
      <c r="P3661">
        <v>0</v>
      </c>
      <c r="Q3661">
        <v>0</v>
      </c>
      <c r="R3661">
        <v>0</v>
      </c>
      <c r="S3661">
        <v>0</v>
      </c>
      <c r="T3661">
        <v>0</v>
      </c>
      <c r="U3661">
        <v>0</v>
      </c>
      <c r="V3661">
        <v>0</v>
      </c>
    </row>
    <row r="3662" spans="8:22" x14ac:dyDescent="0.25">
      <c r="H3662" s="38" t="str">
        <v>upstreamcell lines</v>
      </c>
      <c r="I3662" s="271" t="str">
        <v>upstream</v>
      </c>
      <c r="J3662" t="str">
        <v>cell lines</v>
      </c>
      <c r="K3662" t="str">
        <v>compatibility</v>
      </c>
      <c r="L3662" t="str">
        <v>Facet driving attribute</v>
      </c>
      <c r="M3662" t="str">
        <v>Priority 1</v>
      </c>
      <c r="N3662" t="str">
        <v>ProductAttributes</v>
      </c>
      <c r="O3662" t="str">
        <v>ATTRIBUTE TYPE: ZM_COMPAT</v>
      </c>
      <c r="P3662" t="str">
        <v>create separate lines for different values -- facet must use 1 or both of supplier and product line</v>
      </c>
      <c r="Q3662">
        <v>0</v>
      </c>
      <c r="R3662">
        <v>0</v>
      </c>
      <c r="S3662">
        <v>0</v>
      </c>
      <c r="T3662">
        <v>0</v>
      </c>
      <c r="U3662">
        <v>0</v>
      </c>
      <c r="V3662">
        <v>0</v>
      </c>
    </row>
    <row r="3663" spans="8:22" x14ac:dyDescent="0.25">
      <c r="H3663" s="38" t="str">
        <v>upstreamcell lines</v>
      </c>
      <c r="I3663" s="271" t="str">
        <v>upstream</v>
      </c>
      <c r="J3663" t="str">
        <v>cell lines</v>
      </c>
      <c r="K3663" t="str">
        <v>Product line</v>
      </c>
      <c r="L3663" t="str">
        <v>Low priority attribute</v>
      </c>
      <c r="M3663" t="str">
        <v>Priority 3</v>
      </c>
      <c r="N3663" t="str">
        <v>ProductAttributes</v>
      </c>
      <c r="O3663" t="str">
        <v>ATTRIBUTE TYPE: Product Line</v>
      </c>
      <c r="P3663">
        <v>0</v>
      </c>
      <c r="Q3663">
        <v>0</v>
      </c>
      <c r="R3663">
        <v>0</v>
      </c>
      <c r="S3663">
        <v>0</v>
      </c>
      <c r="T3663">
        <v>0</v>
      </c>
      <c r="U3663">
        <v>0</v>
      </c>
      <c r="V3663">
        <v>0</v>
      </c>
    </row>
    <row r="3664" spans="8:22" x14ac:dyDescent="0.25">
      <c r="H3664" s="38" t="str">
        <v>upstreamcell lines</v>
      </c>
      <c r="I3664" s="271" t="str">
        <v>upstream</v>
      </c>
      <c r="J3664" t="str">
        <v>cell lines</v>
      </c>
      <c r="K3664" t="str">
        <v>shipped in</v>
      </c>
      <c r="L3664" t="str">
        <v>Low priority attribute</v>
      </c>
      <c r="M3664" t="str">
        <v>Priority 3</v>
      </c>
      <c r="N3664" t="str">
        <v>ProductAttributes</v>
      </c>
      <c r="O3664" t="str">
        <v>ATTRIBUTE TYPE: Ice Shipping</v>
      </c>
      <c r="P3664">
        <v>0</v>
      </c>
      <c r="Q3664">
        <v>0</v>
      </c>
      <c r="R3664">
        <v>0</v>
      </c>
      <c r="S3664">
        <v>0</v>
      </c>
      <c r="T3664">
        <v>0</v>
      </c>
      <c r="U3664">
        <v>0</v>
      </c>
      <c r="V3664">
        <v>0</v>
      </c>
    </row>
    <row r="3665" spans="8:22" x14ac:dyDescent="0.25">
      <c r="H3665" s="38" t="str">
        <v>upstreamcell lines</v>
      </c>
      <c r="I3665" s="271" t="str">
        <v>upstream</v>
      </c>
      <c r="J3665" t="str">
        <v>cell lines</v>
      </c>
      <c r="K3665" t="str">
        <v>storage temp.</v>
      </c>
      <c r="L3665" t="str">
        <v>Low priority attribute</v>
      </c>
      <c r="M3665" t="str">
        <v>Priority 3</v>
      </c>
      <c r="N3665" t="str">
        <v>ProductAttributes</v>
      </c>
      <c r="O3665" t="str">
        <v>ATTRIBUTE TYPE: Storage Temp</v>
      </c>
      <c r="P3665">
        <v>0</v>
      </c>
      <c r="Q3665">
        <v>0</v>
      </c>
      <c r="R3665">
        <v>0</v>
      </c>
      <c r="S3665">
        <v>0</v>
      </c>
      <c r="T3665">
        <v>0</v>
      </c>
      <c r="U3665">
        <v>0</v>
      </c>
      <c r="V3665">
        <v>0</v>
      </c>
    </row>
    <row r="3666" spans="8:22" x14ac:dyDescent="0.25">
      <c r="H3666" s="38" t="str">
        <v>upstreamcell lines</v>
      </c>
      <c r="I3666" s="271" t="str">
        <v>upstream</v>
      </c>
      <c r="J3666" t="str">
        <v>cell lines</v>
      </c>
      <c r="K3666" t="str">
        <v>technique(s)</v>
      </c>
      <c r="L3666" t="str">
        <v>Low priority attribute</v>
      </c>
      <c r="M3666" t="str">
        <v>Priority 3</v>
      </c>
      <c r="N3666" t="str">
        <v>ProductAttributes</v>
      </c>
      <c r="O3666" t="str">
        <v>ATTRIBUTE TYPE: Titertest</v>
      </c>
      <c r="P3666" t="str">
        <v xml:space="preserve">use the drop down in "METHOD" </v>
      </c>
      <c r="Q3666">
        <v>0</v>
      </c>
      <c r="R3666">
        <v>0</v>
      </c>
      <c r="S3666">
        <v>0</v>
      </c>
      <c r="T3666">
        <v>0</v>
      </c>
      <c r="U3666">
        <v>0</v>
      </c>
      <c r="V3666">
        <v>0</v>
      </c>
    </row>
    <row r="3667" spans="8:22" x14ac:dyDescent="0.25">
      <c r="H3667" s="38" t="str">
        <v>upstreamcolumns</v>
      </c>
      <c r="I3667" s="271" t="str">
        <v>upstream</v>
      </c>
      <c r="J3667" t="str">
        <v>columns</v>
      </c>
      <c r="K3667" t="str">
        <v>application(s)</v>
      </c>
      <c r="L3667" t="str">
        <v>Facet driving attribute</v>
      </c>
      <c r="M3667" t="str">
        <v>Priority 2</v>
      </c>
      <c r="N3667" t="str">
        <v>ProductAttributes</v>
      </c>
      <c r="O3667" t="str">
        <v>ATTRIBUTE TYPE: Market Focus</v>
      </c>
      <c r="P3667">
        <v>0</v>
      </c>
      <c r="Q3667">
        <v>0</v>
      </c>
      <c r="R3667">
        <v>0</v>
      </c>
      <c r="S3667">
        <v>0</v>
      </c>
      <c r="T3667">
        <v>0</v>
      </c>
      <c r="U3667">
        <v>0</v>
      </c>
      <c r="V3667">
        <v>0</v>
      </c>
    </row>
    <row r="3668" spans="8:22" x14ac:dyDescent="0.25">
      <c r="H3668" s="38" t="str">
        <v>upstreamcolumns</v>
      </c>
      <c r="I3668" s="271" t="str">
        <v>upstream</v>
      </c>
      <c r="J3668" t="str">
        <v>columns</v>
      </c>
      <c r="K3668" t="str">
        <v>L × I.D.</v>
      </c>
      <c r="L3668" t="str">
        <v>Facet driving attribute</v>
      </c>
      <c r="M3668" t="str">
        <v>Priority 1</v>
      </c>
      <c r="N3668" t="str">
        <v>ProductAttributes</v>
      </c>
      <c r="O3668" t="str">
        <v>ATTRIBUTE TYPE: Composite dimension</v>
      </c>
      <c r="P3668">
        <v>0</v>
      </c>
      <c r="Q3668">
        <v>0</v>
      </c>
      <c r="R3668">
        <v>0</v>
      </c>
      <c r="S3668">
        <v>0</v>
      </c>
      <c r="T3668">
        <v>0</v>
      </c>
      <c r="U3668">
        <v>0</v>
      </c>
      <c r="V3668">
        <v>0</v>
      </c>
    </row>
    <row r="3669" spans="8:22" x14ac:dyDescent="0.25">
      <c r="H3669" s="38" t="str">
        <v>upstreamcolumns</v>
      </c>
      <c r="I3669" s="271" t="str">
        <v>upstream</v>
      </c>
      <c r="J3669" t="str">
        <v>columns</v>
      </c>
      <c r="K3669" t="str">
        <v>matrix active group</v>
      </c>
      <c r="L3669" t="str">
        <v>Facet driving attribute</v>
      </c>
      <c r="M3669" t="str">
        <v>Priority 1</v>
      </c>
      <c r="N3669" t="str">
        <v>ProductAttributes</v>
      </c>
      <c r="O3669" t="str">
        <v>ATTRIBUTE TYPE: Matrix active group</v>
      </c>
      <c r="P3669">
        <v>0</v>
      </c>
      <c r="Q3669">
        <v>0</v>
      </c>
      <c r="R3669">
        <v>0</v>
      </c>
      <c r="S3669">
        <v>0</v>
      </c>
      <c r="T3669">
        <v>0</v>
      </c>
      <c r="U3669">
        <v>0</v>
      </c>
      <c r="V3669">
        <v>0</v>
      </c>
    </row>
    <row r="3670" spans="8:22" x14ac:dyDescent="0.25">
      <c r="H3670" s="38" t="str">
        <v>upstreamcolumns</v>
      </c>
      <c r="I3670" s="271" t="str">
        <v>upstream</v>
      </c>
      <c r="J3670" t="str">
        <v>columns</v>
      </c>
      <c r="K3670" t="str">
        <v>particle size</v>
      </c>
      <c r="L3670" t="str">
        <v>Facet driving attribute</v>
      </c>
      <c r="M3670" t="str">
        <v>Priority 2</v>
      </c>
      <c r="N3670" t="str">
        <v>ProductAttributes</v>
      </c>
      <c r="O3670" t="str">
        <v>ATTRIBUTE TYPE: Particle Dimension</v>
      </c>
      <c r="P3670" t="str">
        <v>use the drop down in "Type" and select "particle size"</v>
      </c>
      <c r="Q3670">
        <v>0</v>
      </c>
      <c r="R3670">
        <v>0</v>
      </c>
      <c r="S3670">
        <v>0</v>
      </c>
      <c r="T3670">
        <v>0</v>
      </c>
      <c r="U3670">
        <v>0</v>
      </c>
      <c r="V3670">
        <v>0</v>
      </c>
    </row>
    <row r="3671" spans="8:22" x14ac:dyDescent="0.25">
      <c r="H3671" s="38" t="str">
        <v>upstreamcolumns</v>
      </c>
      <c r="I3671" s="271" t="str">
        <v>upstream</v>
      </c>
      <c r="J3671" t="str">
        <v>columns</v>
      </c>
      <c r="K3671" t="str">
        <v>separation technique</v>
      </c>
      <c r="L3671" t="str">
        <v>Facet driving attribute</v>
      </c>
      <c r="M3671" t="str">
        <v>Priority 1</v>
      </c>
      <c r="N3671" t="str">
        <v>ProductAttributes</v>
      </c>
      <c r="O3671" t="str">
        <v>ATTRIBUTE TYPE: Chromatography Mode</v>
      </c>
      <c r="P3671" t="str">
        <v>use the drop down in "MODE"</v>
      </c>
      <c r="Q3671">
        <v>0</v>
      </c>
      <c r="R3671">
        <v>0</v>
      </c>
      <c r="S3671">
        <v>0</v>
      </c>
      <c r="T3671">
        <v>0</v>
      </c>
      <c r="U3671">
        <v>0</v>
      </c>
      <c r="V3671">
        <v>0</v>
      </c>
    </row>
    <row r="3672" spans="8:22" x14ac:dyDescent="0.25">
      <c r="H3672" s="38" t="str">
        <v>upstreamcolumns</v>
      </c>
      <c r="I3672" s="271" t="str">
        <v>upstream</v>
      </c>
      <c r="J3672" t="str">
        <v>columns</v>
      </c>
      <c r="K3672" t="str">
        <v>parameter</v>
      </c>
      <c r="L3672" t="str">
        <v>Low priority attribute</v>
      </c>
      <c r="M3672" t="str">
        <v>Priority 3</v>
      </c>
      <c r="N3672" t="str">
        <v>ProductAttributes</v>
      </c>
      <c r="O3672" t="str">
        <v>ATTRIBUTE TYPE: Operating parameter</v>
      </c>
      <c r="P3672">
        <v>0</v>
      </c>
      <c r="Q3672">
        <v>0</v>
      </c>
      <c r="R3672">
        <v>0</v>
      </c>
      <c r="S3672">
        <v>0</v>
      </c>
      <c r="T3672">
        <v>0</v>
      </c>
      <c r="U3672">
        <v>0</v>
      </c>
      <c r="V3672">
        <v>0</v>
      </c>
    </row>
    <row r="3673" spans="8:22" x14ac:dyDescent="0.25">
      <c r="H3673" s="38" t="str">
        <v>upstreamcolumns</v>
      </c>
      <c r="I3673" s="271" t="str">
        <v>upstream</v>
      </c>
      <c r="J3673" t="str">
        <v>columns</v>
      </c>
      <c r="K3673" t="str">
        <v>pore size</v>
      </c>
      <c r="L3673" t="str">
        <v>High priority attribute</v>
      </c>
      <c r="M3673" t="str">
        <v>Priority 2</v>
      </c>
      <c r="N3673" t="str">
        <v>ProductAttributes</v>
      </c>
      <c r="O3673" t="str">
        <v>ATTRIBUTE TYPE: Pore size</v>
      </c>
      <c r="P3673">
        <v>0</v>
      </c>
      <c r="Q3673">
        <v>0</v>
      </c>
      <c r="R3673">
        <v>0</v>
      </c>
      <c r="S3673">
        <v>0</v>
      </c>
      <c r="T3673">
        <v>0</v>
      </c>
      <c r="U3673">
        <v>0</v>
      </c>
      <c r="V3673">
        <v>0</v>
      </c>
    </row>
    <row r="3674" spans="8:22" x14ac:dyDescent="0.25">
      <c r="H3674" s="38" t="str">
        <v>upstreamcolumns</v>
      </c>
      <c r="I3674" s="271" t="str">
        <v>upstream</v>
      </c>
      <c r="J3674" t="str">
        <v>columns</v>
      </c>
      <c r="K3674" t="str">
        <v>matrix</v>
      </c>
      <c r="L3674" t="str">
        <v>Facet driving attribute</v>
      </c>
      <c r="M3674" t="str">
        <v>Priority 1</v>
      </c>
      <c r="N3674" t="str">
        <v>ProductAttributes</v>
      </c>
      <c r="O3674" t="str">
        <v>ATTRIBUTE TYPE: Matrix</v>
      </c>
      <c r="P3674">
        <v>0</v>
      </c>
      <c r="Q3674">
        <v>0</v>
      </c>
      <c r="R3674">
        <v>0</v>
      </c>
      <c r="S3674">
        <v>0</v>
      </c>
      <c r="T3674">
        <v>0</v>
      </c>
      <c r="U3674">
        <v>0</v>
      </c>
      <c r="V3674">
        <v>0</v>
      </c>
    </row>
    <row r="3675" spans="8:22" x14ac:dyDescent="0.25">
      <c r="H3675" s="38" t="str">
        <v>upstreamcolumns</v>
      </c>
      <c r="I3675" s="271" t="str">
        <v>upstream</v>
      </c>
      <c r="J3675" t="str">
        <v>columns</v>
      </c>
      <c r="K3675" t="str">
        <v>agency</v>
      </c>
      <c r="L3675" t="str">
        <v>Low priority attribute</v>
      </c>
      <c r="M3675" t="str">
        <v>Priority 3</v>
      </c>
      <c r="N3675" t="str">
        <v>ProductAttributes</v>
      </c>
      <c r="O3675" t="str">
        <v>ATTRIBUTE TYPE: Agency/Method</v>
      </c>
      <c r="P3675" t="str">
        <v>create separate lines for different values</v>
      </c>
      <c r="Q3675">
        <v>0</v>
      </c>
      <c r="R3675">
        <v>0</v>
      </c>
      <c r="S3675">
        <v>0</v>
      </c>
      <c r="T3675">
        <v>0</v>
      </c>
      <c r="U3675">
        <v>0</v>
      </c>
      <c r="V3675">
        <v>0</v>
      </c>
    </row>
    <row r="3676" spans="8:22" x14ac:dyDescent="0.25">
      <c r="H3676" s="38" t="str">
        <v>upstreamcolumns</v>
      </c>
      <c r="I3676" s="271" t="str">
        <v>upstream</v>
      </c>
      <c r="J3676" t="str">
        <v>columns</v>
      </c>
      <c r="K3676" t="str">
        <v>technique(s)</v>
      </c>
      <c r="L3676" t="str">
        <v>Low priority attribute</v>
      </c>
      <c r="M3676" t="str">
        <v>Priority 3</v>
      </c>
      <c r="N3676" t="str">
        <v>ProductAttributes</v>
      </c>
      <c r="O3676" t="str">
        <v>ATTRIBUTE TYPE: Titertest</v>
      </c>
      <c r="P3676" t="str">
        <v xml:space="preserve">use the drop down in "METHOD" </v>
      </c>
      <c r="Q3676">
        <v>0</v>
      </c>
      <c r="R3676">
        <v>0</v>
      </c>
      <c r="S3676">
        <v>0</v>
      </c>
      <c r="T3676">
        <v>0</v>
      </c>
      <c r="U3676">
        <v>0</v>
      </c>
      <c r="V3676">
        <v>0</v>
      </c>
    </row>
    <row r="3677" spans="8:22" x14ac:dyDescent="0.25">
      <c r="H3677" s="38" t="str">
        <v>upstreamconnectors</v>
      </c>
      <c r="I3677" s="271" t="str">
        <v>upstream</v>
      </c>
      <c r="J3677" t="str">
        <v>connectors</v>
      </c>
      <c r="K3677" t="str">
        <v>fitting</v>
      </c>
      <c r="L3677" t="str">
        <v>Facet driving attribute</v>
      </c>
      <c r="M3677" t="str">
        <v>Priority 1</v>
      </c>
      <c r="N3677" t="str">
        <v>ProductAttributes</v>
      </c>
      <c r="O3677" t="str">
        <v>ATTRIBUTE TYPE: fittings threads</v>
      </c>
      <c r="P3677">
        <v>0</v>
      </c>
      <c r="Q3677">
        <v>0</v>
      </c>
      <c r="R3677">
        <v>0</v>
      </c>
      <c r="S3677">
        <v>0</v>
      </c>
      <c r="T3677">
        <v>0</v>
      </c>
      <c r="U3677">
        <v>0</v>
      </c>
      <c r="V3677">
        <v>0</v>
      </c>
    </row>
    <row r="3678" spans="8:22" x14ac:dyDescent="0.25">
      <c r="H3678" s="38" t="str">
        <v>upstreamcontainers</v>
      </c>
      <c r="I3678" s="271" t="str">
        <v>upstream</v>
      </c>
      <c r="J3678" t="str">
        <v>containers</v>
      </c>
      <c r="K3678" t="str">
        <v>application(s)</v>
      </c>
      <c r="L3678" t="str">
        <v>Facet driving attribute</v>
      </c>
      <c r="M3678" t="str">
        <v>Priority 2</v>
      </c>
      <c r="N3678" t="str">
        <v>ProductAttributes</v>
      </c>
      <c r="O3678" t="str">
        <v>ATTRIBUTE TYPE: Market Focus</v>
      </c>
      <c r="P3678">
        <v>0</v>
      </c>
      <c r="Q3678">
        <v>0</v>
      </c>
      <c r="R3678">
        <v>0</v>
      </c>
      <c r="S3678">
        <v>0</v>
      </c>
      <c r="T3678">
        <v>0</v>
      </c>
      <c r="U3678">
        <v>0</v>
      </c>
      <c r="V3678">
        <v>0</v>
      </c>
    </row>
    <row r="3679" spans="8:22" x14ac:dyDescent="0.25">
      <c r="H3679" s="38" t="str">
        <v>upstreamcontainers</v>
      </c>
      <c r="I3679" s="271" t="str">
        <v>upstream</v>
      </c>
      <c r="J3679" t="str">
        <v>containers</v>
      </c>
      <c r="K3679" t="str">
        <v>fitting</v>
      </c>
      <c r="L3679" t="str">
        <v>Facet driving attribute</v>
      </c>
      <c r="M3679" t="str">
        <v>Priority 1</v>
      </c>
      <c r="N3679" t="str">
        <v>ProductAttributes</v>
      </c>
      <c r="O3679" t="str">
        <v>ATTRIBUTE TYPE: fittings threads</v>
      </c>
      <c r="P3679">
        <v>0</v>
      </c>
      <c r="Q3679">
        <v>0</v>
      </c>
      <c r="R3679">
        <v>0</v>
      </c>
      <c r="S3679">
        <v>0</v>
      </c>
      <c r="T3679">
        <v>0</v>
      </c>
      <c r="U3679">
        <v>0</v>
      </c>
      <c r="V3679">
        <v>0</v>
      </c>
    </row>
    <row r="3680" spans="8:22" x14ac:dyDescent="0.25">
      <c r="H3680" s="38" t="str">
        <v>upstreamcontainers</v>
      </c>
      <c r="I3680" s="271" t="str">
        <v>upstream</v>
      </c>
      <c r="J3680" t="str">
        <v>containers</v>
      </c>
      <c r="K3680" t="str">
        <v>sterility</v>
      </c>
      <c r="L3680" t="str">
        <v>Facet driving attribute</v>
      </c>
      <c r="M3680" t="str">
        <v>Priority 1</v>
      </c>
      <c r="N3680" t="str">
        <v>ProductAttributes</v>
      </c>
      <c r="O3680" t="str">
        <v>ATTRIBUTE TYPE: Sterilization</v>
      </c>
      <c r="P3680" t="str">
        <v>facet sterility y/n and second facet for sterilization method</v>
      </c>
      <c r="Q3680">
        <v>0</v>
      </c>
      <c r="R3680">
        <v>0</v>
      </c>
      <c r="S3680">
        <v>0</v>
      </c>
      <c r="T3680">
        <v>0</v>
      </c>
      <c r="U3680">
        <v>0</v>
      </c>
      <c r="V3680">
        <v>0</v>
      </c>
    </row>
    <row r="3681" spans="8:22" x14ac:dyDescent="0.25">
      <c r="H3681" s="38" t="str">
        <v>upstreamcontainers</v>
      </c>
      <c r="I3681" s="271" t="str">
        <v>upstream</v>
      </c>
      <c r="J3681" t="str">
        <v>containers</v>
      </c>
      <c r="K3681" t="str">
        <v>feature</v>
      </c>
      <c r="L3681" t="str">
        <v>Low priority attribute</v>
      </c>
      <c r="M3681" t="str">
        <v>Priority 3</v>
      </c>
      <c r="N3681" t="str">
        <v>ProductAttributes</v>
      </c>
      <c r="O3681" t="str">
        <v>ATTRIBUTE TYPE: Feature</v>
      </c>
      <c r="P3681" t="str">
        <v>use the drop down to select a "Name"</v>
      </c>
      <c r="Q3681">
        <v>0</v>
      </c>
      <c r="R3681">
        <v>0</v>
      </c>
      <c r="S3681">
        <v>0</v>
      </c>
      <c r="T3681">
        <v>0</v>
      </c>
      <c r="U3681">
        <v>0</v>
      </c>
      <c r="V3681">
        <v>0</v>
      </c>
    </row>
    <row r="3682" spans="8:22" x14ac:dyDescent="0.25">
      <c r="H3682" s="38" t="str">
        <v>upstreamcontainers</v>
      </c>
      <c r="I3682" s="271" t="str">
        <v>upstream</v>
      </c>
      <c r="J3682" t="str">
        <v>containers</v>
      </c>
      <c r="K3682" t="str">
        <v>material</v>
      </c>
      <c r="L3682" t="str">
        <v>Facet driving attribute</v>
      </c>
      <c r="M3682" t="str">
        <v>Priority 1</v>
      </c>
      <c r="N3682" t="str">
        <v>ProductAttributes</v>
      </c>
      <c r="O3682" t="str">
        <v>ATTRIBUTE TYPE: Material</v>
      </c>
      <c r="P3682" t="str">
        <v>use the drop down to select a "Part"</v>
      </c>
      <c r="Q3682">
        <v>0</v>
      </c>
      <c r="R3682">
        <v>0</v>
      </c>
      <c r="S3682">
        <v>0</v>
      </c>
      <c r="T3682">
        <v>0</v>
      </c>
      <c r="U3682">
        <v>0</v>
      </c>
      <c r="V3682">
        <v>0</v>
      </c>
    </row>
    <row r="3683" spans="8:22" x14ac:dyDescent="0.25">
      <c r="H3683" s="38" t="str">
        <v>upstreamcontainers</v>
      </c>
      <c r="I3683" s="271" t="str">
        <v>upstream</v>
      </c>
      <c r="J3683" t="str">
        <v>containers</v>
      </c>
      <c r="K3683" t="str">
        <v>storage temp.</v>
      </c>
      <c r="L3683" t="str">
        <v>Low priority attribute</v>
      </c>
      <c r="M3683" t="str">
        <v>Priority 3</v>
      </c>
      <c r="N3683" t="str">
        <v>ProductAttributes</v>
      </c>
      <c r="O3683" t="str">
        <v>ATTRIBUTE TYPE: Storage Temp</v>
      </c>
      <c r="P3683">
        <v>0</v>
      </c>
      <c r="Q3683">
        <v>0</v>
      </c>
      <c r="R3683">
        <v>0</v>
      </c>
      <c r="S3683">
        <v>0</v>
      </c>
      <c r="T3683">
        <v>0</v>
      </c>
      <c r="U3683">
        <v>0</v>
      </c>
      <c r="V3683">
        <v>0</v>
      </c>
    </row>
    <row r="3684" spans="8:22" x14ac:dyDescent="0.25">
      <c r="H3684" s="38" t="str">
        <v>upstreamcontainers</v>
      </c>
      <c r="I3684" s="271" t="str">
        <v>upstream</v>
      </c>
      <c r="J3684" t="str">
        <v>containers</v>
      </c>
      <c r="K3684" t="str">
        <v>surface area</v>
      </c>
      <c r="L3684" t="str">
        <v>High priority attribute</v>
      </c>
      <c r="M3684" t="str">
        <v>Priority 2</v>
      </c>
      <c r="N3684" t="str">
        <v>ProductAttributes</v>
      </c>
      <c r="O3684" t="str">
        <v>ATTRIBUTE TYPE: Composite dimension</v>
      </c>
      <c r="P3684" t="str">
        <v xml:space="preserve">use the drop down in "TYPE" and select "surface area" </v>
      </c>
      <c r="Q3684">
        <v>0</v>
      </c>
      <c r="R3684">
        <v>0</v>
      </c>
      <c r="S3684">
        <v>0</v>
      </c>
      <c r="T3684">
        <v>0</v>
      </c>
      <c r="U3684">
        <v>0</v>
      </c>
      <c r="V3684">
        <v>0</v>
      </c>
    </row>
    <row r="3685" spans="8:22" x14ac:dyDescent="0.25">
      <c r="H3685" s="38" t="str">
        <v>upstreamcontainers</v>
      </c>
      <c r="I3685" s="271" t="str">
        <v>upstream</v>
      </c>
      <c r="J3685" t="str">
        <v>containers</v>
      </c>
      <c r="K3685" t="str">
        <v>technique(s)</v>
      </c>
      <c r="L3685" t="str">
        <v>Low priority attribute</v>
      </c>
      <c r="M3685" t="str">
        <v>Priority 3</v>
      </c>
      <c r="N3685" t="str">
        <v>ProductAttributes</v>
      </c>
      <c r="O3685" t="str">
        <v>ATTRIBUTE TYPE: Titertest</v>
      </c>
      <c r="P3685" t="str">
        <v xml:space="preserve">use the drop down in "METHOD" </v>
      </c>
      <c r="Q3685">
        <v>0</v>
      </c>
      <c r="R3685">
        <v>0</v>
      </c>
      <c r="S3685">
        <v>0</v>
      </c>
      <c r="T3685">
        <v>0</v>
      </c>
      <c r="U3685">
        <v>0</v>
      </c>
      <c r="V3685">
        <v>0</v>
      </c>
    </row>
    <row r="3686" spans="8:22" x14ac:dyDescent="0.25">
      <c r="H3686" s="38" t="str">
        <v>upstreamcontainers</v>
      </c>
      <c r="I3686" s="271" t="str">
        <v>upstream</v>
      </c>
      <c r="J3686" t="str">
        <v>containers</v>
      </c>
      <c r="K3686" t="str">
        <v>volume</v>
      </c>
      <c r="L3686" t="str">
        <v>Facet driving attribute</v>
      </c>
      <c r="M3686" t="str">
        <v>Priority 1</v>
      </c>
      <c r="N3686" t="str">
        <v>ProductAttributes</v>
      </c>
      <c r="O3686" t="str">
        <v>ATTRIBUTE TYPE: Composite dimension</v>
      </c>
      <c r="P3686" t="str">
        <v>use the drop down in "Type1" and select "volume"</v>
      </c>
      <c r="Q3686">
        <v>0</v>
      </c>
      <c r="R3686">
        <v>0</v>
      </c>
      <c r="S3686">
        <v>0</v>
      </c>
      <c r="T3686">
        <v>0</v>
      </c>
      <c r="U3686">
        <v>0</v>
      </c>
      <c r="V3686">
        <v>0</v>
      </c>
    </row>
    <row r="3687" spans="8:22" x14ac:dyDescent="0.25">
      <c r="H3687" s="38" t="str">
        <v>upstreamculture media</v>
      </c>
      <c r="I3687" s="271" t="str">
        <v>upstream</v>
      </c>
      <c r="J3687" t="str">
        <v>culture media</v>
      </c>
      <c r="K3687" t="str">
        <v>application(s)</v>
      </c>
      <c r="L3687" t="str">
        <v>Facet driving attribute</v>
      </c>
      <c r="M3687" t="str">
        <v>Priority 2</v>
      </c>
      <c r="N3687" t="str">
        <v>ProductAttributes</v>
      </c>
      <c r="O3687" t="str">
        <v>ATTRIBUTE TYPE: Market Focus</v>
      </c>
      <c r="P3687">
        <v>0</v>
      </c>
      <c r="Q3687">
        <v>0</v>
      </c>
      <c r="R3687">
        <v>0</v>
      </c>
      <c r="S3687">
        <v>0</v>
      </c>
      <c r="T3687">
        <v>0</v>
      </c>
      <c r="U3687">
        <v>0</v>
      </c>
      <c r="V3687">
        <v>0</v>
      </c>
    </row>
    <row r="3688" spans="8:22" x14ac:dyDescent="0.25">
      <c r="H3688" s="38" t="str">
        <v>upstreamculture media</v>
      </c>
      <c r="I3688" s="271" t="str">
        <v>upstream</v>
      </c>
      <c r="J3688" t="str">
        <v>culture media</v>
      </c>
      <c r="K3688" t="str">
        <v>components</v>
      </c>
      <c r="L3688" t="str">
        <v>High priority attribute</v>
      </c>
      <c r="M3688" t="str">
        <v>Priority 2</v>
      </c>
      <c r="N3688" t="str">
        <v>ProductAttributes</v>
      </c>
      <c r="O3688" t="str">
        <v>ATTRIBUTE TYPE: Culture media components</v>
      </c>
      <c r="P3688" t="str">
        <v>several components facets</v>
      </c>
      <c r="Q3688">
        <v>0</v>
      </c>
      <c r="R3688">
        <v>0</v>
      </c>
      <c r="S3688">
        <v>0</v>
      </c>
      <c r="T3688">
        <v>0</v>
      </c>
      <c r="U3688">
        <v>0</v>
      </c>
      <c r="V3688">
        <v>0</v>
      </c>
    </row>
    <row r="3689" spans="8:22" x14ac:dyDescent="0.25">
      <c r="H3689" s="38" t="str">
        <v>upstreamculture media</v>
      </c>
      <c r="I3689" s="271" t="str">
        <v>upstream</v>
      </c>
      <c r="J3689" t="str">
        <v>culture media</v>
      </c>
      <c r="K3689" t="str">
        <v>shipped in</v>
      </c>
      <c r="L3689" t="str">
        <v>Low priority attribute</v>
      </c>
      <c r="M3689" t="str">
        <v>Priority 3</v>
      </c>
      <c r="N3689" t="str">
        <v>ProductAttributes</v>
      </c>
      <c r="O3689" t="str">
        <v>ATTRIBUTE TYPE: Ice Shipping</v>
      </c>
      <c r="P3689">
        <v>0</v>
      </c>
      <c r="Q3689">
        <v>0</v>
      </c>
      <c r="R3689">
        <v>0</v>
      </c>
      <c r="S3689">
        <v>0</v>
      </c>
      <c r="T3689">
        <v>0</v>
      </c>
      <c r="U3689">
        <v>0</v>
      </c>
      <c r="V3689">
        <v>0</v>
      </c>
    </row>
    <row r="3690" spans="8:22" x14ac:dyDescent="0.25">
      <c r="H3690" s="38" t="str">
        <v>upstreamculture media</v>
      </c>
      <c r="I3690" s="271" t="str">
        <v>upstream</v>
      </c>
      <c r="J3690" t="str">
        <v>culture media</v>
      </c>
      <c r="K3690" t="str">
        <v>storage temp.</v>
      </c>
      <c r="L3690" t="str">
        <v>Low priority attribute</v>
      </c>
      <c r="M3690" t="str">
        <v>Priority 3</v>
      </c>
      <c r="N3690" t="str">
        <v>ProductAttributes</v>
      </c>
      <c r="O3690" t="str">
        <v>ATTRIBUTE TYPE: Storage Temp</v>
      </c>
      <c r="P3690">
        <v>0</v>
      </c>
      <c r="Q3690">
        <v>0</v>
      </c>
      <c r="R3690">
        <v>0</v>
      </c>
      <c r="S3690">
        <v>0</v>
      </c>
      <c r="T3690">
        <v>0</v>
      </c>
      <c r="U3690">
        <v>0</v>
      </c>
      <c r="V3690">
        <v>0</v>
      </c>
    </row>
    <row r="3691" spans="8:22" x14ac:dyDescent="0.25">
      <c r="H3691" s="38" t="str">
        <v>upstreamculture media</v>
      </c>
      <c r="I3691" s="271" t="str">
        <v>upstream</v>
      </c>
      <c r="J3691" t="str">
        <v>culture media</v>
      </c>
      <c r="K3691" t="str">
        <v>form</v>
      </c>
      <c r="L3691" t="str">
        <v>Facet driving attribute</v>
      </c>
      <c r="M3691" t="str">
        <v>Priority 1</v>
      </c>
      <c r="N3691" t="str">
        <v>ProductAttributes</v>
      </c>
      <c r="O3691" t="str">
        <v>ATTRIBUTE TYPE: Physical Form</v>
      </c>
      <c r="P3691">
        <v>0</v>
      </c>
      <c r="Q3691">
        <v>0</v>
      </c>
      <c r="R3691">
        <v>0</v>
      </c>
      <c r="S3691">
        <v>0</v>
      </c>
      <c r="T3691">
        <v>0</v>
      </c>
      <c r="U3691">
        <v>0</v>
      </c>
      <c r="V3691">
        <v>0</v>
      </c>
    </row>
    <row r="3692" spans="8:22" x14ac:dyDescent="0.25">
      <c r="H3692" s="38" t="str">
        <v>upstreamculture media</v>
      </c>
      <c r="I3692" s="271" t="str">
        <v>upstream</v>
      </c>
      <c r="J3692" t="str">
        <v>culture media</v>
      </c>
      <c r="K3692" t="str">
        <v>Product Line</v>
      </c>
      <c r="L3692" t="str">
        <v>Low priority attribute</v>
      </c>
      <c r="M3692" t="str">
        <v>Priority 3</v>
      </c>
      <c r="N3692" t="str">
        <v>ProductAttributes</v>
      </c>
      <c r="O3692" t="str">
        <v>ATTRIBUTE TYPE: Product Line</v>
      </c>
      <c r="P3692">
        <v>0</v>
      </c>
      <c r="Q3692">
        <v>0</v>
      </c>
      <c r="R3692">
        <v>0</v>
      </c>
      <c r="S3692">
        <v>0</v>
      </c>
      <c r="T3692">
        <v>0</v>
      </c>
      <c r="U3692">
        <v>0</v>
      </c>
      <c r="V3692">
        <v>0</v>
      </c>
    </row>
    <row r="3693" spans="8:22" x14ac:dyDescent="0.25">
      <c r="H3693" s="38" t="str">
        <v>upstreamculture media</v>
      </c>
      <c r="I3693" s="271" t="str">
        <v>upstream</v>
      </c>
      <c r="J3693" t="str">
        <v>culture media</v>
      </c>
      <c r="K3693" t="str">
        <v>sterility</v>
      </c>
      <c r="L3693" t="str">
        <v>Facet driving attribute</v>
      </c>
      <c r="M3693" t="str">
        <v>Priority 1</v>
      </c>
      <c r="N3693" t="str">
        <v>ProductAttributes</v>
      </c>
      <c r="O3693" t="str">
        <v>ATTRIBUTE TYPE: Sterilization</v>
      </c>
      <c r="P3693" t="str">
        <v>facet sterility y/n and second facet for sterilization method</v>
      </c>
      <c r="Q3693">
        <v>0</v>
      </c>
      <c r="R3693">
        <v>0</v>
      </c>
      <c r="S3693">
        <v>0</v>
      </c>
      <c r="T3693">
        <v>0</v>
      </c>
      <c r="U3693">
        <v>0</v>
      </c>
      <c r="V3693">
        <v>0</v>
      </c>
    </row>
    <row r="3694" spans="8:22" x14ac:dyDescent="0.25">
      <c r="H3694" s="38" t="str">
        <v>upstreamculture media</v>
      </c>
      <c r="I3694" s="271" t="str">
        <v>upstream</v>
      </c>
      <c r="J3694" t="str">
        <v>culture media</v>
      </c>
      <c r="K3694" t="str">
        <v>technique(s)</v>
      </c>
      <c r="L3694" t="str">
        <v>Low priority attribute</v>
      </c>
      <c r="M3694" t="str">
        <v>Priority 3</v>
      </c>
      <c r="N3694" t="str">
        <v>ProductAttributes</v>
      </c>
      <c r="O3694" t="str">
        <v>ATTRIBUTE TYPE: Titertest</v>
      </c>
      <c r="P3694" t="str">
        <v xml:space="preserve">use the drop down in "METHOD" </v>
      </c>
      <c r="Q3694">
        <v>0</v>
      </c>
      <c r="R3694">
        <v>0</v>
      </c>
      <c r="S3694">
        <v>0</v>
      </c>
      <c r="T3694">
        <v>0</v>
      </c>
      <c r="U3694">
        <v>0</v>
      </c>
      <c r="V3694">
        <v>0</v>
      </c>
    </row>
    <row r="3695" spans="8:22" x14ac:dyDescent="0.25">
      <c r="H3695" s="38" t="str">
        <v>upstreamelisa kits</v>
      </c>
      <c r="I3695" s="271" t="str">
        <v>upstream</v>
      </c>
      <c r="J3695" t="str">
        <v>elisa kits</v>
      </c>
      <c r="K3695" t="str">
        <v>application(s)</v>
      </c>
      <c r="L3695" t="str">
        <v>Facet driving attribute</v>
      </c>
      <c r="M3695" t="str">
        <v>Priority 2</v>
      </c>
      <c r="N3695" t="str">
        <v>ProductAttributes</v>
      </c>
      <c r="O3695" t="str">
        <v>ATTRIBUTE TYPE: Market Focus</v>
      </c>
      <c r="P3695">
        <v>0</v>
      </c>
      <c r="Q3695">
        <v>0</v>
      </c>
      <c r="R3695">
        <v>0</v>
      </c>
      <c r="S3695">
        <v>0</v>
      </c>
      <c r="T3695">
        <v>0</v>
      </c>
      <c r="U3695">
        <v>0</v>
      </c>
      <c r="V3695">
        <v>0</v>
      </c>
    </row>
    <row r="3696" spans="8:22" x14ac:dyDescent="0.25">
      <c r="H3696" s="38" t="str">
        <v>upstreamelisa kits</v>
      </c>
      <c r="I3696" s="271" t="str">
        <v>upstream</v>
      </c>
      <c r="J3696" t="str">
        <v>elisa kits</v>
      </c>
      <c r="K3696" t="str">
        <v>storage temp.</v>
      </c>
      <c r="L3696" t="str">
        <v>Low priority attribute</v>
      </c>
      <c r="M3696" t="str">
        <v>Priority 3</v>
      </c>
      <c r="N3696" t="str">
        <v>ProductAttributes</v>
      </c>
      <c r="O3696" t="str">
        <v>ATTRIBUTE TYPE: Storage Temp</v>
      </c>
      <c r="P3696">
        <v>0</v>
      </c>
      <c r="Q3696">
        <v>0</v>
      </c>
      <c r="R3696">
        <v>0</v>
      </c>
      <c r="S3696">
        <v>0</v>
      </c>
      <c r="T3696">
        <v>0</v>
      </c>
      <c r="U3696">
        <v>0</v>
      </c>
      <c r="V3696">
        <v>0</v>
      </c>
    </row>
    <row r="3697" spans="8:22" x14ac:dyDescent="0.25">
      <c r="H3697" s="38" t="str">
        <v>upstreamelisa kits</v>
      </c>
      <c r="I3697" s="271" t="str">
        <v>upstream</v>
      </c>
      <c r="J3697" t="str">
        <v>elisa kits</v>
      </c>
      <c r="K3697" t="str">
        <v>technique(s)</v>
      </c>
      <c r="L3697" t="str">
        <v>Low priority attribute</v>
      </c>
      <c r="M3697" t="str">
        <v>Priority 3</v>
      </c>
      <c r="N3697" t="str">
        <v>ProductAttributes</v>
      </c>
      <c r="O3697" t="str">
        <v>ATTRIBUTE TYPE: Titertest</v>
      </c>
      <c r="P3697" t="str">
        <v xml:space="preserve">use the drop down in "METHOD" </v>
      </c>
      <c r="Q3697">
        <v>0</v>
      </c>
      <c r="R3697">
        <v>0</v>
      </c>
      <c r="S3697">
        <v>0</v>
      </c>
      <c r="T3697">
        <v>0</v>
      </c>
      <c r="U3697">
        <v>0</v>
      </c>
      <c r="V3697">
        <v>0</v>
      </c>
    </row>
    <row r="3698" spans="8:22" x14ac:dyDescent="0.25">
      <c r="H3698" s="38" t="str">
        <v>upstreamenzymes</v>
      </c>
      <c r="I3698" s="271" t="str">
        <v>upstream</v>
      </c>
      <c r="J3698" t="str">
        <v>enzymes</v>
      </c>
      <c r="K3698" t="str">
        <v>application(s)</v>
      </c>
      <c r="L3698" t="str">
        <v>Facet driving attribute</v>
      </c>
      <c r="M3698" t="str">
        <v>Priority 2</v>
      </c>
      <c r="N3698" t="str">
        <v>ProductAttributes</v>
      </c>
      <c r="O3698" t="str">
        <v>ATTRIBUTE TYPE: Market Focus</v>
      </c>
      <c r="P3698">
        <v>0</v>
      </c>
      <c r="Q3698">
        <v>0</v>
      </c>
      <c r="R3698">
        <v>0</v>
      </c>
      <c r="S3698">
        <v>0</v>
      </c>
      <c r="T3698">
        <v>0</v>
      </c>
      <c r="U3698">
        <v>0</v>
      </c>
      <c r="V3698">
        <v>0</v>
      </c>
    </row>
    <row r="3699" spans="8:22" x14ac:dyDescent="0.25">
      <c r="H3699" s="38" t="str">
        <v>upstreamenzymes</v>
      </c>
      <c r="I3699" s="271" t="str">
        <v>upstream</v>
      </c>
      <c r="J3699" t="str">
        <v>enzymes</v>
      </c>
      <c r="K3699" t="str">
        <v>assay</v>
      </c>
      <c r="L3699" t="str">
        <v>High priority attribute</v>
      </c>
      <c r="M3699" t="str">
        <v>Priority 2</v>
      </c>
      <c r="N3699" t="str">
        <v>ProductAttributes</v>
      </c>
      <c r="O3699" t="str">
        <v>ATTRIBUTE TYPE: Assay</v>
      </c>
      <c r="P3699">
        <v>0</v>
      </c>
      <c r="Q3699">
        <v>0</v>
      </c>
      <c r="R3699">
        <v>0</v>
      </c>
      <c r="S3699">
        <v>0</v>
      </c>
      <c r="T3699">
        <v>0</v>
      </c>
      <c r="U3699">
        <v>0</v>
      </c>
      <c r="V3699">
        <v>0</v>
      </c>
    </row>
    <row r="3700" spans="8:22" x14ac:dyDescent="0.25">
      <c r="H3700" s="38" t="str">
        <v>upstreamenzymes</v>
      </c>
      <c r="I3700" s="271" t="str">
        <v>upstream</v>
      </c>
      <c r="J3700" t="str">
        <v>enzymes</v>
      </c>
      <c r="K3700" t="str">
        <v>biological source</v>
      </c>
      <c r="L3700" t="str">
        <v>Facet driving attribute</v>
      </c>
      <c r="M3700" t="str">
        <v>Priority 1</v>
      </c>
      <c r="N3700" t="str">
        <v>ProductAttributes</v>
      </c>
      <c r="O3700" t="str">
        <v>ATTRIBUTE TYPE: Biological Source</v>
      </c>
      <c r="P3700" t="str">
        <v>There is also a second facet that is for the tissue (part) that the product comes from if it is desired</v>
      </c>
      <c r="Q3700">
        <v>0</v>
      </c>
      <c r="R3700">
        <v>0</v>
      </c>
      <c r="S3700">
        <v>0</v>
      </c>
      <c r="T3700">
        <v>0</v>
      </c>
      <c r="U3700">
        <v>0</v>
      </c>
      <c r="V3700">
        <v>0</v>
      </c>
    </row>
    <row r="3701" spans="8:22" x14ac:dyDescent="0.25">
      <c r="H3701" s="38" t="str">
        <v>upstreamenzymes</v>
      </c>
      <c r="I3701" s="271" t="str">
        <v>upstream</v>
      </c>
      <c r="J3701" t="str">
        <v>enzymes</v>
      </c>
      <c r="K3701" t="str">
        <v>concentration</v>
      </c>
      <c r="L3701" t="str">
        <v>Facet driving attribute</v>
      </c>
      <c r="M3701" t="str">
        <v>Priority 1</v>
      </c>
      <c r="N3701" t="str">
        <v>ProductAttributes</v>
      </c>
      <c r="O3701" t="str">
        <v>ATTRIBUTE TYPE: Concentration</v>
      </c>
      <c r="P3701">
        <v>0</v>
      </c>
      <c r="Q3701">
        <v>0</v>
      </c>
      <c r="R3701">
        <v>0</v>
      </c>
      <c r="S3701">
        <v>0</v>
      </c>
      <c r="T3701">
        <v>0</v>
      </c>
      <c r="U3701">
        <v>0</v>
      </c>
      <c r="V3701">
        <v>0</v>
      </c>
    </row>
    <row r="3702" spans="8:22" x14ac:dyDescent="0.25">
      <c r="H3702" s="38" t="str">
        <v>upstreamenzymes</v>
      </c>
      <c r="I3702" s="271" t="str">
        <v>upstream</v>
      </c>
      <c r="J3702" t="str">
        <v>enzymes</v>
      </c>
      <c r="K3702" t="str">
        <v>pH</v>
      </c>
      <c r="L3702" t="str">
        <v>High priority attribute</v>
      </c>
      <c r="M3702" t="str">
        <v>Priority 2</v>
      </c>
      <c r="N3702" t="str">
        <v>ProductAttributes</v>
      </c>
      <c r="O3702" t="str">
        <v>ATTRIBUTE TYPE: pH value</v>
      </c>
      <c r="P3702">
        <v>0</v>
      </c>
      <c r="Q3702">
        <v>0</v>
      </c>
      <c r="R3702">
        <v>0</v>
      </c>
      <c r="S3702">
        <v>0</v>
      </c>
      <c r="T3702">
        <v>0</v>
      </c>
      <c r="U3702">
        <v>0</v>
      </c>
      <c r="V3702">
        <v>0</v>
      </c>
    </row>
    <row r="3703" spans="8:22" x14ac:dyDescent="0.25">
      <c r="H3703" s="38" t="str">
        <v>upstreamenzymes</v>
      </c>
      <c r="I3703" s="271" t="str">
        <v>upstream</v>
      </c>
      <c r="J3703" t="str">
        <v>enzymes</v>
      </c>
      <c r="K3703" t="str">
        <v>recombinant</v>
      </c>
      <c r="L3703" t="str">
        <v>Low priority attribute</v>
      </c>
      <c r="M3703" t="str">
        <v>Priority 3</v>
      </c>
      <c r="N3703" t="str">
        <v>ProductAttributes</v>
      </c>
      <c r="O3703" t="str">
        <v>ATTRIBUTE TYPE: Recombinant Host</v>
      </c>
      <c r="P3703">
        <v>0</v>
      </c>
      <c r="Q3703">
        <v>0</v>
      </c>
      <c r="R3703">
        <v>0</v>
      </c>
      <c r="S3703">
        <v>0</v>
      </c>
      <c r="T3703">
        <v>0</v>
      </c>
      <c r="U3703">
        <v>0</v>
      </c>
      <c r="V3703">
        <v>0</v>
      </c>
    </row>
    <row r="3704" spans="8:22" x14ac:dyDescent="0.25">
      <c r="H3704" s="38" t="str">
        <v>upstreamenzymes</v>
      </c>
      <c r="I3704" s="271" t="str">
        <v>upstream</v>
      </c>
      <c r="J3704" t="str">
        <v>enzymes</v>
      </c>
      <c r="K3704" t="str">
        <v>shipped in</v>
      </c>
      <c r="L3704" t="str">
        <v>Low priority attribute</v>
      </c>
      <c r="M3704" t="str">
        <v>Priority 3</v>
      </c>
      <c r="N3704" t="str">
        <v>ProductAttributes</v>
      </c>
      <c r="O3704" t="str">
        <v>ATTRIBUTE TYPE: Ice Shipping</v>
      </c>
      <c r="P3704">
        <v>0</v>
      </c>
      <c r="Q3704">
        <v>0</v>
      </c>
      <c r="R3704">
        <v>0</v>
      </c>
      <c r="S3704">
        <v>0</v>
      </c>
      <c r="T3704">
        <v>0</v>
      </c>
      <c r="U3704">
        <v>0</v>
      </c>
      <c r="V3704">
        <v>0</v>
      </c>
    </row>
    <row r="3705" spans="8:22" x14ac:dyDescent="0.25">
      <c r="H3705" s="38" t="str">
        <v>upstreamenzymes</v>
      </c>
      <c r="I3705" s="271" t="str">
        <v>upstream</v>
      </c>
      <c r="J3705" t="str">
        <v>enzymes</v>
      </c>
      <c r="K3705" t="str">
        <v>storage temp.</v>
      </c>
      <c r="L3705" t="str">
        <v>Low priority attribute</v>
      </c>
      <c r="M3705" t="str">
        <v>Priority 3</v>
      </c>
      <c r="N3705" t="str">
        <v>ProductAttributes</v>
      </c>
      <c r="O3705" t="str">
        <v>ATTRIBUTE TYPE: Storage Temp</v>
      </c>
      <c r="P3705">
        <v>0</v>
      </c>
      <c r="Q3705">
        <v>0</v>
      </c>
      <c r="R3705">
        <v>0</v>
      </c>
      <c r="S3705">
        <v>0</v>
      </c>
      <c r="T3705">
        <v>0</v>
      </c>
      <c r="U3705">
        <v>0</v>
      </c>
      <c r="V3705">
        <v>0</v>
      </c>
    </row>
    <row r="3706" spans="8:22" x14ac:dyDescent="0.25">
      <c r="H3706" s="38" t="str">
        <v>upstreamenzymes</v>
      </c>
      <c r="I3706" s="271" t="str">
        <v>upstream</v>
      </c>
      <c r="J3706" t="str">
        <v>enzymes</v>
      </c>
      <c r="K3706" t="str">
        <v>product line</v>
      </c>
      <c r="L3706" t="str">
        <v>Low priority attribute</v>
      </c>
      <c r="M3706" t="str">
        <v>Priority 3</v>
      </c>
      <c r="N3706" t="str">
        <v>ProductAttributes</v>
      </c>
      <c r="O3706" t="str">
        <v>ATTRIBUTE TYPE: Product Line</v>
      </c>
      <c r="P3706">
        <v>0</v>
      </c>
      <c r="Q3706">
        <v>0</v>
      </c>
      <c r="R3706">
        <v>0</v>
      </c>
      <c r="S3706">
        <v>0</v>
      </c>
      <c r="T3706">
        <v>0</v>
      </c>
      <c r="U3706">
        <v>0</v>
      </c>
      <c r="V3706">
        <v>0</v>
      </c>
    </row>
    <row r="3707" spans="8:22" x14ac:dyDescent="0.25">
      <c r="H3707" s="38" t="str">
        <v>upstreamenzymes</v>
      </c>
      <c r="I3707" s="271" t="str">
        <v>upstream</v>
      </c>
      <c r="J3707" t="str">
        <v>enzymes</v>
      </c>
      <c r="K3707" t="str">
        <v>form</v>
      </c>
      <c r="L3707" t="str">
        <v>Facet driving attribute</v>
      </c>
      <c r="M3707" t="str">
        <v>Priority 1</v>
      </c>
      <c r="N3707" t="str">
        <v>ProductAttributes</v>
      </c>
      <c r="O3707" t="str">
        <v>ATTRIBUTE TYPE: Physical Form</v>
      </c>
      <c r="P3707">
        <v>0</v>
      </c>
      <c r="Q3707">
        <v>0</v>
      </c>
      <c r="R3707">
        <v>0</v>
      </c>
      <c r="S3707">
        <v>0</v>
      </c>
      <c r="T3707">
        <v>0</v>
      </c>
      <c r="U3707">
        <v>0</v>
      </c>
      <c r="V3707">
        <v>0</v>
      </c>
    </row>
    <row r="3708" spans="8:22" x14ac:dyDescent="0.25">
      <c r="H3708" s="38" t="str">
        <v>upstreamformulations</v>
      </c>
      <c r="I3708" s="271" t="str">
        <v>upstream</v>
      </c>
      <c r="J3708" t="str">
        <v>formulations</v>
      </c>
      <c r="K3708" t="str">
        <v>application(s)</v>
      </c>
      <c r="L3708" t="str">
        <v>Facet driving attribute</v>
      </c>
      <c r="M3708" t="str">
        <v>Priority 2</v>
      </c>
      <c r="N3708" t="str">
        <v>ProductAttributes</v>
      </c>
      <c r="O3708" t="str">
        <v>ATTRIBUTE TYPE: Market Focus</v>
      </c>
      <c r="P3708">
        <v>0</v>
      </c>
      <c r="Q3708">
        <v>0</v>
      </c>
      <c r="R3708">
        <v>0</v>
      </c>
      <c r="S3708">
        <v>0</v>
      </c>
      <c r="T3708">
        <v>0</v>
      </c>
      <c r="U3708">
        <v>0</v>
      </c>
      <c r="V3708">
        <v>0</v>
      </c>
    </row>
    <row r="3709" spans="8:22" x14ac:dyDescent="0.25">
      <c r="H3709" s="38" t="str">
        <v>upstreamformulations</v>
      </c>
      <c r="I3709" s="271" t="str">
        <v>upstream</v>
      </c>
      <c r="J3709" t="str">
        <v>formulations</v>
      </c>
      <c r="K3709" t="str">
        <v>assay</v>
      </c>
      <c r="L3709" t="str">
        <v>High priority attribute</v>
      </c>
      <c r="M3709" t="str">
        <v>Priority 2</v>
      </c>
      <c r="N3709" t="str">
        <v>ProductAttributes</v>
      </c>
      <c r="O3709" t="str">
        <v>ATTRIBUTE TYPE: Assay</v>
      </c>
      <c r="P3709">
        <v>0</v>
      </c>
      <c r="Q3709">
        <v>0</v>
      </c>
      <c r="R3709">
        <v>0</v>
      </c>
      <c r="S3709">
        <v>0</v>
      </c>
      <c r="T3709">
        <v>0</v>
      </c>
      <c r="U3709">
        <v>0</v>
      </c>
      <c r="V3709">
        <v>0</v>
      </c>
    </row>
    <row r="3710" spans="8:22" x14ac:dyDescent="0.25">
      <c r="H3710" s="38" t="str">
        <v>upstreamformulations</v>
      </c>
      <c r="I3710" s="271" t="str">
        <v>upstream</v>
      </c>
      <c r="J3710" t="str">
        <v>formulations</v>
      </c>
      <c r="K3710" t="str">
        <v>bulk density</v>
      </c>
      <c r="L3710" t="str">
        <v>Low priority attribute</v>
      </c>
      <c r="M3710" t="str">
        <v>Priority 3</v>
      </c>
      <c r="N3710" t="str">
        <v>ProductAttributes</v>
      </c>
      <c r="O3710" t="str">
        <v>ATTRIBUTE TYPE: Bulk Density</v>
      </c>
      <c r="P3710">
        <v>0</v>
      </c>
      <c r="Q3710">
        <v>0</v>
      </c>
      <c r="R3710">
        <v>0</v>
      </c>
      <c r="S3710">
        <v>0</v>
      </c>
      <c r="T3710">
        <v>0</v>
      </c>
      <c r="U3710">
        <v>0</v>
      </c>
      <c r="V3710">
        <v>0</v>
      </c>
    </row>
    <row r="3711" spans="8:22" x14ac:dyDescent="0.25">
      <c r="H3711" s="38" t="str">
        <v>upstreamformulations</v>
      </c>
      <c r="I3711" s="271" t="str">
        <v>upstream</v>
      </c>
      <c r="J3711" t="str">
        <v>formulations</v>
      </c>
      <c r="K3711" t="str">
        <v>concentration</v>
      </c>
      <c r="L3711" t="str">
        <v>Facet driving attribute</v>
      </c>
      <c r="M3711" t="str">
        <v>Priority 1</v>
      </c>
      <c r="N3711" t="str">
        <v>ProductAttributes</v>
      </c>
      <c r="O3711" t="str">
        <v>ATTRIBUTE TYPE: Concentration</v>
      </c>
      <c r="P3711">
        <v>0</v>
      </c>
      <c r="Q3711">
        <v>0</v>
      </c>
      <c r="R3711">
        <v>0</v>
      </c>
      <c r="S3711">
        <v>0</v>
      </c>
      <c r="T3711">
        <v>0</v>
      </c>
      <c r="U3711">
        <v>0</v>
      </c>
      <c r="V3711">
        <v>0</v>
      </c>
    </row>
    <row r="3712" spans="8:22" x14ac:dyDescent="0.25">
      <c r="H3712" s="38" t="str">
        <v>upstreamformulations</v>
      </c>
      <c r="I3712" s="271" t="str">
        <v>upstream</v>
      </c>
      <c r="J3712" t="str">
        <v>formulations</v>
      </c>
      <c r="K3712" t="str">
        <v>density</v>
      </c>
      <c r="L3712" t="str">
        <v>Low priority attribute</v>
      </c>
      <c r="M3712" t="str">
        <v>Priority 3</v>
      </c>
      <c r="N3712" t="str">
        <v>ProductAttributes</v>
      </c>
      <c r="O3712" t="str">
        <v>ATTRIBUTE TYPE: Density</v>
      </c>
      <c r="P3712">
        <v>0</v>
      </c>
      <c r="Q3712">
        <v>0</v>
      </c>
      <c r="R3712">
        <v>0</v>
      </c>
      <c r="S3712">
        <v>0</v>
      </c>
      <c r="T3712">
        <v>0</v>
      </c>
      <c r="U3712">
        <v>0</v>
      </c>
      <c r="V3712">
        <v>0</v>
      </c>
    </row>
    <row r="3713" spans="8:22" x14ac:dyDescent="0.25">
      <c r="H3713" s="38" t="str">
        <v>upstreamformulations</v>
      </c>
      <c r="I3713" s="271" t="str">
        <v>upstream</v>
      </c>
      <c r="J3713" t="str">
        <v>formulations</v>
      </c>
      <c r="K3713" t="str">
        <v>solubility</v>
      </c>
      <c r="L3713" t="str">
        <v>Low priority attribute</v>
      </c>
      <c r="M3713" t="str">
        <v>Priority 3</v>
      </c>
      <c r="N3713" t="str">
        <v>ProductAttributes</v>
      </c>
      <c r="O3713" t="str">
        <v>ATTRIBUTE TYPE: Solubility</v>
      </c>
      <c r="P3713">
        <v>0</v>
      </c>
      <c r="Q3713">
        <v>0</v>
      </c>
      <c r="R3713">
        <v>0</v>
      </c>
      <c r="S3713">
        <v>0</v>
      </c>
      <c r="T3713">
        <v>0</v>
      </c>
      <c r="U3713">
        <v>0</v>
      </c>
      <c r="V3713">
        <v>0</v>
      </c>
    </row>
    <row r="3714" spans="8:22" x14ac:dyDescent="0.25">
      <c r="H3714" s="38" t="str">
        <v>upstreamformulations</v>
      </c>
      <c r="I3714" s="271" t="str">
        <v>upstream</v>
      </c>
      <c r="J3714" t="str">
        <v>formulations</v>
      </c>
      <c r="K3714" t="str">
        <v>form</v>
      </c>
      <c r="L3714" t="str">
        <v>Facet driving attribute</v>
      </c>
      <c r="M3714" t="str">
        <v>Priority 1</v>
      </c>
      <c r="N3714" t="str">
        <v>ProductAttributes</v>
      </c>
      <c r="O3714" t="str">
        <v>ATTRIBUTE TYPE: Physical Form</v>
      </c>
      <c r="P3714">
        <v>0</v>
      </c>
      <c r="Q3714">
        <v>0</v>
      </c>
      <c r="R3714">
        <v>0</v>
      </c>
      <c r="S3714">
        <v>0</v>
      </c>
      <c r="T3714">
        <v>0</v>
      </c>
      <c r="U3714">
        <v>0</v>
      </c>
      <c r="V3714">
        <v>0</v>
      </c>
    </row>
    <row r="3715" spans="8:22" x14ac:dyDescent="0.25">
      <c r="H3715" s="38" t="str">
        <v>upstreamformulations</v>
      </c>
      <c r="I3715" s="271" t="str">
        <v>upstream</v>
      </c>
      <c r="J3715" t="str">
        <v>formulations</v>
      </c>
      <c r="K3715" t="str">
        <v>agency</v>
      </c>
      <c r="L3715" t="str">
        <v>Low priority attribute</v>
      </c>
      <c r="M3715" t="str">
        <v>Priority 3</v>
      </c>
      <c r="N3715" t="str">
        <v>ProductAttributes</v>
      </c>
      <c r="O3715" t="str">
        <v>ATTRIBUTE TYPE: Agency/Method</v>
      </c>
      <c r="P3715" t="str">
        <v>create separate lines for different values</v>
      </c>
      <c r="Q3715">
        <v>0</v>
      </c>
      <c r="R3715">
        <v>0</v>
      </c>
      <c r="S3715">
        <v>0</v>
      </c>
      <c r="T3715">
        <v>0</v>
      </c>
      <c r="U3715">
        <v>0</v>
      </c>
      <c r="V3715">
        <v>0</v>
      </c>
    </row>
    <row r="3716" spans="8:22" x14ac:dyDescent="0.25">
      <c r="H3716" s="38" t="str">
        <v>upstreamformulations</v>
      </c>
      <c r="I3716" s="271" t="str">
        <v>upstream</v>
      </c>
      <c r="J3716" t="str">
        <v>formulations</v>
      </c>
      <c r="K3716" t="str">
        <v>product line</v>
      </c>
      <c r="L3716" t="str">
        <v>Low priority attribute</v>
      </c>
      <c r="M3716" t="str">
        <v>Priority 3</v>
      </c>
      <c r="N3716" t="str">
        <v>ProductAttributes</v>
      </c>
      <c r="O3716" t="str">
        <v>ATTRIBUTE TYPE: Product Line</v>
      </c>
      <c r="P3716">
        <v>0</v>
      </c>
      <c r="Q3716">
        <v>0</v>
      </c>
      <c r="R3716">
        <v>0</v>
      </c>
      <c r="S3716">
        <v>0</v>
      </c>
      <c r="T3716">
        <v>0</v>
      </c>
      <c r="U3716">
        <v>0</v>
      </c>
      <c r="V3716">
        <v>0</v>
      </c>
    </row>
    <row r="3717" spans="8:22" x14ac:dyDescent="0.25">
      <c r="H3717" s="38" t="str">
        <v>upstreamformulations</v>
      </c>
      <c r="I3717" s="271" t="str">
        <v>upstream</v>
      </c>
      <c r="J3717" t="str">
        <v>formulations</v>
      </c>
      <c r="K3717" t="str">
        <v>technique(s)</v>
      </c>
      <c r="L3717" t="str">
        <v>Low priority attribute</v>
      </c>
      <c r="M3717" t="str">
        <v>Priority 3</v>
      </c>
      <c r="N3717" t="str">
        <v>ProductAttributes</v>
      </c>
      <c r="O3717" t="str">
        <v>ATTRIBUTE TYPE: Titertest</v>
      </c>
      <c r="P3717" t="str">
        <v xml:space="preserve">use the drop down in "METHOD" </v>
      </c>
      <c r="Q3717">
        <v>0</v>
      </c>
      <c r="R3717">
        <v>0</v>
      </c>
      <c r="S3717">
        <v>0</v>
      </c>
      <c r="T3717">
        <v>0</v>
      </c>
      <c r="U3717">
        <v>0</v>
      </c>
      <c r="V3717">
        <v>0</v>
      </c>
    </row>
    <row r="3718" spans="8:22" x14ac:dyDescent="0.25">
      <c r="H3718" s="38" t="str">
        <v>upstreammedia additives</v>
      </c>
      <c r="I3718" s="271" t="str">
        <v>upstream</v>
      </c>
      <c r="J3718" t="str">
        <v>media additives</v>
      </c>
      <c r="K3718" t="str">
        <v>assay</v>
      </c>
      <c r="L3718" t="str">
        <v>High priority attribute</v>
      </c>
      <c r="M3718" t="str">
        <v>Priority 2</v>
      </c>
      <c r="N3718" t="str">
        <v>ProductAttributes</v>
      </c>
      <c r="O3718" t="str">
        <v>ATTRIBUTE TYPE: Assay</v>
      </c>
      <c r="P3718">
        <v>0</v>
      </c>
      <c r="Q3718">
        <v>0</v>
      </c>
      <c r="R3718">
        <v>0</v>
      </c>
      <c r="S3718">
        <v>0</v>
      </c>
      <c r="T3718">
        <v>0</v>
      </c>
      <c r="U3718">
        <v>0</v>
      </c>
      <c r="V3718">
        <v>0</v>
      </c>
    </row>
    <row r="3719" spans="8:22" x14ac:dyDescent="0.25">
      <c r="H3719" s="38" t="str">
        <v>upstreammedia additives</v>
      </c>
      <c r="I3719" s="271" t="str">
        <v>upstream</v>
      </c>
      <c r="J3719" t="str">
        <v>media additives</v>
      </c>
      <c r="K3719" t="str">
        <v>components</v>
      </c>
      <c r="L3719" t="str">
        <v>High priority attribute</v>
      </c>
      <c r="M3719" t="str">
        <v>Priority 2</v>
      </c>
      <c r="N3719" t="str">
        <v>ProductAttributes</v>
      </c>
      <c r="O3719" t="str">
        <v>ATTRIBUTE TYPE: Culture media components</v>
      </c>
      <c r="P3719" t="str">
        <v>several components facets</v>
      </c>
      <c r="Q3719">
        <v>0</v>
      </c>
      <c r="R3719">
        <v>0</v>
      </c>
      <c r="S3719">
        <v>0</v>
      </c>
      <c r="T3719">
        <v>0</v>
      </c>
      <c r="U3719">
        <v>0</v>
      </c>
      <c r="V3719">
        <v>0</v>
      </c>
    </row>
    <row r="3720" spans="8:22" x14ac:dyDescent="0.25">
      <c r="H3720" s="38" t="str">
        <v>upstreammedia additives</v>
      </c>
      <c r="I3720" s="271" t="str">
        <v>upstream</v>
      </c>
      <c r="J3720" t="str">
        <v>media additives</v>
      </c>
      <c r="K3720" t="str">
        <v>concentration</v>
      </c>
      <c r="L3720" t="str">
        <v>Facet driving attribute</v>
      </c>
      <c r="M3720" t="str">
        <v>Priority 1</v>
      </c>
      <c r="N3720" t="str">
        <v>ProductAttributes</v>
      </c>
      <c r="O3720" t="str">
        <v>ATTRIBUTE TYPE: Concentration</v>
      </c>
      <c r="P3720">
        <v>0</v>
      </c>
      <c r="Q3720">
        <v>0</v>
      </c>
      <c r="R3720">
        <v>0</v>
      </c>
      <c r="S3720">
        <v>0</v>
      </c>
      <c r="T3720">
        <v>0</v>
      </c>
      <c r="U3720">
        <v>0</v>
      </c>
      <c r="V3720">
        <v>0</v>
      </c>
    </row>
    <row r="3721" spans="8:22" x14ac:dyDescent="0.25">
      <c r="H3721" s="38" t="str">
        <v>upstreammedia additives</v>
      </c>
      <c r="I3721" s="271" t="str">
        <v>upstream</v>
      </c>
      <c r="J3721" t="str">
        <v>media additives</v>
      </c>
      <c r="K3721" t="str">
        <v>impurities</v>
      </c>
      <c r="L3721" t="str">
        <v>High priority attribute</v>
      </c>
      <c r="M3721" t="str">
        <v>Priority 2</v>
      </c>
      <c r="N3721" t="str">
        <v>ProductAttributes</v>
      </c>
      <c r="O3721" t="str">
        <v>ATTRIBUTE TYPE: Impurities</v>
      </c>
      <c r="P3721">
        <v>0</v>
      </c>
      <c r="Q3721">
        <v>0</v>
      </c>
      <c r="R3721">
        <v>0</v>
      </c>
      <c r="S3721">
        <v>0</v>
      </c>
      <c r="T3721">
        <v>0</v>
      </c>
      <c r="U3721">
        <v>0</v>
      </c>
      <c r="V3721">
        <v>0</v>
      </c>
    </row>
    <row r="3722" spans="8:22" x14ac:dyDescent="0.25">
      <c r="H3722" s="38" t="str">
        <v>upstreammedia additives</v>
      </c>
      <c r="I3722" s="271" t="str">
        <v>upstream</v>
      </c>
      <c r="J3722" t="str">
        <v>media additives</v>
      </c>
      <c r="K3722" t="str">
        <v>potency</v>
      </c>
      <c r="L3722" t="str">
        <v>High priority attribute</v>
      </c>
      <c r="M3722" t="str">
        <v>Priority 2</v>
      </c>
      <c r="N3722" t="str">
        <v>ProductAttributes</v>
      </c>
      <c r="O3722" t="str">
        <v>ATTRIBUTE TYPE: Potency</v>
      </c>
      <c r="P3722">
        <v>0</v>
      </c>
      <c r="Q3722">
        <v>0</v>
      </c>
      <c r="R3722">
        <v>0</v>
      </c>
      <c r="S3722">
        <v>0</v>
      </c>
      <c r="T3722">
        <v>0</v>
      </c>
      <c r="U3722">
        <v>0</v>
      </c>
      <c r="V3722">
        <v>0</v>
      </c>
    </row>
    <row r="3723" spans="8:22" x14ac:dyDescent="0.25">
      <c r="H3723" s="38" t="str">
        <v>upstreammedia additives</v>
      </c>
      <c r="I3723" s="271" t="str">
        <v>upstream</v>
      </c>
      <c r="J3723" t="str">
        <v>media additives</v>
      </c>
      <c r="K3723" t="str">
        <v>form</v>
      </c>
      <c r="L3723" t="str">
        <v>Facet driving attribute</v>
      </c>
      <c r="M3723" t="str">
        <v>Priority 1</v>
      </c>
      <c r="N3723" t="str">
        <v>ProductAttributes</v>
      </c>
      <c r="O3723" t="str">
        <v>ATTRIBUTE TYPE: Physical Form</v>
      </c>
      <c r="P3723">
        <v>0</v>
      </c>
      <c r="Q3723">
        <v>0</v>
      </c>
      <c r="R3723">
        <v>0</v>
      </c>
      <c r="S3723">
        <v>0</v>
      </c>
      <c r="T3723">
        <v>0</v>
      </c>
      <c r="U3723">
        <v>0</v>
      </c>
      <c r="V3723">
        <v>0</v>
      </c>
    </row>
    <row r="3724" spans="8:22" x14ac:dyDescent="0.25">
      <c r="H3724" s="38" t="str">
        <v>upstreammedia additives</v>
      </c>
      <c r="I3724" s="271" t="str">
        <v>upstream</v>
      </c>
      <c r="J3724" t="str">
        <v>media additives</v>
      </c>
      <c r="K3724" t="str">
        <v>technique(s)</v>
      </c>
      <c r="L3724" t="str">
        <v>Low priority attribute</v>
      </c>
      <c r="M3724" t="str">
        <v>Priority 3</v>
      </c>
      <c r="N3724" t="str">
        <v>ProductAttributes</v>
      </c>
      <c r="O3724" t="str">
        <v>ATTRIBUTE TYPE: Titertest</v>
      </c>
      <c r="P3724" t="str">
        <v xml:space="preserve">use the drop down in "METHOD" </v>
      </c>
      <c r="Q3724">
        <v>0</v>
      </c>
      <c r="R3724">
        <v>0</v>
      </c>
      <c r="S3724">
        <v>0</v>
      </c>
      <c r="T3724">
        <v>0</v>
      </c>
      <c r="U3724">
        <v>0</v>
      </c>
      <c r="V3724">
        <v>0</v>
      </c>
    </row>
    <row r="3725" spans="8:22" x14ac:dyDescent="0.25">
      <c r="H3725" s="38" t="str">
        <v>upstreammedia additives</v>
      </c>
      <c r="I3725" s="271" t="str">
        <v>upstream</v>
      </c>
      <c r="J3725" t="str">
        <v>media additives</v>
      </c>
      <c r="K3725" t="str">
        <v>sterility</v>
      </c>
      <c r="L3725" t="str">
        <v>Facet driving attribute</v>
      </c>
      <c r="M3725" t="str">
        <v>Priority 1</v>
      </c>
      <c r="N3725" t="str">
        <v>ProductAttributes</v>
      </c>
      <c r="O3725" t="str">
        <v>ATTRIBUTE TYPE: Sterilization</v>
      </c>
      <c r="P3725" t="str">
        <v>facet sterility y/n and second facet for sterilization method</v>
      </c>
      <c r="Q3725">
        <v>0</v>
      </c>
      <c r="R3725">
        <v>0</v>
      </c>
      <c r="S3725">
        <v>0</v>
      </c>
      <c r="T3725">
        <v>0</v>
      </c>
      <c r="U3725">
        <v>0</v>
      </c>
      <c r="V3725">
        <v>0</v>
      </c>
    </row>
    <row r="3726" spans="8:22" x14ac:dyDescent="0.25">
      <c r="H3726" s="38" t="str">
        <v>upstreammolecular labels</v>
      </c>
      <c r="I3726" s="271" t="str">
        <v>upstream</v>
      </c>
      <c r="J3726" t="str">
        <v>molecular labels</v>
      </c>
      <c r="K3726" t="str">
        <v>composition</v>
      </c>
      <c r="L3726" t="str">
        <v>High priority attribute</v>
      </c>
      <c r="M3726" t="str">
        <v>Priority 2</v>
      </c>
      <c r="N3726" t="str">
        <v>ProductAttributes</v>
      </c>
      <c r="O3726" t="str">
        <v>ATTRIBUTE TYPE: Chemical Composition</v>
      </c>
      <c r="P3726">
        <v>0</v>
      </c>
      <c r="Q3726">
        <v>0</v>
      </c>
      <c r="R3726">
        <v>0</v>
      </c>
      <c r="S3726">
        <v>0</v>
      </c>
      <c r="T3726">
        <v>0</v>
      </c>
      <c r="U3726">
        <v>0</v>
      </c>
      <c r="V3726">
        <v>0</v>
      </c>
    </row>
    <row r="3727" spans="8:22" x14ac:dyDescent="0.25">
      <c r="H3727" s="38" t="str">
        <v>upstreammolecular labels</v>
      </c>
      <c r="I3727" s="271" t="str">
        <v>upstream</v>
      </c>
      <c r="J3727" t="str">
        <v>molecular labels</v>
      </c>
      <c r="K3727" t="str">
        <v>fluorescence</v>
      </c>
      <c r="L3727" t="str">
        <v>High priority attribute</v>
      </c>
      <c r="M3727" t="str">
        <v>Priority 2</v>
      </c>
      <c r="N3727" t="str">
        <v>ProductAttributes</v>
      </c>
      <c r="O3727" t="str">
        <v>ATTRIBUTE TYPE: Fluorescence Test</v>
      </c>
      <c r="P3727">
        <v>0</v>
      </c>
      <c r="Q3727">
        <v>0</v>
      </c>
      <c r="R3727">
        <v>0</v>
      </c>
      <c r="S3727">
        <v>0</v>
      </c>
      <c r="T3727">
        <v>0</v>
      </c>
      <c r="U3727">
        <v>0</v>
      </c>
      <c r="V3727">
        <v>0</v>
      </c>
    </row>
    <row r="3728" spans="8:22" x14ac:dyDescent="0.25">
      <c r="H3728" s="38" t="str">
        <v>upstreammolecular labels</v>
      </c>
      <c r="I3728" s="271" t="str">
        <v>upstream</v>
      </c>
      <c r="J3728" t="str">
        <v>molecular labels</v>
      </c>
      <c r="K3728" t="str">
        <v>particle size</v>
      </c>
      <c r="L3728" t="str">
        <v>Facet driving attribute</v>
      </c>
      <c r="M3728" t="str">
        <v>Priority 2</v>
      </c>
      <c r="N3728" t="str">
        <v>ProductAttributes</v>
      </c>
      <c r="O3728" t="str">
        <v>ATTRIBUTE TYPE: Particle Dimension</v>
      </c>
      <c r="P3728" t="str">
        <v>use the drop down in "Type" and select "particle size"</v>
      </c>
      <c r="Q3728">
        <v>0</v>
      </c>
      <c r="R3728">
        <v>0</v>
      </c>
      <c r="S3728">
        <v>0</v>
      </c>
      <c r="T3728">
        <v>0</v>
      </c>
      <c r="U3728">
        <v>0</v>
      </c>
      <c r="V3728">
        <v>0</v>
      </c>
    </row>
    <row r="3729" spans="8:22" x14ac:dyDescent="0.25">
      <c r="H3729" s="38" t="str">
        <v>upstreammolecular labels</v>
      </c>
      <c r="I3729" s="271" t="str">
        <v>upstream</v>
      </c>
      <c r="J3729" t="str">
        <v>molecular labels</v>
      </c>
      <c r="K3729" t="str">
        <v>storage temp.</v>
      </c>
      <c r="L3729" t="str">
        <v>Low priority attribute</v>
      </c>
      <c r="M3729" t="str">
        <v>Priority 3</v>
      </c>
      <c r="N3729" t="str">
        <v>ProductAttributes</v>
      </c>
      <c r="O3729" t="str">
        <v>ATTRIBUTE TYPE: Storage Temp</v>
      </c>
      <c r="P3729">
        <v>0</v>
      </c>
      <c r="Q3729">
        <v>0</v>
      </c>
      <c r="R3729">
        <v>0</v>
      </c>
      <c r="S3729">
        <v>0</v>
      </c>
      <c r="T3729">
        <v>0</v>
      </c>
      <c r="U3729">
        <v>0</v>
      </c>
      <c r="V3729">
        <v>0</v>
      </c>
    </row>
    <row r="3730" spans="8:22" x14ac:dyDescent="0.25">
      <c r="H3730" s="38" t="str">
        <v>upstreammolecular labels</v>
      </c>
      <c r="I3730" s="271" t="str">
        <v>upstream</v>
      </c>
      <c r="J3730" t="str">
        <v>molecular labels</v>
      </c>
      <c r="K3730" t="str">
        <v>suitability</v>
      </c>
      <c r="L3730" t="str">
        <v>Facet driving attribute</v>
      </c>
      <c r="M3730" t="str">
        <v>Priority 1</v>
      </c>
      <c r="N3730" t="str">
        <v>ProductAttributes</v>
      </c>
      <c r="O3730" t="str">
        <v xml:space="preserve">ATTRIBUTE TYPE: Suitability </v>
      </c>
      <c r="P3730">
        <v>0</v>
      </c>
      <c r="Q3730">
        <v>0</v>
      </c>
      <c r="R3730">
        <v>0</v>
      </c>
      <c r="S3730">
        <v>0</v>
      </c>
      <c r="T3730">
        <v>0</v>
      </c>
      <c r="U3730">
        <v>0</v>
      </c>
      <c r="V3730">
        <v>0</v>
      </c>
    </row>
    <row r="3731" spans="8:22" x14ac:dyDescent="0.25">
      <c r="H3731" s="38" t="str">
        <v>upstreammolecular labels</v>
      </c>
      <c r="I3731" s="271" t="str">
        <v>upstream</v>
      </c>
      <c r="J3731" t="str">
        <v>molecular labels</v>
      </c>
      <c r="K3731" t="str">
        <v>form</v>
      </c>
      <c r="L3731" t="str">
        <v>Facet driving attribute</v>
      </c>
      <c r="M3731" t="str">
        <v>Priority 1</v>
      </c>
      <c r="N3731" t="str">
        <v>ProductAttributes</v>
      </c>
      <c r="O3731" t="str">
        <v>ATTRIBUTE TYPE: Physical Form</v>
      </c>
      <c r="P3731">
        <v>0</v>
      </c>
      <c r="Q3731">
        <v>0</v>
      </c>
      <c r="R3731">
        <v>0</v>
      </c>
      <c r="S3731">
        <v>0</v>
      </c>
      <c r="T3731">
        <v>0</v>
      </c>
      <c r="U3731">
        <v>0</v>
      </c>
      <c r="V3731">
        <v>0</v>
      </c>
    </row>
    <row r="3732" spans="8:22" x14ac:dyDescent="0.25">
      <c r="H3732" s="38" t="str">
        <v>upstreamprocessing chemistries</v>
      </c>
      <c r="I3732" s="271" t="str">
        <v>upstream</v>
      </c>
      <c r="J3732" t="str">
        <v>processing chemistries</v>
      </c>
      <c r="K3732" t="str">
        <v>application(s)</v>
      </c>
      <c r="L3732" t="str">
        <v>Facet driving attribute</v>
      </c>
      <c r="M3732" t="str">
        <v>Priority 2</v>
      </c>
      <c r="N3732" t="str">
        <v>ProductAttributes</v>
      </c>
      <c r="O3732" t="str">
        <v>ATTRIBUTE TYPE: Market Focus</v>
      </c>
      <c r="P3732">
        <v>0</v>
      </c>
      <c r="Q3732">
        <v>0</v>
      </c>
      <c r="R3732">
        <v>0</v>
      </c>
      <c r="S3732">
        <v>0</v>
      </c>
      <c r="T3732">
        <v>0</v>
      </c>
      <c r="U3732">
        <v>0</v>
      </c>
      <c r="V3732">
        <v>0</v>
      </c>
    </row>
    <row r="3733" spans="8:22" x14ac:dyDescent="0.25">
      <c r="H3733" s="38" t="str">
        <v>upstreamprocessing chemistries</v>
      </c>
      <c r="I3733" s="271" t="str">
        <v>upstream</v>
      </c>
      <c r="J3733" t="str">
        <v>processing chemistries</v>
      </c>
      <c r="K3733" t="str">
        <v>assay</v>
      </c>
      <c r="L3733" t="str">
        <v>High priority attribute</v>
      </c>
      <c r="M3733" t="str">
        <v>Priority 2</v>
      </c>
      <c r="N3733" t="str">
        <v>ProductAttributes</v>
      </c>
      <c r="O3733" t="str">
        <v>ATTRIBUTE TYPE: Assay</v>
      </c>
      <c r="P3733">
        <v>0</v>
      </c>
      <c r="Q3733">
        <v>0</v>
      </c>
      <c r="R3733">
        <v>0</v>
      </c>
      <c r="S3733">
        <v>0</v>
      </c>
      <c r="T3733">
        <v>0</v>
      </c>
      <c r="U3733">
        <v>0</v>
      </c>
      <c r="V3733">
        <v>0</v>
      </c>
    </row>
    <row r="3734" spans="8:22" x14ac:dyDescent="0.25">
      <c r="H3734" s="38" t="str">
        <v>upstreamprocessing chemistries</v>
      </c>
      <c r="I3734" s="271" t="str">
        <v>upstream</v>
      </c>
      <c r="J3734" t="str">
        <v>processing chemistries</v>
      </c>
      <c r="K3734" t="str">
        <v>biological source</v>
      </c>
      <c r="L3734" t="str">
        <v>Facet driving attribute</v>
      </c>
      <c r="M3734" t="str">
        <v>Priority 1</v>
      </c>
      <c r="N3734" t="str">
        <v>ProductAttributes</v>
      </c>
      <c r="O3734" t="str">
        <v>ATTRIBUTE TYPE: Biological Source</v>
      </c>
      <c r="P3734" t="str">
        <v>There is also a second facet that is for the tissue (part) that the product comes from if it is desired</v>
      </c>
      <c r="Q3734">
        <v>0</v>
      </c>
      <c r="R3734">
        <v>0</v>
      </c>
      <c r="S3734">
        <v>0</v>
      </c>
      <c r="T3734">
        <v>0</v>
      </c>
      <c r="U3734">
        <v>0</v>
      </c>
      <c r="V3734">
        <v>0</v>
      </c>
    </row>
    <row r="3735" spans="8:22" x14ac:dyDescent="0.25">
      <c r="H3735" s="38" t="str">
        <v>upstreamprocessing chemistries</v>
      </c>
      <c r="I3735" s="271" t="str">
        <v>upstream</v>
      </c>
      <c r="J3735" t="str">
        <v>processing chemistries</v>
      </c>
      <c r="K3735" t="str">
        <v>concentration</v>
      </c>
      <c r="L3735" t="str">
        <v>Facet driving attribute</v>
      </c>
      <c r="M3735" t="str">
        <v>Priority 1</v>
      </c>
      <c r="N3735" t="str">
        <v>ProductAttributes</v>
      </c>
      <c r="O3735" t="str">
        <v>ATTRIBUTE TYPE: Concentration</v>
      </c>
      <c r="P3735">
        <v>0</v>
      </c>
      <c r="Q3735">
        <v>0</v>
      </c>
      <c r="R3735">
        <v>0</v>
      </c>
      <c r="S3735">
        <v>0</v>
      </c>
      <c r="T3735">
        <v>0</v>
      </c>
      <c r="U3735">
        <v>0</v>
      </c>
      <c r="V3735">
        <v>0</v>
      </c>
    </row>
    <row r="3736" spans="8:22" x14ac:dyDescent="0.25">
      <c r="H3736" s="38" t="str">
        <v>upstreamprocessing chemistries</v>
      </c>
      <c r="I3736" s="271" t="str">
        <v>upstream</v>
      </c>
      <c r="J3736" t="str">
        <v>processing chemistries</v>
      </c>
      <c r="K3736" t="str">
        <v>foreign activity</v>
      </c>
      <c r="L3736" t="str">
        <v>Low priority attribute</v>
      </c>
      <c r="M3736" t="str">
        <v>Priority 3</v>
      </c>
      <c r="N3736" t="str">
        <v>ProductAttributes</v>
      </c>
      <c r="O3736" t="str">
        <v>ATTRIBUTE TYPE: Foreign Activities</v>
      </c>
      <c r="P3736">
        <v>0</v>
      </c>
      <c r="Q3736">
        <v>0</v>
      </c>
      <c r="R3736">
        <v>0</v>
      </c>
      <c r="S3736">
        <v>0</v>
      </c>
      <c r="T3736">
        <v>0</v>
      </c>
      <c r="U3736">
        <v>0</v>
      </c>
      <c r="V3736">
        <v>0</v>
      </c>
    </row>
    <row r="3737" spans="8:22" x14ac:dyDescent="0.25">
      <c r="H3737" s="38" t="str">
        <v>upstreamprocessing chemistries</v>
      </c>
      <c r="I3737" s="271" t="str">
        <v>upstream</v>
      </c>
      <c r="J3737" t="str">
        <v>processing chemistries</v>
      </c>
      <c r="K3737" t="str">
        <v>impurities</v>
      </c>
      <c r="L3737" t="str">
        <v>High priority attribute</v>
      </c>
      <c r="M3737" t="str">
        <v>Priority 2</v>
      </c>
      <c r="N3737" t="str">
        <v>ProductAttributes</v>
      </c>
      <c r="O3737" t="str">
        <v>ATTRIBUTE TYPE: Impurities</v>
      </c>
      <c r="P3737">
        <v>0</v>
      </c>
      <c r="Q3737">
        <v>0</v>
      </c>
      <c r="R3737">
        <v>0</v>
      </c>
      <c r="S3737">
        <v>0</v>
      </c>
      <c r="T3737">
        <v>0</v>
      </c>
      <c r="U3737">
        <v>0</v>
      </c>
      <c r="V3737">
        <v>0</v>
      </c>
    </row>
    <row r="3738" spans="8:22" x14ac:dyDescent="0.25">
      <c r="H3738" s="38" t="str">
        <v>upstreamprocessing chemistries</v>
      </c>
      <c r="I3738" s="271" t="str">
        <v>upstream</v>
      </c>
      <c r="J3738" t="str">
        <v>processing chemistries</v>
      </c>
      <c r="K3738" t="str">
        <v>suitability</v>
      </c>
      <c r="L3738" t="str">
        <v>Facet driving attribute</v>
      </c>
      <c r="M3738" t="str">
        <v>Priority 1</v>
      </c>
      <c r="N3738" t="str">
        <v>ProductAttributes</v>
      </c>
      <c r="O3738" t="str">
        <v xml:space="preserve">ATTRIBUTE TYPE: Suitability </v>
      </c>
      <c r="P3738">
        <v>0</v>
      </c>
      <c r="Q3738">
        <v>0</v>
      </c>
      <c r="R3738">
        <v>0</v>
      </c>
      <c r="S3738">
        <v>0</v>
      </c>
      <c r="T3738">
        <v>0</v>
      </c>
      <c r="U3738">
        <v>0</v>
      </c>
      <c r="V3738">
        <v>0</v>
      </c>
    </row>
    <row r="3739" spans="8:22" x14ac:dyDescent="0.25">
      <c r="H3739" s="38" t="str">
        <v>upstreamprocessing chemistries</v>
      </c>
      <c r="I3739" s="271" t="str">
        <v>upstream</v>
      </c>
      <c r="J3739" t="str">
        <v>processing chemistries</v>
      </c>
      <c r="K3739" t="str">
        <v>technique(s)</v>
      </c>
      <c r="L3739" t="str">
        <v>Low priority attribute</v>
      </c>
      <c r="M3739" t="str">
        <v>Priority 3</v>
      </c>
      <c r="N3739" t="str">
        <v>ProductAttributes</v>
      </c>
      <c r="O3739" t="str">
        <v>ATTRIBUTE TYPE: Titertest</v>
      </c>
      <c r="P3739" t="str">
        <v xml:space="preserve">use the drop down in "METHOD" </v>
      </c>
      <c r="Q3739">
        <v>0</v>
      </c>
      <c r="R3739">
        <v>0</v>
      </c>
      <c r="S3739">
        <v>0</v>
      </c>
      <c r="T3739">
        <v>0</v>
      </c>
      <c r="U3739">
        <v>0</v>
      </c>
      <c r="V3739">
        <v>0</v>
      </c>
    </row>
    <row r="3740" spans="8:22" x14ac:dyDescent="0.25">
      <c r="H3740" s="38" t="str">
        <v>upstreamprocessing chemistries</v>
      </c>
      <c r="I3740" s="271" t="str">
        <v>upstream</v>
      </c>
      <c r="J3740" t="str">
        <v>processing chemistries</v>
      </c>
      <c r="K3740" t="str">
        <v>useful pH range</v>
      </c>
      <c r="L3740" t="str">
        <v>Low priority attribute</v>
      </c>
      <c r="M3740" t="str">
        <v>Priority 3</v>
      </c>
      <c r="N3740" t="str">
        <v>ProductAttributes</v>
      </c>
      <c r="O3740" t="str">
        <v>ATTRIBUTE TYPE: pH Value</v>
      </c>
      <c r="P3740" t="str">
        <v>use the drop down and select "useful pH range"</v>
      </c>
      <c r="Q3740">
        <v>0</v>
      </c>
      <c r="R3740">
        <v>0</v>
      </c>
      <c r="S3740">
        <v>0</v>
      </c>
      <c r="T3740">
        <v>0</v>
      </c>
      <c r="U3740">
        <v>0</v>
      </c>
      <c r="V3740">
        <v>0</v>
      </c>
    </row>
    <row r="3741" spans="8:22" x14ac:dyDescent="0.25">
      <c r="H3741" s="38" t="str">
        <v>upstreamprocessing chemistries</v>
      </c>
      <c r="I3741" s="271" t="str">
        <v>upstream</v>
      </c>
      <c r="J3741" t="str">
        <v>processing chemistries</v>
      </c>
      <c r="K3741" t="str">
        <v>product line</v>
      </c>
      <c r="L3741" t="str">
        <v>Low priority attribute</v>
      </c>
      <c r="M3741" t="str">
        <v>Priority 3</v>
      </c>
      <c r="N3741" t="str">
        <v>ProductAttributes</v>
      </c>
      <c r="O3741" t="str">
        <v>ATTRIBUTE TYPE: Product Line</v>
      </c>
      <c r="P3741">
        <v>0</v>
      </c>
      <c r="Q3741">
        <v>0</v>
      </c>
      <c r="R3741">
        <v>0</v>
      </c>
      <c r="S3741">
        <v>0</v>
      </c>
      <c r="T3741">
        <v>0</v>
      </c>
      <c r="U3741">
        <v>0</v>
      </c>
      <c r="V3741">
        <v>0</v>
      </c>
    </row>
    <row r="3742" spans="8:22" x14ac:dyDescent="0.25">
      <c r="H3742" s="38" t="str">
        <v>upstreamprocessing chemistries</v>
      </c>
      <c r="I3742" s="271" t="str">
        <v>upstream</v>
      </c>
      <c r="J3742" t="str">
        <v>processing chemistries</v>
      </c>
      <c r="K3742" t="str">
        <v>form</v>
      </c>
      <c r="L3742" t="str">
        <v>Facet driving attribute</v>
      </c>
      <c r="M3742" t="str">
        <v>Priority 1</v>
      </c>
      <c r="N3742" t="str">
        <v>ProductAttributes</v>
      </c>
      <c r="O3742" t="str">
        <v>ATTRIBUTE TYPE: Physical Form</v>
      </c>
      <c r="P3742">
        <v>0</v>
      </c>
      <c r="Q3742">
        <v>0</v>
      </c>
      <c r="R3742">
        <v>0</v>
      </c>
      <c r="S3742">
        <v>0</v>
      </c>
      <c r="T3742">
        <v>0</v>
      </c>
      <c r="U3742">
        <v>0</v>
      </c>
      <c r="V3742">
        <v>0</v>
      </c>
    </row>
    <row r="3743" spans="8:22" x14ac:dyDescent="0.25">
      <c r="H3743" s="38" t="str">
        <v>upstreamprocessing chemistries</v>
      </c>
      <c r="I3743" s="271" t="str">
        <v>upstream</v>
      </c>
      <c r="J3743" t="str">
        <v>processing chemistries</v>
      </c>
      <c r="K3743" t="str">
        <v>agency</v>
      </c>
      <c r="L3743" t="str">
        <v>Low priority attribute</v>
      </c>
      <c r="M3743" t="str">
        <v>Priority 3</v>
      </c>
      <c r="N3743" t="str">
        <v>ProductAttributes</v>
      </c>
      <c r="O3743" t="str">
        <v>ATTRIBUTE TYPE: Agency/Method</v>
      </c>
      <c r="P3743" t="str">
        <v>create separate lines for different values</v>
      </c>
      <c r="Q3743">
        <v>0</v>
      </c>
      <c r="R3743">
        <v>0</v>
      </c>
      <c r="S3743">
        <v>0</v>
      </c>
      <c r="T3743">
        <v>0</v>
      </c>
      <c r="U3743">
        <v>0</v>
      </c>
      <c r="V3743">
        <v>0</v>
      </c>
    </row>
    <row r="3744" spans="8:22" x14ac:dyDescent="0.25">
      <c r="H3744" s="38" t="str">
        <v>upstreamsera</v>
      </c>
      <c r="I3744" s="271" t="str">
        <v>upstream</v>
      </c>
      <c r="J3744" t="str">
        <v>sera</v>
      </c>
      <c r="K3744" t="str">
        <v>biological source</v>
      </c>
      <c r="L3744" t="str">
        <v>Facet driving attribute</v>
      </c>
      <c r="M3744" t="str">
        <v>Priority 1</v>
      </c>
      <c r="N3744" t="str">
        <v>ProductAttributes</v>
      </c>
      <c r="O3744" t="str">
        <v>ATTRIBUTE TYPE: Biological Source</v>
      </c>
      <c r="P3744" t="str">
        <v>There is also a second facet that is for the tissue (part) that the product comes from if it is desired</v>
      </c>
      <c r="Q3744">
        <v>0</v>
      </c>
      <c r="R3744">
        <v>0</v>
      </c>
      <c r="S3744">
        <v>0</v>
      </c>
      <c r="T3744">
        <v>0</v>
      </c>
      <c r="U3744">
        <v>0</v>
      </c>
      <c r="V3744">
        <v>0</v>
      </c>
    </row>
    <row r="3745" spans="8:22" x14ac:dyDescent="0.25">
      <c r="H3745" s="38" t="str">
        <v>upstreamsera</v>
      </c>
      <c r="I3745" s="271" t="str">
        <v>upstream</v>
      </c>
      <c r="J3745" t="str">
        <v>sera</v>
      </c>
      <c r="K3745" t="str">
        <v>origin</v>
      </c>
      <c r="L3745" t="str">
        <v>Facet driving attribute</v>
      </c>
      <c r="M3745" t="str">
        <v>Priority 1</v>
      </c>
      <c r="N3745" t="str">
        <v>ProductAttributes</v>
      </c>
      <c r="O3745" t="str">
        <v>ATTRIBUTE TYPE: Geographic origin</v>
      </c>
      <c r="P3745">
        <v>0</v>
      </c>
      <c r="Q3745">
        <v>0</v>
      </c>
      <c r="R3745">
        <v>0</v>
      </c>
      <c r="S3745">
        <v>0</v>
      </c>
      <c r="T3745">
        <v>0</v>
      </c>
      <c r="U3745">
        <v>0</v>
      </c>
      <c r="V3745">
        <v>0</v>
      </c>
    </row>
    <row r="3746" spans="8:22" x14ac:dyDescent="0.25">
      <c r="H3746" s="38" t="str">
        <v>upstreamsera</v>
      </c>
      <c r="I3746" s="271" t="str">
        <v>upstream</v>
      </c>
      <c r="J3746" t="str">
        <v>sera</v>
      </c>
      <c r="K3746" t="str">
        <v>technique(s)</v>
      </c>
      <c r="L3746" t="str">
        <v>Low priority attribute</v>
      </c>
      <c r="M3746" t="str">
        <v>Priority 3</v>
      </c>
      <c r="N3746" t="str">
        <v>ProductAttributes</v>
      </c>
      <c r="O3746" t="str">
        <v>ATTRIBUTE TYPE: Titertest</v>
      </c>
      <c r="P3746" t="str">
        <v xml:space="preserve">use the drop down in "METHOD" </v>
      </c>
      <c r="Q3746">
        <v>0</v>
      </c>
      <c r="R3746">
        <v>0</v>
      </c>
      <c r="S3746">
        <v>0</v>
      </c>
      <c r="T3746">
        <v>0</v>
      </c>
      <c r="U3746">
        <v>0</v>
      </c>
      <c r="V3746">
        <v>0</v>
      </c>
    </row>
    <row r="3747" spans="8:22" x14ac:dyDescent="0.25">
      <c r="H3747" s="38" t="str">
        <v>upstreamsera</v>
      </c>
      <c r="I3747" s="271" t="str">
        <v>upstream</v>
      </c>
      <c r="J3747" t="str">
        <v>sera</v>
      </c>
      <c r="K3747" t="str">
        <v>product line</v>
      </c>
      <c r="L3747" t="str">
        <v>Low priority attribute</v>
      </c>
      <c r="M3747" t="str">
        <v>Priority 3</v>
      </c>
      <c r="N3747" t="str">
        <v>ProductAttributes</v>
      </c>
      <c r="O3747" t="str">
        <v>ATTRIBUTE TYPE: Product Line</v>
      </c>
      <c r="P3747">
        <v>0</v>
      </c>
      <c r="Q3747">
        <v>0</v>
      </c>
      <c r="R3747">
        <v>0</v>
      </c>
      <c r="S3747">
        <v>0</v>
      </c>
      <c r="T3747">
        <v>0</v>
      </c>
      <c r="U3747">
        <v>0</v>
      </c>
      <c r="V3747">
        <v>0</v>
      </c>
    </row>
    <row r="3748" spans="8:22" x14ac:dyDescent="0.25">
      <c r="H3748" s="38" t="str">
        <v>upstreamsera</v>
      </c>
      <c r="I3748" s="271" t="str">
        <v>upstream</v>
      </c>
      <c r="J3748" t="str">
        <v>sera</v>
      </c>
      <c r="K3748" t="str">
        <v>sterility</v>
      </c>
      <c r="L3748" t="str">
        <v>Facet driving attribute</v>
      </c>
      <c r="M3748" t="str">
        <v>Priority 1</v>
      </c>
      <c r="N3748" t="str">
        <v>ProductAttributes</v>
      </c>
      <c r="O3748" t="str">
        <v>ATTRIBUTE TYPE: Sterilization</v>
      </c>
      <c r="P3748" t="str">
        <v>facet sterility y/n and second facet for sterilization method</v>
      </c>
      <c r="Q3748">
        <v>0</v>
      </c>
      <c r="R3748">
        <v>0</v>
      </c>
      <c r="S3748">
        <v>0</v>
      </c>
      <c r="T3748">
        <v>0</v>
      </c>
      <c r="U3748">
        <v>0</v>
      </c>
      <c r="V3748">
        <v>0</v>
      </c>
    </row>
    <row r="3749" spans="8:22" x14ac:dyDescent="0.25">
      <c r="H3749" s="38" t="str">
        <v>upstreamservices</v>
      </c>
      <c r="I3749" s="271" t="str">
        <v>upstream</v>
      </c>
      <c r="J3749" t="str">
        <v>services</v>
      </c>
      <c r="K3749" t="str">
        <v>compatibility</v>
      </c>
      <c r="L3749" t="str">
        <v>Facet driving attribute</v>
      </c>
      <c r="M3749" t="str">
        <v>Priority 1</v>
      </c>
      <c r="N3749" t="str">
        <v>ProductAttributes</v>
      </c>
      <c r="O3749" t="str">
        <v>ATTRIBUTE TYPE: ZM_COMPAT</v>
      </c>
      <c r="P3749" t="str">
        <v>create separate lines for different values -- facet must use 1 or both of supplier and product line</v>
      </c>
      <c r="Q3749">
        <v>0</v>
      </c>
      <c r="R3749">
        <v>0</v>
      </c>
      <c r="S3749">
        <v>0</v>
      </c>
      <c r="T3749">
        <v>0</v>
      </c>
      <c r="U3749">
        <v>0</v>
      </c>
      <c r="V3749">
        <v>0</v>
      </c>
    </row>
    <row r="3750" spans="8:22" x14ac:dyDescent="0.25">
      <c r="H3750" s="38" t="str">
        <v>upstreamtools</v>
      </c>
      <c r="I3750" s="271" t="str">
        <v>upstream</v>
      </c>
      <c r="J3750" t="str">
        <v>tools</v>
      </c>
      <c r="K3750" t="str">
        <v>size</v>
      </c>
      <c r="L3750" t="str">
        <v>High priority attribute</v>
      </c>
      <c r="M3750" t="str">
        <v>Priority 2</v>
      </c>
      <c r="N3750" t="str">
        <v>ProductAttributes</v>
      </c>
      <c r="O3750" t="str">
        <v xml:space="preserve">ATTRIBUTE TYPE: Composite dimension </v>
      </c>
      <c r="P3750" t="str">
        <v>use drop down "Type1" and select "size"</v>
      </c>
      <c r="Q3750">
        <v>0</v>
      </c>
      <c r="R3750">
        <v>0</v>
      </c>
      <c r="S3750">
        <v>0</v>
      </c>
      <c r="T3750">
        <v>0</v>
      </c>
      <c r="U3750">
        <v>0</v>
      </c>
      <c r="V3750">
        <v>0</v>
      </c>
    </row>
    <row r="3751" spans="8:22" x14ac:dyDescent="0.25">
      <c r="H3751" s="38" t="str">
        <v>upstreamtools</v>
      </c>
      <c r="I3751" s="271" t="str">
        <v>upstream</v>
      </c>
      <c r="J3751" t="str">
        <v>tools</v>
      </c>
      <c r="K3751" t="str">
        <v>parameter</v>
      </c>
      <c r="L3751" t="str">
        <v>Low priority attribute</v>
      </c>
      <c r="M3751" t="str">
        <v>Priority 3</v>
      </c>
      <c r="N3751" t="str">
        <v>ProductAttributes</v>
      </c>
      <c r="O3751" t="str">
        <v>ATTRIBUTE TYPE: Operating parameter</v>
      </c>
      <c r="P3751">
        <v>0</v>
      </c>
      <c r="Q3751">
        <v>0</v>
      </c>
      <c r="R3751">
        <v>0</v>
      </c>
      <c r="S3751">
        <v>0</v>
      </c>
      <c r="T3751">
        <v>0</v>
      </c>
      <c r="U3751">
        <v>0</v>
      </c>
      <c r="V3751">
        <v>0</v>
      </c>
    </row>
    <row r="3752" spans="8:22" x14ac:dyDescent="0.25">
      <c r="H3752" s="38" t="str">
        <v>upstreamtools</v>
      </c>
      <c r="I3752" s="271" t="str">
        <v>upstream</v>
      </c>
      <c r="J3752" t="str">
        <v>tools</v>
      </c>
      <c r="K3752" t="str">
        <v>compatibility</v>
      </c>
      <c r="L3752" t="str">
        <v>Facet driving attribute</v>
      </c>
      <c r="M3752" t="str">
        <v>Priority 1</v>
      </c>
      <c r="N3752" t="str">
        <v>ProductAttributes</v>
      </c>
      <c r="O3752" t="str">
        <v>ATTRIBUTE TYPE: ZM_COMPAT</v>
      </c>
      <c r="P3752" t="str">
        <v>create separate lines for different values -- facet must use 1 or both of supplier and product line</v>
      </c>
      <c r="Q3752">
        <v>0</v>
      </c>
      <c r="R3752">
        <v>0</v>
      </c>
      <c r="S3752">
        <v>0</v>
      </c>
      <c r="T3752">
        <v>0</v>
      </c>
      <c r="U3752">
        <v>0</v>
      </c>
      <c r="V3752">
        <v>0</v>
      </c>
    </row>
    <row r="3753" spans="8:22" x14ac:dyDescent="0.25">
      <c r="H3753" s="38" t="str">
        <v>upstreamtools</v>
      </c>
      <c r="I3753" s="271" t="str">
        <v>upstream</v>
      </c>
      <c r="J3753" t="str">
        <v>tools</v>
      </c>
      <c r="K3753" t="str">
        <v>material</v>
      </c>
      <c r="L3753" t="str">
        <v>Facet driving attribute</v>
      </c>
      <c r="M3753" t="str">
        <v>Priority 1</v>
      </c>
      <c r="N3753" t="str">
        <v>ProductAttributes</v>
      </c>
      <c r="O3753" t="str">
        <v>ATTRIBUTE TYPE: Material</v>
      </c>
      <c r="P3753" t="str">
        <v>use the drop down to select a "Part"</v>
      </c>
      <c r="Q3753">
        <v>0</v>
      </c>
      <c r="R3753">
        <v>0</v>
      </c>
      <c r="S3753">
        <v>0</v>
      </c>
      <c r="T3753">
        <v>0</v>
      </c>
      <c r="U3753">
        <v>0</v>
      </c>
      <c r="V3753">
        <v>0</v>
      </c>
    </row>
    <row r="3754" spans="8:22" x14ac:dyDescent="0.25">
      <c r="H3754" s="38" t="str">
        <v>upstreamtools</v>
      </c>
      <c r="I3754" s="271" t="str">
        <v>upstream</v>
      </c>
      <c r="J3754" t="str">
        <v>tools</v>
      </c>
      <c r="K3754" t="str">
        <v>weight</v>
      </c>
      <c r="L3754" t="str">
        <v>High priority attribute</v>
      </c>
      <c r="M3754" t="str">
        <v>Priority 2</v>
      </c>
      <c r="N3754" t="str">
        <v>ProductAttributes</v>
      </c>
      <c r="O3754" t="str">
        <v>ATTRIBUTE TYPE: Weight</v>
      </c>
      <c r="P3754">
        <v>0</v>
      </c>
      <c r="Q3754">
        <v>0</v>
      </c>
      <c r="R3754">
        <v>0</v>
      </c>
      <c r="S3754">
        <v>0</v>
      </c>
      <c r="T3754">
        <v>0</v>
      </c>
      <c r="U3754">
        <v>0</v>
      </c>
      <c r="V3754">
        <v>0</v>
      </c>
    </row>
    <row r="3755" spans="8:22" x14ac:dyDescent="0.25">
      <c r="H3755" s="38" t="str">
        <v>vitamins(no product type)</v>
      </c>
      <c r="I3755" s="271" t="str">
        <v>vitamins</v>
      </c>
      <c r="J3755">
        <v>0</v>
      </c>
      <c r="K3755" t="str">
        <v>application(s)</v>
      </c>
      <c r="L3755" t="str">
        <v>Facet driving attribute</v>
      </c>
      <c r="M3755" t="str">
        <v>Priority 1</v>
      </c>
      <c r="N3755" t="str">
        <v>ProductAttributes</v>
      </c>
      <c r="O3755" t="str">
        <v>ATTRIBUTE TYPE: Market Focus</v>
      </c>
      <c r="P3755">
        <v>0</v>
      </c>
      <c r="Q3755">
        <v>0</v>
      </c>
      <c r="R3755">
        <v>0</v>
      </c>
      <c r="S3755" t="str">
        <v>Y</v>
      </c>
      <c r="T3755" t="str">
        <v>Application</v>
      </c>
      <c r="U3755">
        <v>0</v>
      </c>
      <c r="V3755">
        <v>0</v>
      </c>
    </row>
    <row r="3756" spans="8:22" x14ac:dyDescent="0.25">
      <c r="H3756" s="38" t="str">
        <v>vitamins(no product type)</v>
      </c>
      <c r="I3756" s="271" t="str">
        <v>vitamins</v>
      </c>
      <c r="J3756">
        <v>0</v>
      </c>
      <c r="K3756" t="str">
        <v>form</v>
      </c>
      <c r="L3756" t="str">
        <v>Facet driving attribute</v>
      </c>
      <c r="M3756" t="str">
        <v>Priority 1</v>
      </c>
      <c r="N3756" t="str">
        <v>ProductAttributes</v>
      </c>
      <c r="O3756" t="str">
        <v>ATTRIBUTE TYPE: Physical Form</v>
      </c>
      <c r="P3756">
        <v>0</v>
      </c>
      <c r="Q3756">
        <v>77623</v>
      </c>
      <c r="R3756" t="str">
        <v>powder</v>
      </c>
      <c r="S3756" t="str">
        <v>Y</v>
      </c>
      <c r="T3756" t="str">
        <v>Physical Form</v>
      </c>
      <c r="U3756">
        <v>0</v>
      </c>
      <c r="V3756">
        <v>0</v>
      </c>
    </row>
    <row r="3757" spans="8:22" x14ac:dyDescent="0.25">
      <c r="H3757" s="38" t="str">
        <v>vitamins(no product type)</v>
      </c>
      <c r="I3757" s="271" t="str">
        <v>vitamins</v>
      </c>
      <c r="J3757">
        <v>0</v>
      </c>
      <c r="K3757" t="str">
        <v>grade</v>
      </c>
      <c r="L3757" t="str">
        <v>Facet driving attribute</v>
      </c>
      <c r="M3757" t="str">
        <v>Priority 1</v>
      </c>
      <c r="N3757" t="str">
        <v>ProductAttributes</v>
      </c>
      <c r="O3757" t="str">
        <v>ATTRIBUTE TYPE: Special Grade and web special grade</v>
      </c>
      <c r="P3757" t="str">
        <v>web special grade is facetable; but web special grade does not show on the PDP; special grade is the opposite</v>
      </c>
      <c r="Q3757">
        <v>72420</v>
      </c>
      <c r="R3757" t="str">
        <v>puriss.</v>
      </c>
      <c r="S3757" t="str">
        <v>Y</v>
      </c>
      <c r="T3757" t="str">
        <v>grade</v>
      </c>
      <c r="U3757">
        <v>0</v>
      </c>
      <c r="V3757">
        <v>0</v>
      </c>
    </row>
    <row r="3758" spans="8:22" x14ac:dyDescent="0.25">
      <c r="H3758" s="38" t="str">
        <v>vitamins(no product type)</v>
      </c>
      <c r="I3758" s="271" t="str">
        <v>vitamins</v>
      </c>
      <c r="J3758">
        <v>0</v>
      </c>
      <c r="K3758" t="str">
        <v>suitability</v>
      </c>
      <c r="L3758" t="str">
        <v>Facet driving attribute</v>
      </c>
      <c r="M3758" t="str">
        <v>Priority 1</v>
      </c>
      <c r="N3758" t="str">
        <v>ProductAttributes</v>
      </c>
      <c r="O3758" t="str">
        <v xml:space="preserve">ATTRIBUTE TYPE: Suitability </v>
      </c>
      <c r="P3758">
        <v>0</v>
      </c>
      <c r="Q3758">
        <v>51455</v>
      </c>
      <c r="R3758" t="str">
        <v>complies for H-NMR</v>
      </c>
      <c r="S3758" t="str">
        <v>N</v>
      </c>
      <c r="T3758">
        <v>0</v>
      </c>
      <c r="U3758">
        <v>0</v>
      </c>
      <c r="V3758">
        <v>0</v>
      </c>
    </row>
    <row r="3759" spans="8:22" x14ac:dyDescent="0.25">
      <c r="H3759" s="38" t="str">
        <v>vitamins(no product type)</v>
      </c>
      <c r="I3759" s="271" t="str">
        <v>vitamins</v>
      </c>
      <c r="J3759">
        <v>0</v>
      </c>
      <c r="K3759" t="str">
        <v>technique(s)</v>
      </c>
      <c r="L3759" t="str">
        <v>Facet driving attribute</v>
      </c>
      <c r="M3759" t="str">
        <v>Priority 1</v>
      </c>
      <c r="N3759" t="str">
        <v>ProductAttributes</v>
      </c>
      <c r="O3759" t="str">
        <v>ATTRIBUTE TYPE: Titertest</v>
      </c>
      <c r="P3759" t="str">
        <v xml:space="preserve">use the drop down in "METHOD" </v>
      </c>
      <c r="Q3759">
        <v>22040</v>
      </c>
      <c r="R3759" t="str">
        <v>HPLC: suitable</v>
      </c>
      <c r="S3759" t="str">
        <v>Y</v>
      </c>
      <c r="T3759" t="str">
        <v>Technique</v>
      </c>
      <c r="U3759" t="str">
        <v>method</v>
      </c>
      <c r="V3759" t="str">
        <v>method</v>
      </c>
    </row>
    <row r="3760" spans="8:22" x14ac:dyDescent="0.25">
      <c r="H3760" s="38" t="str">
        <v>vitamins(no product type)</v>
      </c>
      <c r="I3760" s="271" t="str">
        <v>vitamins</v>
      </c>
      <c r="J3760">
        <v>0</v>
      </c>
      <c r="K3760" t="str">
        <v>assay</v>
      </c>
      <c r="L3760" t="str">
        <v>High priority attribute</v>
      </c>
      <c r="M3760" t="str">
        <v>Priority 2</v>
      </c>
      <c r="N3760" t="str">
        <v>ProductAttributes</v>
      </c>
      <c r="O3760" t="str">
        <v>ATTRIBUTE TYPE: Assay</v>
      </c>
      <c r="P3760">
        <v>0</v>
      </c>
      <c r="Q3760">
        <v>77623</v>
      </c>
      <c r="R3760" t="str">
        <v>73 - 79% dry basis (RIBOFLAVIN)</v>
      </c>
      <c r="S3760" t="str">
        <v>Y</v>
      </c>
      <c r="T3760" t="str">
        <v>Purity</v>
      </c>
      <c r="U3760">
        <v>0</v>
      </c>
      <c r="V3760">
        <v>0</v>
      </c>
    </row>
    <row r="3761" spans="8:22" x14ac:dyDescent="0.25">
      <c r="H3761" s="38" t="str">
        <v>vitamins(no product type)</v>
      </c>
      <c r="I3761" s="271" t="str">
        <v>vitamins</v>
      </c>
      <c r="J3761">
        <v>0</v>
      </c>
      <c r="K3761" t="str">
        <v>biological source</v>
      </c>
      <c r="L3761" t="str">
        <v>High priority attribute</v>
      </c>
      <c r="M3761" t="str">
        <v>Priority 2</v>
      </c>
      <c r="N3761" t="str">
        <v>ProductAttributes</v>
      </c>
      <c r="O3761" t="str">
        <v>ATTRIBUTE TYPE: Biological Source</v>
      </c>
      <c r="P3761" t="str">
        <v>There is also a second facet that is for the tissue (part) that the product comes from if it is desired</v>
      </c>
      <c r="Q3761">
        <v>77623</v>
      </c>
      <c r="R3761" t="str">
        <v>synthetic</v>
      </c>
      <c r="S3761" t="str">
        <v>Y</v>
      </c>
      <c r="T3761" t="str">
        <v>Biological source/Tissue</v>
      </c>
      <c r="U3761" t="str">
        <v>organism/part</v>
      </c>
      <c r="V3761">
        <v>0</v>
      </c>
    </row>
    <row r="3762" spans="8:22" x14ac:dyDescent="0.25">
      <c r="H3762" s="38" t="str">
        <v>vitamins(no product type)</v>
      </c>
      <c r="I3762" s="271" t="str">
        <v>vitamins</v>
      </c>
      <c r="J3762">
        <v>0</v>
      </c>
      <c r="K3762" t="str">
        <v>concentration</v>
      </c>
      <c r="L3762" t="str">
        <v>High priority attribute</v>
      </c>
      <c r="M3762" t="str">
        <v>Priority 2</v>
      </c>
      <c r="N3762" t="str">
        <v>ProductAttributes</v>
      </c>
      <c r="O3762" t="str">
        <v>ATTRIBUTE TYPE: Concentration</v>
      </c>
      <c r="P3762">
        <v>0</v>
      </c>
      <c r="Q3762" t="str">
        <v>G1019</v>
      </c>
      <c r="R3762" t="str">
        <v>1000 x</v>
      </c>
      <c r="S3762" t="str">
        <v>N</v>
      </c>
      <c r="T3762">
        <v>0</v>
      </c>
      <c r="U3762">
        <v>0</v>
      </c>
      <c r="V3762">
        <v>0</v>
      </c>
    </row>
    <row r="3763" spans="8:22" x14ac:dyDescent="0.25">
      <c r="H3763" s="38" t="str">
        <v>vitamins(no product type)</v>
      </c>
      <c r="I3763" s="271" t="str">
        <v>vitamins</v>
      </c>
      <c r="J3763">
        <v>0</v>
      </c>
      <c r="K3763" t="str">
        <v>solubility</v>
      </c>
      <c r="L3763" t="str">
        <v>High priority attribute</v>
      </c>
      <c r="M3763" t="str">
        <v>Priority 2</v>
      </c>
      <c r="N3763" t="str">
        <v>ProductAttributes</v>
      </c>
      <c r="O3763" t="str">
        <v>ATTRIBUTE TYPE: Solubility</v>
      </c>
      <c r="P3763">
        <v>0</v>
      </c>
      <c r="Q3763">
        <v>77623</v>
      </c>
      <c r="R3763" t="str">
        <v>water: soluble 100 g/L at 20 °C</v>
      </c>
      <c r="S3763" t="str">
        <v>N</v>
      </c>
      <c r="T3763">
        <v>0</v>
      </c>
      <c r="U3763">
        <v>0</v>
      </c>
      <c r="V3763">
        <v>0</v>
      </c>
    </row>
    <row r="3764" spans="8:22" x14ac:dyDescent="0.25">
      <c r="H3764" s="38" t="str">
        <v>vitamins(no product type)</v>
      </c>
      <c r="I3764" s="271" t="str">
        <v>vitamins</v>
      </c>
      <c r="J3764">
        <v>0</v>
      </c>
      <c r="K3764" t="str">
        <v>storage temp.</v>
      </c>
      <c r="L3764" t="str">
        <v>High priority attribute</v>
      </c>
      <c r="M3764" t="str">
        <v>Priority 2</v>
      </c>
      <c r="N3764" t="str">
        <v>ProductAttributes</v>
      </c>
      <c r="O3764" t="str">
        <v>ATTRIBUTE TYPE: Storage Temp</v>
      </c>
      <c r="P3764">
        <v>0</v>
      </c>
      <c r="Q3764">
        <v>77623</v>
      </c>
      <c r="R3764" t="str">
        <v>2-8°C</v>
      </c>
      <c r="S3764" t="str">
        <v>N</v>
      </c>
      <c r="T3764">
        <v>0</v>
      </c>
      <c r="U3764">
        <v>0</v>
      </c>
      <c r="V3764">
        <v>0</v>
      </c>
    </row>
    <row r="3765" spans="8:22" x14ac:dyDescent="0.25">
      <c r="H3765" s="38" t="str">
        <v>vitamins(no product type)</v>
      </c>
      <c r="I3765" s="271" t="str">
        <v>vitamins</v>
      </c>
      <c r="J3765">
        <v>0</v>
      </c>
      <c r="K3765" t="str">
        <v>cation traces</v>
      </c>
      <c r="L3765" t="str">
        <v>Low priority attribute</v>
      </c>
      <c r="M3765" t="str">
        <v>Priority 3</v>
      </c>
      <c r="N3765" t="str">
        <v>ProductAttributes</v>
      </c>
      <c r="O3765" t="str">
        <v>ATTRIBUTE TYPE: Cation Traces</v>
      </c>
      <c r="P3765">
        <v>0</v>
      </c>
      <c r="Q3765">
        <v>76183</v>
      </c>
      <c r="R3765" t="str">
        <v>Ca: ≤50 mg/kg</v>
      </c>
      <c r="S3765" t="str">
        <v>N</v>
      </c>
      <c r="T3765">
        <v>0</v>
      </c>
      <c r="U3765">
        <v>0</v>
      </c>
      <c r="V3765">
        <v>0</v>
      </c>
    </row>
    <row r="3766" spans="8:22" x14ac:dyDescent="0.25">
      <c r="H3766" s="38" t="str">
        <v>vitamins(no product type)</v>
      </c>
      <c r="I3766" s="271" t="str">
        <v>vitamins</v>
      </c>
      <c r="J3766">
        <v>0</v>
      </c>
      <c r="K3766" t="str">
        <v>color</v>
      </c>
      <c r="L3766" t="str">
        <v>Low priority attribute</v>
      </c>
      <c r="M3766" t="str">
        <v>Priority 3</v>
      </c>
      <c r="N3766" t="str">
        <v>ProductAttributes</v>
      </c>
      <c r="O3766" t="str">
        <v>ATTRIBUTE TYPE: Color</v>
      </c>
      <c r="P3766">
        <v>0</v>
      </c>
      <c r="Q3766">
        <v>76183</v>
      </c>
      <c r="R3766" t="str">
        <v>white to faint yellow</v>
      </c>
      <c r="S3766" t="str">
        <v>Y</v>
      </c>
      <c r="T3766" t="str">
        <v>Color</v>
      </c>
      <c r="U3766">
        <v>0</v>
      </c>
      <c r="V3766">
        <v>0</v>
      </c>
    </row>
    <row r="3767" spans="8:22" x14ac:dyDescent="0.25">
      <c r="H3767" s="38" t="str">
        <v>vitamins(no product type)</v>
      </c>
      <c r="I3767" s="271" t="str">
        <v>vitamins</v>
      </c>
      <c r="J3767">
        <v>0</v>
      </c>
      <c r="K3767" t="str">
        <v>InChI</v>
      </c>
      <c r="L3767" t="str">
        <v>Low priority attribute</v>
      </c>
      <c r="M3767" t="str">
        <v>Priority 3</v>
      </c>
      <c r="N3767" t="str">
        <v>Aliases</v>
      </c>
      <c r="O3767" t="str">
        <v>drop down type: InChl</v>
      </c>
      <c r="P3767" t="str">
        <v>must be on the substance level</v>
      </c>
      <c r="Q3767">
        <v>77623</v>
      </c>
      <c r="R3767" t="str">
        <v>1S/C17H21N4O9P.Na/c1-7-3-9-10(4-8(7)2)21(15-13(18-9)16(25)20-17(26)19-15)5-11(22)14(24)12(23)6-30-31(27,28)29;/h3-4,11-12,14,22-24H,5-6H2,1-2H3,(H,20,25,26)(H2,27,28,29);/q;+1/p-1/t11-,12+,14-;/m0./s1</v>
      </c>
      <c r="S3767" t="str">
        <v>N</v>
      </c>
      <c r="T3767">
        <v>0</v>
      </c>
      <c r="U3767">
        <v>0</v>
      </c>
      <c r="V3767">
        <v>0</v>
      </c>
    </row>
    <row r="3768" spans="8:22" x14ac:dyDescent="0.25">
      <c r="H3768" s="38" t="str">
        <v>vitamins(no product type)</v>
      </c>
      <c r="I3768" s="271" t="str">
        <v>vitamins</v>
      </c>
      <c r="J3768">
        <v>0</v>
      </c>
      <c r="K3768" t="str">
        <v>InChI key</v>
      </c>
      <c r="L3768" t="str">
        <v>Low priority attribute</v>
      </c>
      <c r="M3768" t="str">
        <v>Priority 3</v>
      </c>
      <c r="N3768" t="str">
        <v>Aliases</v>
      </c>
      <c r="O3768" t="str">
        <v>drop down type: InChl key</v>
      </c>
      <c r="P3768" t="str">
        <v>must be on the substance level</v>
      </c>
      <c r="Q3768">
        <v>77623</v>
      </c>
      <c r="R3768" t="str">
        <v>OHSHFZJLPYLRIP-BMZHGHOISA-M</v>
      </c>
      <c r="S3768" t="str">
        <v>N</v>
      </c>
      <c r="T3768">
        <v>0</v>
      </c>
      <c r="U3768">
        <v>0</v>
      </c>
      <c r="V3768">
        <v>0</v>
      </c>
    </row>
    <row r="3769" spans="8:22" x14ac:dyDescent="0.25">
      <c r="H3769" s="38" t="str">
        <v>vitamins(no product type)</v>
      </c>
      <c r="I3769" s="271" t="str">
        <v>vitamins</v>
      </c>
      <c r="J3769">
        <v>0</v>
      </c>
      <c r="K3769" t="str">
        <v>mp</v>
      </c>
      <c r="L3769" t="str">
        <v>Low priority attribute</v>
      </c>
      <c r="M3769" t="str">
        <v>Priority 3</v>
      </c>
      <c r="N3769" t="str">
        <v>ProductAttributes</v>
      </c>
      <c r="O3769" t="str">
        <v>ATTRIBUTE TYPE: Melting Point</v>
      </c>
      <c r="P3769">
        <v>0</v>
      </c>
      <c r="Q3769">
        <v>76183</v>
      </c>
      <c r="R3769" t="str">
        <v>113-116 °C</v>
      </c>
      <c r="S3769" t="str">
        <v>Y</v>
      </c>
      <c r="T3769" t="str">
        <v>mp</v>
      </c>
      <c r="U3769">
        <v>0</v>
      </c>
      <c r="V3769">
        <v>0</v>
      </c>
    </row>
    <row r="3770" spans="8:22" x14ac:dyDescent="0.25">
      <c r="H3770" s="38" t="str">
        <v>vitamins(no product type)</v>
      </c>
      <c r="I3770" s="271" t="str">
        <v>vitamins</v>
      </c>
      <c r="J3770">
        <v>0</v>
      </c>
      <c r="K3770" t="str">
        <v>shipped in</v>
      </c>
      <c r="L3770" t="str">
        <v>Low priority attribute</v>
      </c>
      <c r="M3770" t="str">
        <v>Priority 3</v>
      </c>
      <c r="N3770" t="str">
        <v>ProductAttributes</v>
      </c>
      <c r="O3770" t="str">
        <v>ATTRIBUTE TYPE: Ice Shipping</v>
      </c>
      <c r="P3770">
        <v>0</v>
      </c>
      <c r="Q3770">
        <v>51171</v>
      </c>
      <c r="R3770" t="str">
        <v>complies for H-NMR</v>
      </c>
      <c r="S3770" t="str">
        <v>N</v>
      </c>
      <c r="T3770">
        <v>0</v>
      </c>
      <c r="U3770">
        <v>0</v>
      </c>
      <c r="V3770">
        <v>0</v>
      </c>
    </row>
    <row r="3771" spans="8:22" x14ac:dyDescent="0.25">
      <c r="H3771" s="38" t="str">
        <v>vitamins(no product type)</v>
      </c>
      <c r="I3771" s="271" t="str">
        <v>vitamins</v>
      </c>
      <c r="J3771">
        <v>0</v>
      </c>
      <c r="K3771" t="str">
        <v>SMILES string</v>
      </c>
      <c r="L3771" t="str">
        <v>Low priority attribute</v>
      </c>
      <c r="M3771" t="str">
        <v>Priority 3</v>
      </c>
      <c r="N3771" t="str">
        <v>Aliases</v>
      </c>
      <c r="O3771" t="str">
        <v>drop down type: SMILES</v>
      </c>
      <c r="P3771" t="str">
        <v>must be on the substance level; 30 characters or less; if more than 30 characters, raise a JIRA for CorpBase Helpdesk</v>
      </c>
      <c r="Q3771">
        <v>77623</v>
      </c>
      <c r="R3771" t="str">
        <v>[Na+].Cc1cc2N=C3C(=O)NC(=O)N=C3N(C[C@H](O)[C@H](O)[C@H](O)COP(O)([O-])=O)c2cc1C</v>
      </c>
      <c r="S3771" t="str">
        <v>N</v>
      </c>
      <c r="T3771">
        <v>0</v>
      </c>
      <c r="U3771">
        <v>0</v>
      </c>
      <c r="V3771">
        <v>0</v>
      </c>
    </row>
    <row r="3772" spans="8:22" x14ac:dyDescent="0.25">
      <c r="H3772" s="38" t="str">
        <v>watch glasses(no product type)</v>
      </c>
      <c r="I3772" s="271" t="str">
        <v>watch glasses</v>
      </c>
      <c r="J3772">
        <v>0</v>
      </c>
      <c r="K3772" t="str">
        <v>material</v>
      </c>
      <c r="L3772" t="str">
        <v>High priority attribute</v>
      </c>
      <c r="M3772" t="str">
        <v>Priority 2</v>
      </c>
      <c r="N3772" t="str">
        <v>ProductAttributes</v>
      </c>
      <c r="O3772" t="str">
        <v>ATTRIBUTE TYPE: Material</v>
      </c>
      <c r="P3772" t="str">
        <v>use the drop down to select a "Part"</v>
      </c>
      <c r="Q3772" t="str">
        <v>BR150030</v>
      </c>
      <c r="R3772" t="str">
        <v>soda-lime glass</v>
      </c>
      <c r="S3772" t="str">
        <v>M</v>
      </c>
      <c r="T3772">
        <v>0</v>
      </c>
      <c r="U3772">
        <v>0</v>
      </c>
      <c r="V3772">
        <v>0</v>
      </c>
    </row>
    <row r="3773" spans="8:22" x14ac:dyDescent="0.25">
      <c r="H3773" s="38" t="str">
        <v>watch glasses(no product type)</v>
      </c>
      <c r="I3773" s="271" t="str">
        <v>watch glasses</v>
      </c>
      <c r="J3773">
        <v>0</v>
      </c>
      <c r="K3773" t="str">
        <v>O.D.</v>
      </c>
      <c r="L3773" t="str">
        <v>High priority attribute</v>
      </c>
      <c r="M3773" t="str">
        <v>Priority 2</v>
      </c>
      <c r="N3773" t="str">
        <v>ProductAttributes</v>
      </c>
      <c r="O3773" t="str">
        <v>ATTRIBUTE TYPE: Composite dimension</v>
      </c>
      <c r="P3773" t="str">
        <v>use the drop down in "Type1" and select "O.D."</v>
      </c>
      <c r="Q3773" t="str">
        <v>CLS999075</v>
      </c>
      <c r="R3773" t="str">
        <v>~75 mm</v>
      </c>
      <c r="S3773" t="str">
        <v>Y</v>
      </c>
      <c r="T3773" t="str">
        <v>O.D.(in)/O.D.(mm)</v>
      </c>
      <c r="U3773" t="str">
        <v>type=OD and uom in mm or in.</v>
      </c>
      <c r="V3773">
        <v>0</v>
      </c>
    </row>
    <row r="3774" spans="8:22" x14ac:dyDescent="0.25">
      <c r="H3774" s="38" t="str">
        <v>watch glasses(no product type)</v>
      </c>
      <c r="I3774" s="271" t="str">
        <v>watch glasses</v>
      </c>
      <c r="J3774">
        <v>0</v>
      </c>
      <c r="K3774" t="str">
        <v>packaging</v>
      </c>
      <c r="L3774" t="str">
        <v>High priority attribute</v>
      </c>
      <c r="M3774" t="str">
        <v>Priority 2</v>
      </c>
      <c r="N3774" t="str">
        <v>ProductAttributes</v>
      </c>
      <c r="O3774" t="str">
        <v>ATTRIBUTE TYPE: Packaging quantity</v>
      </c>
      <c r="P3774" t="str">
        <v>facet only on pack_id (was NEVER used on the red site - utility is dubious)</v>
      </c>
      <c r="Q3774" t="str">
        <v>SLW1060/10</v>
      </c>
      <c r="R3774" t="str">
        <v>pkg of 10</v>
      </c>
      <c r="S3774" t="str">
        <v>Y</v>
      </c>
      <c r="T3774" t="str">
        <v>packaging</v>
      </c>
      <c r="U3774" t="str">
        <v>pack_id</v>
      </c>
      <c r="V3774" t="str">
        <v>pack_id</v>
      </c>
    </row>
    <row r="3775" spans="8:22" x14ac:dyDescent="0.25">
      <c r="H3775" s="38" t="str">
        <v>water purification systemscleaning agents</v>
      </c>
      <c r="I3775" s="271" t="str">
        <v>water purification systems</v>
      </c>
      <c r="J3775" t="str">
        <v>cleaning agents</v>
      </c>
      <c r="K3775" t="str">
        <v>compatibility</v>
      </c>
      <c r="L3775" t="str">
        <v>Facet driving attribute</v>
      </c>
      <c r="M3775" t="str">
        <v>Priority 1</v>
      </c>
      <c r="N3775" t="str">
        <v>ProductAttributes</v>
      </c>
      <c r="O3775" t="str">
        <v>ATTRIBUTE TYPE: ZM_COMPAT</v>
      </c>
      <c r="P3775" t="str">
        <v>create separate lines for different values -- facet must use 1 or both of supplier and product line</v>
      </c>
      <c r="Q3775">
        <v>5874316024</v>
      </c>
      <c r="R3775" t="str">
        <v>for use with Milli-Q® IX 7003</v>
      </c>
      <c r="S3775" t="str">
        <v>Y</v>
      </c>
      <c r="T3775" t="str">
        <v>compatibility</v>
      </c>
      <c r="U3775">
        <v>0</v>
      </c>
      <c r="V3775">
        <v>0</v>
      </c>
    </row>
    <row r="3776" spans="8:22" x14ac:dyDescent="0.25">
      <c r="H3776" s="38" t="str">
        <v>water purification systemscleaning agents</v>
      </c>
      <c r="I3776" s="271" t="str">
        <v>water purification systems</v>
      </c>
      <c r="J3776" t="str">
        <v>cleaning agents</v>
      </c>
      <c r="K3776" t="str">
        <v>feature</v>
      </c>
      <c r="L3776" t="str">
        <v>High priority attribute</v>
      </c>
      <c r="M3776" t="str">
        <v>Priority 2</v>
      </c>
      <c r="N3776" t="str">
        <v>ProductAttributes</v>
      </c>
      <c r="O3776" t="str">
        <v>ATTRIBUTE TYPE: Feature</v>
      </c>
      <c r="P3776" t="str">
        <v>use the drop down to select a "Name"</v>
      </c>
      <c r="Q3776">
        <v>5874316024</v>
      </c>
      <c r="R3776" t="str">
        <v>Formerly known as ROProtect CR</v>
      </c>
      <c r="S3776" t="str">
        <v>N</v>
      </c>
      <c r="T3776">
        <v>0</v>
      </c>
      <c r="U3776">
        <v>0</v>
      </c>
      <c r="V3776">
        <v>0</v>
      </c>
    </row>
    <row r="3777" spans="8:22" x14ac:dyDescent="0.25">
      <c r="H3777" s="38" t="str">
        <v>water purification systemscleaning agents</v>
      </c>
      <c r="I3777" s="271" t="str">
        <v>water purification systems</v>
      </c>
      <c r="J3777" t="str">
        <v>cleaning agents</v>
      </c>
      <c r="K3777" t="str">
        <v>packaging</v>
      </c>
      <c r="L3777" t="str">
        <v>Low priority attribute</v>
      </c>
      <c r="M3777" t="str">
        <v>Priority 3</v>
      </c>
      <c r="N3777" t="str">
        <v>ProductAttributes</v>
      </c>
      <c r="O3777" t="str">
        <v>ATTRIBUTE TYPE: Packaging quantity</v>
      </c>
      <c r="P3777" t="str">
        <v>facet only on pack_id (was NEVER used on the red site - utility is dubious)</v>
      </c>
      <c r="Q3777">
        <v>5874316024</v>
      </c>
      <c r="R3777" t="str">
        <v>pkg of 24 tablets</v>
      </c>
      <c r="S3777" t="str">
        <v>Y</v>
      </c>
      <c r="T3777" t="str">
        <v>packaging</v>
      </c>
      <c r="U3777" t="str">
        <v>pack_id</v>
      </c>
      <c r="V3777" t="str">
        <v>pack_id</v>
      </c>
    </row>
    <row r="3778" spans="8:22" x14ac:dyDescent="0.25">
      <c r="H3778" s="38" t="str">
        <v>water purification systemscleaning agents</v>
      </c>
      <c r="I3778" s="271" t="str">
        <v>water purification systems</v>
      </c>
      <c r="J3778" t="str">
        <v>cleaning agents</v>
      </c>
      <c r="K3778" t="str">
        <v>storage condition</v>
      </c>
      <c r="L3778" t="str">
        <v>Low priority attribute</v>
      </c>
      <c r="M3778" t="str">
        <v>Priority 3</v>
      </c>
      <c r="N3778" t="str">
        <v>ProductAttributes</v>
      </c>
      <c r="O3778" t="str">
        <v>ATTRIBUTE TYPE: Storage conditions</v>
      </c>
      <c r="P3778">
        <v>0</v>
      </c>
      <c r="Q3778">
        <v>5874316024</v>
      </c>
      <c r="R3778" t="str">
        <v>dry at room temperature (Tightly closed. Do not store near acids)</v>
      </c>
      <c r="S3778" t="str">
        <v>N</v>
      </c>
      <c r="T3778">
        <v>0</v>
      </c>
      <c r="U3778">
        <v>0</v>
      </c>
      <c r="V3778">
        <v>0</v>
      </c>
    </row>
    <row r="3779" spans="8:22" x14ac:dyDescent="0.25">
      <c r="H3779" s="38" t="str">
        <v>water purification systemscleaning agents</v>
      </c>
      <c r="I3779" s="271" t="str">
        <v>water purification systems</v>
      </c>
      <c r="J3779" t="str">
        <v>cleaning agents</v>
      </c>
      <c r="K3779" t="str">
        <v>storage temp.</v>
      </c>
      <c r="L3779" t="str">
        <v>Low priority attribute</v>
      </c>
      <c r="M3779" t="str">
        <v>Priority 3</v>
      </c>
      <c r="N3779" t="str">
        <v>ProductAttributes</v>
      </c>
      <c r="O3779" t="str">
        <v>ATTRIBUTE TYPE: Storage Temp</v>
      </c>
      <c r="P3779">
        <v>0</v>
      </c>
      <c r="Q3779">
        <v>0</v>
      </c>
      <c r="R3779">
        <v>0</v>
      </c>
      <c r="S3779" t="str">
        <v>N</v>
      </c>
      <c r="T3779">
        <v>0</v>
      </c>
      <c r="U3779">
        <v>0</v>
      </c>
      <c r="V3779">
        <v>0</v>
      </c>
    </row>
    <row r="3780" spans="8:22" x14ac:dyDescent="0.25">
      <c r="H3780" s="38" t="str">
        <v>water purification systemsconsumables and kits</v>
      </c>
      <c r="I3780" s="271" t="str">
        <v>water purification systems</v>
      </c>
      <c r="J3780" t="str">
        <v>consumables and kits</v>
      </c>
      <c r="K3780" t="str">
        <v>compatibility</v>
      </c>
      <c r="L3780" t="str">
        <v>Facet driving attribute</v>
      </c>
      <c r="M3780" t="str">
        <v>Priority 1</v>
      </c>
      <c r="N3780" t="str">
        <v>ProductAttributes</v>
      </c>
      <c r="O3780" t="str">
        <v>ATTRIBUTE TYPE: ZM_COMPAT</v>
      </c>
      <c r="P3780" t="str">
        <v>create separate lines for different values -- facet must use 1 or both of supplier and product line</v>
      </c>
      <c r="Q3780" t="str">
        <v>IQ70XXPKT1</v>
      </c>
      <c r="R3780" t="str">
        <v>for use with Milli-Q® IQ 7010</v>
      </c>
      <c r="S3780" t="str">
        <v>Y</v>
      </c>
      <c r="T3780" t="str">
        <v>compatibility</v>
      </c>
      <c r="U3780">
        <v>0</v>
      </c>
      <c r="V3780">
        <v>0</v>
      </c>
    </row>
    <row r="3781" spans="8:22" x14ac:dyDescent="0.25">
      <c r="H3781" s="38" t="str">
        <v>water purification systemsconsumables and kits</v>
      </c>
      <c r="I3781" s="271" t="str">
        <v>water purification systems</v>
      </c>
      <c r="J3781" t="str">
        <v>consumables and kits</v>
      </c>
      <c r="K3781" t="str">
        <v>manufacturer/tradename</v>
      </c>
      <c r="L3781" t="str">
        <v>Low priority attribute</v>
      </c>
      <c r="M3781" t="str">
        <v>Priority 3</v>
      </c>
      <c r="N3781" t="str">
        <v>ProductAttributes</v>
      </c>
      <c r="O3781" t="str">
        <v>ATTRIBUTE TYPE: Manufacturer designation</v>
      </c>
      <c r="P3781" t="str">
        <v>facets supplier co only (currently - Product line the attribute also facetable but not the PL element in Manuf des. Yet)</v>
      </c>
      <c r="Q3781" t="str">
        <v>IX700XPKT1</v>
      </c>
      <c r="R3781" t="str">
        <v>Milli-Q® IX</v>
      </c>
      <c r="S3781" t="str">
        <v>Y</v>
      </c>
      <c r="T3781" t="str">
        <v>Manufacturer</v>
      </c>
      <c r="U3781" t="str">
        <v>supplier co</v>
      </c>
      <c r="V3781" t="str">
        <v>supplier co</v>
      </c>
    </row>
    <row r="3782" spans="8:22" x14ac:dyDescent="0.25">
      <c r="H3782" s="38" t="str">
        <v>water purification systemsconsumables and kits</v>
      </c>
      <c r="I3782" s="271" t="str">
        <v>water purification systems</v>
      </c>
      <c r="J3782" t="str">
        <v>consumables and kits</v>
      </c>
      <c r="K3782" t="str">
        <v>packaging</v>
      </c>
      <c r="L3782" t="str">
        <v>Low priority attribute</v>
      </c>
      <c r="M3782" t="str">
        <v>Priority 3</v>
      </c>
      <c r="N3782" t="str">
        <v>ProductAttributes</v>
      </c>
      <c r="O3782" t="str">
        <v>ATTRIBUTE TYPE: Packaging quantity</v>
      </c>
      <c r="P3782" t="str">
        <v>facet only on pack_id (was NEVER used on the red site - utility is dubious)</v>
      </c>
      <c r="Q3782" t="str">
        <v>IQ70XXPKT1</v>
      </c>
      <c r="R3782" t="str">
        <v>pkg of 1 kit</v>
      </c>
      <c r="S3782" t="str">
        <v>Y</v>
      </c>
      <c r="T3782" t="str">
        <v>packaging</v>
      </c>
      <c r="U3782" t="str">
        <v>pack_id</v>
      </c>
      <c r="V3782" t="str">
        <v>pack_id</v>
      </c>
    </row>
    <row r="3783" spans="8:22" x14ac:dyDescent="0.25">
      <c r="H3783" s="38" t="str">
        <v>water purification systemscountry box</v>
      </c>
      <c r="I3783" s="271" t="str">
        <v>water purification systems</v>
      </c>
      <c r="J3783" t="str">
        <v>country box</v>
      </c>
      <c r="K3783" t="str">
        <v>availability</v>
      </c>
      <c r="L3783" t="str">
        <v>Facet driving attribute</v>
      </c>
      <c r="M3783" t="str">
        <v>Priority 1</v>
      </c>
      <c r="N3783" t="str">
        <v>ProductAttributes</v>
      </c>
      <c r="O3783" t="str">
        <v>ATTRIBUTE TYPE: Restriction</v>
      </c>
      <c r="P3783" t="str">
        <v>use the drop down in "Availability restriction" and select a drop down in "RestrLoc"</v>
      </c>
      <c r="Q3783">
        <v>0</v>
      </c>
      <c r="R3783">
        <v>0</v>
      </c>
      <c r="S3783">
        <v>0</v>
      </c>
      <c r="T3783">
        <v>0</v>
      </c>
      <c r="U3783">
        <v>0</v>
      </c>
      <c r="V3783">
        <v>0</v>
      </c>
    </row>
    <row r="3784" spans="8:22" x14ac:dyDescent="0.25">
      <c r="H3784" s="38" t="str">
        <v>water purification systemscountry box</v>
      </c>
      <c r="I3784" s="271" t="str">
        <v>water purification systems</v>
      </c>
      <c r="J3784" t="str">
        <v>country box</v>
      </c>
      <c r="K3784" t="str">
        <v>compatibility</v>
      </c>
      <c r="L3784" t="str">
        <v>High priority attribute</v>
      </c>
      <c r="M3784" t="str">
        <v>Priority 2</v>
      </c>
      <c r="N3784" t="str">
        <v>ProductAttributes</v>
      </c>
      <c r="O3784" t="str">
        <v>ATTRIBUTE TYPE: ZM_COMPAT</v>
      </c>
      <c r="P3784" t="str">
        <v>create separate lines for different values -- facet must use 1 or both of supplier and product line</v>
      </c>
      <c r="Q3784" t="str">
        <v>ZFCBEQ0IT</v>
      </c>
      <c r="R3784" t="str">
        <v>for use with Milli-Q® EQ 7000</v>
      </c>
      <c r="S3784" t="str">
        <v>Y</v>
      </c>
      <c r="T3784" t="str">
        <v>compatibility</v>
      </c>
      <c r="U3784">
        <v>0</v>
      </c>
      <c r="V3784">
        <v>0</v>
      </c>
    </row>
    <row r="3785" spans="8:22" x14ac:dyDescent="0.25">
      <c r="H3785" s="38" t="str">
        <v>water purification systemscountry box</v>
      </c>
      <c r="I3785" s="271" t="str">
        <v>water purification systems</v>
      </c>
      <c r="J3785" t="str">
        <v>country box</v>
      </c>
      <c r="K3785" t="str">
        <v>manufacturer/tradename</v>
      </c>
      <c r="L3785" t="str">
        <v>Low priority attribute</v>
      </c>
      <c r="M3785" t="str">
        <v>Priority 3</v>
      </c>
      <c r="N3785" t="str">
        <v>ProductAttributes</v>
      </c>
      <c r="O3785" t="str">
        <v>ATTRIBUTE TYPE: Manufacturer designation</v>
      </c>
      <c r="P3785" t="str">
        <v>facets supplier co only (currently - Product line the attribute also facetable but not the PL element in Manuf des. Yet)</v>
      </c>
      <c r="Q3785">
        <v>0</v>
      </c>
      <c r="R3785">
        <v>0</v>
      </c>
      <c r="S3785" t="str">
        <v>Y</v>
      </c>
      <c r="T3785" t="str">
        <v>Manufacturer</v>
      </c>
      <c r="U3785" t="str">
        <v>supplier co</v>
      </c>
      <c r="V3785" t="str">
        <v>supplier co</v>
      </c>
    </row>
    <row r="3786" spans="8:22" x14ac:dyDescent="0.25">
      <c r="H3786" s="38" t="str">
        <v>water purification systemscountry box</v>
      </c>
      <c r="I3786" s="271" t="str">
        <v>water purification systems</v>
      </c>
      <c r="J3786" t="str">
        <v>country box</v>
      </c>
      <c r="K3786" t="str">
        <v>packaging</v>
      </c>
      <c r="L3786" t="str">
        <v>Low priority attribute</v>
      </c>
      <c r="M3786" t="str">
        <v>Priority 3</v>
      </c>
      <c r="N3786" t="str">
        <v>ProductAttributes</v>
      </c>
      <c r="O3786" t="str">
        <v>ATTRIBUTE TYPE: Packaging quantity</v>
      </c>
      <c r="P3786" t="str">
        <v>facet only on pack_id (was NEVER used on the red site - utility is dubious)</v>
      </c>
      <c r="Q3786" t="str">
        <v>ZFCBEQ0IT</v>
      </c>
      <c r="R3786" t="str">
        <v>pkg of 1 kit</v>
      </c>
      <c r="S3786" t="str">
        <v>Y</v>
      </c>
      <c r="T3786" t="str">
        <v>packaging</v>
      </c>
      <c r="U3786" t="str">
        <v>pack_id</v>
      </c>
      <c r="V3786" t="str">
        <v>pack_id</v>
      </c>
    </row>
    <row r="3787" spans="8:22" x14ac:dyDescent="0.25">
      <c r="H3787" s="38" t="str">
        <v>water purification systemsdistribution pump</v>
      </c>
      <c r="I3787" s="271" t="str">
        <v>water purification systems</v>
      </c>
      <c r="J3787" t="str">
        <v>distribution pump</v>
      </c>
      <c r="K3787" t="str">
        <v>parameter</v>
      </c>
      <c r="L3787" t="str">
        <v>Facet driving attribute</v>
      </c>
      <c r="M3787" t="str">
        <v>Priority 1</v>
      </c>
      <c r="N3787" t="str">
        <v>ProductAttributes</v>
      </c>
      <c r="O3787" t="str">
        <v>ATTRIBUTE TYPE: Operating parameter</v>
      </c>
      <c r="P3787">
        <v>0</v>
      </c>
      <c r="Q3787">
        <v>0</v>
      </c>
      <c r="R3787">
        <v>0</v>
      </c>
      <c r="S3787">
        <v>0</v>
      </c>
      <c r="T3787">
        <v>0</v>
      </c>
      <c r="U3787">
        <v>0</v>
      </c>
      <c r="V3787">
        <v>0</v>
      </c>
    </row>
    <row r="3788" spans="8:22" x14ac:dyDescent="0.25">
      <c r="H3788" s="38" t="str">
        <v>water purification systemsdistribution pump</v>
      </c>
      <c r="I3788" s="271" t="str">
        <v>water purification systems</v>
      </c>
      <c r="J3788" t="str">
        <v>distribution pump</v>
      </c>
      <c r="K3788" t="str">
        <v>AC/DC input</v>
      </c>
      <c r="L3788" t="str">
        <v>High priority attribute</v>
      </c>
      <c r="M3788" t="str">
        <v>Priority 2</v>
      </c>
      <c r="N3788" t="str">
        <v>ProductAttributes</v>
      </c>
      <c r="O3788" t="str">
        <v>ATTRIBUTE TYPE: AC/DC input</v>
      </c>
      <c r="P3788">
        <v>0</v>
      </c>
      <c r="Q3788" t="str">
        <v>PUMP05601</v>
      </c>
      <c r="R3788" t="str">
        <v>120 V, 60 Hz</v>
      </c>
      <c r="S3788" t="str">
        <v>Y</v>
      </c>
      <c r="T3788" t="str">
        <v>AC Input (v)</v>
      </c>
      <c r="U3788">
        <v>0</v>
      </c>
      <c r="V3788">
        <v>0</v>
      </c>
    </row>
    <row r="3789" spans="8:22" x14ac:dyDescent="0.25">
      <c r="H3789" s="38" t="str">
        <v>water purification systemsdistribution pump</v>
      </c>
      <c r="I3789" s="271" t="str">
        <v>water purification systems</v>
      </c>
      <c r="J3789" t="str">
        <v>distribution pump</v>
      </c>
      <c r="K3789" t="str">
        <v>compatibility</v>
      </c>
      <c r="L3789" t="str">
        <v>High priority attribute</v>
      </c>
      <c r="M3789" t="str">
        <v>Priority 2</v>
      </c>
      <c r="N3789" t="str">
        <v>ProductAttributes</v>
      </c>
      <c r="O3789" t="str">
        <v>ATTRIBUTE TYPE: ZM_COMPAT</v>
      </c>
      <c r="P3789" t="str">
        <v>create separate lines for different values -- facet must use 1 or both of supplier and product line</v>
      </c>
      <c r="Q3789" t="str">
        <v>PUMP05601</v>
      </c>
      <c r="R3789" t="str">
        <v>for use with tanks</v>
      </c>
      <c r="S3789" t="str">
        <v>Y</v>
      </c>
      <c r="T3789" t="str">
        <v>compatibility</v>
      </c>
      <c r="U3789">
        <v>0</v>
      </c>
      <c r="V3789">
        <v>0</v>
      </c>
    </row>
    <row r="3790" spans="8:22" x14ac:dyDescent="0.25">
      <c r="H3790" s="38" t="str">
        <v>water purification systemsdistribution pump</v>
      </c>
      <c r="I3790" s="271" t="str">
        <v>water purification systems</v>
      </c>
      <c r="J3790" t="str">
        <v>distribution pump</v>
      </c>
      <c r="K3790" t="str">
        <v>packaging</v>
      </c>
      <c r="L3790" t="str">
        <v>Low priority attribute</v>
      </c>
      <c r="M3790" t="str">
        <v>Priority 3</v>
      </c>
      <c r="N3790" t="str">
        <v>ProductAttributes</v>
      </c>
      <c r="O3790" t="str">
        <v>ATTRIBUTE TYPE: Packaging quantity</v>
      </c>
      <c r="P3790" t="str">
        <v>facet only on pack_id (was NEVER used on the red site - utility is dubious)</v>
      </c>
      <c r="Q3790" t="str">
        <v>ZWDK5R100</v>
      </c>
      <c r="R3790" t="str">
        <v>pkg of 1 unit</v>
      </c>
      <c r="S3790" t="str">
        <v>Y</v>
      </c>
      <c r="T3790" t="str">
        <v>packaging</v>
      </c>
      <c r="U3790" t="str">
        <v>pack_id</v>
      </c>
      <c r="V3790" t="str">
        <v>pack_id</v>
      </c>
    </row>
    <row r="3791" spans="8:22" x14ac:dyDescent="0.25">
      <c r="H3791" s="38" t="str">
        <v>water purification systemsdistribution pump</v>
      </c>
      <c r="I3791" s="271" t="str">
        <v>water purification systems</v>
      </c>
      <c r="J3791" t="str">
        <v>distribution pump</v>
      </c>
      <c r="K3791" t="str">
        <v>size</v>
      </c>
      <c r="L3791" t="str">
        <v>Low priority attribute</v>
      </c>
      <c r="M3791" t="str">
        <v>Priority 3</v>
      </c>
      <c r="N3791" t="str">
        <v>ProductAttributes</v>
      </c>
      <c r="O3791" t="str">
        <v xml:space="preserve">ATTRIBUTE TYPE: Composite dimension </v>
      </c>
      <c r="P3791" t="str">
        <v>use drop down "Type1" and select "size"</v>
      </c>
      <c r="Q3791">
        <v>0</v>
      </c>
      <c r="R3791">
        <v>0</v>
      </c>
      <c r="S3791">
        <v>0</v>
      </c>
      <c r="T3791">
        <v>0</v>
      </c>
      <c r="U3791">
        <v>0</v>
      </c>
      <c r="V3791">
        <v>0</v>
      </c>
    </row>
    <row r="3792" spans="8:22" x14ac:dyDescent="0.25">
      <c r="H3792" s="38" t="str">
        <v>water purification systemsdistribution pump</v>
      </c>
      <c r="I3792" s="271" t="str">
        <v>water purification systems</v>
      </c>
      <c r="J3792" t="str">
        <v>distribution pump</v>
      </c>
      <c r="K3792" t="str">
        <v>suitability</v>
      </c>
      <c r="L3792" t="str">
        <v>Low priority attribute</v>
      </c>
      <c r="M3792" t="str">
        <v>Priority 3</v>
      </c>
      <c r="N3792" t="str">
        <v>ProductAttributes</v>
      </c>
      <c r="O3792" t="str">
        <v xml:space="preserve">ATTRIBUTE TYPE: Suitability </v>
      </c>
      <c r="P3792">
        <v>0</v>
      </c>
      <c r="Q3792">
        <v>0</v>
      </c>
      <c r="R3792">
        <v>0</v>
      </c>
      <c r="S3792" t="str">
        <v>N</v>
      </c>
      <c r="T3792">
        <v>0</v>
      </c>
      <c r="U3792">
        <v>0</v>
      </c>
      <c r="V3792">
        <v>0</v>
      </c>
    </row>
    <row r="3793" spans="8:22" x14ac:dyDescent="0.25">
      <c r="H3793" s="38" t="str">
        <v>water purification systemsedi module</v>
      </c>
      <c r="I3793" s="271" t="str">
        <v>water purification systems</v>
      </c>
      <c r="J3793" t="str">
        <v>edi module</v>
      </c>
      <c r="K3793" t="str">
        <v>compatibility</v>
      </c>
      <c r="L3793" t="str">
        <v>Facet driving attribute</v>
      </c>
      <c r="M3793" t="str">
        <v>Priority 1</v>
      </c>
      <c r="N3793" t="str">
        <v>ProductAttributes</v>
      </c>
      <c r="O3793" t="str">
        <v>ATTRIBUTE TYPE: ZM_COMPAT</v>
      </c>
      <c r="P3793" t="str">
        <v>create separate lines for different values -- facet must use 1 or both of supplier and product line</v>
      </c>
      <c r="Q3793" t="str">
        <v xml:space="preserve">ZLX0EDI10 </v>
      </c>
      <c r="R3793" t="str">
        <v>for use with Elix® Essential</v>
      </c>
      <c r="S3793" t="str">
        <v>Y</v>
      </c>
      <c r="T3793" t="str">
        <v>compatibility</v>
      </c>
      <c r="U3793">
        <v>0</v>
      </c>
      <c r="V3793">
        <v>0</v>
      </c>
    </row>
    <row r="3794" spans="8:22" x14ac:dyDescent="0.25">
      <c r="H3794" s="38" t="str">
        <v>water purification systemsedi module</v>
      </c>
      <c r="I3794" s="271" t="str">
        <v>water purification systems</v>
      </c>
      <c r="J3794" t="str">
        <v>edi module</v>
      </c>
      <c r="K3794" t="str">
        <v>parameter</v>
      </c>
      <c r="L3794" t="str">
        <v>Facet driving attribute</v>
      </c>
      <c r="M3794" t="str">
        <v>Priority 1</v>
      </c>
      <c r="N3794" t="str">
        <v>ProductAttributes</v>
      </c>
      <c r="O3794" t="str">
        <v>ATTRIBUTE TYPE: Operating parameter</v>
      </c>
      <c r="P3794">
        <v>0</v>
      </c>
      <c r="Q3794" t="str">
        <v xml:space="preserve">ZLX0EDI10 </v>
      </c>
      <c r="R3794" t="str">
        <v>10 L/hr flow rate</v>
      </c>
      <c r="S3794" t="str">
        <v>Y</v>
      </c>
      <c r="T3794" t="str">
        <v>x3 (Max use, flow rate, distr flow rate)</v>
      </c>
      <c r="U3794">
        <v>0</v>
      </c>
      <c r="V3794">
        <v>0</v>
      </c>
    </row>
    <row r="3795" spans="8:22" x14ac:dyDescent="0.25">
      <c r="H3795" s="38" t="str">
        <v>water purification systemsedi module</v>
      </c>
      <c r="I3795" s="271" t="str">
        <v>water purification systems</v>
      </c>
      <c r="J3795" t="str">
        <v>edi module</v>
      </c>
      <c r="K3795" t="str">
        <v>manufacturer/tradename</v>
      </c>
      <c r="L3795" t="str">
        <v>Low priority attribute</v>
      </c>
      <c r="M3795" t="str">
        <v>Priority 3</v>
      </c>
      <c r="N3795" t="str">
        <v>ProductAttributes</v>
      </c>
      <c r="O3795" t="str">
        <v>ATTRIBUTE TYPE: Manufacturer designation</v>
      </c>
      <c r="P3795" t="str">
        <v>facets supplier co only (currently - Product line the attribute also facetable but not the PL element in Manuf des. Yet)</v>
      </c>
      <c r="Q3795" t="str">
        <v xml:space="preserve">ZLX0EDI10 </v>
      </c>
      <c r="R3795" t="str">
        <v>Elix®</v>
      </c>
      <c r="S3795" t="str">
        <v>Y</v>
      </c>
      <c r="T3795" t="str">
        <v>Manufacturer</v>
      </c>
      <c r="U3795" t="str">
        <v>supplier co</v>
      </c>
      <c r="V3795" t="str">
        <v>supplier co</v>
      </c>
    </row>
    <row r="3796" spans="8:22" x14ac:dyDescent="0.25">
      <c r="H3796" s="38" t="str">
        <v>water purification systemsedi module</v>
      </c>
      <c r="I3796" s="271" t="str">
        <v>water purification systems</v>
      </c>
      <c r="J3796" t="str">
        <v>edi module</v>
      </c>
      <c r="K3796" t="str">
        <v>packaging</v>
      </c>
      <c r="L3796" t="str">
        <v>Low priority attribute</v>
      </c>
      <c r="M3796" t="str">
        <v>Priority 3</v>
      </c>
      <c r="N3796" t="str">
        <v>ProductAttributes</v>
      </c>
      <c r="O3796" t="str">
        <v>ATTRIBUTE TYPE: Packaging quantity</v>
      </c>
      <c r="P3796" t="str">
        <v>facet only on pack_id (was NEVER used on the red site - utility is dubious)</v>
      </c>
      <c r="Q3796" t="str">
        <v xml:space="preserve">ZLX0EDI10 </v>
      </c>
      <c r="R3796" t="str">
        <v>pkg of 1 unit</v>
      </c>
      <c r="S3796" t="str">
        <v>Y</v>
      </c>
      <c r="T3796" t="str">
        <v>packaging</v>
      </c>
      <c r="U3796" t="str">
        <v>pack_id</v>
      </c>
      <c r="V3796" t="str">
        <v>pack_id</v>
      </c>
    </row>
    <row r="3797" spans="8:22" x14ac:dyDescent="0.25">
      <c r="H3797" s="38" t="str">
        <v>water purification systemsedi module</v>
      </c>
      <c r="I3797" s="271" t="str">
        <v>water purification systems</v>
      </c>
      <c r="J3797" t="str">
        <v>edi module</v>
      </c>
      <c r="K3797" t="str">
        <v>size</v>
      </c>
      <c r="L3797" t="str">
        <v>Low priority attribute</v>
      </c>
      <c r="M3797" t="str">
        <v>Priority 3</v>
      </c>
      <c r="N3797" t="str">
        <v>ProductAttributes</v>
      </c>
      <c r="O3797" t="str">
        <v xml:space="preserve">ATTRIBUTE TYPE: Composite dimension </v>
      </c>
      <c r="P3797" t="str">
        <v>use drop down "Type1" and select "size"</v>
      </c>
      <c r="Q3797">
        <v>0</v>
      </c>
      <c r="R3797">
        <v>0</v>
      </c>
      <c r="S3797">
        <v>0</v>
      </c>
      <c r="T3797">
        <v>0</v>
      </c>
      <c r="U3797">
        <v>0</v>
      </c>
      <c r="V3797">
        <v>0</v>
      </c>
    </row>
    <row r="3798" spans="8:22" x14ac:dyDescent="0.25">
      <c r="H3798" s="38" t="str">
        <v>water purification systemsfinal filter</v>
      </c>
      <c r="I3798" s="271" t="str">
        <v>water purification systems</v>
      </c>
      <c r="J3798" t="str">
        <v>final filter</v>
      </c>
      <c r="K3798" t="str">
        <v>compatibility</v>
      </c>
      <c r="L3798" t="str">
        <v>Facet driving attribute</v>
      </c>
      <c r="M3798" t="str">
        <v>Priority 1</v>
      </c>
      <c r="N3798" t="str">
        <v>ProductAttributes</v>
      </c>
      <c r="O3798" t="str">
        <v>ATTRIBUTE TYPE: ZM_COMPAT</v>
      </c>
      <c r="P3798" t="str">
        <v>create separate lines for different values -- facet must use 1 or both of supplier and product line</v>
      </c>
      <c r="Q3798" t="str">
        <v>0PTIA04NN1</v>
      </c>
      <c r="R3798" t="str">
        <v>for use with Milli-Q® CLX</v>
      </c>
      <c r="S3798" t="str">
        <v>Y</v>
      </c>
      <c r="T3798" t="str">
        <v>compatibility</v>
      </c>
      <c r="U3798">
        <v>0</v>
      </c>
      <c r="V3798">
        <v>0</v>
      </c>
    </row>
    <row r="3799" spans="8:22" x14ac:dyDescent="0.25">
      <c r="H3799" s="38" t="str">
        <v>water purification systemsfinal filter</v>
      </c>
      <c r="I3799" s="271" t="str">
        <v>water purification systems</v>
      </c>
      <c r="J3799" t="str">
        <v>final filter</v>
      </c>
      <c r="K3799" t="str">
        <v>pore size</v>
      </c>
      <c r="L3799" t="str">
        <v>High priority attribute</v>
      </c>
      <c r="M3799" t="str">
        <v>Priority 2</v>
      </c>
      <c r="N3799" t="str">
        <v>ProductAttributes</v>
      </c>
      <c r="O3799" t="str">
        <v>ATTRIBUTE TYPE: Pore size</v>
      </c>
      <c r="P3799">
        <v>0</v>
      </c>
      <c r="Q3799" t="str">
        <v>0PTIA04NN1</v>
      </c>
      <c r="R3799" t="str">
        <v>0.22 μm pore size</v>
      </c>
      <c r="S3799" t="str">
        <v>Y</v>
      </c>
      <c r="T3799" t="str">
        <v>Pore size</v>
      </c>
      <c r="U3799" t="str">
        <v>uom in um, or A, or kDa</v>
      </c>
      <c r="V3799">
        <v>0</v>
      </c>
    </row>
    <row r="3800" spans="8:22" x14ac:dyDescent="0.25">
      <c r="H3800" s="38" t="str">
        <v>water purification systemsfinal filter</v>
      </c>
      <c r="I3800" s="271" t="str">
        <v>water purification systems</v>
      </c>
      <c r="J3800" t="str">
        <v>final filter</v>
      </c>
      <c r="K3800" t="str">
        <v>sterility</v>
      </c>
      <c r="L3800" t="str">
        <v>High priority attribute</v>
      </c>
      <c r="M3800" t="str">
        <v>Priority 2</v>
      </c>
      <c r="N3800" t="str">
        <v>ProductAttributes</v>
      </c>
      <c r="O3800" t="str">
        <v>ATTRIBUTE TYPE: Sterilization</v>
      </c>
      <c r="P3800" t="str">
        <v>facet sterility y/n and second facet for sterilization method</v>
      </c>
      <c r="Q3800" t="str">
        <v>0PTIA04NN1</v>
      </c>
      <c r="R3800" t="str">
        <v>sterile</v>
      </c>
      <c r="S3800" t="str">
        <v>Y</v>
      </c>
      <c r="T3800" t="str">
        <v>Sterility/Sterilization method</v>
      </c>
      <c r="U3800">
        <v>0</v>
      </c>
      <c r="V3800">
        <v>0</v>
      </c>
    </row>
    <row r="3801" spans="8:22" x14ac:dyDescent="0.25">
      <c r="H3801" s="38" t="str">
        <v>water purification systemsfinal filter</v>
      </c>
      <c r="I3801" s="271" t="str">
        <v>water purification systems</v>
      </c>
      <c r="J3801" t="str">
        <v>final filter</v>
      </c>
      <c r="K3801" t="str">
        <v>manufacturer/tradename</v>
      </c>
      <c r="L3801" t="str">
        <v>Low priority attribute</v>
      </c>
      <c r="M3801" t="str">
        <v>Priority 3</v>
      </c>
      <c r="N3801" t="str">
        <v>ProductAttributes</v>
      </c>
      <c r="O3801" t="str">
        <v>ATTRIBUTE TYPE: Manufacturer designation</v>
      </c>
      <c r="P3801" t="str">
        <v>facets supplier co only (currently - Product line the attribute also facetable but not the PL element in Manuf des. Yet)</v>
      </c>
      <c r="Q3801" t="str">
        <v>0PTIA04NN1</v>
      </c>
      <c r="R3801" t="str">
        <v>Opticap®</v>
      </c>
      <c r="S3801" t="str">
        <v>Y</v>
      </c>
      <c r="T3801" t="str">
        <v>Manufacturer</v>
      </c>
      <c r="U3801" t="str">
        <v>supplier co</v>
      </c>
      <c r="V3801" t="str">
        <v>supplier co</v>
      </c>
    </row>
    <row r="3802" spans="8:22" x14ac:dyDescent="0.25">
      <c r="H3802" s="38" t="str">
        <v>water purification systemsfinal filter</v>
      </c>
      <c r="I3802" s="271" t="str">
        <v>water purification systems</v>
      </c>
      <c r="J3802" t="str">
        <v>final filter</v>
      </c>
      <c r="K3802" t="str">
        <v>packaging</v>
      </c>
      <c r="L3802" t="str">
        <v>Low priority attribute</v>
      </c>
      <c r="M3802" t="str">
        <v>Priority 3</v>
      </c>
      <c r="N3802" t="str">
        <v>ProductAttributes</v>
      </c>
      <c r="O3802" t="str">
        <v>ATTRIBUTE TYPE: Packaging quantity</v>
      </c>
      <c r="P3802" t="str">
        <v>facet only on pack_id (was NEVER used on the red site - utility is dubious)</v>
      </c>
      <c r="Q3802" t="str">
        <v>0PTIA04NN1</v>
      </c>
      <c r="R3802" t="str">
        <v>pkg of 1 unit</v>
      </c>
      <c r="S3802" t="str">
        <v>Y</v>
      </c>
      <c r="T3802" t="str">
        <v>packaging</v>
      </c>
      <c r="U3802" t="str">
        <v>pack_id</v>
      </c>
      <c r="V3802" t="str">
        <v>pack_id</v>
      </c>
    </row>
    <row r="3803" spans="8:22" x14ac:dyDescent="0.25">
      <c r="H3803" s="38" t="str">
        <v>water purification systemshardware</v>
      </c>
      <c r="I3803" s="271" t="str">
        <v>water purification systems</v>
      </c>
      <c r="J3803" t="str">
        <v>hardware</v>
      </c>
      <c r="K3803" t="str">
        <v>H × W × D</v>
      </c>
      <c r="L3803" t="str">
        <v>Facet driving attribute</v>
      </c>
      <c r="M3803" t="str">
        <v>Priority 1</v>
      </c>
      <c r="N3803" t="str">
        <v>ProductAttributes</v>
      </c>
      <c r="O3803" t="str">
        <v>ATTRIBUTE TYPE: Composite dimension</v>
      </c>
      <c r="P3803" t="str">
        <v>D is diameter, not depth… should be LxWxH?   use the drop down in "Type1 - H "Type2 - W" "Type3 - D"; D is for Diameter, not depth. For depth, please select "depth"</v>
      </c>
      <c r="Q3803" t="str">
        <v>ZIQEP0D00</v>
      </c>
      <c r="R3803" t="str">
        <v>27.6 in. × 10.6 in. × 8.3 in.</v>
      </c>
      <c r="S3803" t="str">
        <v>Y</v>
      </c>
      <c r="T3803" t="str">
        <v>Width (uom)/Height(uom)</v>
      </c>
      <c r="U3803" t="str">
        <v>type=W and uom is in mm or in/type=H and uom is in mm or in/type=diam. or D and uom in mm</v>
      </c>
      <c r="V3803">
        <v>0</v>
      </c>
    </row>
    <row r="3804" spans="8:22" x14ac:dyDescent="0.25">
      <c r="H3804" s="38" t="str">
        <v>water purification systemshardware</v>
      </c>
      <c r="I3804" s="271" t="str">
        <v>water purification systems</v>
      </c>
      <c r="J3804" t="str">
        <v>hardware</v>
      </c>
      <c r="K3804" t="str">
        <v>input</v>
      </c>
      <c r="L3804" t="str">
        <v>Facet driving attribute</v>
      </c>
      <c r="M3804" t="str">
        <v>Priority 1</v>
      </c>
      <c r="N3804" t="str">
        <v>ProductAttributes</v>
      </c>
      <c r="O3804" t="str">
        <v>ATTRIBUTE TYPE: Sample input/output</v>
      </c>
      <c r="P3804">
        <v>0</v>
      </c>
      <c r="Q3804" t="str">
        <v>ZIQEP0D00</v>
      </c>
      <c r="R3804" t="str">
        <v>potable tap water</v>
      </c>
      <c r="S3804" t="str">
        <v>Y</v>
      </c>
      <c r="T3804" t="str">
        <v>Feed water quality</v>
      </c>
      <c r="U3804" t="str">
        <v>input designator = feed water nature</v>
      </c>
      <c r="V3804">
        <v>0</v>
      </c>
    </row>
    <row r="3805" spans="8:22" x14ac:dyDescent="0.25">
      <c r="H3805" s="38" t="str">
        <v>water purification systemshardware</v>
      </c>
      <c r="I3805" s="271" t="str">
        <v>water purification systems</v>
      </c>
      <c r="J3805" t="str">
        <v>hardware</v>
      </c>
      <c r="K3805" t="str">
        <v>output</v>
      </c>
      <c r="L3805" t="str">
        <v>Facet driving attribute</v>
      </c>
      <c r="M3805" t="str">
        <v>Priority 1</v>
      </c>
      <c r="N3805" t="str">
        <v>ProductAttributes</v>
      </c>
      <c r="O3805" t="str">
        <v>ATTRIBUTE TYPE: Sample input/output</v>
      </c>
      <c r="P3805" t="str">
        <v>input and output can be in the same entry</v>
      </c>
      <c r="Q3805" t="str">
        <v>ZIQEP0D00</v>
      </c>
      <c r="R3805" t="str">
        <v>type 2 water (&gt; 5 MΩ·cm) (25°C)</v>
      </c>
      <c r="S3805" t="str">
        <v>Y</v>
      </c>
      <c r="T3805" t="str">
        <v>Output Water quality</v>
      </c>
      <c r="U3805">
        <v>0</v>
      </c>
      <c r="V3805">
        <v>0</v>
      </c>
    </row>
    <row r="3806" spans="8:22" x14ac:dyDescent="0.25">
      <c r="H3806" s="38" t="str">
        <v>water purification systemshardware</v>
      </c>
      <c r="I3806" s="271" t="str">
        <v>water purification systems</v>
      </c>
      <c r="J3806" t="str">
        <v>hardware</v>
      </c>
      <c r="K3806" t="str">
        <v>parameter</v>
      </c>
      <c r="L3806" t="str">
        <v>Facet driving attribute</v>
      </c>
      <c r="M3806" t="str">
        <v>Priority 1</v>
      </c>
      <c r="N3806" t="str">
        <v>ProductAttributes</v>
      </c>
      <c r="O3806" t="str">
        <v>ATTRIBUTE TYPE: Operating parameter</v>
      </c>
      <c r="P3806">
        <v>0</v>
      </c>
      <c r="Q3806">
        <v>0</v>
      </c>
      <c r="R3806">
        <v>0</v>
      </c>
      <c r="S3806">
        <v>0</v>
      </c>
      <c r="T3806">
        <v>0</v>
      </c>
      <c r="U3806">
        <v>0</v>
      </c>
      <c r="V3806">
        <v>0</v>
      </c>
    </row>
    <row r="3807" spans="8:22" x14ac:dyDescent="0.25">
      <c r="H3807" s="38" t="str">
        <v>water purification systemshardware</v>
      </c>
      <c r="I3807" s="271" t="str">
        <v>water purification systems</v>
      </c>
      <c r="J3807" t="str">
        <v>hardware</v>
      </c>
      <c r="K3807" t="str">
        <v>resistivity</v>
      </c>
      <c r="L3807" t="str">
        <v>Facet driving attribute</v>
      </c>
      <c r="M3807" t="str">
        <v>Priority 1</v>
      </c>
      <c r="N3807" t="str">
        <v>ProductAttributes</v>
      </c>
      <c r="O3807" t="str">
        <v>ATTRIBUTE TYPE: Miscellaneous Specifications</v>
      </c>
      <c r="P3807" t="str">
        <v>use the drop down and select "resistivity"</v>
      </c>
      <c r="Q3807" t="str">
        <v>SYNSVHFWW</v>
      </c>
      <c r="R3807" t="str">
        <v>18.2 MΩ-cm, at 25°C</v>
      </c>
      <c r="S3807" t="str">
        <v>N</v>
      </c>
      <c r="T3807">
        <v>0</v>
      </c>
      <c r="U3807">
        <v>0</v>
      </c>
      <c r="V3807">
        <v>0</v>
      </c>
    </row>
    <row r="3808" spans="8:22" x14ac:dyDescent="0.25">
      <c r="H3808" s="38" t="str">
        <v>water purification systemshardware</v>
      </c>
      <c r="I3808" s="271" t="str">
        <v>water purification systems</v>
      </c>
      <c r="J3808" t="str">
        <v>hardware</v>
      </c>
      <c r="K3808" t="str">
        <v>conductivity</v>
      </c>
      <c r="L3808" t="str">
        <v>Low priority attribute</v>
      </c>
      <c r="M3808" t="str">
        <v>Priority 3</v>
      </c>
      <c r="N3808" t="str">
        <v>ProductAttributes</v>
      </c>
      <c r="O3808" t="str">
        <v>ATTRIBUTE TYPE: Conductivity</v>
      </c>
      <c r="P3808">
        <v>0</v>
      </c>
      <c r="Q3808" t="str">
        <v>ZIQEP0D00</v>
      </c>
      <c r="R3808" t="str">
        <v>0.2 μS/cm at 25 °C (water output)</v>
      </c>
      <c r="S3808" t="str">
        <v>N</v>
      </c>
      <c r="T3808">
        <v>0</v>
      </c>
      <c r="U3808">
        <v>0</v>
      </c>
      <c r="V3808">
        <v>0</v>
      </c>
    </row>
    <row r="3809" spans="8:22" x14ac:dyDescent="0.25">
      <c r="H3809" s="38" t="str">
        <v>water purification systemshardware</v>
      </c>
      <c r="I3809" s="271" t="str">
        <v>water purification systems</v>
      </c>
      <c r="J3809" t="str">
        <v>hardware</v>
      </c>
      <c r="K3809" t="str">
        <v>manufacturer/tradename</v>
      </c>
      <c r="L3809" t="str">
        <v>Low priority attribute</v>
      </c>
      <c r="M3809" t="str">
        <v>Priority 3</v>
      </c>
      <c r="N3809" t="str">
        <v>ProductAttributes</v>
      </c>
      <c r="O3809" t="str">
        <v>ATTRIBUTE TYPE: Manufacturer designation</v>
      </c>
      <c r="P3809" t="str">
        <v>facets supplier co only (currently - Product line the attribute also facetable but not the PL element in Manuf des. Yet)</v>
      </c>
      <c r="Q3809" t="str">
        <v>ZIQEP0D00</v>
      </c>
      <c r="R3809" t="str">
        <v>E-POD®</v>
      </c>
      <c r="S3809" t="str">
        <v>Y</v>
      </c>
      <c r="T3809" t="str">
        <v>Manufacturer</v>
      </c>
      <c r="U3809" t="str">
        <v>supplier co</v>
      </c>
      <c r="V3809" t="str">
        <v>supplier co</v>
      </c>
    </row>
    <row r="3810" spans="8:22" x14ac:dyDescent="0.25">
      <c r="H3810" s="38" t="str">
        <v>water purification systemshardware</v>
      </c>
      <c r="I3810" s="271" t="str">
        <v>water purification systems</v>
      </c>
      <c r="J3810" t="str">
        <v>hardware</v>
      </c>
      <c r="K3810" t="str">
        <v>packaging</v>
      </c>
      <c r="L3810" t="str">
        <v>Low priority attribute</v>
      </c>
      <c r="M3810" t="str">
        <v>Priority 3</v>
      </c>
      <c r="N3810" t="str">
        <v>ProductAttributes</v>
      </c>
      <c r="O3810" t="str">
        <v>ATTRIBUTE TYPE: Packaging quantity</v>
      </c>
      <c r="P3810" t="str">
        <v>facet only on pack_id (was NEVER used on the red site - utility is dubious)</v>
      </c>
      <c r="Q3810" t="str">
        <v>ZIQEP0D00</v>
      </c>
      <c r="R3810" t="str">
        <v>pkg of 1 unit</v>
      </c>
      <c r="S3810" t="str">
        <v>Y</v>
      </c>
      <c r="T3810" t="str">
        <v>packaging</v>
      </c>
      <c r="U3810" t="str">
        <v>pack_id</v>
      </c>
      <c r="V3810" t="str">
        <v>pack_id</v>
      </c>
    </row>
    <row r="3811" spans="8:22" x14ac:dyDescent="0.25">
      <c r="H3811" s="38" t="str">
        <v>water purification systemsmounting accessory</v>
      </c>
      <c r="I3811" s="271" t="str">
        <v>water purification systems</v>
      </c>
      <c r="J3811" t="str">
        <v>mounting accessory</v>
      </c>
      <c r="K3811" t="str">
        <v>compatibility</v>
      </c>
      <c r="L3811" t="str">
        <v>High priority attribute</v>
      </c>
      <c r="M3811" t="str">
        <v>Priority 2</v>
      </c>
      <c r="N3811" t="str">
        <v>ProductAttributes</v>
      </c>
      <c r="O3811" t="str">
        <v>ATTRIBUTE TYPE: ZM_COMPAT</v>
      </c>
      <c r="P3811" t="str">
        <v>create separate lines for different values -- facet must use 1 or both of supplier and product line</v>
      </c>
      <c r="Q3811" t="str">
        <v xml:space="preserve">M0PMNTKIT </v>
      </c>
      <c r="R3811" t="str">
        <v>for use with AFS®</v>
      </c>
      <c r="S3811" t="str">
        <v>Y</v>
      </c>
      <c r="T3811" t="str">
        <v>compatibility</v>
      </c>
      <c r="U3811">
        <v>0</v>
      </c>
      <c r="V3811">
        <v>0</v>
      </c>
    </row>
    <row r="3812" spans="8:22" x14ac:dyDescent="0.25">
      <c r="H3812" s="38" t="str">
        <v>water purification systemsmounting accessory</v>
      </c>
      <c r="I3812" s="271" t="str">
        <v>water purification systems</v>
      </c>
      <c r="J3812" t="str">
        <v>mounting accessory</v>
      </c>
      <c r="K3812" t="str">
        <v>manufacturer/tradename</v>
      </c>
      <c r="L3812" t="str">
        <v>Low priority attribute</v>
      </c>
      <c r="M3812" t="str">
        <v>Priority 3</v>
      </c>
      <c r="N3812" t="str">
        <v>ProductAttributes</v>
      </c>
      <c r="O3812" t="str">
        <v>ATTRIBUTE TYPE: Manufacturer designation</v>
      </c>
      <c r="P3812" t="str">
        <v>facets supplier co only (currently - Product line the attribute also facetable but not the PL element in Manuf des. Yet)</v>
      </c>
      <c r="Q3812" t="str">
        <v xml:space="preserve">M0PMNTKIT </v>
      </c>
      <c r="R3812" t="str">
        <v>Opticap®</v>
      </c>
      <c r="S3812" t="str">
        <v>Y</v>
      </c>
      <c r="T3812" t="str">
        <v>Manufacturer</v>
      </c>
      <c r="U3812" t="str">
        <v>supplier co</v>
      </c>
      <c r="V3812" t="str">
        <v>supplier co</v>
      </c>
    </row>
    <row r="3813" spans="8:22" x14ac:dyDescent="0.25">
      <c r="H3813" s="38" t="str">
        <v>water purification systemsmounting accessory</v>
      </c>
      <c r="I3813" s="271" t="str">
        <v>water purification systems</v>
      </c>
      <c r="J3813" t="str">
        <v>mounting accessory</v>
      </c>
      <c r="K3813" t="str">
        <v>packaging</v>
      </c>
      <c r="L3813" t="str">
        <v>Low priority attribute</v>
      </c>
      <c r="M3813" t="str">
        <v>Priority 3</v>
      </c>
      <c r="N3813" t="str">
        <v>ProductAttributes</v>
      </c>
      <c r="O3813" t="str">
        <v>ATTRIBUTE TYPE: Packaging quantity</v>
      </c>
      <c r="P3813" t="str">
        <v>facet only on pack_id (was NEVER used on the red site - utility is dubious)</v>
      </c>
      <c r="Q3813" t="str">
        <v xml:space="preserve">M0PMNTKIT </v>
      </c>
      <c r="R3813" t="str">
        <v>pkg of 1 unit</v>
      </c>
      <c r="S3813" t="str">
        <v>Y</v>
      </c>
      <c r="T3813" t="str">
        <v>packaging</v>
      </c>
      <c r="U3813" t="str">
        <v>pack_id</v>
      </c>
      <c r="V3813" t="str">
        <v>pack_id</v>
      </c>
    </row>
    <row r="3814" spans="8:22" x14ac:dyDescent="0.25">
      <c r="H3814" s="38" t="str">
        <v>water purification systemsmounting accessory</v>
      </c>
      <c r="I3814" s="271" t="str">
        <v>water purification systems</v>
      </c>
      <c r="J3814" t="str">
        <v>mounting accessory</v>
      </c>
      <c r="K3814" t="str">
        <v>size</v>
      </c>
      <c r="L3814" t="str">
        <v>Low priority attribute</v>
      </c>
      <c r="M3814" t="str">
        <v>Priority 3</v>
      </c>
      <c r="N3814" t="str">
        <v>ProductAttributes</v>
      </c>
      <c r="O3814" t="str">
        <v xml:space="preserve">ATTRIBUTE TYPE: Composite dimension </v>
      </c>
      <c r="P3814" t="str">
        <v>use drop down "Type1" and select "size"</v>
      </c>
      <c r="Q3814">
        <v>0</v>
      </c>
      <c r="R3814">
        <v>0</v>
      </c>
      <c r="S3814">
        <v>0</v>
      </c>
      <c r="T3814">
        <v>0</v>
      </c>
      <c r="U3814">
        <v>0</v>
      </c>
      <c r="V3814">
        <v>0</v>
      </c>
    </row>
    <row r="3815" spans="8:22" x14ac:dyDescent="0.25">
      <c r="H3815" s="38" t="str">
        <v>water purification systemspretreatment and polishing cartridges</v>
      </c>
      <c r="I3815" s="271" t="str">
        <v>water purification systems</v>
      </c>
      <c r="J3815" t="str">
        <v>pretreatment and polishing cartridges</v>
      </c>
      <c r="K3815" t="str">
        <v>compatibility</v>
      </c>
      <c r="L3815" t="str">
        <v>Facet driving attribute</v>
      </c>
      <c r="M3815" t="str">
        <v>Priority 1</v>
      </c>
      <c r="N3815" t="str">
        <v>ProductAttributes</v>
      </c>
      <c r="O3815" t="str">
        <v>ATTRIBUTE TYPE: ZM_COMPAT</v>
      </c>
      <c r="P3815" t="str">
        <v>create separate lines for different values -- facet must use 1 or both of supplier and product line</v>
      </c>
      <c r="Q3815" t="str">
        <v>CDEX01201</v>
      </c>
      <c r="R3815" t="str">
        <v>for use with Alpha-Q (Before 1987)</v>
      </c>
      <c r="S3815" t="str">
        <v>Y</v>
      </c>
      <c r="T3815" t="str">
        <v>compatibility</v>
      </c>
      <c r="U3815">
        <v>0</v>
      </c>
      <c r="V3815">
        <v>0</v>
      </c>
    </row>
    <row r="3816" spans="8:22" x14ac:dyDescent="0.25">
      <c r="H3816" s="38" t="str">
        <v>water purification systemspretreatment and polishing cartridges</v>
      </c>
      <c r="I3816" s="271" t="str">
        <v>water purification systems</v>
      </c>
      <c r="J3816" t="str">
        <v>pretreatment and polishing cartridges</v>
      </c>
      <c r="K3816" t="str">
        <v>manufacturer/tradename</v>
      </c>
      <c r="L3816" t="str">
        <v>High priority attribute</v>
      </c>
      <c r="M3816" t="str">
        <v>Priority 2</v>
      </c>
      <c r="N3816" t="str">
        <v>ProductAttributes</v>
      </c>
      <c r="O3816" t="str">
        <v>ATTRIBUTE TYPE: Manufacturer designation</v>
      </c>
      <c r="P3816" t="str">
        <v>facets supplier co only (currently - Product line the attribute also facetable but not the PL element in Manuf des. Yet)</v>
      </c>
      <c r="Q3816" t="str">
        <v>CP4ALLRES</v>
      </c>
      <c r="R3816" t="str">
        <v>AFSPAK®</v>
      </c>
      <c r="S3816" t="str">
        <v>Y</v>
      </c>
      <c r="T3816" t="str">
        <v>Manufacturer</v>
      </c>
      <c r="U3816" t="str">
        <v>supplier co</v>
      </c>
      <c r="V3816" t="str">
        <v>supplier co</v>
      </c>
    </row>
    <row r="3817" spans="8:22" x14ac:dyDescent="0.25">
      <c r="H3817" s="38" t="str">
        <v>water purification systemspretreatment and polishing cartridges</v>
      </c>
      <c r="I3817" s="271" t="str">
        <v>water purification systems</v>
      </c>
      <c r="J3817" t="str">
        <v>pretreatment and polishing cartridges</v>
      </c>
      <c r="K3817" t="str">
        <v>feature</v>
      </c>
      <c r="L3817" t="str">
        <v>Low priority attribute</v>
      </c>
      <c r="M3817" t="str">
        <v>Priority 3</v>
      </c>
      <c r="N3817" t="str">
        <v>ProductAttributes</v>
      </c>
      <c r="O3817" t="str">
        <v>ATTRIBUTE TYPE: Feature</v>
      </c>
      <c r="P3817" t="str">
        <v>use the drop down to select a "Name"</v>
      </c>
      <c r="Q3817" t="str">
        <v>CDPRM1206</v>
      </c>
      <c r="R3817" t="str">
        <v>removes large particles from tap water</v>
      </c>
      <c r="S3817" t="str">
        <v>N</v>
      </c>
      <c r="T3817">
        <v>0</v>
      </c>
      <c r="U3817">
        <v>0</v>
      </c>
      <c r="V3817">
        <v>0</v>
      </c>
    </row>
    <row r="3818" spans="8:22" x14ac:dyDescent="0.25">
      <c r="H3818" s="38" t="str">
        <v>water purification systemspretreatment and polishing cartridges</v>
      </c>
      <c r="I3818" s="271" t="str">
        <v>water purification systems</v>
      </c>
      <c r="J3818" t="str">
        <v>pretreatment and polishing cartridges</v>
      </c>
      <c r="K3818" t="str">
        <v>packaging</v>
      </c>
      <c r="L3818" t="str">
        <v>Low priority attribute</v>
      </c>
      <c r="M3818" t="str">
        <v>Priority 3</v>
      </c>
      <c r="N3818" t="str">
        <v>ProductAttributes</v>
      </c>
      <c r="O3818" t="str">
        <v>ATTRIBUTE TYPE: Packaging quantity</v>
      </c>
      <c r="P3818" t="str">
        <v>facet only on pack_id (was NEVER used on the red site - utility is dubious)</v>
      </c>
      <c r="Q3818" t="str">
        <v>CDPRM1206</v>
      </c>
      <c r="R3818" t="str">
        <v>pkg of 6 units</v>
      </c>
      <c r="S3818" t="str">
        <v>Y</v>
      </c>
      <c r="T3818" t="str">
        <v>packaging</v>
      </c>
      <c r="U3818" t="str">
        <v>pack_id</v>
      </c>
      <c r="V3818" t="str">
        <v>pack_id</v>
      </c>
    </row>
    <row r="3819" spans="8:22" x14ac:dyDescent="0.25">
      <c r="H3819" s="38" t="str">
        <v>water purification systemspretreatment and polishing cartridges</v>
      </c>
      <c r="I3819" s="271" t="str">
        <v>water purification systems</v>
      </c>
      <c r="J3819" t="str">
        <v>pretreatment and polishing cartridges</v>
      </c>
      <c r="K3819" t="str">
        <v>pore size</v>
      </c>
      <c r="L3819" t="str">
        <v>Low priority attribute</v>
      </c>
      <c r="M3819" t="str">
        <v>Priority 3</v>
      </c>
      <c r="N3819" t="str">
        <v>ProductAttributes</v>
      </c>
      <c r="O3819" t="str">
        <v>ATTRIBUTE TYPE: Pore size</v>
      </c>
      <c r="P3819">
        <v>0</v>
      </c>
      <c r="Q3819" t="str">
        <v>CDPRM1206</v>
      </c>
      <c r="R3819" t="str">
        <v>5.0 μm pore size</v>
      </c>
      <c r="S3819" t="str">
        <v>Y</v>
      </c>
      <c r="T3819" t="str">
        <v>Pore size</v>
      </c>
      <c r="U3819" t="str">
        <v>uom in um, or A, or kDa</v>
      </c>
      <c r="V3819">
        <v>0</v>
      </c>
    </row>
    <row r="3820" spans="8:22" x14ac:dyDescent="0.25">
      <c r="H3820" s="38" t="str">
        <v>water purification systemspretreatment and polishing cartridges</v>
      </c>
      <c r="I3820" s="271" t="str">
        <v>water purification systems</v>
      </c>
      <c r="J3820" t="str">
        <v>pretreatment and polishing cartridges</v>
      </c>
      <c r="K3820" t="str">
        <v>shipped in</v>
      </c>
      <c r="L3820" t="str">
        <v>Low priority attribute</v>
      </c>
      <c r="M3820" t="str">
        <v>Priority 3</v>
      </c>
      <c r="N3820" t="str">
        <v>ProductAttributes</v>
      </c>
      <c r="O3820" t="str">
        <v>ATTRIBUTE TYPE: Ice Shipping</v>
      </c>
      <c r="P3820">
        <v>0</v>
      </c>
      <c r="Q3820" t="str">
        <v>CDPRM1206</v>
      </c>
      <c r="R3820" t="str">
        <v>ambient</v>
      </c>
      <c r="S3820" t="str">
        <v>N</v>
      </c>
      <c r="T3820">
        <v>0</v>
      </c>
      <c r="U3820">
        <v>0</v>
      </c>
      <c r="V3820">
        <v>0</v>
      </c>
    </row>
    <row r="3821" spans="8:22" x14ac:dyDescent="0.25">
      <c r="H3821" s="38" t="str">
        <v>water purification systemspretreatment and polishing cartridges</v>
      </c>
      <c r="I3821" s="271" t="str">
        <v>water purification systems</v>
      </c>
      <c r="J3821" t="str">
        <v>pretreatment and polishing cartridges</v>
      </c>
      <c r="K3821" t="str">
        <v>size</v>
      </c>
      <c r="L3821" t="str">
        <v>Low priority attribute</v>
      </c>
      <c r="M3821" t="str">
        <v>Priority 3</v>
      </c>
      <c r="N3821" t="str">
        <v>ProductAttributes</v>
      </c>
      <c r="O3821" t="str">
        <v xml:space="preserve">ATTRIBUTE TYPE: Composite dimension </v>
      </c>
      <c r="P3821" t="str">
        <v>use drop down "Type1" and select "size"</v>
      </c>
      <c r="Q3821">
        <v>0</v>
      </c>
      <c r="R3821">
        <v>0</v>
      </c>
      <c r="S3821">
        <v>0</v>
      </c>
      <c r="T3821">
        <v>0</v>
      </c>
      <c r="U3821">
        <v>0</v>
      </c>
      <c r="V3821">
        <v>0</v>
      </c>
    </row>
    <row r="3822" spans="8:22" x14ac:dyDescent="0.25">
      <c r="H3822" s="38" t="str">
        <v>water purification systemstank vent</v>
      </c>
      <c r="I3822" s="271" t="str">
        <v>water purification systems</v>
      </c>
      <c r="J3822" t="str">
        <v>tank vent</v>
      </c>
      <c r="K3822" t="str">
        <v>compatibility</v>
      </c>
      <c r="L3822" t="str">
        <v>Facet driving attribute</v>
      </c>
      <c r="M3822" t="str">
        <v>Priority 1</v>
      </c>
      <c r="N3822" t="str">
        <v>ProductAttributes</v>
      </c>
      <c r="O3822" t="str">
        <v>ATTRIBUTE TYPE: ZM_COMPAT</v>
      </c>
      <c r="P3822" t="str">
        <v>create separate lines for different values -- facet must use 1 or both of supplier and product line</v>
      </c>
      <c r="Q3822" t="str">
        <v>TANKMPK02</v>
      </c>
      <c r="R3822" t="str">
        <v>for use with Direct-Q® UV</v>
      </c>
      <c r="S3822" t="str">
        <v>Y</v>
      </c>
      <c r="T3822" t="str">
        <v>compatibility</v>
      </c>
      <c r="U3822">
        <v>0</v>
      </c>
      <c r="V3822">
        <v>0</v>
      </c>
    </row>
    <row r="3823" spans="8:22" x14ac:dyDescent="0.25">
      <c r="H3823" s="38" t="str">
        <v>water purification systemstank vent</v>
      </c>
      <c r="I3823" s="271" t="str">
        <v>water purification systems</v>
      </c>
      <c r="J3823" t="str">
        <v>tank vent</v>
      </c>
      <c r="K3823" t="str">
        <v>manufacturer/tradename</v>
      </c>
      <c r="L3823" t="str">
        <v>Low priority attribute</v>
      </c>
      <c r="M3823" t="str">
        <v>Priority 3</v>
      </c>
      <c r="N3823" t="str">
        <v>ProductAttributes</v>
      </c>
      <c r="O3823" t="str">
        <v>ATTRIBUTE TYPE: Manufacturer designation</v>
      </c>
      <c r="P3823" t="str">
        <v>facets supplier co only (currently - Product line the attribute also facetable but not the PL element in Manuf des. Yet)</v>
      </c>
      <c r="Q3823">
        <v>0</v>
      </c>
      <c r="R3823">
        <v>0</v>
      </c>
      <c r="S3823" t="str">
        <v>Y</v>
      </c>
      <c r="T3823" t="str">
        <v>Manufacturer</v>
      </c>
      <c r="U3823" t="str">
        <v>supplier co</v>
      </c>
      <c r="V3823" t="str">
        <v>supplier co</v>
      </c>
    </row>
    <row r="3824" spans="8:22" x14ac:dyDescent="0.25">
      <c r="H3824" s="38" t="str">
        <v>water purification systemstank vent</v>
      </c>
      <c r="I3824" s="271" t="str">
        <v>water purification systems</v>
      </c>
      <c r="J3824" t="str">
        <v>tank vent</v>
      </c>
      <c r="K3824" t="str">
        <v>packaging</v>
      </c>
      <c r="L3824" t="str">
        <v>Low priority attribute</v>
      </c>
      <c r="M3824" t="str">
        <v>Priority 3</v>
      </c>
      <c r="N3824" t="str">
        <v>ProductAttributes</v>
      </c>
      <c r="O3824" t="str">
        <v>ATTRIBUTE TYPE: Packaging quantity</v>
      </c>
      <c r="P3824" t="str">
        <v>facet only on pack_id (was NEVER used on the red site - utility is dubious)</v>
      </c>
      <c r="Q3824" t="str">
        <v>TANKMPK02</v>
      </c>
      <c r="R3824" t="str">
        <v>pkg of 1 unit</v>
      </c>
      <c r="S3824" t="str">
        <v>Y</v>
      </c>
      <c r="T3824" t="str">
        <v>packaging</v>
      </c>
      <c r="U3824" t="str">
        <v>pack_id</v>
      </c>
      <c r="V3824" t="str">
        <v>pack_id</v>
      </c>
    </row>
    <row r="3825" spans="8:22" x14ac:dyDescent="0.25">
      <c r="H3825" s="38" t="str">
        <v>water purification systemstank vent</v>
      </c>
      <c r="I3825" s="271" t="str">
        <v>water purification systems</v>
      </c>
      <c r="J3825" t="str">
        <v>tank vent</v>
      </c>
      <c r="K3825" t="str">
        <v>pore size</v>
      </c>
      <c r="L3825" t="str">
        <v>Low priority attribute</v>
      </c>
      <c r="M3825" t="str">
        <v>Priority 3</v>
      </c>
      <c r="N3825" t="str">
        <v>ProductAttributes</v>
      </c>
      <c r="O3825" t="str">
        <v>ATTRIBUTE TYPE: Pore size</v>
      </c>
      <c r="P3825">
        <v>0</v>
      </c>
      <c r="Q3825" t="str">
        <v>TANKMPK02</v>
      </c>
      <c r="R3825" t="str">
        <v>0.45 μm pore size</v>
      </c>
      <c r="S3825" t="str">
        <v>Y</v>
      </c>
      <c r="T3825" t="str">
        <v>Pore size</v>
      </c>
      <c r="U3825" t="str">
        <v>uom in um, or A, or kDa</v>
      </c>
      <c r="V3825">
        <v>0</v>
      </c>
    </row>
    <row r="3826" spans="8:22" x14ac:dyDescent="0.25">
      <c r="H3826" s="38" t="str">
        <v>water purification systemstank vent</v>
      </c>
      <c r="I3826" s="271" t="str">
        <v>water purification systems</v>
      </c>
      <c r="J3826" t="str">
        <v>tank vent</v>
      </c>
      <c r="K3826" t="str">
        <v>size</v>
      </c>
      <c r="L3826" t="str">
        <v>Low priority attribute</v>
      </c>
      <c r="M3826" t="str">
        <v>Priority 3</v>
      </c>
      <c r="N3826" t="str">
        <v>ProductAttributes</v>
      </c>
      <c r="O3826" t="str">
        <v xml:space="preserve">ATTRIBUTE TYPE: Composite dimension </v>
      </c>
      <c r="P3826" t="str">
        <v>use drop down "Type1" and select "size"</v>
      </c>
      <c r="Q3826">
        <v>0</v>
      </c>
      <c r="R3826">
        <v>0</v>
      </c>
      <c r="S3826">
        <v>0</v>
      </c>
      <c r="T3826">
        <v>0</v>
      </c>
      <c r="U3826">
        <v>0</v>
      </c>
      <c r="V3826">
        <v>0</v>
      </c>
    </row>
    <row r="3827" spans="8:22" x14ac:dyDescent="0.25">
      <c r="H3827" s="38" t="str">
        <v>water purification systemsuv lamps and sanitization modules</v>
      </c>
      <c r="I3827" s="271" t="str">
        <v>water purification systems</v>
      </c>
      <c r="J3827" t="str">
        <v>uv lamps and sanitization modules</v>
      </c>
      <c r="K3827" t="str">
        <v>compatibility</v>
      </c>
      <c r="L3827" t="str">
        <v>Facet driving attribute</v>
      </c>
      <c r="M3827" t="str">
        <v>Priority 1</v>
      </c>
      <c r="N3827" t="str">
        <v>ProductAttributes</v>
      </c>
      <c r="O3827" t="str">
        <v>ATTRIBUTE TYPE: ZM_COMPAT</v>
      </c>
      <c r="P3827" t="str">
        <v>create separate lines for different values -- facet must use 1 or both of supplier and product line</v>
      </c>
      <c r="Q3827" t="str">
        <v>TANKS5LUV</v>
      </c>
      <c r="R3827" t="str">
        <v>for use with tanks</v>
      </c>
      <c r="S3827" t="str">
        <v>Y</v>
      </c>
      <c r="T3827" t="str">
        <v>compatibility</v>
      </c>
      <c r="U3827">
        <v>0</v>
      </c>
      <c r="V3827">
        <v>0</v>
      </c>
    </row>
    <row r="3828" spans="8:22" x14ac:dyDescent="0.25">
      <c r="H3828" s="38" t="str">
        <v>water purification systemsuv lamps and sanitization modules</v>
      </c>
      <c r="I3828" s="271" t="str">
        <v>water purification systems</v>
      </c>
      <c r="J3828" t="str">
        <v>uv lamps and sanitization modules</v>
      </c>
      <c r="K3828" t="str">
        <v>parameter</v>
      </c>
      <c r="L3828" t="str">
        <v>High priority attribute</v>
      </c>
      <c r="M3828" t="str">
        <v>Priority 2</v>
      </c>
      <c r="N3828" t="str">
        <v>ProductAttributes</v>
      </c>
      <c r="O3828" t="str">
        <v>ATTRIBUTE TYPE: Operating parameter</v>
      </c>
      <c r="P3828">
        <v>0</v>
      </c>
      <c r="Q3828" t="str">
        <v>TANKS50UV</v>
      </c>
      <c r="R3828" t="str">
        <v>254 nm (mercury free)</v>
      </c>
      <c r="S3828" t="str">
        <v>Y</v>
      </c>
      <c r="T3828" t="str">
        <v>x3 (Max use, flow rate, distr flow rate)</v>
      </c>
      <c r="U3828">
        <v>0</v>
      </c>
      <c r="V3828">
        <v>0</v>
      </c>
    </row>
    <row r="3829" spans="8:22" x14ac:dyDescent="0.25">
      <c r="H3829" s="38" t="str">
        <v>water purification systemsuv lamps and sanitization modules</v>
      </c>
      <c r="I3829" s="271" t="str">
        <v>water purification systems</v>
      </c>
      <c r="J3829" t="str">
        <v>uv lamps and sanitization modules</v>
      </c>
      <c r="K3829" t="str">
        <v>AC/DC input</v>
      </c>
      <c r="L3829" t="str">
        <v>Low priority attribute</v>
      </c>
      <c r="M3829" t="str">
        <v>Priority 3</v>
      </c>
      <c r="N3829" t="str">
        <v>ProductAttributes</v>
      </c>
      <c r="O3829" t="str">
        <v>ATTRIBUTE TYPE: AC/DC input</v>
      </c>
      <c r="P3829">
        <v>0</v>
      </c>
      <c r="Q3829" t="str">
        <v>TANKS5LUV</v>
      </c>
      <c r="R3829" t="str">
        <v>230 V, 50–60 Hz</v>
      </c>
      <c r="S3829" t="str">
        <v>Y</v>
      </c>
      <c r="T3829" t="str">
        <v>AC Input (v)</v>
      </c>
      <c r="U3829">
        <v>0</v>
      </c>
      <c r="V3829">
        <v>0</v>
      </c>
    </row>
    <row r="3830" spans="8:22" x14ac:dyDescent="0.25">
      <c r="H3830" s="38" t="str">
        <v>water purification systemsuv lamps and sanitization modules</v>
      </c>
      <c r="I3830" s="271" t="str">
        <v>water purification systems</v>
      </c>
      <c r="J3830" t="str">
        <v>uv lamps and sanitization modules</v>
      </c>
      <c r="K3830" t="str">
        <v>packaging</v>
      </c>
      <c r="L3830" t="str">
        <v>Low priority attribute</v>
      </c>
      <c r="M3830" t="str">
        <v>Priority 3</v>
      </c>
      <c r="N3830" t="str">
        <v>ProductAttributes</v>
      </c>
      <c r="O3830" t="str">
        <v>ATTRIBUTE TYPE: Packaging quantity</v>
      </c>
      <c r="P3830" t="str">
        <v>facet only on pack_id (was NEVER used on the red site - utility is dubious)</v>
      </c>
      <c r="Q3830" t="str">
        <v>TANKS5LUV</v>
      </c>
      <c r="R3830" t="str">
        <v>pkg of 1 unit</v>
      </c>
      <c r="S3830" t="str">
        <v>Y</v>
      </c>
      <c r="T3830" t="str">
        <v>packaging</v>
      </c>
      <c r="U3830" t="str">
        <v>pack_id</v>
      </c>
      <c r="V3830" t="str">
        <v>pack_id</v>
      </c>
    </row>
    <row r="3831" spans="8:22" x14ac:dyDescent="0.25">
      <c r="H3831" s="38" t="str">
        <v>water purification systemsuv lamps and sanitization modules</v>
      </c>
      <c r="I3831" s="271" t="str">
        <v>water purification systems</v>
      </c>
      <c r="J3831" t="str">
        <v>uv lamps and sanitization modules</v>
      </c>
      <c r="K3831" t="str">
        <v>size</v>
      </c>
      <c r="L3831" t="str">
        <v>Low priority attribute</v>
      </c>
      <c r="M3831" t="str">
        <v>Priority 3</v>
      </c>
      <c r="N3831" t="str">
        <v>ProductAttributes</v>
      </c>
      <c r="O3831" t="str">
        <v xml:space="preserve">ATTRIBUTE TYPE: Composite dimension </v>
      </c>
      <c r="P3831" t="str">
        <v>use drop down "Type1" and select "size"</v>
      </c>
      <c r="Q3831">
        <v>0</v>
      </c>
      <c r="R3831">
        <v>0</v>
      </c>
      <c r="S3831">
        <v>0</v>
      </c>
      <c r="T3831">
        <v>0</v>
      </c>
      <c r="U3831">
        <v>0</v>
      </c>
      <c r="V3831">
        <v>0</v>
      </c>
    </row>
    <row r="3832" spans="8:22" x14ac:dyDescent="0.25">
      <c r="H3832" s="38" t="str">
        <v>water purification systemswater system accessory</v>
      </c>
      <c r="I3832" s="271" t="str">
        <v>water purification systems</v>
      </c>
      <c r="J3832" t="str">
        <v>water system accessory</v>
      </c>
      <c r="K3832" t="str">
        <v>compatibility</v>
      </c>
      <c r="L3832" t="str">
        <v>Facet driving attribute</v>
      </c>
      <c r="M3832" t="str">
        <v>Priority 1</v>
      </c>
      <c r="N3832" t="str">
        <v>ProductAttributes</v>
      </c>
      <c r="O3832" t="str">
        <v>ATTRIBUTE TYPE: ZM_COMPAT</v>
      </c>
      <c r="P3832" t="str">
        <v>create separate lines for different values -- facet must use 1 or both of supplier and product line</v>
      </c>
      <c r="Q3832" t="str">
        <v>ZFWATDET4</v>
      </c>
      <c r="R3832" t="str">
        <v>for use with Elix® Advantage</v>
      </c>
      <c r="S3832" t="str">
        <v>Y</v>
      </c>
      <c r="T3832" t="str">
        <v>compatibility</v>
      </c>
      <c r="U3832">
        <v>0</v>
      </c>
      <c r="V3832">
        <v>0</v>
      </c>
    </row>
    <row r="3833" spans="8:22" x14ac:dyDescent="0.25">
      <c r="H3833" s="38" t="str">
        <v>water purification systemswater system accessory</v>
      </c>
      <c r="I3833" s="271" t="str">
        <v>water purification systems</v>
      </c>
      <c r="J3833" t="str">
        <v>water system accessory</v>
      </c>
      <c r="K3833" t="str">
        <v>AC/DC input</v>
      </c>
      <c r="L3833" t="str">
        <v>Low priority attribute</v>
      </c>
      <c r="M3833" t="str">
        <v>Priority 3</v>
      </c>
      <c r="N3833" t="str">
        <v>ProductAttributes</v>
      </c>
      <c r="O3833" t="str">
        <v>ATTRIBUTE TYPE: AC/DC input</v>
      </c>
      <c r="P3833">
        <v>0</v>
      </c>
      <c r="Q3833">
        <v>0</v>
      </c>
      <c r="R3833">
        <v>0</v>
      </c>
      <c r="S3833">
        <v>0</v>
      </c>
      <c r="T3833">
        <v>0</v>
      </c>
      <c r="U3833">
        <v>0</v>
      </c>
      <c r="V3833">
        <v>0</v>
      </c>
    </row>
    <row r="3834" spans="8:22" x14ac:dyDescent="0.25">
      <c r="H3834" s="38" t="str">
        <v>water purification systemswater system accessory</v>
      </c>
      <c r="I3834" s="271" t="str">
        <v>water purification systems</v>
      </c>
      <c r="J3834" t="str">
        <v>water system accessory</v>
      </c>
      <c r="K3834" t="str">
        <v>feature</v>
      </c>
      <c r="L3834" t="str">
        <v>Low priority attribute</v>
      </c>
      <c r="M3834" t="str">
        <v>Priority 3</v>
      </c>
      <c r="N3834" t="str">
        <v>ProductAttributes</v>
      </c>
      <c r="O3834" t="str">
        <v>ATTRIBUTE TYPE: Feature</v>
      </c>
      <c r="P3834" t="str">
        <v xml:space="preserve">use the drop down to select a "Name" </v>
      </c>
      <c r="Q3834">
        <v>0</v>
      </c>
      <c r="R3834">
        <v>0</v>
      </c>
      <c r="S3834">
        <v>0</v>
      </c>
      <c r="T3834">
        <v>0</v>
      </c>
      <c r="U3834">
        <v>0</v>
      </c>
      <c r="V3834">
        <v>0</v>
      </c>
    </row>
    <row r="3835" spans="8:22" x14ac:dyDescent="0.25">
      <c r="H3835" s="38" t="str">
        <v>water purification systemswater system accessory</v>
      </c>
      <c r="I3835" s="271" t="str">
        <v>water purification systems</v>
      </c>
      <c r="J3835" t="str">
        <v>water system accessory</v>
      </c>
      <c r="K3835" t="str">
        <v>packaging</v>
      </c>
      <c r="L3835" t="str">
        <v>Low priority attribute</v>
      </c>
      <c r="M3835" t="str">
        <v>Priority 3</v>
      </c>
      <c r="N3835" t="str">
        <v>ProductAttributes</v>
      </c>
      <c r="O3835" t="str">
        <v>ATTRIBUTE TYPE: Packaging quantity</v>
      </c>
      <c r="P3835" t="str">
        <v>facet only on pack_id (was NEVER used on the red site - utility is dubious)</v>
      </c>
      <c r="Q3835">
        <v>0</v>
      </c>
      <c r="R3835">
        <v>0</v>
      </c>
      <c r="S3835">
        <v>0</v>
      </c>
      <c r="T3835">
        <v>0</v>
      </c>
      <c r="U3835">
        <v>0</v>
      </c>
      <c r="V3835">
        <v>0</v>
      </c>
    </row>
    <row r="3836" spans="8:22" x14ac:dyDescent="0.25">
      <c r="H3836" s="38" t="str">
        <v>water purification systems(no product type)</v>
      </c>
      <c r="I3836" s="271" t="str">
        <v>water purification systems</v>
      </c>
      <c r="J3836">
        <v>0</v>
      </c>
      <c r="K3836" t="str">
        <v>H × W × D</v>
      </c>
      <c r="L3836" t="str">
        <v>Facet driving attribute</v>
      </c>
      <c r="M3836" t="str">
        <v>Priority 1</v>
      </c>
      <c r="N3836" t="str">
        <v>ProductAttributes</v>
      </c>
      <c r="O3836" t="str">
        <v xml:space="preserve">ATTRIBUTE TYPE: Composite dimension </v>
      </c>
      <c r="P3836" t="str">
        <v>use drop down "Type1" and select "size"</v>
      </c>
      <c r="Q3836">
        <v>0</v>
      </c>
      <c r="R3836">
        <v>0</v>
      </c>
      <c r="S3836">
        <v>0</v>
      </c>
      <c r="T3836">
        <v>0</v>
      </c>
      <c r="U3836">
        <v>0</v>
      </c>
      <c r="V3836">
        <v>0</v>
      </c>
    </row>
    <row r="3837" spans="8:22" x14ac:dyDescent="0.25">
      <c r="H3837" s="38" t="str">
        <v>water purification systems(no product type)</v>
      </c>
      <c r="I3837" s="271" t="str">
        <v>water purification systems</v>
      </c>
      <c r="J3837">
        <v>0</v>
      </c>
      <c r="K3837" t="str">
        <v>input</v>
      </c>
      <c r="L3837" t="str">
        <v>Facet driving attribute</v>
      </c>
      <c r="M3837" t="str">
        <v>Priority 1</v>
      </c>
      <c r="N3837" t="str">
        <v>ProductAttributes</v>
      </c>
      <c r="O3837" t="str">
        <v>ATTRIBUTE TYPE: Sample input/output</v>
      </c>
      <c r="P3837" t="str">
        <v>input and output can be in the same entry</v>
      </c>
      <c r="Q3837">
        <v>0</v>
      </c>
      <c r="R3837">
        <v>0</v>
      </c>
      <c r="S3837">
        <v>0</v>
      </c>
      <c r="T3837">
        <v>0</v>
      </c>
      <c r="U3837">
        <v>0</v>
      </c>
      <c r="V3837">
        <v>0</v>
      </c>
    </row>
    <row r="3838" spans="8:22" x14ac:dyDescent="0.25">
      <c r="H3838" s="38" t="str">
        <v>water purification systems(no product type)</v>
      </c>
      <c r="I3838" s="271" t="str">
        <v>water purification systems</v>
      </c>
      <c r="J3838">
        <v>0</v>
      </c>
      <c r="K3838" t="str">
        <v>output</v>
      </c>
      <c r="L3838" t="str">
        <v>Facet driving attribute</v>
      </c>
      <c r="M3838" t="str">
        <v>Priority 1</v>
      </c>
      <c r="N3838" t="str">
        <v>ProductAttributes</v>
      </c>
      <c r="O3838" t="str">
        <v>ATTRIBUTE TYPE: Sample input/output</v>
      </c>
      <c r="P3838" t="str">
        <v>input and output can be in the same entry</v>
      </c>
      <c r="Q3838">
        <v>0</v>
      </c>
      <c r="R3838">
        <v>0</v>
      </c>
      <c r="S3838">
        <v>0</v>
      </c>
      <c r="T3838">
        <v>0</v>
      </c>
      <c r="U3838">
        <v>0</v>
      </c>
      <c r="V3838">
        <v>0</v>
      </c>
    </row>
    <row r="3839" spans="8:22" x14ac:dyDescent="0.25">
      <c r="H3839" s="38" t="str">
        <v>water purification systems(no product type)</v>
      </c>
      <c r="I3839" s="271" t="str">
        <v>water purification systems</v>
      </c>
      <c r="J3839">
        <v>0</v>
      </c>
      <c r="K3839" t="str">
        <v>parameter</v>
      </c>
      <c r="L3839" t="str">
        <v>Facet driving attribute</v>
      </c>
      <c r="M3839" t="str">
        <v>Priority 1</v>
      </c>
      <c r="N3839" t="str">
        <v>ProductAttributes</v>
      </c>
      <c r="O3839" t="str">
        <v>ATTRIBUTE TYPE: Operating parameter</v>
      </c>
      <c r="P3839">
        <v>0</v>
      </c>
      <c r="Q3839">
        <v>0</v>
      </c>
      <c r="R3839">
        <v>0</v>
      </c>
      <c r="S3839">
        <v>0</v>
      </c>
      <c r="T3839">
        <v>0</v>
      </c>
      <c r="U3839">
        <v>0</v>
      </c>
      <c r="V3839">
        <v>0</v>
      </c>
    </row>
    <row r="3840" spans="8:22" x14ac:dyDescent="0.25">
      <c r="H3840" s="38" t="str">
        <v>water purification systems(no product type)</v>
      </c>
      <c r="I3840" s="271" t="str">
        <v>water purification systems</v>
      </c>
      <c r="J3840">
        <v>0</v>
      </c>
      <c r="K3840" t="str">
        <v>resistivity</v>
      </c>
      <c r="L3840" t="str">
        <v>Facet driving attribute</v>
      </c>
      <c r="M3840" t="str">
        <v>Priority 1</v>
      </c>
      <c r="N3840" t="str">
        <v>ProductAttributes</v>
      </c>
      <c r="O3840" t="str">
        <v>ATTRIBUTE TYPE: Miscellaneous Specifications</v>
      </c>
      <c r="P3840" t="str">
        <v>use the drop down and select "resistivity"</v>
      </c>
      <c r="Q3840">
        <v>0</v>
      </c>
      <c r="R3840">
        <v>0</v>
      </c>
      <c r="S3840">
        <v>0</v>
      </c>
      <c r="T3840">
        <v>0</v>
      </c>
      <c r="U3840">
        <v>0</v>
      </c>
      <c r="V3840">
        <v>0</v>
      </c>
    </row>
    <row r="3841" spans="8:22" x14ac:dyDescent="0.25">
      <c r="H3841" s="38" t="str">
        <v>water purification systems(no product type)</v>
      </c>
      <c r="I3841" s="271" t="str">
        <v>water purification systems</v>
      </c>
      <c r="J3841">
        <v>0</v>
      </c>
      <c r="K3841" t="str">
        <v>tank volume</v>
      </c>
      <c r="L3841" t="str">
        <v>Facet driving attribute</v>
      </c>
      <c r="M3841" t="str">
        <v>Priority 1</v>
      </c>
      <c r="N3841" t="str">
        <v>ProductAttributes</v>
      </c>
      <c r="O3841" t="str">
        <v xml:space="preserve">ATTRIBUTE TYPE: Composite dimension </v>
      </c>
      <c r="P3841" t="str">
        <v>use drop down "Type1" and select "size"</v>
      </c>
      <c r="Q3841">
        <v>0</v>
      </c>
      <c r="R3841">
        <v>0</v>
      </c>
      <c r="S3841">
        <v>0</v>
      </c>
      <c r="T3841">
        <v>0</v>
      </c>
      <c r="U3841">
        <v>0</v>
      </c>
      <c r="V3841">
        <v>0</v>
      </c>
    </row>
    <row r="3842" spans="8:22" x14ac:dyDescent="0.25">
      <c r="H3842" s="38" t="str">
        <v>water purification systems(no product type)</v>
      </c>
      <c r="I3842" s="271" t="str">
        <v>water purification systems</v>
      </c>
      <c r="J3842">
        <v>0</v>
      </c>
      <c r="K3842" t="str">
        <v>AC/DC input</v>
      </c>
      <c r="L3842" t="str">
        <v>High priority attribute</v>
      </c>
      <c r="M3842" t="str">
        <v>Priority 2</v>
      </c>
      <c r="N3842" t="str">
        <v>ProductAttributes</v>
      </c>
      <c r="O3842" t="str">
        <v>ATTRIBUTE TYPE: AC/DC input</v>
      </c>
      <c r="P3842">
        <v>0</v>
      </c>
      <c r="Q3842">
        <v>0</v>
      </c>
      <c r="R3842">
        <v>0</v>
      </c>
      <c r="S3842">
        <v>0</v>
      </c>
      <c r="T3842">
        <v>0</v>
      </c>
      <c r="U3842">
        <v>0</v>
      </c>
      <c r="V3842">
        <v>0</v>
      </c>
    </row>
    <row r="3843" spans="8:22" x14ac:dyDescent="0.25">
      <c r="H3843" s="38" t="str">
        <v>water purification systems(no product type)</v>
      </c>
      <c r="I3843" s="271" t="str">
        <v>water purification systems</v>
      </c>
      <c r="J3843">
        <v>0</v>
      </c>
      <c r="K3843" t="str">
        <v>conductivity</v>
      </c>
      <c r="L3843" t="str">
        <v>High priority attribute</v>
      </c>
      <c r="M3843" t="str">
        <v>Priority 2</v>
      </c>
      <c r="N3843" t="str">
        <v>ProductAttributes</v>
      </c>
      <c r="O3843" t="str">
        <v>ATTRIBUTE TYPE: Conductivity</v>
      </c>
      <c r="P3843">
        <v>0</v>
      </c>
      <c r="Q3843">
        <v>0</v>
      </c>
      <c r="R3843">
        <v>0</v>
      </c>
      <c r="S3843">
        <v>0</v>
      </c>
      <c r="T3843">
        <v>0</v>
      </c>
      <c r="U3843">
        <v>0</v>
      </c>
      <c r="V3843">
        <v>0</v>
      </c>
    </row>
    <row r="3844" spans="8:22" x14ac:dyDescent="0.25">
      <c r="H3844" s="38" t="str">
        <v>water purification systems(no product type)</v>
      </c>
      <c r="I3844" s="271" t="str">
        <v>water purification systems</v>
      </c>
      <c r="J3844">
        <v>0</v>
      </c>
      <c r="K3844" t="str">
        <v>packaging</v>
      </c>
      <c r="L3844" t="str">
        <v>High priority attribute</v>
      </c>
      <c r="M3844" t="str">
        <v>Priority 2</v>
      </c>
      <c r="N3844" t="str">
        <v>ProductAttributes</v>
      </c>
      <c r="O3844" t="str">
        <v>ATTRIBUTE TYPE: Packaging quantity</v>
      </c>
      <c r="P3844" t="str">
        <v>facet only on pack_id (was NEVER used on the red site - utility is dubious)</v>
      </c>
      <c r="Q3844">
        <v>0</v>
      </c>
      <c r="R3844">
        <v>0</v>
      </c>
      <c r="S3844">
        <v>0</v>
      </c>
      <c r="T3844">
        <v>0</v>
      </c>
      <c r="U3844">
        <v>0</v>
      </c>
      <c r="V3844">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27adaae8-c1c5-4655-9e9c-0c9ca2b6a2f1">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34BD39547246448A51091CA4CF0F286" ma:contentTypeVersion="6" ma:contentTypeDescription="Create a new document." ma:contentTypeScope="" ma:versionID="e8be47b9ea74381f7e2eb814cd07e695">
  <xsd:schema xmlns:xsd="http://www.w3.org/2001/XMLSchema" xmlns:xs="http://www.w3.org/2001/XMLSchema" xmlns:p="http://schemas.microsoft.com/office/2006/metadata/properties" xmlns:ns2="b383fce4-f169-4981-a951-0eda61229bb4" xmlns:ns3="27adaae8-c1c5-4655-9e9c-0c9ca2b6a2f1" targetNamespace="http://schemas.microsoft.com/office/2006/metadata/properties" ma:root="true" ma:fieldsID="8500a97bbb750545a46a5db87b41f6e1" ns2:_="" ns3:_="">
    <xsd:import namespace="b383fce4-f169-4981-a951-0eda61229bb4"/>
    <xsd:import namespace="27adaae8-c1c5-4655-9e9c-0c9ca2b6a2f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83fce4-f169-4981-a951-0eda61229b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7adaae8-c1c5-4655-9e9c-0c9ca2b6a2f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D8823AA-9611-4367-B5D3-99FC7101BD05}">
  <ds:schemaRefs>
    <ds:schemaRef ds:uri="http://www.w3.org/XML/1998/namespace"/>
    <ds:schemaRef ds:uri="http://schemas.microsoft.com/office/2006/documentManagement/types"/>
    <ds:schemaRef ds:uri="bbbf2e1b-6801-4428-a922-a5b5cda98f25"/>
    <ds:schemaRef ds:uri="http://purl.org/dc/dcmitype/"/>
    <ds:schemaRef ds:uri="http://purl.org/dc/elements/1.1/"/>
    <ds:schemaRef ds:uri="http://purl.org/dc/terms/"/>
    <ds:schemaRef ds:uri="http://schemas.microsoft.com/office/infopath/2007/PartnerControls"/>
    <ds:schemaRef ds:uri="http://schemas.openxmlformats.org/package/2006/metadata/core-properties"/>
    <ds:schemaRef ds:uri="7e76e068-d2e8-4c7f-80c2-8e5bc6c52bca"/>
    <ds:schemaRef ds:uri="http://schemas.microsoft.com/office/2006/metadata/properties"/>
    <ds:schemaRef ds:uri="27adaae8-c1c5-4655-9e9c-0c9ca2b6a2f1"/>
  </ds:schemaRefs>
</ds:datastoreItem>
</file>

<file path=customXml/itemProps2.xml><?xml version="1.0" encoding="utf-8"?>
<ds:datastoreItem xmlns:ds="http://schemas.openxmlformats.org/officeDocument/2006/customXml" ds:itemID="{15215522-2390-410C-8811-9FB5664BCEDA}">
  <ds:schemaRefs>
    <ds:schemaRef ds:uri="http://schemas.microsoft.com/sharepoint/v3/contenttype/forms"/>
  </ds:schemaRefs>
</ds:datastoreItem>
</file>

<file path=customXml/itemProps3.xml><?xml version="1.0" encoding="utf-8"?>
<ds:datastoreItem xmlns:ds="http://schemas.openxmlformats.org/officeDocument/2006/customXml" ds:itemID="{437879CE-4EDB-4A44-BD99-D2D4DD290C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383fce4-f169-4981-a951-0eda61229bb4"/>
    <ds:schemaRef ds:uri="27adaae8-c1c5-4655-9e9c-0c9ca2b6a2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Table of Contents</vt:lpstr>
      <vt:lpstr>PDP Checklist READ ME</vt:lpstr>
      <vt:lpstr>PDP Checklist</vt:lpstr>
      <vt:lpstr>Learn More &amp; Support</vt:lpstr>
      <vt:lpstr>Operational Resources</vt:lpstr>
      <vt:lpstr>Data Definition Job Aid</vt:lpstr>
      <vt:lpstr>LOGIC</vt:lpstr>
      <vt:lpstr>dd_attributes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Ashley Mohan</dc:creator>
  <cp:keywords/>
  <dc:description/>
  <cp:lastModifiedBy>Connor Kabes</cp:lastModifiedBy>
  <cp:revision/>
  <dcterms:created xsi:type="dcterms:W3CDTF">2022-02-16T13:15:43Z</dcterms:created>
  <dcterms:modified xsi:type="dcterms:W3CDTF">2025-02-13T02:45:25Z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0x010100934BD39547246448A51091CA4CF0F286</vt:lpwstr>
  </property>
  <property fmtid="{D5CDD505-2E9C-101B-9397-08002B2CF9AE}" pid="3" name="MediaServiceImageTags">
    <vt:lpwstr/>
  </property>
  <property fmtid="{D5CDD505-2E9C-101B-9397-08002B2CF9AE}" pid="4" name="Order">
    <vt:r8>1313400</vt:r8>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ADAPT">
    <vt:lpwstr>, </vt:lpwstr>
  </property>
  <property fmtid="{D5CDD505-2E9C-101B-9397-08002B2CF9AE}" pid="11" name="xd_Signature">
    <vt:bool>false</vt:bool>
  </property>
</Properties>
</file>