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ckadelka/Library/CloudStorage/Box-Box/GRN_Database/"/>
    </mc:Choice>
  </mc:AlternateContent>
  <xr:revisionPtr revIDLastSave="0" documentId="13_ncr:1_{8C73C857-7C75-0543-BD60-AE3295545A57}" xr6:coauthVersionLast="47" xr6:coauthVersionMax="47" xr10:uidLastSave="{00000000-0000-0000-0000-000000000000}"/>
  <bookViews>
    <workbookView xWindow="1960" yWindow="600" windowWidth="27240" windowHeight="16440" xr2:uid="{00000000-000D-0000-FFFF-FFFF00000000}"/>
  </bookViews>
  <sheets>
    <sheet name="general_info_N122_mode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3" i="1"/>
  <c r="G5" i="1"/>
  <c r="G6" i="1"/>
  <c r="G7" i="1"/>
  <c r="G8" i="1"/>
  <c r="G9" i="1"/>
  <c r="G10" i="1"/>
  <c r="G11" i="1"/>
  <c r="G12" i="1"/>
  <c r="G13" i="1"/>
  <c r="G14" i="1"/>
  <c r="G15" i="1"/>
  <c r="G16" i="1"/>
  <c r="G17" i="1"/>
  <c r="G18" i="1"/>
  <c r="G19" i="1"/>
  <c r="G20" i="1"/>
  <c r="G21" i="1"/>
  <c r="G22" i="1"/>
  <c r="G23" i="1"/>
  <c r="G24" i="1"/>
  <c r="G25" i="1"/>
  <c r="G27" i="1"/>
  <c r="G28" i="1"/>
  <c r="G29" i="1"/>
  <c r="G30" i="1"/>
  <c r="G31" i="1"/>
  <c r="G32" i="1"/>
  <c r="G33" i="1"/>
  <c r="G34" i="1"/>
  <c r="G35" i="1"/>
  <c r="G36" i="1"/>
  <c r="G37" i="1"/>
  <c r="G39"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7" i="1"/>
  <c r="G78" i="1"/>
  <c r="G80" i="1"/>
  <c r="G81" i="1"/>
  <c r="G82" i="1"/>
  <c r="G83" i="1"/>
  <c r="G84" i="1"/>
  <c r="G85" i="1"/>
  <c r="G86" i="1"/>
  <c r="G87" i="1"/>
  <c r="G88" i="1"/>
  <c r="G89" i="1"/>
  <c r="G90" i="1"/>
  <c r="G91" i="1"/>
  <c r="G92" i="1"/>
  <c r="G93" i="1"/>
  <c r="G94" i="1"/>
  <c r="G95" i="1"/>
  <c r="G96" i="1"/>
  <c r="G97" i="1"/>
  <c r="G98" i="1"/>
  <c r="G99" i="1"/>
  <c r="G100" i="1"/>
  <c r="G102" i="1"/>
  <c r="G103" i="1"/>
  <c r="G104" i="1"/>
  <c r="G105" i="1"/>
  <c r="G106" i="1"/>
  <c r="G107" i="1"/>
  <c r="G108" i="1"/>
  <c r="G110" i="1"/>
  <c r="G111" i="1"/>
  <c r="G112" i="1"/>
  <c r="G113" i="1"/>
  <c r="G114" i="1"/>
  <c r="G115" i="1"/>
  <c r="G116" i="1"/>
  <c r="G117" i="1"/>
  <c r="G118" i="1"/>
  <c r="G119" i="1"/>
  <c r="G120" i="1"/>
  <c r="G121" i="1"/>
  <c r="G122" i="1"/>
  <c r="G123" i="1"/>
  <c r="G124" i="1"/>
  <c r="G4" i="1"/>
</calcChain>
</file>

<file path=xl/sharedStrings.xml><?xml version="1.0" encoding="utf-8"?>
<sst xmlns="http://schemas.openxmlformats.org/spreadsheetml/2006/main" count="650" uniqueCount="454">
  <si>
    <t>number of variables</t>
  </si>
  <si>
    <t>average in-degree</t>
  </si>
  <si>
    <t>average essential in-degree</t>
  </si>
  <si>
    <t>number of regulations that are</t>
  </si>
  <si>
    <t>positive</t>
  </si>
  <si>
    <t>negative</t>
  </si>
  <si>
    <t>conditional</t>
  </si>
  <si>
    <t>not essential</t>
  </si>
  <si>
    <t>Aurora Kinase A in Neuroblastoma_26616283.txt</t>
  </si>
  <si>
    <t>T-LGL Survival Network 2011_22102804.txt</t>
  </si>
  <si>
    <t>23868318 (FGF pathways)</t>
  </si>
  <si>
    <t>FGF pathway of Drosophila Signaling Pathways_23868318.txt</t>
  </si>
  <si>
    <t>manual_mod_Treatment of Castration-Resistant Prostate Cancer_28361666.txt</t>
  </si>
  <si>
    <t>Cholesterol Regulatory Pathway_19025648.txt</t>
  </si>
  <si>
    <t>Pro-inflammatory Tumor Microenvironment in Acute Lymphoblastic Leukemia_27594840.txt</t>
  </si>
  <si>
    <t>24970389 (Long-term ErbB Network)</t>
  </si>
  <si>
    <t>HCC1954 Breast Cell Line Long-term ErbB Network_24970389.txt</t>
  </si>
  <si>
    <t>Senescence Associated Secretory Phenotype_29206223.txt</t>
  </si>
  <si>
    <t>B cell differentiation_26751566.txt</t>
  </si>
  <si>
    <t>fMRI - Regulation of the Lac Operon_25790483.txt</t>
  </si>
  <si>
    <t>Tumour Cell Invasion and Migration_26528548.txt</t>
  </si>
  <si>
    <t>HGF Signaling in Keratinocytes_22962472.txt</t>
  </si>
  <si>
    <t>Oxidative Stress Pathway_23134720.txt</t>
  </si>
  <si>
    <t>Mammalian Cell Cycle_19118495.txt</t>
  </si>
  <si>
    <t>T-Cell Signaling 2006_16464248.txt</t>
  </si>
  <si>
    <t>Iron acquisition and oxidative stress response in aspergillus fumigatus_25908096.txt</t>
  </si>
  <si>
    <t>Arabidopsis thaliana Cell Cycle_26340681.txt</t>
  </si>
  <si>
    <t>HIV-1 interactions with T-Cell Signaling Pathway_25431332.txt</t>
  </si>
  <si>
    <t>24970389 (Short-term ErbB Network)</t>
  </si>
  <si>
    <t>HCC1954 Breast Cell Line Short-term ErbB Network_24970389.txt</t>
  </si>
  <si>
    <t>Death Receptor Signaling_20221256.txt</t>
  </si>
  <si>
    <t>Lymphoid and myeloid cell specification and transdifferentiation_28584084.txt</t>
  </si>
  <si>
    <t>Regulation of the L-arabinose operon of Escherichia coli_28639170.txt</t>
  </si>
  <si>
    <t>Influenza A Virus Replication Cycle_23081726.txt</t>
  </si>
  <si>
    <t>Lac Operon_21563979.txt</t>
  </si>
  <si>
    <t>Guard Cell Abscisic Acid Signaling_16968132.txt</t>
  </si>
  <si>
    <t>Budding Yeast Cell Cycle_23049686.txt</t>
  </si>
  <si>
    <t>Stomatal Opening Model_27542373.txt</t>
  </si>
  <si>
    <t>FA BRCA pathway_22267503.txt</t>
  </si>
  <si>
    <t>Body Segmentation in Drosophila 2013_23520449.txt</t>
  </si>
  <si>
    <t>T Cell Receptor Signaling_17722974.txt</t>
  </si>
  <si>
    <t>Fanconi anemia and checkpoint recovery_26385365.txt</t>
  </si>
  <si>
    <t>PC12 Cell Differentiation_27148350.txt</t>
  </si>
  <si>
    <t>Yeast Apoptosis_23233838.txt</t>
  </si>
  <si>
    <t>CD4+ T Cell Differentiation and Plasticity_26090929.txt</t>
  </si>
  <si>
    <t>CD4 T cell signaling_25538703.txt</t>
  </si>
  <si>
    <t>21968890 (IL-1 Signaling)</t>
  </si>
  <si>
    <t>IL-1 Signaling_21968890.txt</t>
  </si>
  <si>
    <t>B bronchiseptica and T retortaeformis coinfection_22253585.txt</t>
  </si>
  <si>
    <t>EGFR &amp; ErbB Signaling_19662154.txt</t>
  </si>
  <si>
    <t>Lymphopoiesis Regulatory Network_26408858.txt</t>
  </si>
  <si>
    <t>Glucose Repression Signaling 2009_19144179.txt</t>
  </si>
  <si>
    <t>21968890 (IL-6 Signaling)</t>
  </si>
  <si>
    <t>IL-6 Signaling_21968890.txt</t>
  </si>
  <si>
    <t>TOL Regulatory Network_23171249.txt</t>
  </si>
  <si>
    <t>Cell Cycle Transcription by Coupled CDK and Network Oscillators_18463633.txt</t>
  </si>
  <si>
    <t>MAPK Cancer Cell Fate Network_24250280.txt</t>
  </si>
  <si>
    <t>23868318 (Processing of Spz Network)</t>
  </si>
  <si>
    <t>Processing of Spz Network from the Drosophila Signaling Pathway_23868318.txt</t>
  </si>
  <si>
    <t>Apoptosis Network_19422837.txt</t>
  </si>
  <si>
    <t>Cortical Area Development_20862356.txt</t>
  </si>
  <si>
    <t>Septation Initiation Network_26244885.txt</t>
  </si>
  <si>
    <t>Budding Yeast Cell Cycle 2009_19185585.txt</t>
  </si>
  <si>
    <t>Signaling in Macrophage Activation_18433497.txt</t>
  </si>
  <si>
    <t>Human Gonadal Sex Determination_26573569.txt</t>
  </si>
  <si>
    <t>Colitis-associated colon cancer_26446703.txt</t>
  </si>
  <si>
    <t>23868318 (HH Pathways)</t>
  </si>
  <si>
    <t>HH Pathway of Drosophila Signaling Pathways_23868318.txt</t>
  </si>
  <si>
    <t>23868318 (Toll Pathway)</t>
  </si>
  <si>
    <t>Toll Pathway of Drosophila Signaling Pathway_23868318.txt</t>
  </si>
  <si>
    <t>Predicting Variabilities in Cardiac Gene_26207376.txt</t>
  </si>
  <si>
    <t>23868318 (Wg Pathway)</t>
  </si>
  <si>
    <t>Wg Pathway of Drosophila Signalling Pathways_23868318.txt</t>
  </si>
  <si>
    <t>IGVH mutations in chronic lymphocytic leukemia_26088082.txt</t>
  </si>
  <si>
    <t>Metabolic Interactions in the Gut Microbiome_26102287.txt</t>
  </si>
  <si>
    <t>Neurotransmitter Signaling Pathway_17010384.txt</t>
  </si>
  <si>
    <t>Inflammatory Bowel Disease (IBD) Model_29513758.txt</t>
  </si>
  <si>
    <t>Mammalian Cell Cycle 2006_16873462.txt</t>
  </si>
  <si>
    <t>19622164_TGF_beta1.txt</t>
  </si>
  <si>
    <t>25980672.txt</t>
  </si>
  <si>
    <t>30323768.txt</t>
  </si>
  <si>
    <t>29378814.txt</t>
  </si>
  <si>
    <t>22192526.txt</t>
  </si>
  <si>
    <t>30953496_as_per_authors.txt</t>
  </si>
  <si>
    <t>33780439.txt</t>
  </si>
  <si>
    <t>21853041.txt</t>
  </si>
  <si>
    <t>28187161.txt</t>
  </si>
  <si>
    <t>23169817_high_dna_damage.txt</t>
  </si>
  <si>
    <t>30518777.txt</t>
  </si>
  <si>
    <t>11082279.txt</t>
  </si>
  <si>
    <t>29237040.txt</t>
  </si>
  <si>
    <t>26564978.txt</t>
  </si>
  <si>
    <t>27765040_tabular.txt</t>
  </si>
  <si>
    <t>27464342_curated_model.txt</t>
  </si>
  <si>
    <t>27613445.txt</t>
  </si>
  <si>
    <t>26603105_tabular.txt</t>
  </si>
  <si>
    <t>32054948.txt</t>
  </si>
  <si>
    <t>23630177_metastatic_melanoma.txt</t>
  </si>
  <si>
    <t>25163068.txt</t>
  </si>
  <si>
    <t>24376455.txt</t>
  </si>
  <si>
    <t>18194572.txt</t>
  </si>
  <si>
    <t>29632237.txt</t>
  </si>
  <si>
    <t>20169167.txt</t>
  </si>
  <si>
    <t>28426669_ARF10_greater_ARF5.txt</t>
  </si>
  <si>
    <t>23764028.txt</t>
  </si>
  <si>
    <t>35752283.txt</t>
  </si>
  <si>
    <t>30038409.txt</t>
  </si>
  <si>
    <t>31130988.txt</t>
  </si>
  <si>
    <t>29596489.txt</t>
  </si>
  <si>
    <t>25189528.txt</t>
  </si>
  <si>
    <t>21639591.txt</t>
  </si>
  <si>
    <t>23658556_model_10.txt</t>
  </si>
  <si>
    <t>25063553_OR_OR.txt</t>
  </si>
  <si>
    <t>25967891.txt</t>
  </si>
  <si>
    <t>29186334.txt</t>
  </si>
  <si>
    <t>24564942_threshold.txt</t>
  </si>
  <si>
    <t>26660865.txt</t>
  </si>
  <si>
    <t>22448278.txt</t>
  </si>
  <si>
    <t>28381275.txt</t>
  </si>
  <si>
    <t>23469179.txt</t>
  </si>
  <si>
    <t>26346668.txt</t>
  </si>
  <si>
    <t>28455685.txt</t>
  </si>
  <si>
    <t>30546316.txt</t>
  </si>
  <si>
    <t>31516637_model4.txt</t>
  </si>
  <si>
    <t>24079299.txt</t>
  </si>
  <si>
    <t>21450717_model_5_2.txt</t>
  </si>
  <si>
    <t>29230182.txt</t>
  </si>
  <si>
    <t>19524598.txt</t>
  </si>
  <si>
    <t>28209158.txt</t>
  </si>
  <si>
    <t>23935937.txt</t>
  </si>
  <si>
    <t>27138333.txt</t>
  </si>
  <si>
    <t>1753781.txt</t>
  </si>
  <si>
    <t>24069138_threshold.txt</t>
  </si>
  <si>
    <t>31949240.txt</t>
  </si>
  <si>
    <t>30281473.txt</t>
  </si>
  <si>
    <t>30024932.txt</t>
  </si>
  <si>
    <t>30530226.txt</t>
  </si>
  <si>
    <t>30104572.txt</t>
  </si>
  <si>
    <t>25780058.txt</t>
  </si>
  <si>
    <t>Mai Z and Liu H.Boolean network-based analysis of the apoptosis network: irreversible apoptosis and stable surviving.J Theor Biol 2009 Aug 21259; (4) 760-9.pmid:19422837</t>
  </si>
  <si>
    <t>Journal of Theoretical Biology</t>
  </si>
  <si>
    <t>Ortiz-Gutiérrez E, García-Cruz K, Azpeitia E, Castillo A, Sánchez Mde L, and Álvarez-Buylla ER.A Dynamic Gene Regulatory Network Model That Recovers the Cyclic Behavior of Arabidopsis thaliana Cell Cycle.PLoS Comput Biol 2015 Sep11; (9) e1004486.pmid:26340681</t>
  </si>
  <si>
    <t>PLOS Computational Biology</t>
  </si>
  <si>
    <t>A Dynamic Gene Regulatory Network Model That Recovers the Cyclic Behavior of Arabidopsis thaliana Cell Cycle</t>
  </si>
  <si>
    <t>Thakar J, Pathak AK, Murphy L, Albert R, and Cattadori IM.Network model of immune responses reveals key effectors to single and co-infection dynamics by a respiratory bacterium and a gastrointestinal helminth.PLoS Comput Biol 2012 Jan8; (1) e1002345.pmid:22253585</t>
  </si>
  <si>
    <t>Méndez A and Mendoza L.A Network Model to Describe the Terminal Differentiation of B Cells.PLoS Comput Biol 2016 Jan12; (1) e1004696.pmid:26751566</t>
  </si>
  <si>
    <t>A Network Model to Describe the Terminal Differentiation of B Cells</t>
  </si>
  <si>
    <t>Marques-Pita M and Rocha LM.Canalization and control in automata networks: body segmentation in Drosophila melanogaster.PLoS One 20138; (3) e55946.pmid:23520449</t>
  </si>
  <si>
    <t>BMC Systems Biology</t>
  </si>
  <si>
    <t>Boolean ErbB network reconstructions and perturbation simulations reveal individual drug response in different breast cancer cell lines</t>
  </si>
  <si>
    <t>Todd RG and Helikar T.Ergodic sets as cell phenotype of budding yeast cell cycle.PLoS One 20127; (10) e45780.pmid:23049686</t>
  </si>
  <si>
    <t>Irons DJ.Logical analysis of the budding yeast cell cycle.J Theor Biol 2009 Apr 21257; (4) 543-59.pmid:19185585</t>
  </si>
  <si>
    <t>Logical analysis of the budding yeast cell cycle</t>
  </si>
  <si>
    <t>Frontiers in Immunology</t>
  </si>
  <si>
    <t>Martinez-Sanchez ME, Mendoza L, Villarreal C, and Alvarez-Buylla ER.A Minimal Regulatory Network of Extrinsic and Intrinsic Factors Recovers Observed Patterns of CD4+ T Cell Differentiation and Plasticity.PLoS Comput Biol 2015 Jun 1911; (6) e1004324.pmid:26090929</t>
  </si>
  <si>
    <t>A Minimal Regulatory Network of Extrinsic and Intrinsic Factors Recovers Observed Patterns of CD4+ T Cell Differentiation and Plasticity</t>
  </si>
  <si>
    <t>Orlando DA, Lin CY, Bernard A, Wang JY, Socolar JE, Iversen ES, Hartemink AJ, and Haase SB.Global control of cell-cycle transcription by coupled CDK and network oscillators.Nature 2008 Jun 12453; (7197) 944-7.pmid:18463633</t>
  </si>
  <si>
    <t>Nature</t>
  </si>
  <si>
    <t>Global control of cell-cycle transcription by coupled CDK and network oscillators</t>
  </si>
  <si>
    <t>Kervizic G and Corcos L.Dynamical modeling of the cholesterol regulatory pathway with Boolean networks.BMC Syst Biol 2008 Nov 242; 99.pmid:19025648</t>
  </si>
  <si>
    <t>Dynamical modeling of the cholesterol regulatory pathway with Boolean networks</t>
  </si>
  <si>
    <t>Lu J, Zeng H, Liang Z, Chen L, Zhang L, Zhang H, Liu H, Jiang H, Shen B, Huang M, Geng M, Spiegel S, and Luo C.Network modelling reveals the mechanism underlying colitis-associated colon cancer and identifies novel combinatorial anti-cancer targets.Sci Rep 2015 Oct 85; 14739.pmid:26446703</t>
  </si>
  <si>
    <t>Scientific Reports</t>
  </si>
  <si>
    <t>Network modelling reveals the mechanism underlying colitis-associated colon cancer and identifies novel combinatorial anti-cancer targets</t>
  </si>
  <si>
    <t>Giacomantonio CE and Goodhill GJ.A Boolean model of the gene regulatory network underlying Mammalian cortical area development.PLoS Comput Biol 2010 Sep 166; (9).pmid:20862356</t>
  </si>
  <si>
    <t>Calzone L, Tournier L, Fourquet S, Thieffry D, Zhivotovsky B, Barillot E, and Zinovyev A.Mathematical modelling of cell-fate decision in response to death receptor engagement.PLoS Comput Biol 2010 Mar 56; (3) e1000702.pmid:20221256</t>
  </si>
  <si>
    <t>Biosystems</t>
  </si>
  <si>
    <t>Samaga R, Saez-Rodriguez J, Alexopoulos LG, Sorger PK, and Klamt S. The logic of EGFR/ErbB signaling: theoretical properties and analysis of high-throughput data. PLoS Comput Biol 2009 Aug 5; (8) e1000438. pmid:19662154</t>
  </si>
  <si>
    <t>The logic of EGFR/ErbB signaling: theoretical properties and analysis of high-throughput data</t>
  </si>
  <si>
    <t>Rodríguez A, Sosa D, Torres L, Molina B, Frías S, and Mendoza L. A Boolean network model of the FA/BRCA pathway. Bioinformatics 2012 Mar 15 28; (6) 858-66. pmid:22267503</t>
  </si>
  <si>
    <t>Bioinformatics</t>
  </si>
  <si>
    <t>A Boolean network model of the FA/BRCA pathway</t>
  </si>
  <si>
    <t>Rodríguez A, Torres L, Juárez U, Sosa D, Azpeitia E, García-de Teresa B, Cortés E, Ortíz R, Salazar AM, Ostrosky-Wegman P, Mendoza L, and Frías S. Fanconi anemia cells with unrepaired DNA damage activate components of the checkpoint recovery process.Theor Biol Med Model 2015 Sep 18 12; 19. pmid:26385365</t>
  </si>
  <si>
    <t>Theoretical Biology and Medical Modelling</t>
  </si>
  <si>
    <t>Fanconi anemia cells with unrepaired DNA damage activate components of the checkpoint recovery process</t>
  </si>
  <si>
    <t>Mbodj A, Junion G, Brun C, Furlong EE, and Thieffry D. Logical modelling of Drosophila signalling pathways. Mol Biosyst 2013 Sep 9; (9) 2248-58. pmid:23868318</t>
  </si>
  <si>
    <t>Logical modelling of Drosophila signalling pathways</t>
  </si>
  <si>
    <t>Christensen TS, Oliveira AP, and Nielsen J. Reconstruction and logical modeling of glucose repression signaling pathways in Saccharomyces cerevisiae. BMC Syst Biol 2009 Jan 14 3; 7. pmid:19144179</t>
  </si>
  <si>
    <t>Reconstruction and logical modeling of glucose repression signaling pathways in Saccharomyces cerevisiae</t>
  </si>
  <si>
    <t>Li S, Assmann SM, and Albert R. Predicting essential components of signal transduction networks: a dynamic model of guard cell abscisic acid signaling. PLoS Biol 2006 Oct 4; (10) e312. pmid:16968132</t>
  </si>
  <si>
    <t>PLOS Biology</t>
  </si>
  <si>
    <t>Predicting essential components of signal transduction networks: a dynamic model of guard cell abscisic acid signaling</t>
  </si>
  <si>
    <t>von der Heyde S, Bender C, Henjes F, Sonntag J, Korf U, and Beißbarth T. Boolean ErbB network reconstructions and perturbation simulations reveal individual drug response in different breast cancer cell lines. BMC Syst Biol 2014 Jun 25 8; 75. pmid:24970389</t>
  </si>
  <si>
    <t>von der Heyde S, Bender C, Henjes F, Sonntag J, Korf U, and Beißbarth T. Boolean ErbB network reconstructions and perturbation simulations reveal individual drug response in different breast cancer cell lines. BMC Syst Biol 2014 Jun 25 8; 75. pmid:24970390</t>
  </si>
  <si>
    <t>Singh A, Nascimento JM, Kowar S, Busch H, and Boerries M.Boolean approach to signalling pathway modelling in HGF-induced keratinocyte migration.Bioinformatics 2012 Sep 1528; (18) i495-i501.pmid:22962472</t>
  </si>
  <si>
    <t>Boolean approach to signalling pathway modelling in HGF-induced keratinocyte migration</t>
  </si>
  <si>
    <t>Mbodj A, Junion G, Brun C, Furlong EE, and Thieffry D.Logical modelling of Drosophila signalling pathways.Mol Biosyst 2013 Sep9; (9) 2248-58.pmid:23868318</t>
  </si>
  <si>
    <t>Molecular Biosystems</t>
  </si>
  <si>
    <t>Ríos O, Frias S, Rodríguez A, Kofman S, Merchant H, Torres L, and Mendoza L.A Boolean network model of human gonadal sex determination.Theor Biol Med Model 2015 Nov 1612; 26.pmid:26573569</t>
  </si>
  <si>
    <t>BMC Theoretical Biology and Medical Modelling</t>
  </si>
  <si>
    <t>A Boolean network model of human gonadal sex determination</t>
  </si>
  <si>
    <t>Ryll A, Samaga R, Schaper F, Alexopoulos LG, and Klamt S.Large-scale network models of IL-1 and IL-6 signalling and their hepatocellular specification.Mol Biosyst 2011 Dec7; (12) 3253-70.pmid:21968890</t>
  </si>
  <si>
    <t>Large-scale network models of IL-1 and IL-6 signalling and their hepatocellular specification</t>
  </si>
  <si>
    <t>Madrahimov A, Helikar T, Kowal B, Lu G, and Rogers J.Dynamics of influenza virus and human host interactions during infection and replication cycle.Bull Math Biol 2013 Jun75; (6) 988-1011.pmid:23081726</t>
  </si>
  <si>
    <t>Bulletin of Mathematical Biology</t>
  </si>
  <si>
    <t>Brandon M, Howard B, Lawrence C, and Laubenbacher R.Iron acquisition and oxidative stress response in aspergillus fumigatus.BMC Syst Biol 2015 Apr 249; 19.pmid:25908096</t>
  </si>
  <si>
    <t>Iron acquisition and oxidative stress response in aspergillus fumigatus</t>
  </si>
  <si>
    <t>Veliz-Cuba A and Stigler B.Boolean models can explain bistability in the lac operon.J Comput Biol 2011 Jun18; (6) 783-94.pmid:21563979</t>
  </si>
  <si>
    <t>Journal of Computational Biology</t>
  </si>
  <si>
    <t>Collombet S, van Oevelen C, Sardina Ortega JL, Abou-Jaoudé W, Di Stefano B, Thomas-Chollier M, Graf T, and Thieffry D.Logical modeling of lymphoid and myeloid cell specification and transdifferentiation.Proc Natl Acad Sci U S A 2017 Jun 6114; (23) 5792-5799.pmid:28584084</t>
  </si>
  <si>
    <t>PNAS</t>
  </si>
  <si>
    <t>Logical modeling of lymphoid and myeloid cell specification and transdifferentiation</t>
  </si>
  <si>
    <t>Mendoza L and Méndez A.A dynamical model of the regulatory network controlling lymphopoiesis.Biosystems 2015 Nov137; 26-33.pmid:26408858</t>
  </si>
  <si>
    <t>A dynamical model of the regulatory network controlling lymphopoiesis</t>
  </si>
  <si>
    <t>Sahin O, Fröhlich H, Löbke C, Korf U, Burmester S, Majety M, Mattern J, Schupp I, Chaouiya C, Thieffry D, Poustka A, Wiemann S, Beissbarth T, and Arlt D.Modeling ERBB receptor-regulated G1/S transition to find novel targets for de novo trastuzumab resistance.BMC Syst Biol 2009 Jan 13; 1.pmid:19118495</t>
  </si>
  <si>
    <t>Grieco L, Calzone L, Bernard-Pierrot I, Radvanyi F, Kahn-Perlès B, and Thieffry D. Integrative modelling of the influence of MAPK network on cancer cell fate decision. PLoS Comput Biol 2013 Oct 9; (10) e1003286. pmid:24250280</t>
  </si>
  <si>
    <t>Integrative modelling of the influence of MAPK network on cancer cell fate decision</t>
  </si>
  <si>
    <t>Steinway SN, Biggs MB, Loughran TP Jr, Papin JA, and Albert R.Inference of Network Dynamics and Metabolic Interactions in the Gut Microbiome.PLoS Comput Biol 2015 Jun 2311; (5) e1004338.pmid:26102287</t>
  </si>
  <si>
    <t>Inference of Network Dynamics and Metabolic Interactions in the Gut Microbiome</t>
  </si>
  <si>
    <t>Gupta S, Bisht SS, Kukreti R, Jain S, and Brahmachari SK.Boolean network analysis of a neurotransmitter signaling pathway.J Theor Biol 2007 Feb 7244; (3) 463-9.pmid:17010384</t>
  </si>
  <si>
    <t>Sridharan S, Layek R, Datta A, and Venkatraj J.Boolean modeling and fault diagnosis in oxidative stress response.BMC Genomics 2012 13 Suppl 6; S4.pmid:23134720</t>
  </si>
  <si>
    <t>BMC Genomics</t>
  </si>
  <si>
    <t>Boolean modeling and fault diagnosis in oxidative stress response</t>
  </si>
  <si>
    <t>Offermann B, Knauer S, Singh A, Fernandez-Cachon ML, Klose M, Kowar S, Busch H, and Boerries M.Boolean Modeling Reveals the Necessity of Transcriptional Regulation for Bistability in PC12 Cell Differentiation.Front Genet 2016 Apr 147; 44.pmid:27148350</t>
  </si>
  <si>
    <t>Frontiers in Genetics</t>
  </si>
  <si>
    <t>Boolean Modeling Reveals the Necessity of Transcriptional Regulation for Bistability in PC12 Cell Differentiation</t>
  </si>
  <si>
    <t>Grieb M, Burkovski A, Strang JE, Kraus JM, Groß A, Palm G, Kuhl M, and Kestler HA.Predicting Variabilities in Cardiac Gene Expression with a Boolean Network Incorporating Uncertainty.PLoS One 2015 Jul 2410; (7) e0131832.pmid:26207376</t>
  </si>
  <si>
    <t>Predicting Variabilities in Cardiac Gene Expression with a Boolean Network Incorporating Uncertainty</t>
  </si>
  <si>
    <t>Enciso J, Mayani H, Mendoza L, and Pelayo R.Modeling the Pro-inflammatory Tumor Microenvironment in Acute Lymphoblastic Leukemia Predicts a Breakdown of Hematopoietic-Mesenchymal Communication Networks.Front Physiol 20167; 349.pmid:27594840</t>
  </si>
  <si>
    <t>Frontiers in Physiology</t>
  </si>
  <si>
    <t>Modeling the Pro-inflammatory Tumor Microenvironment in Acute Lymphoblastic Leukemia Predicts a Breakdown of Hematopoietic-Mesenchymal Communication Networks</t>
  </si>
  <si>
    <t>Jenkins A and Macauley M.Bistability and Asynchrony in a Boolean Model of the L-arabinose Operon in Escherichia coli.Bull Math Biol 2017 Jun 21.pmid:28639170</t>
  </si>
  <si>
    <t>Chasapi A, Wachowicz P, Niknejad A, Collin P, Krapp A, Cano E, Simanis V, and Xenarios I. An Extended, Boolean Model of the Septation Initiation Network in S.Pombe Provides Insights into Its Regulation. PLoS One 2015 10; (8) e0134214. pmid:26244885</t>
  </si>
  <si>
    <t>PLOS One</t>
  </si>
  <si>
    <t>Raza S, Robertson KA, Lacaze PA, Page D, Enright AJ, Ghazal P, and Freeman TC.A logic-based diagram of signalling pathways central to macrophage activation.BMC Syst Biol 2008 Apr 232; 36.pmid:18433497</t>
  </si>
  <si>
    <t>A logic-based diagram of signalling pathways central to macrophage activation</t>
  </si>
  <si>
    <t>Saez-Rodriguez J, Simeoni L, Lindquist JA, Hemenway R, Bommhardt U, Arndt B, Haus UU, Weismantel R, Gilles ED, Klamt S, and Schraven B.A logical model provides insights into T cell receptor signaling.PLoS Comput Biol 2007 Aug3; (8) e163.pmid:17722974</t>
  </si>
  <si>
    <t>Klamt S, Saez-Rodriguez J, Lindquist JA, Simeoni L, and Gilles ED.A methodology for the structural and functional analysis of signaling and regulatory networks.BMC Bioinformatics 2006 Feb 77; 56.pmid:16464248</t>
  </si>
  <si>
    <t>BMC Bioinformatics</t>
  </si>
  <si>
    <t>A methodology for the structural and functional analysis of signaling and regulatory networks</t>
  </si>
  <si>
    <t>Saadatpour A, Wang RS, Liao A, Liu X, Loughran TP, Albert I, and Albert R.Dynamical and structural analysis of a T cell survival network identifies novel candidate therapeutic targets for large granular lymphocyte leukemia.PLoS Comput Biol 2011 Nov7; (11) e1002267.pmid:22102804</t>
  </si>
  <si>
    <t>Silva-Rocha R and de Lorenzo V.The TOL network of Pseudomonas putida mt-2 processes multiple environmental inputs into a narrow response space.Environ Microbiol 2013 Jan15; (1) 271-86.pmid:23171249</t>
  </si>
  <si>
    <t>Environmental Microbiology</t>
  </si>
  <si>
    <t>The TOL network of Pseudomonas putida mt-2 processes multiple environmental inputs into a narrow response space</t>
  </si>
  <si>
    <t>Towards targeted combinatorial therapy design for the treatment of castration-resistant prostate cancer</t>
  </si>
  <si>
    <t>Cohen DP, Martignetti L, Robine S, Barillot E, Zinovyev A, and Calzone L.Mathematical Modelling of Molecular Pathways Enabling Tumour Cell Invasion and Migration.PLoS Comput Biol 2015 Nov11; (11) e1004571.pmid:26528548</t>
  </si>
  <si>
    <t>Mathematical Modelling of Molecular Pathways Enabling Tumour Cell Invasion and Migration</t>
  </si>
  <si>
    <t>Kazemzadeh L, Cvijovic M, and Petranovic D.Boolean model of yeast apoptosis as a tool to study yeast and human apoptotic regulations.Front Physiol 20123; 446.pmid:23233838</t>
  </si>
  <si>
    <t>Boolean model of yeast apoptosis as a tool to study yeast and human apoptotic regulations</t>
  </si>
  <si>
    <t>Huang S, Ingber DE, Ingber DE. Shape-dependent control of cell growth, differentiation, and apoptosis: switching between attractors in cell regulatory networks. Experimental cell research 2000;261(1):91-103. PMID:11082279</t>
  </si>
  <si>
    <t>Chowdhury D, Sahimi M, Stauffer D. A discrete model for immune surveillance, tumor immunity and cancer. Journal of theoretical biology 1991;152(2):263-70. PMID:1753781</t>
  </si>
  <si>
    <t>Franke R, Müller M, Wundrack N, Gilles ED, Klamt S, Kähne T, Naumann M. Host-pathogen systems biology: logical modelling of hepatocyte growth factor and Helicobacter pylori induced c-Met signal transduction. BMC systems biology 2008;2:4. PMID:18194572</t>
  </si>
  <si>
    <t>Tournier L, Chaves M. Uncovering operational interactions in genetic networks using asynchronous Boolean dynamics. Journal of theoretical biology 2009;260(2):196-209. PMID:19524598</t>
  </si>
  <si>
    <t>Wollbold J, Huber R, Pohlers D, Koczan D, Guthke R, Kinne RW, Gausmann U. Adapted Boolean network models for extracellular matrix formation. BMC systems biology 2009;3:77. PMID:19622164</t>
  </si>
  <si>
    <t>MacLean D, Studholme DJ. A Boolean model of the Pseudomonas syringae hrp regulon predicts a tightly regulated system. PloS one 2010;5(2):e9101. PMID:20169167</t>
  </si>
  <si>
    <t>Sankar M, Osmont KS, Rolcik J, Gujas B, Tarkowska D, Strnad M, Xenarios I, Hardtke CS. A qualitative continuous model of cellular auxin and brassinosteroid signaling and their crosstalk. Bioinformatics (Oxford, England) 2011;27(10):1404-12. PMID:21450717</t>
  </si>
  <si>
    <t>Bhardwaj G, Wells CP, Albert R, van Rossum DB, Patterson RL. Exploring phospholipase C-coupled Ca(2+) signalling networks using Boolean modelling. IET systems biology 2011;5(3):174-84. PMID:21639591</t>
  </si>
  <si>
    <t>Krumsiek J, Marr C, Schroeder T, Theis FJ. Hierarchical differentiation of myeloid progenitors is encoded in the transcription factor network. PloS one 2011;6(8):e22649. PMID:21853041</t>
  </si>
  <si>
    <t>Arellano G, Argil J, Azpeitia E, Benítez M, Carrillo M, Góngora P, Rosenblueth DA, Alvarez-Buylla ER. "Antelope": a hybrid-logic model checker for branching-time Boolean GRN analysis. BMC bioinformatics 2011;12:490. PMID:22192526</t>
  </si>
  <si>
    <t>Hegde SR, Rajasingh H, Das C, Mande SS, Mande SC. Understanding communication signals during mycobacterial latency through predicted genome-wide protein interactions and boolean modeling. PloS one 2012;7(3):e33893. PMID:22448278</t>
  </si>
  <si>
    <t>Choi M, Shi J, Jung SH, Chen X, Cho KH. Attractor landscape analysis reveals feedback loops in the p53 network that control the cellular response to DNA damage. Science signaling 2012;5(251):ra83. PMID:23169817</t>
  </si>
  <si>
    <t>Yang L, Meng Y, Bao C, Liu W, Ma C, Li A, Xuan Z, Shan G, Jia Y. Robustness and backbone motif of a cancer network regulated by miR-17-92 cluster during the G1/S transition. PloS one 2013;8(3):e57009. PMID:23469179</t>
  </si>
  <si>
    <t>Yousefi MR, Dougherty ER. Intervention in gene regulatory networks with maximal phenotype alteration. Bioinformatics (Oxford, England) 2013;29(14):1758-67. PMID:23630177</t>
  </si>
  <si>
    <t>Azpeitia E, Weinstein N, Benítez M, Mendoza L, Alvarez-Buylla ER. Finding Missing Interactions of the Arabidopsis thaliana Root Stem Cell Niche Gene Regulatory Network. Frontiers in plant science 2013;4:110. PMID:23658556</t>
  </si>
  <si>
    <t>Price I, Ermentrout B, Zamora R, Wang B, Azhar N, Mi Q, Constantine G, Faeder JR, Luckhart S, Vodovotz Y. In vivo, in vitro, and in silico studies suggest a conserved immune module that regulates malaria parasite transmission from mammals to mosquitoes. Journal of theoretical biology 2013;334:173-86. PMID:23764028</t>
  </si>
  <si>
    <t>Chowdhury S, Pradhan RN, Sarkar RR. Structural and logical analysis of a comprehensive hedgehog signaling pathway to identify alternative drug targets for glioma, colon and pancreatic cancer. PloS one 2013;8(7):e69132. PMID:23935937</t>
  </si>
  <si>
    <t>Davidich MI, Bornholdt S. Boolean network model predicts knockout mutant phenotypes of fission yeast. PloS one 2013;8(9):e71786. PMID:24069138</t>
  </si>
  <si>
    <t>Das C, Dutta A, Rajasingh H, Mande SS. Understanding the sequential activation of Type III and Type VI Secretion Systems in Salmonella typhimurium using Boolean modeling. Gut pathogens 2013;5(1):28. PMID:24079299</t>
  </si>
  <si>
    <t>Qian X, Dougherty ER. Validation of gene regulatory network inference based on controllability. Frontiers in genetics 2013;4:272. PMID:24376455</t>
  </si>
  <si>
    <t>Huang X, Chen L, Chim H, Chan LL, Zhao Z, Yan H. Boolean genetic network model for the control of C. elegans early embryonic cell cycles. Biomedical engineering online 2013;12 Suppl 1(Suppl 1):S1. PMID:24564942</t>
  </si>
  <si>
    <t>Ryll A, Bucher J, Bonin A, Bongard S, Gonçalves E, Saez-Rodriguez J, Niklas J, Klamt S. A model integration approach linking signalling and gene-regulatory logic with kinetic metabolic models. Bio Systems 2014;124:26-38. PMID:25063553</t>
  </si>
  <si>
    <t>Dallidis SE, Karafyllidis IG. Boolean network model of the Pseudomonas aeruginosa quorum sensing circuits. IEEE transactions on nanobioscience 2014;13(3):343-9. PMID:25163068</t>
  </si>
  <si>
    <t>Steinway SN, Zañudo JG, Ding W, Rountree CB, Feith DJ, Loughran TP, Albert R. Network modeling of TGFβ signaling in hepatocellular carcinoma epithelial-to-mesenchymal transition reveals joint sonic hedgehog and Wnt pathway activation. Cancer research 2014;74(21):5963-77. PMID:25189528</t>
  </si>
  <si>
    <t>Kim TH, Monsefi N, Song JH, von Kriegsheim A, Vandamme D, Pertz O, Kholodenko BN, Kolch W, Cho KH. Network-based identification of feedback modules that control RhoA activity and cell migration. Journal of molecular cell biology 2015;7(3):242-52. PMID:25780058</t>
  </si>
  <si>
    <t>Davila-Velderrain J, Villarreal C, Alvarez-Buylla ER. Reshaping the epigenetic landscape during early flower development: induction of attractor transitions by relative differences in gene decay rates. BMC systems biology 2015;9:20. PMID:25967891</t>
  </si>
  <si>
    <t>Lee HS, Goh MJ, Kim J, Choi TJ, Kwang Lee H, Joo Na Y, Cho KH. A systems-biological study on the identification of safe and effective molecular targets for the reduction of ultraviolet B-induced skin pigmentation. Scientific reports 2015;5:10305. PMID:25980672</t>
  </si>
  <si>
    <t>Bazmara H, Soltani M, Raahemifar K, Sefidgar M, Bazargan M, Naeenian MM, Elkamel A. Activation of Apoptotic Signal in Endothelial Cells through Intracellular Signaling Molecules Blockade in Tumor-Induced Angiogenesis. BioMed research international 2015;2015:908757. PMID:26346668</t>
  </si>
  <si>
    <t>Ganguli P, Chowdhury S, Bhowmick R, Sarkar RR. Temporal protein expression pattern in intracellular signalling cascade during T-cell activation: a computational study. Journal of biosciences 2015;40(4):769-89. PMID:26564978</t>
  </si>
  <si>
    <t>Hu Y, Gu Y, Wang H, Huang Y, Zou YM. Integrated network model provides new insights into castration-resistant prostate cancer. Scientific reports 2015;5:17280. PMID:26603105</t>
  </si>
  <si>
    <t>Ganguli P, Chowdhury S, Chowdhury S, Sarkar RR. Identification of Th1/Th2 regulatory switch to promote healing response during leishmaniasis: a computational approach. EURASIP journal on bioinformatics &amp; systems biology 2015;2015(1):13. PMID:26660865</t>
  </si>
  <si>
    <t>Hetmanski JH, Zindy E, Schwartz JM, Caswell PT. A MAPK-Driven Feedback Loop Suppresses Rac Activity to Promote RhoA-Driven Cancer Cell Invasion. PLoS computational biology 2016;12(5):e1004909. PMID:27138333</t>
  </si>
  <si>
    <t>Rex J, Albrecht U, Ehlting C, Thomas M, Zanger UM, Sawodny O, Häussinger D, Ederer M, Feuer R, Bode JG. Model-Based Characterization of Inflammatory Gene Expression Patterns of Activated Macrophages. PLoS computational biology 2016;12(7):e1005018. PMID:27464342</t>
  </si>
  <si>
    <t>Verlingue L, Dugourd A, Stoll G, Barillot E, Calzone L, Londoño-Vallejo A. A comprehensive approach to the molecular determinants of lifespan using a Boolean model of geroconversion. Aging cell 2016;15(6):1018-26. PMID:27613445</t>
  </si>
  <si>
    <t>Cho SH, Park SM, Lee HS, Lee HY, Cho KH. Attractor landscape analysis of colorectal tumorigenesis and its reversion. BMC systems biology 2016;10(1):96. PMID:27765040</t>
  </si>
  <si>
    <t>Oles V, Panchenko A, Smertenko A. Modeling hormonal control of cambium proliferation. PloS one 2017;12(2):e0171927. PMID:28187161</t>
  </si>
  <si>
    <t>Méndez-López LF, Davila-Velderrain J, Domínguez-Hüttinger E, Enríquez-Olguín C, Martínez-García JC, Alvarez-Buylla ER. Gene regulatory network underlying the immortalization of epithelial cells. BMC systems biology 2017;11(1):24. PMID:28209158</t>
  </si>
  <si>
    <t>Kim Y, Choi S, Shin D, Cho KH. Quantitative evaluation and reversion analysis of the attractor landscapes of an intracellular regulatory network for colorectal cancer. BMC systems biology 2017;11(1):45. PMID:28381275</t>
  </si>
  <si>
    <t>García-Gómez ML, Azpeitia E, Álvarez-Buylla ER. A dynamic genetic-hormonal regulatory network model explains multiple cellular behaviors of the root apical meristem of Arabidopsis thaliana. PLoS computational biology 2017;13(4):e1005488. PMID:28426669</t>
  </si>
  <si>
    <t>Wynn ML, Egbert M, Consul N, Chang J, Wu ZF, Meravjer SD, Schnell S. Inferring Intracellular Signal Transduction Circuitry from Molecular Perturbation Experiments. Bulletin of mathematical biology 2018;80(5):1310-44. PMID:28455685</t>
  </si>
  <si>
    <t>Ramírez C, Mendoza L. Phenotypic stability and plasticity in GMP-derived cells as determined by their underlying regulatory network. Bioinformatics (Oxford, England) 2018;34(7):1174-82. PMID:29186334</t>
  </si>
  <si>
    <t>Weinstein N, Mendoza L, Gitler I, Klapp J. A Network Model to Explore the Effect of the Micro-environment on Endothelial Cell Behavior during Angiogenesis. Frontiers in physiology 2017;8:960. PMID:29230182</t>
  </si>
  <si>
    <t>Montagud A, Traynard P, Martignetti L, Bonnet E, Barillot E, Zinovyev A, Calzone L. Conceptual and computational framework for logical modelling of biological networks deregulated in diseases. Briefings in bioinformatics 2019;20(4):1238-49. PMID:29237040</t>
  </si>
  <si>
    <t>Yachie-Kinoshita A, Onishi K, Ostblom J, Langley MA, Posfai E, Rossant J, Zandstra PW. Modeling signaling-dependent pluripotency with Boolean logic to predict cell fate transitions. Molecular systems biology 2018;14(1):e7952. PMID:29378814</t>
  </si>
  <si>
    <t>Siegle L, Schwab JD, Kühlwein SD, Lausser L, Tümpel S, Pfister AS, Kühl M, Kestler HA. A Boolean network of the crosstalk between IGF and Wnt signaling in aging satellite cells. PloS one 2018;13(3):e0195126. PMID:29596489</t>
  </si>
  <si>
    <t>Ramakrishnan V, Mager DE. Network-Based Analysis of Bortezomib Pharmacodynamic Heterogeneity in Multiple Myeloma Cells. The Journal of pharmacology and experimental therapeutics 2018;365(3):734-51. PMID:29632237</t>
  </si>
  <si>
    <t>Gupta S, Silveira DA, Mombach JCM. Modeling the role of microRNA-449a in the regulation of the G2/M cell cycle checkpoint in prostate LNCaP cells under ionizing radiation. PloS one 2018;13(7):e0200768. PMID:30024932</t>
  </si>
  <si>
    <t>Narad P, Anand L, Gupta R, Sengupta A. Construction of Discrete Model of Human Pluripotency in Predicting Lineage-Specific Outcomes and Targeted Knockdowns of Essential Genes. Scientific reports 2018;8(1):11031. PMID:30038409</t>
  </si>
  <si>
    <t>Joo JI, Zhou JX, Huang S, Cho KH. Determining Relative Dynamic Stability of Cell States Using Boolean Network Model. Scientific reports 2018;8(1):12077. PMID:30104572</t>
  </si>
  <si>
    <t>Vundavilli H, Datta A, Sima C, Hua J, Lopes R, Bittner M. In Silico Design and Experimental Validation of Combination Therapy for Pancreatic Cancer. IEEE/ACM transactions on computational biology and bioinformatics 2020;17(3):1010-8. PMID:30281473</t>
  </si>
  <si>
    <t>Bensussen A, Torres-Sosa C, Gonzalez RA, Díaz J. Dynamics of the Gene Regulatory Network of HIV-1 and the Role of Viral Non-coding RNAs on Latency Reversion. Frontiers in physiology 2018;9:1364. PMID:30323768</t>
  </si>
  <si>
    <t>Waidyarathne P, Samarasinghe S. Boolean Calcium Signalling Model Predicts Calcium Role in Acceleration and Stability of Abscisic Acid-Mediated Stomatal Closure. Scientific reports 2018;8(1):17635. PMID:30518777</t>
  </si>
  <si>
    <t>Rossato VV, Silveira DA, Gupta S, Mombach JCM. Towards the contribution of the p38MAPK pathway to the dual role of TGFβ in cancer: A boolean model approach. Computers in biology and medicine 2019;104:235-40. PMID:30530226</t>
  </si>
  <si>
    <t>Palma A, Jarrah AS, Tieri P, Cesareni G, Castiglione F. Gene Regulatory Network Modeling of Macrophage Differentiation Corroborates the Continuum Hypothesis of Polarization States. Frontiers in physiology 2018;9:1659. PMID:30546316</t>
  </si>
  <si>
    <t>Dutta P, Ma L, Ali Y, Sloot PMA, Zheng J. Boolean network modeling of β-cell apoptosis and insulin resistance in type 2 diabetes mellitus. BMC systems biology 2019;13(Suppl 2):36. PMID:30953496</t>
  </si>
  <si>
    <t>Rodríguez A, Naveja JJ, Torres L, García de Teresa B, Juárez-Figueroa U, Ayala-Zambrano C, Azpeitia E, Mendoza L, Frías S. WIP1 Contributes to the Adaptation of Fanconi Anemia Cells to DNA Damage as Determined by the Regulatory Network of the Fanconi Anemia and Checkpoint Recovery Pathways. Frontiers in genetics 2019;10:411. PMID:31130988</t>
  </si>
  <si>
    <t>Tareen SH, Kutmon M, Arts IC, de Kok TM, Evelo CT, Adriaens ME. Logical modelling reveals the PDC-PDK interaction as the regulatory switch driving metabolic flexibility at the cellular level. Genes &amp; nutrition 2019;14:27. PMID:31516637</t>
  </si>
  <si>
    <t>Williams E, Chade AR. A Boolean Model of Microvascular Rarefaction to Predict Treatment Outcomes in Renal Disease. Scientific reports 2020;10(1):440. PMID:31949240</t>
  </si>
  <si>
    <t>Gupta S, Silveira DA, Barbé-Tuana FM, Mombach JCM. Integrative data modeling from lung and lymphatic cancer predicts functional roles for miR-34a and miR-16 in cell fate regulation. Scientific reports 2020;10(1):2511. PMID:32054948</t>
  </si>
  <si>
    <t>Wooten DJ, Zañudo JGT, Murrugarra D, Perry AM, Dongari-Bagtzoglou A, Laubenbacher R, Nobile CJ, Albert R. Mathematical modeling of the Candida albicans yeast to hyphal transition reveals novel control strategies. PLoS computational biology 2021;17(3):e1008690. PMID:33780439</t>
  </si>
  <si>
    <t>Plaugher D, Aguilar B, Murrugarra D. Uncovering potential interventions for pancreatic cancer patients via mathematical modeling. Journal of theoretical biology 2022;548:111197. PMID:35752283</t>
  </si>
  <si>
    <t>Helikar T, Cutucache CE, Dahlquist LM, Herek TA, Larson JJ, Rogers JA. Integrating interactive computational modeling in biology curricula. PLoS computational biology 2015;11(3):e1004131. PMID:25790483</t>
  </si>
  <si>
    <t>Oyeyemi OJ, Davies O, Robertson DL, Schwartz JM. A logical model of HIV-1 interactions with the T-cell activation signalling pathway. Bioinformatics (Oxford, England) 2015;31(7):1075-83. PMID:25431332</t>
  </si>
  <si>
    <t>Dahlhaus M, Burkovski A, Hertwig F, Mussel C, Volland R, Fischer M, Debatin KM, Kestler HA, Beltinger C. Boolean modeling identifies Greatwall/MASTL as an important regulator in the AURKA network of neuroblastoma. Cancer letters 2016;371(1):79-89. PMID:26616283</t>
  </si>
  <si>
    <t>Álvarez-Silva MC, Yepes S, Torres MM, Barrios AF. Proteins interaction network and modeling of IGVH mutational status in chronic lymphocytic leukemia. Theoretical biology &amp; medical modelling 2015;12:12. PMID:26088082</t>
  </si>
  <si>
    <t>Balbas-Martinez V, Ruiz-Cerdá L, Irurzun-Arana I, González-García I, Vermeulen A, Gómez-Mantilla JD, Trocóniz IF. A systems pharmacology model for inflammatory bowel disease. PloS one 2018;13(3):e0192949. PMID:29513758</t>
  </si>
  <si>
    <t>Fauré A, Naldi A, Chaouiya C, Thieffry D. Dynamical analysis of a generic Boolean model for the control of the mammalian cell cycle. Bioinformatics (Oxford, England) 2006;22(14):e124-31. PMID:16873462</t>
  </si>
  <si>
    <t>Arshad OA, Datta A. Towards targeted combinatorial therapy design for the treatment of castration-resistant prostate cancer. BMC bioinformatics 2017;18(Suppl 4):134. PMID:28361666</t>
  </si>
  <si>
    <t>Meyer P, Maity P, Burkovski A, Schwab J, Müssel C, Singh K, Ferreira FF, Krug L, Maier HJ, Wlaschek M, Wirth T, Kestler HA, Scharffetter-Kochanek K. A model of the onset of the senescence associated secretory phenotype after DNA damage induced senescence. PLoS computational biology 2017;13(12):e1005741. PMID:29206223</t>
  </si>
  <si>
    <t>Gan X, Albert R. Analysis of a dynamic model of guard cell signaling reveals the stability of signal propagation. BMC systems biology 2016;10(1):78. PMID:27542373</t>
  </si>
  <si>
    <t>Conroy BD, Herek TA, Shew TD, Latner M, Larson JJ, Allen L, Davis PH, Helikar T, and Cutucache CE.Design, Assessment, and in vivo Evaluation of a Computational Model Illustrating the Role of CAV1 in CD4(+) T-lymphocytes.Front Immunol 2014; 599.pmid:25538703</t>
  </si>
  <si>
    <t>Aging cell</t>
  </si>
  <si>
    <t>Bio Systems</t>
  </si>
  <si>
    <t>BioMed research international</t>
  </si>
  <si>
    <t>Molecular systems biology</t>
  </si>
  <si>
    <t>Science signaling</t>
  </si>
  <si>
    <t>Biomedical engineering online</t>
  </si>
  <si>
    <t>Frontiers in Plant Science</t>
  </si>
  <si>
    <t>Genes &amp; Nutrition</t>
  </si>
  <si>
    <t>Gut Pathogens</t>
  </si>
  <si>
    <t>IEEE Transactions on Nanobioscience</t>
  </si>
  <si>
    <t>IEEE/ACM Transactions on Computational Biology and Bioinformatics</t>
  </si>
  <si>
    <t>IET Systems Biology</t>
  </si>
  <si>
    <t>Journal of Molecular Cell Biology</t>
  </si>
  <si>
    <t>Journal of Biosciences</t>
  </si>
  <si>
    <t>The Journal of Pharmacology and Experimental Therapeutics</t>
  </si>
  <si>
    <t>Briefings in Bioinformatics</t>
  </si>
  <si>
    <t>Cancer Letters</t>
  </si>
  <si>
    <t>Cancer Research</t>
  </si>
  <si>
    <t>Computers in Biology and Medicine</t>
  </si>
  <si>
    <t>EURASIP Journal on Bioinformatics</t>
  </si>
  <si>
    <t>Experimental Cell Research</t>
  </si>
  <si>
    <t>A comprehensive approach to the molecular determinants of lifespan using a Boolean model of geroconversion</t>
  </si>
  <si>
    <t>A model integration approach linking signalling and gene-regulatory logic with kinetic metabolic models</t>
  </si>
  <si>
    <t>Dynamical analysis of a generic Boolean model for the control of the mammalian cell cycle</t>
  </si>
  <si>
    <t>A qualitative continuous model of cellular auxin and brassinosteroid signaling and their crosstalk</t>
  </si>
  <si>
    <t>Intervention in gene regulatory networks with maximal phenotype alteration</t>
  </si>
  <si>
    <t>A logical model of HIV-1 interactions with the T-cell activation signalling pathway</t>
  </si>
  <si>
    <t>Phenotypic stability and plasticity in GMP-derived cells as determined by their underlying regulatory network</t>
  </si>
  <si>
    <t>Activation of Apoptotic Signal in Endothelial Cells through Intracellular Signaling Molecules Blockade in Tumor-Induced Angiogenesis</t>
  </si>
  <si>
    <t>Boolean genetic network model for the control of C</t>
  </si>
  <si>
    <t>"Antelope": a hybrid-logic model checker for branching-time Boolean GRN analysis</t>
  </si>
  <si>
    <t>Modeling ERBB receptor-regulated G1/S transition to find novel targets for de novo trastuzumab resistance</t>
  </si>
  <si>
    <t>Host-pathogen systems biology: logical modelling of hepatocyte growth factor and Helicobacter pylori induced c-Met signal transduction</t>
  </si>
  <si>
    <t>Adapted Boolean network models for extracellular matrix formation</t>
  </si>
  <si>
    <t>Reshaping the epigenetic landscape during early flower development: induction of attractor transitions by relative differences in gene decay rates</t>
  </si>
  <si>
    <t>Analysis of a dynamic model of guard cell signaling reveals the stability of signal propagation</t>
  </si>
  <si>
    <t>Attractor landscape analysis of colorectal tumorigenesis and its reversion</t>
  </si>
  <si>
    <t>Gene regulatory network underlying the immortalization of epithelial cells</t>
  </si>
  <si>
    <t>Quantitative evaluation and reversion analysis of the attractor landscapes of an intracellular regulatory network for colorectal cancer</t>
  </si>
  <si>
    <t>Boolean network modeling of β-cell apoptosis and insulin resistance in type 2 diabetes mellitus</t>
  </si>
  <si>
    <t>Conceptual and computational framework for logical modelling of biological networks deregulated in diseases</t>
  </si>
  <si>
    <t>Dynamics of influenza virus and human host interactions during infection and replication cycle</t>
  </si>
  <si>
    <t>Bistability and Asynchrony in a Boolean Model of the L-arabinose Operon in Escherichia coli</t>
  </si>
  <si>
    <t>Inferring Intracellular Signal Transduction Circuitry from Molecular Perturbation Experiments</t>
  </si>
  <si>
    <t>Boolean modeling identifies Greatwall/MASTL as an important regulator in the AURKA network of neuroblastoma</t>
  </si>
  <si>
    <t>Network modeling of TGFβ signaling in hepatocellular carcinoma epithelial-to-mesenchymal transition reveals joint sonic hedgehog and Wnt pathway activation</t>
  </si>
  <si>
    <t>Towards the contribution of the p38MAPK pathway to the dual role of TGFβ in cancer: A boolean model approach</t>
  </si>
  <si>
    <t>Identification of Th1/Th2 regulatory switch to promote healing response during leishmaniasis: a computational approach</t>
  </si>
  <si>
    <t>Shape-dependent control of cell growth, differentiation, and apoptosis: switching between attractors in cell regulatory networks</t>
  </si>
  <si>
    <t>Validation of gene regulatory network inference based on controllability</t>
  </si>
  <si>
    <t>WIP1 Contributes to the Adaptation of Fanconi Anemia Cells to DNA Damage as Determined by the Regulatory Network of the Fanconi Anemia and Checkpoint Recovery Pathways</t>
  </si>
  <si>
    <t>Design, Assessment, and in vivo Evaluation of a Computational Model Illustrating the Role of CAV1 in CD4(+) T-lymphocytes</t>
  </si>
  <si>
    <t>A Network Model to Explore the Effect of the Micro-environment on Endothelial Cell Behavior during Angiogenesis</t>
  </si>
  <si>
    <t>Dynamics of the Gene Regulatory Network of HIV-1 and the Role of Viral Non-coding RNAs on Latency Reversion</t>
  </si>
  <si>
    <t>Gene Regulatory Network Modeling of Macrophage Differentiation Corroborates the Continuum Hypothesis of Polarization States</t>
  </si>
  <si>
    <t>Finding Missing Interactions of the Arabidopsis thaliana Root Stem Cell Niche Gene Regulatory Network</t>
  </si>
  <si>
    <t>Logical modelling reveals the PDC-PDK interaction as the regulatory switch driving metabolic flexibility at the cellular level</t>
  </si>
  <si>
    <t>Understanding the sequential activation of Type III and Type VI Secretion Systems in Salmonella typhimurium using Boolean modeling</t>
  </si>
  <si>
    <t>Boolean network model of the Pseudomonas aeruginosa quorum sensing circuits</t>
  </si>
  <si>
    <t>In Silico Design and Experimental Validation of Combination Therapy for Pancreatic Cancer</t>
  </si>
  <si>
    <t>Exploring phospholipase C-coupled Ca(2+) signalling networks using Boolean modelling</t>
  </si>
  <si>
    <t>Temporal protein expression pattern in intracellular signalling cascade during T-cell activation: a computational study</t>
  </si>
  <si>
    <t>Boolean models can explain bistability in the lac operon</t>
  </si>
  <si>
    <t>Network-based identification of feedback modules that control RhoA activity and cell migration</t>
  </si>
  <si>
    <t>Boolean network analysis of a neurotransmitter signaling pathway</t>
  </si>
  <si>
    <t>Boolean network-based analysis of the apoptosis network: irreversible apoptosis and stable surviving</t>
  </si>
  <si>
    <t>A discrete model for immune surveillance, tumor immunity and cancer</t>
  </si>
  <si>
    <t>Uncovering operational interactions in genetic networks using asynchronous Boolean dynamics</t>
  </si>
  <si>
    <t>In vivo, in vitro, and in silico studies suggest a conserved immune module that regulates malaria parasite transmission from mammals to mosquitoes</t>
  </si>
  <si>
    <t>Uncovering potential interventions for pancreatic cancer patients via mathematical modeling</t>
  </si>
  <si>
    <t>Modeling signaling-dependent pluripotency with Boolean logic to predict cell fate transitions</t>
  </si>
  <si>
    <t>A logical model provides insights into T cell receptor signaling</t>
  </si>
  <si>
    <t>Mathematical modelling of cell-fate decision in response to death receptor engagement</t>
  </si>
  <si>
    <t>A Boolean model of the gene regulatory network underlying Mammalian cortical area development</t>
  </si>
  <si>
    <t>Dynamical and structural analysis of a T cell survival network identifies novel candidate therapeutic targets for large granular lymphocyte leukemia</t>
  </si>
  <si>
    <t>Network model of immune responses reveals key effectors to single and co-infection dynamics by a respiratory bacterium and a gastrointestinal helminth</t>
  </si>
  <si>
    <t>Integrating interactive computational modeling in biology curricula</t>
  </si>
  <si>
    <t>A MAPK-Driven Feedback Loop Suppresses Rac Activity to Promote RhoA-Driven Cancer Cell Invasion</t>
  </si>
  <si>
    <t>Model-Based Characterization of Inflammatory Gene Expression Patterns of Activated Macrophages</t>
  </si>
  <si>
    <t>A dynamic genetic-hormonal regulatory network model explains multiple cellular behaviors of the root apical meristem of Arabidopsis thaliana</t>
  </si>
  <si>
    <t>A model of the onset of the senescence associated secretory phenotype after DNA damage induced senescence</t>
  </si>
  <si>
    <t>Mathematical modeling of the Candida albicans yeast to hyphal transition reveals novel control strategies</t>
  </si>
  <si>
    <t>Ergodic sets as cell phenotype of budding yeast cell cycle</t>
  </si>
  <si>
    <t>Canalization and control in automata networks: body segmentation in Drosophila melanogaster</t>
  </si>
  <si>
    <t>A Boolean model of the Pseudomonas syringae hrp regulon predicts a tightly regulated system</t>
  </si>
  <si>
    <t>Hierarchical differentiation of myeloid progenitors is encoded in the transcription factor network</t>
  </si>
  <si>
    <t>Understanding communication signals during mycobacterial latency through predicted genome-wide protein interactions and boolean modeling</t>
  </si>
  <si>
    <t>Robustness and backbone motif of a cancer network regulated by miR-17-92 cluster during the G1/S transition</t>
  </si>
  <si>
    <t>Structural and logical analysis of a comprehensive hedgehog signaling pathway to identify alternative drug targets for glioma, colon and pancreatic cancer</t>
  </si>
  <si>
    <t>Boolean network model predicts knockout mutant phenotypes of fission yeast</t>
  </si>
  <si>
    <t>Modeling hormonal control of cambium proliferation</t>
  </si>
  <si>
    <t>A systems pharmacology model for inflammatory bowel disease</t>
  </si>
  <si>
    <t>A Boolean network of the crosstalk between IGF and Wnt signaling in aging satellite cells</t>
  </si>
  <si>
    <t>Modeling the role of microRNA-449a in the regulation of the G2/M cell cycle checkpoint in prostate LNCaP cells under ionizing radiation</t>
  </si>
  <si>
    <t>An Extended, Boolean Model of the Septation Initiation Network in S</t>
  </si>
  <si>
    <t>Attractor landscape analysis reveals feedback loops in the p53 network that control the cellular response to DNA damage</t>
  </si>
  <si>
    <t>A systems-biological study on the identification of safe and effective molecular targets for the reduction of ultraviolet B-induced skin pigmentation</t>
  </si>
  <si>
    <t>Integrated network model provides new insights into castration-resistant prostate cancer</t>
  </si>
  <si>
    <t>Construction of Discrete Model of Human Pluripotency in Predicting Lineage-Specific Outcomes and Targeted Knockdowns of Essential Genes</t>
  </si>
  <si>
    <t>Determining Relative Dynamic Stability of Cell States Using Boolean Network Model</t>
  </si>
  <si>
    <t>Boolean Calcium Signalling Model Predicts Calcium Role in Acceleration and Stability of Abscisic Acid-Mediated Stomatal Closure</t>
  </si>
  <si>
    <t>A Boolean Model of Microvascular Rarefaction to Predict Treatment Outcomes in Renal Disease</t>
  </si>
  <si>
    <t>Integrative data modeling from lung and lymphatic cancer predicts functional roles for miR-34a and miR-16 in cell fate regulation</t>
  </si>
  <si>
    <t>Network-Based Analysis of Bortezomib Pharmacodynamic Heterogeneity in Multiple Myeloma Cells</t>
  </si>
  <si>
    <t>Proteins interaction network and modeling of IGVH mutational status in chronic lymphocytic leukemia</t>
  </si>
  <si>
    <t>Animal: Mammal: H. sapiens (human)</t>
  </si>
  <si>
    <t>Animal: Drosophila: D. melanogaster (fruit fly)</t>
  </si>
  <si>
    <t>Animal</t>
  </si>
  <si>
    <t>Fungi: Aspergillus: A. fumigatus</t>
  </si>
  <si>
    <t>Plant: Arabidopsis: A. thaliana (thale cress)</t>
  </si>
  <si>
    <t>Animal: Mammal: M. musculus (mouse)</t>
  </si>
  <si>
    <t>Bacteria: Escherichia: E. coli</t>
  </si>
  <si>
    <t>Fungi: S. cerevisiae (budding yeast)</t>
  </si>
  <si>
    <t>Plant</t>
  </si>
  <si>
    <t>Animal: Mammal</t>
  </si>
  <si>
    <t>Animal: Mammal: R. rattus (rat)</t>
  </si>
  <si>
    <t>Animal: Mammal: O. cuniculus (European rabbit)</t>
  </si>
  <si>
    <t>Bacteria: Pseudomonas: P. putida</t>
  </si>
  <si>
    <t>Fungi: S. pombe (fission yeast)</t>
  </si>
  <si>
    <t>Bacteria</t>
  </si>
  <si>
    <t xml:space="preserve">Fungi: C. albicans </t>
  </si>
  <si>
    <t>Bacteria: Pseudomonas: P. aeruginosa</t>
  </si>
  <si>
    <t>Bacteria: Pseudomonas: P. syringae</t>
  </si>
  <si>
    <t>Animal: Caenorhabditis: C. elegans</t>
  </si>
  <si>
    <t>Bacteria: Mycobacterium: M. tuberculosis</t>
  </si>
  <si>
    <t>Bacteria: Salmonella: S. enterica</t>
  </si>
  <si>
    <t>multiple kingdoms</t>
  </si>
  <si>
    <t>Animal: Mammal: S. domesticus (pig)</t>
  </si>
  <si>
    <t>number of external parameters</t>
  </si>
  <si>
    <t>Organism</t>
  </si>
  <si>
    <t>Year</t>
  </si>
  <si>
    <t>Journal</t>
  </si>
  <si>
    <t>Paper title</t>
  </si>
  <si>
    <t>Citation</t>
  </si>
  <si>
    <t>Filename</t>
  </si>
  <si>
    <t>Animal: Vertebrate</t>
  </si>
  <si>
    <t>PMID (model)</t>
  </si>
  <si>
    <t>NA</t>
  </si>
  <si>
    <t>proportion of edges that are positive versus negative in the</t>
  </si>
  <si>
    <t>whole model</t>
  </si>
  <si>
    <t>largest SCC</t>
  </si>
  <si>
    <t>nodes in largest SCC</t>
  </si>
  <si>
    <t>number</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</si>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</sst>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8" fillId="0" borderId="0" xfId="0" applyFont="1" applyAlignment="1">
      <alignment horizontal="left"/>
    </xf>
    <xf numFmtId="49" fontId="18" fillId="0" borderId="0" xfId="0" applyNumberFormat="1" applyFont="1"/>
    <xf numFmtId="1" fontId="18" fillId="0" borderId="0" xfId="0" applyNumberFormat="1" applyFont="1" applyAlignment="1">
      <alignment horizontal="center" vertical="center"/>
    </xf>
    <xf numFmtId="0" fontId="19" fillId="0" borderId="0" xfId="0" applyFont="1"/>
    <xf numFmtId="0" fontId="18" fillId="0" borderId="0" xfId="0" applyFont="1" applyAlignment="1">
      <alignment horizontal="center" vertical="center"/>
    </xf>
    <xf numFmtId="2" fontId="18" fillId="0" borderId="0" xfId="0" applyNumberFormat="1" applyFont="1" applyAlignment="1">
      <alignment horizontal="center" vertical="center"/>
    </xf>
    <xf numFmtId="1" fontId="18" fillId="0" borderId="0" xfId="0" applyNumberFormat="1" applyFon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center" wrapText="1"/>
    </xf>
    <xf numFmtId="2" fontId="0" fillId="0" borderId="0" xfId="0" applyNumberFormat="1" applyAlignment="1">
      <alignment horizontal="center" vertical="center"/>
    </xf>
    <xf numFmtId="0" fontId="18" fillId="0" borderId="0" xfId="0" applyFont="1" applyAlignment="1">
      <alignment horizontal="center" wrapText="1"/>
    </xf>
    <xf numFmtId="0" fontId="0" fillId="0" borderId="0" xfId="0" applyAlignment="1">
      <alignment horizontal="center"/>
    </xf>
    <xf numFmtId="2" fontId="18" fillId="0" borderId="0" xfId="0" applyNumberFormat="1" applyFont="1" applyAlignment="1">
      <alignment horizontal="center"/>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4"/>
  <sheetViews>
    <sheetView tabSelected="1" topLeftCell="B1" workbookViewId="0">
      <selection activeCell="T4" sqref="T4"/>
    </sheetView>
  </sheetViews>
  <sheetFormatPr baseColWidth="10" defaultRowHeight="16" x14ac:dyDescent="0.2"/>
  <cols>
    <col min="1" max="1" width="10.83203125" style="1" hidden="1" customWidth="1"/>
    <col min="2" max="6" width="10.83203125" style="1" customWidth="1"/>
    <col min="7" max="7" width="6.33203125" style="4" customWidth="1"/>
    <col min="8" max="8" width="39.5" style="1" customWidth="1"/>
    <col min="9" max="10" width="10.83203125" style="6"/>
    <col min="11" max="12" width="10.83203125" style="7"/>
    <col min="13" max="18" width="10.83203125" style="6"/>
    <col min="19" max="16384" width="10.83203125" style="1"/>
  </cols>
  <sheetData>
    <row r="1" spans="1:20" s="11" customFormat="1" ht="51" x14ac:dyDescent="0.2">
      <c r="B1" s="11" t="s">
        <v>446</v>
      </c>
      <c r="C1" s="11" t="s">
        <v>444</v>
      </c>
      <c r="D1" s="11" t="s">
        <v>443</v>
      </c>
      <c r="E1" s="11" t="s">
        <v>442</v>
      </c>
      <c r="F1" s="11" t="s">
        <v>441</v>
      </c>
      <c r="G1" s="8" t="s">
        <v>440</v>
      </c>
      <c r="H1" s="11" t="s">
        <v>439</v>
      </c>
      <c r="I1" s="9" t="s">
        <v>0</v>
      </c>
      <c r="J1" s="9" t="s">
        <v>438</v>
      </c>
      <c r="K1" s="10" t="s">
        <v>1</v>
      </c>
      <c r="L1" s="10" t="s">
        <v>2</v>
      </c>
      <c r="M1" s="12" t="s">
        <v>3</v>
      </c>
      <c r="N1" s="12"/>
      <c r="O1" s="12"/>
      <c r="P1" s="12"/>
      <c r="Q1" s="12" t="s">
        <v>448</v>
      </c>
      <c r="R1" s="12"/>
      <c r="S1" s="12" t="s">
        <v>451</v>
      </c>
      <c r="T1" s="12"/>
    </row>
    <row r="2" spans="1:20" s="11" customFormat="1" ht="34" x14ac:dyDescent="0.2">
      <c r="G2" s="8"/>
      <c r="I2" s="9"/>
      <c r="J2" s="9"/>
      <c r="K2" s="10"/>
      <c r="L2" s="10"/>
      <c r="M2" s="9" t="s">
        <v>4</v>
      </c>
      <c r="N2" s="9" t="s">
        <v>5</v>
      </c>
      <c r="O2" s="9" t="s">
        <v>6</v>
      </c>
      <c r="P2" s="9" t="s">
        <v>7</v>
      </c>
      <c r="Q2" s="9" t="s">
        <v>449</v>
      </c>
      <c r="R2" s="9" t="s">
        <v>450</v>
      </c>
      <c r="S2" s="17" t="s">
        <v>452</v>
      </c>
      <c r="T2" s="14" t="s">
        <v>453</v>
      </c>
    </row>
    <row r="3" spans="1:20" x14ac:dyDescent="0.2">
      <c r="A3" s="1">
        <v>115</v>
      </c>
      <c r="B3" s="3">
        <v>1753781</v>
      </c>
      <c r="C3" s="1" t="s">
        <v>131</v>
      </c>
      <c r="D3" s="5" t="s">
        <v>240</v>
      </c>
      <c r="E3" s="1" t="s">
        <v>376</v>
      </c>
      <c r="F3" s="1" t="s">
        <v>140</v>
      </c>
      <c r="G3" s="4">
        <v>1991</v>
      </c>
      <c r="H3" s="1" t="s">
        <v>445</v>
      </c>
      <c r="I3" s="6">
        <v>8</v>
      </c>
      <c r="J3" s="6">
        <v>0</v>
      </c>
      <c r="K3" s="7">
        <v>3.75</v>
      </c>
      <c r="L3" s="7">
        <v>3.75</v>
      </c>
      <c r="M3" s="6">
        <v>19</v>
      </c>
      <c r="N3" s="6">
        <v>11</v>
      </c>
      <c r="O3" s="6">
        <v>0</v>
      </c>
      <c r="P3" s="6">
        <v>0</v>
      </c>
      <c r="Q3" s="13">
        <v>0.6333333333333333</v>
      </c>
      <c r="R3" s="13">
        <v>0.6333333333333333</v>
      </c>
      <c r="S3" s="15">
        <v>8</v>
      </c>
      <c r="T3" s="16">
        <f>S3/I3</f>
        <v>1</v>
      </c>
    </row>
    <row r="4" spans="1:20" x14ac:dyDescent="0.2">
      <c r="A4" s="1">
        <v>73</v>
      </c>
      <c r="B4" s="3">
        <v>11082279</v>
      </c>
      <c r="C4" s="1" t="s">
        <v>89</v>
      </c>
      <c r="D4" s="5" t="s">
        <v>239</v>
      </c>
      <c r="E4" s="1" t="s">
        <v>358</v>
      </c>
      <c r="F4" s="2" t="s">
        <v>330</v>
      </c>
      <c r="G4" s="4" t="str">
        <f>TRIM(MID(D4,FIND("2",D4),4))</f>
        <v>2000</v>
      </c>
      <c r="H4" s="1" t="s">
        <v>417</v>
      </c>
      <c r="I4" s="6">
        <v>9</v>
      </c>
      <c r="J4" s="6">
        <v>2</v>
      </c>
      <c r="K4" s="7">
        <v>2</v>
      </c>
      <c r="L4" s="7">
        <v>2</v>
      </c>
      <c r="M4" s="6">
        <v>9</v>
      </c>
      <c r="N4" s="6">
        <v>9</v>
      </c>
      <c r="O4" s="6">
        <v>0</v>
      </c>
      <c r="P4" s="6">
        <v>0</v>
      </c>
      <c r="Q4" s="13">
        <v>0.5</v>
      </c>
      <c r="R4" s="13">
        <v>0.35714285714285721</v>
      </c>
      <c r="S4" s="15">
        <v>8</v>
      </c>
      <c r="T4" s="16">
        <f t="shared" ref="T4:T67" si="0">S4/I4</f>
        <v>0.88888888888888884</v>
      </c>
    </row>
    <row r="5" spans="1:20" x14ac:dyDescent="0.2">
      <c r="A5" s="1">
        <v>15</v>
      </c>
      <c r="B5" s="3">
        <v>16464248</v>
      </c>
      <c r="C5" s="1" t="s">
        <v>24</v>
      </c>
      <c r="D5" s="1" t="s">
        <v>227</v>
      </c>
      <c r="E5" s="1" t="s">
        <v>229</v>
      </c>
      <c r="F5" s="1" t="s">
        <v>228</v>
      </c>
      <c r="G5" s="4" t="str">
        <f>TRIM(MID(D5,FIND("2",D5),4))</f>
        <v>2006</v>
      </c>
      <c r="H5" s="1" t="s">
        <v>417</v>
      </c>
      <c r="I5" s="6">
        <v>37</v>
      </c>
      <c r="J5" s="6">
        <v>3</v>
      </c>
      <c r="K5" s="7">
        <v>1.4054054054053999</v>
      </c>
      <c r="L5" s="7">
        <v>1.4054054054053999</v>
      </c>
      <c r="M5" s="6">
        <v>47</v>
      </c>
      <c r="N5" s="6">
        <v>5</v>
      </c>
      <c r="O5" s="6">
        <v>0</v>
      </c>
      <c r="P5" s="6">
        <v>0</v>
      </c>
      <c r="Q5" s="13">
        <v>0.90384615384615385</v>
      </c>
      <c r="R5" s="13">
        <v>0.7</v>
      </c>
      <c r="S5" s="15">
        <v>7</v>
      </c>
      <c r="T5" s="16">
        <f t="shared" si="0"/>
        <v>0.1891891891891892</v>
      </c>
    </row>
    <row r="6" spans="1:20" x14ac:dyDescent="0.2">
      <c r="A6" s="1">
        <v>61</v>
      </c>
      <c r="B6" s="3">
        <v>16873462</v>
      </c>
      <c r="C6" s="1" t="s">
        <v>77</v>
      </c>
      <c r="D6" s="5" t="s">
        <v>305</v>
      </c>
      <c r="E6" s="1" t="s">
        <v>333</v>
      </c>
      <c r="F6" s="1" t="s">
        <v>170</v>
      </c>
      <c r="G6" s="4" t="str">
        <f>TRIM(MID(D6,FIND("2",D6),4))</f>
        <v>2006</v>
      </c>
      <c r="H6" s="1" t="s">
        <v>424</v>
      </c>
      <c r="I6" s="6">
        <v>10</v>
      </c>
      <c r="J6" s="6">
        <v>0</v>
      </c>
      <c r="K6" s="7">
        <v>3.5</v>
      </c>
      <c r="L6" s="7">
        <v>3.5</v>
      </c>
      <c r="M6" s="6">
        <v>14</v>
      </c>
      <c r="N6" s="6">
        <v>21</v>
      </c>
      <c r="O6" s="6">
        <v>0</v>
      </c>
      <c r="P6" s="6">
        <v>0</v>
      </c>
      <c r="Q6" s="13">
        <v>0.4</v>
      </c>
      <c r="R6" s="13">
        <v>0.40625</v>
      </c>
      <c r="S6" s="15">
        <v>9</v>
      </c>
      <c r="T6" s="16">
        <f t="shared" si="0"/>
        <v>0.9</v>
      </c>
    </row>
    <row r="7" spans="1:20" x14ac:dyDescent="0.2">
      <c r="A7" s="1">
        <v>25</v>
      </c>
      <c r="B7" s="3">
        <v>16968132</v>
      </c>
      <c r="C7" s="1" t="s">
        <v>35</v>
      </c>
      <c r="D7" s="1" t="s">
        <v>179</v>
      </c>
      <c r="E7" s="1" t="s">
        <v>181</v>
      </c>
      <c r="F7" s="1" t="s">
        <v>180</v>
      </c>
      <c r="G7" s="4" t="str">
        <f>TRIM(MID(D7,FIND("2",D7),4))</f>
        <v>2006</v>
      </c>
      <c r="H7" s="1" t="s">
        <v>419</v>
      </c>
      <c r="I7" s="6">
        <v>40</v>
      </c>
      <c r="J7" s="6">
        <v>4</v>
      </c>
      <c r="K7" s="7">
        <v>1.95</v>
      </c>
      <c r="L7" s="7">
        <v>1.95</v>
      </c>
      <c r="M7" s="6">
        <v>53</v>
      </c>
      <c r="N7" s="6">
        <v>25</v>
      </c>
      <c r="O7" s="6">
        <v>0</v>
      </c>
      <c r="P7" s="6">
        <v>0</v>
      </c>
      <c r="Q7" s="13">
        <v>0.67948717948717952</v>
      </c>
      <c r="R7" s="13">
        <v>0.76923076923076927</v>
      </c>
      <c r="S7" s="15">
        <v>17</v>
      </c>
      <c r="T7" s="16">
        <f t="shared" si="0"/>
        <v>0.42499999999999999</v>
      </c>
    </row>
    <row r="8" spans="1:20" x14ac:dyDescent="0.2">
      <c r="A8" s="1">
        <v>59</v>
      </c>
      <c r="B8" s="3">
        <v>17010384</v>
      </c>
      <c r="C8" s="1" t="s">
        <v>75</v>
      </c>
      <c r="D8" s="1" t="s">
        <v>209</v>
      </c>
      <c r="E8" s="1" t="s">
        <v>374</v>
      </c>
      <c r="F8" s="1" t="s">
        <v>140</v>
      </c>
      <c r="G8" s="4" t="str">
        <f>TRIM(MID(D8,FIND("2",D8),4))</f>
        <v>2007</v>
      </c>
      <c r="H8" s="1" t="s">
        <v>417</v>
      </c>
      <c r="I8" s="6">
        <v>16</v>
      </c>
      <c r="J8" s="6">
        <v>0</v>
      </c>
      <c r="K8" s="7">
        <v>1.375</v>
      </c>
      <c r="L8" s="7">
        <v>1.375</v>
      </c>
      <c r="M8" s="6">
        <v>17</v>
      </c>
      <c r="N8" s="6">
        <v>5</v>
      </c>
      <c r="O8" s="6">
        <v>0</v>
      </c>
      <c r="P8" s="6">
        <v>0</v>
      </c>
      <c r="Q8" s="13">
        <v>0.77272727272727271</v>
      </c>
      <c r="R8" s="13">
        <v>0.4</v>
      </c>
      <c r="S8" s="15">
        <v>5</v>
      </c>
      <c r="T8" s="16">
        <f t="shared" si="0"/>
        <v>0.3125</v>
      </c>
    </row>
    <row r="9" spans="1:20" x14ac:dyDescent="0.2">
      <c r="A9" s="1">
        <v>30</v>
      </c>
      <c r="B9" s="3">
        <v>17722974</v>
      </c>
      <c r="C9" s="1" t="s">
        <v>40</v>
      </c>
      <c r="D9" s="1" t="s">
        <v>226</v>
      </c>
      <c r="E9" s="1" t="s">
        <v>381</v>
      </c>
      <c r="F9" s="1" t="s">
        <v>142</v>
      </c>
      <c r="G9" s="4" t="str">
        <f>TRIM(MID(D9,FIND("2",D9),4))</f>
        <v>2007</v>
      </c>
      <c r="H9" s="1" t="s">
        <v>424</v>
      </c>
      <c r="I9" s="6">
        <v>94</v>
      </c>
      <c r="J9" s="6">
        <v>5</v>
      </c>
      <c r="K9" s="7">
        <v>1.68085106382978</v>
      </c>
      <c r="L9" s="7">
        <v>1.68085106382978</v>
      </c>
      <c r="M9" s="6">
        <v>128</v>
      </c>
      <c r="N9" s="6">
        <v>30</v>
      </c>
      <c r="O9" s="6">
        <v>0</v>
      </c>
      <c r="P9" s="6">
        <v>0</v>
      </c>
      <c r="Q9" s="13">
        <v>0.810126582278481</v>
      </c>
      <c r="R9" s="13">
        <v>0.84210526315789469</v>
      </c>
      <c r="S9" s="15">
        <v>32</v>
      </c>
      <c r="T9" s="16">
        <f t="shared" si="0"/>
        <v>0.34042553191489361</v>
      </c>
    </row>
    <row r="10" spans="1:20" x14ac:dyDescent="0.2">
      <c r="A10" s="1">
        <v>84</v>
      </c>
      <c r="B10" s="3">
        <v>18194572</v>
      </c>
      <c r="C10" s="1" t="s">
        <v>100</v>
      </c>
      <c r="D10" s="5" t="s">
        <v>241</v>
      </c>
      <c r="E10" s="1" t="s">
        <v>342</v>
      </c>
      <c r="F10" s="1" t="s">
        <v>148</v>
      </c>
      <c r="G10" s="4" t="str">
        <f>TRIM(MID(D10,FIND("2",D10),4))</f>
        <v>2008</v>
      </c>
      <c r="H10" s="1" t="s">
        <v>415</v>
      </c>
      <c r="I10" s="6">
        <v>50</v>
      </c>
      <c r="J10" s="6">
        <v>5</v>
      </c>
      <c r="K10" s="7">
        <v>1.52</v>
      </c>
      <c r="L10" s="7">
        <v>1.52</v>
      </c>
      <c r="M10" s="6">
        <v>66</v>
      </c>
      <c r="N10" s="6">
        <v>10</v>
      </c>
      <c r="O10" s="6">
        <v>0</v>
      </c>
      <c r="P10" s="6">
        <v>0</v>
      </c>
      <c r="Q10" s="13">
        <v>0.86842105263157898</v>
      </c>
      <c r="R10" s="13">
        <v>0.6</v>
      </c>
      <c r="S10" s="15">
        <v>4</v>
      </c>
      <c r="T10" s="16">
        <f t="shared" si="0"/>
        <v>0.08</v>
      </c>
    </row>
    <row r="11" spans="1:20" x14ac:dyDescent="0.2">
      <c r="A11" s="1">
        <v>50</v>
      </c>
      <c r="B11" s="3">
        <v>18433497</v>
      </c>
      <c r="C11" s="1" t="s">
        <v>63</v>
      </c>
      <c r="D11" s="1" t="s">
        <v>224</v>
      </c>
      <c r="E11" s="1" t="s">
        <v>225</v>
      </c>
      <c r="F11" s="1" t="s">
        <v>148</v>
      </c>
      <c r="G11" s="4" t="str">
        <f>TRIM(MID(D11,FIND("2",D11),4))</f>
        <v>2008</v>
      </c>
      <c r="H11" s="1" t="s">
        <v>420</v>
      </c>
      <c r="I11" s="6">
        <v>302</v>
      </c>
      <c r="J11" s="6">
        <v>19</v>
      </c>
      <c r="K11" s="7">
        <v>1.7251655629139</v>
      </c>
      <c r="L11" s="7">
        <v>1.71192052980132</v>
      </c>
      <c r="M11" s="6">
        <v>513</v>
      </c>
      <c r="N11" s="6">
        <v>4</v>
      </c>
      <c r="O11" s="6">
        <v>0</v>
      </c>
      <c r="P11" s="6">
        <v>4</v>
      </c>
      <c r="Q11" s="13">
        <v>0.99226305609284338</v>
      </c>
      <c r="R11" s="13">
        <v>1</v>
      </c>
      <c r="S11" s="15">
        <v>15</v>
      </c>
      <c r="T11" s="16">
        <f t="shared" si="0"/>
        <v>4.9668874172185427E-2</v>
      </c>
    </row>
    <row r="12" spans="1:20" x14ac:dyDescent="0.2">
      <c r="A12" s="1">
        <v>43</v>
      </c>
      <c r="B12" s="3">
        <v>18463633</v>
      </c>
      <c r="C12" s="1" t="s">
        <v>55</v>
      </c>
      <c r="D12" s="1" t="s">
        <v>156</v>
      </c>
      <c r="E12" s="1" t="s">
        <v>158</v>
      </c>
      <c r="F12" s="1" t="s">
        <v>157</v>
      </c>
      <c r="G12" s="4" t="str">
        <f>TRIM(MID(D12,FIND("2",D12),4))</f>
        <v>2008</v>
      </c>
      <c r="H12" s="1" t="s">
        <v>422</v>
      </c>
      <c r="I12" s="6">
        <v>9</v>
      </c>
      <c r="J12" s="6">
        <v>0</v>
      </c>
      <c r="K12" s="7">
        <v>2.1111111111111098</v>
      </c>
      <c r="L12" s="7">
        <v>2.1111111111111098</v>
      </c>
      <c r="M12" s="6">
        <v>15</v>
      </c>
      <c r="N12" s="6">
        <v>4</v>
      </c>
      <c r="O12" s="6">
        <v>0</v>
      </c>
      <c r="P12" s="6">
        <v>0</v>
      </c>
      <c r="Q12" s="13">
        <v>0.78947368421052633</v>
      </c>
      <c r="R12" s="13">
        <v>0.78947368421052633</v>
      </c>
      <c r="S12" s="15">
        <v>9</v>
      </c>
      <c r="T12" s="16">
        <f t="shared" si="0"/>
        <v>1</v>
      </c>
    </row>
    <row r="13" spans="1:20" x14ac:dyDescent="0.2">
      <c r="A13" s="1">
        <v>5</v>
      </c>
      <c r="B13" s="3">
        <v>19025648</v>
      </c>
      <c r="C13" s="1" t="s">
        <v>13</v>
      </c>
      <c r="D13" s="1" t="s">
        <v>159</v>
      </c>
      <c r="E13" s="1" t="s">
        <v>160</v>
      </c>
      <c r="F13" s="1" t="s">
        <v>148</v>
      </c>
      <c r="G13" s="4" t="str">
        <f>TRIM(MID(D13,FIND("2",D13),4))</f>
        <v>2008</v>
      </c>
      <c r="H13" s="1" t="s">
        <v>415</v>
      </c>
      <c r="I13" s="6">
        <v>34</v>
      </c>
      <c r="J13" s="6">
        <v>0</v>
      </c>
      <c r="K13" s="7">
        <v>1.26470588235294</v>
      </c>
      <c r="L13" s="7">
        <v>1.26470588235294</v>
      </c>
      <c r="M13" s="6">
        <v>39</v>
      </c>
      <c r="N13" s="6">
        <v>4</v>
      </c>
      <c r="O13" s="6">
        <v>0</v>
      </c>
      <c r="P13" s="6">
        <v>0</v>
      </c>
      <c r="Q13" s="13">
        <v>0.90697674418604646</v>
      </c>
      <c r="R13" s="13">
        <v>0.94117647058823528</v>
      </c>
      <c r="S13" s="15">
        <v>29</v>
      </c>
      <c r="T13" s="16">
        <f t="shared" si="0"/>
        <v>0.8529411764705882</v>
      </c>
    </row>
    <row r="14" spans="1:20" x14ac:dyDescent="0.2">
      <c r="A14" s="1">
        <v>14</v>
      </c>
      <c r="B14" s="3">
        <v>19118495</v>
      </c>
      <c r="C14" s="1" t="s">
        <v>23</v>
      </c>
      <c r="D14" s="1" t="s">
        <v>204</v>
      </c>
      <c r="E14" s="1" t="s">
        <v>341</v>
      </c>
      <c r="F14" s="1" t="s">
        <v>148</v>
      </c>
      <c r="G14" s="4" t="str">
        <f>TRIM(MID(D14,FIND("2",D14),4))</f>
        <v>2009</v>
      </c>
      <c r="H14" s="1" t="s">
        <v>415</v>
      </c>
      <c r="I14" s="6">
        <v>19</v>
      </c>
      <c r="J14" s="6">
        <v>1</v>
      </c>
      <c r="K14" s="7">
        <v>2.6842105263157801</v>
      </c>
      <c r="L14" s="7">
        <v>2.6315789473684199</v>
      </c>
      <c r="M14" s="6">
        <v>38</v>
      </c>
      <c r="N14" s="6">
        <v>12</v>
      </c>
      <c r="O14" s="6">
        <v>0</v>
      </c>
      <c r="P14" s="6">
        <v>1</v>
      </c>
      <c r="Q14" s="13">
        <v>0.76</v>
      </c>
      <c r="R14" s="13">
        <v>0</v>
      </c>
      <c r="S14" s="15">
        <v>4</v>
      </c>
      <c r="T14" s="16">
        <f t="shared" si="0"/>
        <v>0.21052631578947367</v>
      </c>
    </row>
    <row r="15" spans="1:20" x14ac:dyDescent="0.2">
      <c r="A15" s="1">
        <v>40</v>
      </c>
      <c r="B15" s="3">
        <v>19144179</v>
      </c>
      <c r="C15" s="1" t="s">
        <v>51</v>
      </c>
      <c r="D15" s="1" t="s">
        <v>177</v>
      </c>
      <c r="E15" s="1" t="s">
        <v>178</v>
      </c>
      <c r="F15" s="1" t="s">
        <v>148</v>
      </c>
      <c r="G15" s="4" t="str">
        <f>TRIM(MID(D15,FIND("2",D15),4))</f>
        <v>2009</v>
      </c>
      <c r="H15" s="1" t="s">
        <v>422</v>
      </c>
      <c r="I15" s="6">
        <v>55</v>
      </c>
      <c r="J15" s="6">
        <v>18</v>
      </c>
      <c r="K15" s="7">
        <v>1.7636363636363599</v>
      </c>
      <c r="L15" s="7">
        <v>1.7636363636363599</v>
      </c>
      <c r="M15" s="6">
        <v>57</v>
      </c>
      <c r="N15" s="6">
        <v>40</v>
      </c>
      <c r="O15" s="6">
        <v>0</v>
      </c>
      <c r="P15" s="6">
        <v>0</v>
      </c>
      <c r="Q15" s="13">
        <v>0.58762886597938147</v>
      </c>
      <c r="R15" s="13">
        <v>0.6</v>
      </c>
      <c r="S15" s="15">
        <v>5</v>
      </c>
      <c r="T15" s="16">
        <f t="shared" si="0"/>
        <v>9.0909090909090912E-2</v>
      </c>
    </row>
    <row r="16" spans="1:20" x14ac:dyDescent="0.2">
      <c r="A16" s="1">
        <v>49</v>
      </c>
      <c r="B16" s="3">
        <v>19185585</v>
      </c>
      <c r="C16" s="1" t="s">
        <v>62</v>
      </c>
      <c r="D16" s="1" t="s">
        <v>151</v>
      </c>
      <c r="E16" s="1" t="s">
        <v>152</v>
      </c>
      <c r="F16" s="1" t="s">
        <v>140</v>
      </c>
      <c r="G16" s="4" t="str">
        <f>TRIM(MID(D16,FIND("2",D16),4))</f>
        <v>2009</v>
      </c>
      <c r="H16" s="1" t="s">
        <v>422</v>
      </c>
      <c r="I16" s="6">
        <v>18</v>
      </c>
      <c r="J16" s="6">
        <v>0</v>
      </c>
      <c r="K16" s="7">
        <v>3.2777777777777701</v>
      </c>
      <c r="L16" s="7">
        <v>3.2222222222222201</v>
      </c>
      <c r="M16" s="6">
        <v>38</v>
      </c>
      <c r="N16" s="6">
        <v>20</v>
      </c>
      <c r="O16" s="6">
        <v>0</v>
      </c>
      <c r="P16" s="6">
        <v>1</v>
      </c>
      <c r="Q16" s="13">
        <v>0.65517241379310343</v>
      </c>
      <c r="R16" s="13">
        <v>0.65517241379310343</v>
      </c>
      <c r="S16" s="15">
        <v>18</v>
      </c>
      <c r="T16" s="16">
        <f t="shared" si="0"/>
        <v>1</v>
      </c>
    </row>
    <row r="17" spans="1:20" x14ac:dyDescent="0.2">
      <c r="A17" s="1">
        <v>46</v>
      </c>
      <c r="B17" s="3">
        <v>19422837</v>
      </c>
      <c r="C17" s="1" t="s">
        <v>59</v>
      </c>
      <c r="D17" s="1" t="s">
        <v>139</v>
      </c>
      <c r="E17" s="1" t="s">
        <v>375</v>
      </c>
      <c r="F17" s="1" t="s">
        <v>140</v>
      </c>
      <c r="G17" s="4" t="str">
        <f>TRIM(MID(D17,FIND("2",D17),4))</f>
        <v>2009</v>
      </c>
      <c r="H17" s="1" t="s">
        <v>417</v>
      </c>
      <c r="I17" s="6">
        <v>39</v>
      </c>
      <c r="J17" s="6">
        <v>2</v>
      </c>
      <c r="K17" s="7">
        <v>1.87179487179487</v>
      </c>
      <c r="L17" s="7">
        <v>1.87179487179487</v>
      </c>
      <c r="M17" s="6">
        <v>52</v>
      </c>
      <c r="N17" s="6">
        <v>21</v>
      </c>
      <c r="O17" s="6">
        <v>0</v>
      </c>
      <c r="P17" s="6">
        <v>0</v>
      </c>
      <c r="Q17" s="13">
        <v>0.71232876712328763</v>
      </c>
      <c r="R17" s="13">
        <v>0.61538461538461542</v>
      </c>
      <c r="S17" s="15">
        <v>25</v>
      </c>
      <c r="T17" s="16">
        <f t="shared" si="0"/>
        <v>0.64102564102564108</v>
      </c>
    </row>
    <row r="18" spans="1:20" x14ac:dyDescent="0.2">
      <c r="A18" s="1">
        <v>111</v>
      </c>
      <c r="B18" s="3">
        <v>19524598</v>
      </c>
      <c r="C18" s="1" t="s">
        <v>127</v>
      </c>
      <c r="D18" s="5" t="s">
        <v>242</v>
      </c>
      <c r="E18" s="1" t="s">
        <v>377</v>
      </c>
      <c r="F18" s="1" t="s">
        <v>140</v>
      </c>
      <c r="G18" s="4" t="str">
        <f>TRIM(MID(D18,FIND("2",D18),4))</f>
        <v>2009</v>
      </c>
      <c r="H18" s="1" t="s">
        <v>436</v>
      </c>
      <c r="I18" s="6">
        <v>11</v>
      </c>
      <c r="J18" s="6">
        <v>1</v>
      </c>
      <c r="K18" s="7">
        <v>2.2727272727272698</v>
      </c>
      <c r="L18" s="7">
        <v>2.2727272727272698</v>
      </c>
      <c r="M18" s="6">
        <v>12</v>
      </c>
      <c r="N18" s="6">
        <v>13</v>
      </c>
      <c r="O18" s="6">
        <v>0</v>
      </c>
      <c r="P18" s="6">
        <v>0</v>
      </c>
      <c r="Q18" s="13">
        <v>0.48</v>
      </c>
      <c r="R18" s="13">
        <v>0.47368421052631582</v>
      </c>
      <c r="S18" s="15">
        <v>11</v>
      </c>
      <c r="T18" s="16">
        <f t="shared" si="0"/>
        <v>1</v>
      </c>
    </row>
    <row r="19" spans="1:20" x14ac:dyDescent="0.2">
      <c r="A19" s="1">
        <v>62</v>
      </c>
      <c r="B19" s="3">
        <v>19622164</v>
      </c>
      <c r="C19" s="1" t="s">
        <v>78</v>
      </c>
      <c r="D19" s="5" t="s">
        <v>243</v>
      </c>
      <c r="E19" s="1" t="s">
        <v>343</v>
      </c>
      <c r="F19" s="1" t="s">
        <v>148</v>
      </c>
      <c r="G19" s="4" t="str">
        <f>TRIM(MID(D19,FIND("2",D19),4))</f>
        <v>2009</v>
      </c>
      <c r="H19" s="1" t="s">
        <v>415</v>
      </c>
      <c r="I19" s="6">
        <v>17</v>
      </c>
      <c r="J19" s="6">
        <v>0</v>
      </c>
      <c r="K19" s="7">
        <v>4</v>
      </c>
      <c r="L19" s="7">
        <v>4</v>
      </c>
      <c r="M19" s="6">
        <v>57</v>
      </c>
      <c r="N19" s="6">
        <v>11</v>
      </c>
      <c r="O19" s="6">
        <v>0</v>
      </c>
      <c r="P19" s="6">
        <v>0</v>
      </c>
      <c r="Q19" s="13">
        <v>0.83823529411764708</v>
      </c>
      <c r="R19" s="13">
        <v>0.78787878787878785</v>
      </c>
      <c r="S19" s="15">
        <v>9</v>
      </c>
      <c r="T19" s="16">
        <f t="shared" si="0"/>
        <v>0.52941176470588236</v>
      </c>
    </row>
    <row r="20" spans="1:20" x14ac:dyDescent="0.2">
      <c r="A20" s="1">
        <v>38</v>
      </c>
      <c r="B20" s="3">
        <v>19662154</v>
      </c>
      <c r="C20" s="1" t="s">
        <v>49</v>
      </c>
      <c r="D20" s="1" t="s">
        <v>167</v>
      </c>
      <c r="E20" s="1" t="s">
        <v>168</v>
      </c>
      <c r="F20" s="1" t="s">
        <v>142</v>
      </c>
      <c r="G20" s="4" t="str">
        <f>TRIM(MID(D20,FIND("2",D20),4))</f>
        <v>2009</v>
      </c>
      <c r="H20" s="1" t="s">
        <v>424</v>
      </c>
      <c r="I20" s="6">
        <v>76</v>
      </c>
      <c r="J20" s="6">
        <v>28</v>
      </c>
      <c r="K20" s="7">
        <v>2.9736842105263102</v>
      </c>
      <c r="L20" s="7">
        <v>2.9736842105263102</v>
      </c>
      <c r="M20" s="6">
        <v>199</v>
      </c>
      <c r="N20" s="6">
        <v>27</v>
      </c>
      <c r="O20" s="6">
        <v>0</v>
      </c>
      <c r="P20" s="6">
        <v>0</v>
      </c>
      <c r="Q20" s="13">
        <v>0.88053097345132747</v>
      </c>
      <c r="R20" s="13">
        <v>0.83870967741935487</v>
      </c>
      <c r="S20" s="15">
        <v>34</v>
      </c>
      <c r="T20" s="16">
        <f t="shared" si="0"/>
        <v>0.44736842105263158</v>
      </c>
    </row>
    <row r="21" spans="1:20" x14ac:dyDescent="0.2">
      <c r="A21" s="1">
        <v>86</v>
      </c>
      <c r="B21" s="3">
        <v>20169167</v>
      </c>
      <c r="C21" s="1" t="s">
        <v>102</v>
      </c>
      <c r="D21" s="5" t="s">
        <v>244</v>
      </c>
      <c r="E21" s="1" t="s">
        <v>394</v>
      </c>
      <c r="F21" s="1" t="s">
        <v>223</v>
      </c>
      <c r="G21" s="4" t="str">
        <f>TRIM(MID(D21,FIND("2",D21),4))</f>
        <v>2010</v>
      </c>
      <c r="H21" s="1" t="s">
        <v>432</v>
      </c>
      <c r="I21" s="6">
        <v>6</v>
      </c>
      <c r="J21" s="6">
        <v>1</v>
      </c>
      <c r="K21" s="7">
        <v>1.8333333333333299</v>
      </c>
      <c r="L21" s="7">
        <v>1.8333333333333299</v>
      </c>
      <c r="M21" s="6">
        <v>9</v>
      </c>
      <c r="N21" s="6">
        <v>2</v>
      </c>
      <c r="O21" s="6">
        <v>0</v>
      </c>
      <c r="P21" s="6">
        <v>0</v>
      </c>
      <c r="Q21" s="13">
        <v>0.81818181818181823</v>
      </c>
      <c r="R21" s="13">
        <v>0.7142857142857143</v>
      </c>
      <c r="S21" s="15">
        <v>5</v>
      </c>
      <c r="T21" s="16">
        <f t="shared" si="0"/>
        <v>0.83333333333333337</v>
      </c>
    </row>
    <row r="22" spans="1:20" x14ac:dyDescent="0.2">
      <c r="A22" s="1">
        <v>20</v>
      </c>
      <c r="B22" s="3">
        <v>20221256</v>
      </c>
      <c r="C22" s="1" t="s">
        <v>30</v>
      </c>
      <c r="D22" s="1" t="s">
        <v>165</v>
      </c>
      <c r="E22" s="1" t="s">
        <v>382</v>
      </c>
      <c r="F22" s="1" t="s">
        <v>142</v>
      </c>
      <c r="G22" s="4" t="str">
        <f>TRIM(MID(D22,FIND("2",D22),4))</f>
        <v>2010</v>
      </c>
      <c r="H22" s="1" t="s">
        <v>420</v>
      </c>
      <c r="I22" s="6">
        <v>25</v>
      </c>
      <c r="J22" s="6">
        <v>3</v>
      </c>
      <c r="K22" s="7">
        <v>1.8</v>
      </c>
      <c r="L22" s="7">
        <v>1.8</v>
      </c>
      <c r="M22" s="6">
        <v>33</v>
      </c>
      <c r="N22" s="6">
        <v>12</v>
      </c>
      <c r="O22" s="6">
        <v>0</v>
      </c>
      <c r="P22" s="6">
        <v>0</v>
      </c>
      <c r="Q22" s="13">
        <v>0.73333333333333328</v>
      </c>
      <c r="R22" s="13">
        <v>0.66666666666666663</v>
      </c>
      <c r="S22" s="15">
        <v>19</v>
      </c>
      <c r="T22" s="16">
        <f t="shared" si="0"/>
        <v>0.76</v>
      </c>
    </row>
    <row r="23" spans="1:20" x14ac:dyDescent="0.2">
      <c r="A23" s="1">
        <v>47</v>
      </c>
      <c r="B23" s="3">
        <v>20862356</v>
      </c>
      <c r="C23" s="1" t="s">
        <v>60</v>
      </c>
      <c r="D23" s="1" t="s">
        <v>164</v>
      </c>
      <c r="E23" s="1" t="s">
        <v>383</v>
      </c>
      <c r="F23" s="1" t="s">
        <v>142</v>
      </c>
      <c r="G23" s="4" t="str">
        <f>TRIM(MID(D23,FIND("2",D23),4))</f>
        <v>2010</v>
      </c>
      <c r="H23" s="1" t="s">
        <v>424</v>
      </c>
      <c r="I23" s="6">
        <v>5</v>
      </c>
      <c r="J23" s="6">
        <v>0</v>
      </c>
      <c r="K23" s="7">
        <v>2.8</v>
      </c>
      <c r="L23" s="7">
        <v>2.8</v>
      </c>
      <c r="M23" s="6">
        <v>5</v>
      </c>
      <c r="N23" s="6">
        <v>9</v>
      </c>
      <c r="O23" s="6">
        <v>0</v>
      </c>
      <c r="P23" s="6">
        <v>0</v>
      </c>
      <c r="Q23" s="13">
        <v>0.35714285714285721</v>
      </c>
      <c r="R23" s="13">
        <v>0.35714285714285721</v>
      </c>
      <c r="S23" s="15">
        <v>5</v>
      </c>
      <c r="T23" s="16">
        <f t="shared" si="0"/>
        <v>1</v>
      </c>
    </row>
    <row r="24" spans="1:20" x14ac:dyDescent="0.2">
      <c r="A24" s="1">
        <v>109</v>
      </c>
      <c r="B24" s="3">
        <v>21450717</v>
      </c>
      <c r="C24" s="1" t="s">
        <v>125</v>
      </c>
      <c r="D24" s="5" t="s">
        <v>245</v>
      </c>
      <c r="E24" s="1" t="s">
        <v>334</v>
      </c>
      <c r="F24" s="1" t="s">
        <v>170</v>
      </c>
      <c r="G24" s="4" t="str">
        <f>TRIM(MID(D24,FIND("2",D24),4))</f>
        <v>2011</v>
      </c>
      <c r="H24" s="1" t="s">
        <v>423</v>
      </c>
      <c r="I24" s="6">
        <v>18</v>
      </c>
      <c r="J24" s="6">
        <v>2</v>
      </c>
      <c r="K24" s="7">
        <v>1.6111111111111101</v>
      </c>
      <c r="L24" s="7">
        <v>1.55555555555555</v>
      </c>
      <c r="M24" s="6">
        <v>18</v>
      </c>
      <c r="N24" s="6">
        <v>10</v>
      </c>
      <c r="O24" s="6">
        <v>0</v>
      </c>
      <c r="P24" s="6">
        <v>1</v>
      </c>
      <c r="Q24" s="13">
        <v>0.6428571428571429</v>
      </c>
      <c r="R24" s="13">
        <v>0.6</v>
      </c>
      <c r="S24" s="15">
        <v>10</v>
      </c>
      <c r="T24" s="16">
        <f t="shared" si="0"/>
        <v>0.55555555555555558</v>
      </c>
    </row>
    <row r="25" spans="1:20" x14ac:dyDescent="0.2">
      <c r="A25" s="1">
        <v>24</v>
      </c>
      <c r="B25" s="3">
        <v>21563979</v>
      </c>
      <c r="C25" s="1" t="s">
        <v>34</v>
      </c>
      <c r="D25" s="1" t="s">
        <v>197</v>
      </c>
      <c r="E25" s="1" t="s">
        <v>372</v>
      </c>
      <c r="F25" s="1" t="s">
        <v>198</v>
      </c>
      <c r="G25" s="4" t="str">
        <f>TRIM(MID(D25,FIND("2",D25),4))</f>
        <v>2011</v>
      </c>
      <c r="H25" s="1" t="s">
        <v>421</v>
      </c>
      <c r="I25" s="6">
        <v>10</v>
      </c>
      <c r="J25" s="6">
        <v>3</v>
      </c>
      <c r="K25" s="7">
        <v>2.2000000000000002</v>
      </c>
      <c r="L25" s="7">
        <v>2.2000000000000002</v>
      </c>
      <c r="M25" s="6">
        <v>13</v>
      </c>
      <c r="N25" s="6">
        <v>9</v>
      </c>
      <c r="O25" s="6">
        <v>0</v>
      </c>
      <c r="P25" s="6">
        <v>0</v>
      </c>
      <c r="Q25" s="13">
        <v>0.59090909090909094</v>
      </c>
      <c r="R25" s="13">
        <v>0.6</v>
      </c>
      <c r="S25" s="15">
        <v>9</v>
      </c>
      <c r="T25" s="16">
        <f t="shared" si="0"/>
        <v>0.9</v>
      </c>
    </row>
    <row r="26" spans="1:20" x14ac:dyDescent="0.2">
      <c r="A26" s="1">
        <v>94</v>
      </c>
      <c r="B26" s="3">
        <v>21639591</v>
      </c>
      <c r="C26" s="1" t="s">
        <v>110</v>
      </c>
      <c r="D26" s="5" t="s">
        <v>246</v>
      </c>
      <c r="E26" s="1" t="s">
        <v>370</v>
      </c>
      <c r="F26" s="1" t="s">
        <v>321</v>
      </c>
      <c r="G26" s="4">
        <v>2011</v>
      </c>
      <c r="H26" s="1" t="s">
        <v>424</v>
      </c>
      <c r="I26" s="6">
        <v>23</v>
      </c>
      <c r="J26" s="6">
        <v>2</v>
      </c>
      <c r="K26" s="7">
        <v>2.3913043478260798</v>
      </c>
      <c r="L26" s="7">
        <v>2.3913043478260798</v>
      </c>
      <c r="M26" s="6">
        <v>45</v>
      </c>
      <c r="N26" s="6">
        <v>10</v>
      </c>
      <c r="O26" s="6">
        <v>0</v>
      </c>
      <c r="P26" s="6">
        <v>0</v>
      </c>
      <c r="Q26" s="13">
        <v>0.81818181818181823</v>
      </c>
      <c r="R26" s="13">
        <v>0.66666666666666663</v>
      </c>
      <c r="S26" s="15">
        <v>14</v>
      </c>
      <c r="T26" s="16">
        <f t="shared" si="0"/>
        <v>0.60869565217391308</v>
      </c>
    </row>
    <row r="27" spans="1:20" x14ac:dyDescent="0.2">
      <c r="A27" s="1">
        <v>69</v>
      </c>
      <c r="B27" s="3">
        <v>21853041</v>
      </c>
      <c r="C27" s="1" t="s">
        <v>85</v>
      </c>
      <c r="D27" s="5" t="s">
        <v>247</v>
      </c>
      <c r="E27" s="1" t="s">
        <v>395</v>
      </c>
      <c r="F27" s="1" t="s">
        <v>223</v>
      </c>
      <c r="G27" s="4" t="str">
        <f>TRIM(MID(D27,FIND("2",D27),4))</f>
        <v>2011</v>
      </c>
      <c r="H27" s="1" t="s">
        <v>420</v>
      </c>
      <c r="I27" s="6">
        <v>11</v>
      </c>
      <c r="J27" s="6">
        <v>0</v>
      </c>
      <c r="K27" s="7">
        <v>2.72727272727272</v>
      </c>
      <c r="L27" s="7">
        <v>2.72727272727272</v>
      </c>
      <c r="M27" s="6">
        <v>15</v>
      </c>
      <c r="N27" s="6">
        <v>15</v>
      </c>
      <c r="O27" s="6">
        <v>0</v>
      </c>
      <c r="P27" s="6">
        <v>0</v>
      </c>
      <c r="Q27" s="13">
        <v>0.5</v>
      </c>
      <c r="R27" s="13">
        <v>0.47826086956521741</v>
      </c>
      <c r="S27" s="15">
        <v>8</v>
      </c>
      <c r="T27" s="16">
        <f t="shared" si="0"/>
        <v>0.72727272727272729</v>
      </c>
    </row>
    <row r="28" spans="1:20" x14ac:dyDescent="0.2">
      <c r="A28" s="1">
        <v>2</v>
      </c>
      <c r="B28" s="3">
        <v>22102804</v>
      </c>
      <c r="C28" s="1" t="s">
        <v>9</v>
      </c>
      <c r="D28" s="1" t="s">
        <v>230</v>
      </c>
      <c r="E28" s="1" t="s">
        <v>384</v>
      </c>
      <c r="F28" s="1" t="s">
        <v>142</v>
      </c>
      <c r="G28" s="4" t="str">
        <f>TRIM(MID(D28,FIND("2",D28),4))</f>
        <v>2011</v>
      </c>
      <c r="H28" s="1" t="s">
        <v>415</v>
      </c>
      <c r="I28" s="6">
        <v>54</v>
      </c>
      <c r="J28" s="6">
        <v>6</v>
      </c>
      <c r="K28" s="7">
        <v>3.6111111111111098</v>
      </c>
      <c r="L28" s="7">
        <v>3.6111111111111098</v>
      </c>
      <c r="M28" s="6">
        <v>111</v>
      </c>
      <c r="N28" s="6">
        <v>84</v>
      </c>
      <c r="O28" s="6">
        <v>0</v>
      </c>
      <c r="P28" s="6">
        <v>0</v>
      </c>
      <c r="Q28" s="13">
        <v>0.56923076923076921</v>
      </c>
      <c r="R28" s="13">
        <v>0.57062146892655363</v>
      </c>
      <c r="S28" s="15">
        <v>51</v>
      </c>
      <c r="T28" s="16">
        <f t="shared" si="0"/>
        <v>0.94444444444444442</v>
      </c>
    </row>
    <row r="29" spans="1:20" x14ac:dyDescent="0.2">
      <c r="A29" s="1">
        <v>66</v>
      </c>
      <c r="B29" s="3">
        <v>22192526</v>
      </c>
      <c r="C29" s="1" t="s">
        <v>82</v>
      </c>
      <c r="D29" s="5" t="s">
        <v>248</v>
      </c>
      <c r="E29" s="1" t="s">
        <v>340</v>
      </c>
      <c r="F29" s="1" t="s">
        <v>228</v>
      </c>
      <c r="G29" s="4" t="str">
        <f>TRIM(MID(D29,FIND("2",D29),4))</f>
        <v>2011</v>
      </c>
      <c r="H29" s="1" t="s">
        <v>419</v>
      </c>
      <c r="I29" s="6">
        <v>9</v>
      </c>
      <c r="J29" s="6">
        <v>0</v>
      </c>
      <c r="K29" s="7">
        <v>2.1111111111111098</v>
      </c>
      <c r="L29" s="7">
        <v>2.1111111111111098</v>
      </c>
      <c r="M29" s="6">
        <v>14</v>
      </c>
      <c r="N29" s="6">
        <v>5</v>
      </c>
      <c r="O29" s="6">
        <v>0</v>
      </c>
      <c r="P29" s="6">
        <v>0</v>
      </c>
      <c r="Q29" s="13">
        <v>0.73684210526315785</v>
      </c>
      <c r="R29" s="13">
        <v>0.66666666666666663</v>
      </c>
      <c r="S29" s="15">
        <v>4</v>
      </c>
      <c r="T29" s="16">
        <f t="shared" si="0"/>
        <v>0.44444444444444442</v>
      </c>
    </row>
    <row r="30" spans="1:20" x14ac:dyDescent="0.2">
      <c r="A30" s="1">
        <v>37</v>
      </c>
      <c r="B30" s="3">
        <v>22253585</v>
      </c>
      <c r="C30" s="1" t="s">
        <v>48</v>
      </c>
      <c r="D30" s="1" t="s">
        <v>144</v>
      </c>
      <c r="E30" s="1" t="s">
        <v>385</v>
      </c>
      <c r="F30" s="1" t="s">
        <v>142</v>
      </c>
      <c r="G30" s="4" t="str">
        <f>TRIM(MID(D30,FIND("2",D30),4))</f>
        <v>2012</v>
      </c>
      <c r="H30" s="1" t="s">
        <v>426</v>
      </c>
      <c r="I30" s="6">
        <v>52</v>
      </c>
      <c r="J30" s="6">
        <v>1</v>
      </c>
      <c r="K30" s="7">
        <v>2.59615384615384</v>
      </c>
      <c r="L30" s="7">
        <v>2.59615384615384</v>
      </c>
      <c r="M30" s="6">
        <v>117</v>
      </c>
      <c r="N30" s="6">
        <v>18</v>
      </c>
      <c r="O30" s="6">
        <v>0</v>
      </c>
      <c r="P30" s="6">
        <v>0</v>
      </c>
      <c r="Q30" s="13">
        <v>0.8666666666666667</v>
      </c>
      <c r="R30" s="13">
        <v>0.85123966942148765</v>
      </c>
      <c r="S30" s="15">
        <v>47</v>
      </c>
      <c r="T30" s="16">
        <f t="shared" si="0"/>
        <v>0.90384615384615385</v>
      </c>
    </row>
    <row r="31" spans="1:20" x14ac:dyDescent="0.2">
      <c r="A31" s="1">
        <v>28</v>
      </c>
      <c r="B31" s="3">
        <v>22267503</v>
      </c>
      <c r="C31" s="1" t="s">
        <v>38</v>
      </c>
      <c r="D31" s="1" t="s">
        <v>169</v>
      </c>
      <c r="E31" s="1" t="s">
        <v>171</v>
      </c>
      <c r="F31" s="1" t="s">
        <v>170</v>
      </c>
      <c r="G31" s="4" t="str">
        <f>TRIM(MID(D31,FIND("2",D31),4))</f>
        <v>2012</v>
      </c>
      <c r="H31" s="1" t="s">
        <v>415</v>
      </c>
      <c r="I31" s="6">
        <v>28</v>
      </c>
      <c r="J31" s="6">
        <v>0</v>
      </c>
      <c r="K31" s="7">
        <v>4.3928571428571397</v>
      </c>
      <c r="L31" s="7">
        <v>4.3571428571428497</v>
      </c>
      <c r="M31" s="6">
        <v>79</v>
      </c>
      <c r="N31" s="6">
        <v>43</v>
      </c>
      <c r="O31" s="6">
        <v>0</v>
      </c>
      <c r="P31" s="6">
        <v>1</v>
      </c>
      <c r="Q31" s="13">
        <v>0.64754098360655743</v>
      </c>
      <c r="R31" s="13">
        <v>0.64754098360655743</v>
      </c>
      <c r="S31" s="15">
        <v>28</v>
      </c>
      <c r="T31" s="16">
        <f t="shared" si="0"/>
        <v>1</v>
      </c>
    </row>
    <row r="32" spans="1:20" x14ac:dyDescent="0.2">
      <c r="A32" s="1">
        <v>101</v>
      </c>
      <c r="B32" s="3">
        <v>22448278</v>
      </c>
      <c r="C32" s="1" t="s">
        <v>117</v>
      </c>
      <c r="D32" s="5" t="s">
        <v>249</v>
      </c>
      <c r="E32" s="1" t="s">
        <v>396</v>
      </c>
      <c r="F32" s="1" t="s">
        <v>223</v>
      </c>
      <c r="G32" s="4" t="str">
        <f>TRIM(MID(D32,FIND("2",D32),4))</f>
        <v>2012</v>
      </c>
      <c r="H32" s="1" t="s">
        <v>434</v>
      </c>
      <c r="I32" s="6">
        <v>280</v>
      </c>
      <c r="J32" s="6">
        <v>37</v>
      </c>
      <c r="K32" s="7">
        <v>1.95</v>
      </c>
      <c r="L32" s="7">
        <v>1.95</v>
      </c>
      <c r="M32" s="6">
        <v>480</v>
      </c>
      <c r="N32" s="6">
        <v>66</v>
      </c>
      <c r="O32" s="6">
        <v>0</v>
      </c>
      <c r="P32" s="6">
        <v>0</v>
      </c>
      <c r="Q32" s="13">
        <v>0.87912087912087911</v>
      </c>
      <c r="R32" s="13">
        <v>0.81818181818181823</v>
      </c>
      <c r="S32" s="15">
        <v>6</v>
      </c>
      <c r="T32" s="16">
        <f t="shared" si="0"/>
        <v>2.1428571428571429E-2</v>
      </c>
    </row>
    <row r="33" spans="1:20" x14ac:dyDescent="0.2">
      <c r="A33" s="1">
        <v>12</v>
      </c>
      <c r="B33" s="3">
        <v>22962472</v>
      </c>
      <c r="C33" s="1" t="s">
        <v>21</v>
      </c>
      <c r="D33" s="1" t="s">
        <v>184</v>
      </c>
      <c r="E33" s="1" t="s">
        <v>185</v>
      </c>
      <c r="F33" s="1" t="s">
        <v>170</v>
      </c>
      <c r="G33" s="4" t="str">
        <f>TRIM(MID(D33,FIND("2",D33),4))</f>
        <v>2012</v>
      </c>
      <c r="H33" s="1" t="s">
        <v>415</v>
      </c>
      <c r="I33" s="6">
        <v>62</v>
      </c>
      <c r="J33" s="6">
        <v>6</v>
      </c>
      <c r="K33" s="7">
        <v>1.6612903225806399</v>
      </c>
      <c r="L33" s="7">
        <v>1.6612903225806399</v>
      </c>
      <c r="M33" s="6">
        <v>97</v>
      </c>
      <c r="N33" s="6">
        <v>6</v>
      </c>
      <c r="O33" s="6">
        <v>0</v>
      </c>
      <c r="P33" s="6">
        <v>0</v>
      </c>
      <c r="Q33" s="13">
        <v>0.94174757281553401</v>
      </c>
      <c r="R33" s="13">
        <v>1</v>
      </c>
      <c r="S33" s="15">
        <v>43</v>
      </c>
      <c r="T33" s="16">
        <f t="shared" si="0"/>
        <v>0.69354838709677424</v>
      </c>
    </row>
    <row r="34" spans="1:20" x14ac:dyDescent="0.2">
      <c r="A34" s="1">
        <v>26</v>
      </c>
      <c r="B34" s="3">
        <v>23049686</v>
      </c>
      <c r="C34" s="1" t="s">
        <v>36</v>
      </c>
      <c r="D34" s="1" t="s">
        <v>150</v>
      </c>
      <c r="E34" s="1" t="s">
        <v>392</v>
      </c>
      <c r="F34" s="1" t="s">
        <v>223</v>
      </c>
      <c r="G34" s="4" t="str">
        <f>TRIM(MID(D34,FIND("2",D34),4))</f>
        <v>2012</v>
      </c>
      <c r="H34" s="1" t="s">
        <v>422</v>
      </c>
      <c r="I34" s="6">
        <v>16</v>
      </c>
      <c r="J34" s="6">
        <v>4</v>
      </c>
      <c r="K34" s="7">
        <v>2.625</v>
      </c>
      <c r="L34" s="7">
        <v>2.625</v>
      </c>
      <c r="M34" s="6">
        <v>20</v>
      </c>
      <c r="N34" s="6">
        <v>21</v>
      </c>
      <c r="O34" s="6">
        <v>1</v>
      </c>
      <c r="P34" s="6">
        <v>0</v>
      </c>
      <c r="Q34" s="13">
        <v>0.48780487804878048</v>
      </c>
      <c r="R34" s="13">
        <v>0.48571428571428571</v>
      </c>
      <c r="S34" s="15">
        <v>15</v>
      </c>
      <c r="T34" s="16">
        <f t="shared" si="0"/>
        <v>0.9375</v>
      </c>
    </row>
    <row r="35" spans="1:20" x14ac:dyDescent="0.2">
      <c r="A35" s="1">
        <v>23</v>
      </c>
      <c r="B35" s="3">
        <v>23081726</v>
      </c>
      <c r="C35" s="1" t="s">
        <v>33</v>
      </c>
      <c r="D35" s="1" t="s">
        <v>193</v>
      </c>
      <c r="E35" s="1" t="s">
        <v>351</v>
      </c>
      <c r="F35" s="1" t="s">
        <v>194</v>
      </c>
      <c r="G35" s="4" t="str">
        <f>TRIM(MID(D35,FIND("2",D35),4))</f>
        <v>2013</v>
      </c>
      <c r="H35" s="1" t="s">
        <v>415</v>
      </c>
      <c r="I35" s="6">
        <v>120</v>
      </c>
      <c r="J35" s="6">
        <v>11</v>
      </c>
      <c r="K35" s="7">
        <v>2.5166666666666599</v>
      </c>
      <c r="L35" s="7">
        <v>2.4500000000000002</v>
      </c>
      <c r="M35" s="6">
        <v>267</v>
      </c>
      <c r="N35" s="6">
        <v>27</v>
      </c>
      <c r="O35" s="6">
        <v>0</v>
      </c>
      <c r="P35" s="6">
        <v>8</v>
      </c>
      <c r="Q35" s="13">
        <v>0.90816326530612246</v>
      </c>
      <c r="R35" s="13">
        <v>1</v>
      </c>
      <c r="S35" s="15">
        <v>60</v>
      </c>
      <c r="T35" s="16">
        <f t="shared" si="0"/>
        <v>0.5</v>
      </c>
    </row>
    <row r="36" spans="1:20" x14ac:dyDescent="0.2">
      <c r="A36" s="1">
        <v>13</v>
      </c>
      <c r="B36" s="3">
        <v>23134720</v>
      </c>
      <c r="C36" s="1" t="s">
        <v>22</v>
      </c>
      <c r="D36" s="1" t="s">
        <v>210</v>
      </c>
      <c r="E36" s="1" t="s">
        <v>212</v>
      </c>
      <c r="F36" s="1" t="s">
        <v>211</v>
      </c>
      <c r="G36" s="4" t="str">
        <f>TRIM(MID(D36,FIND("2",D36),4))</f>
        <v>2012</v>
      </c>
      <c r="H36" s="1" t="s">
        <v>415</v>
      </c>
      <c r="I36" s="6">
        <v>18</v>
      </c>
      <c r="J36" s="6">
        <v>1</v>
      </c>
      <c r="K36" s="7">
        <v>1.7777777777777699</v>
      </c>
      <c r="L36" s="7">
        <v>1.7777777777777699</v>
      </c>
      <c r="M36" s="6">
        <v>16</v>
      </c>
      <c r="N36" s="6">
        <v>16</v>
      </c>
      <c r="O36" s="6">
        <v>0</v>
      </c>
      <c r="P36" s="6">
        <v>0</v>
      </c>
      <c r="Q36" s="13">
        <v>0.5</v>
      </c>
      <c r="R36" s="13">
        <v>0.5</v>
      </c>
      <c r="S36" s="15">
        <v>13</v>
      </c>
      <c r="T36" s="16">
        <f t="shared" si="0"/>
        <v>0.72222222222222221</v>
      </c>
    </row>
    <row r="37" spans="1:20" x14ac:dyDescent="0.2">
      <c r="A37" s="1">
        <v>71</v>
      </c>
      <c r="B37" s="3">
        <v>23169817</v>
      </c>
      <c r="C37" s="1" t="s">
        <v>87</v>
      </c>
      <c r="D37" s="5" t="s">
        <v>250</v>
      </c>
      <c r="E37" s="1" t="s">
        <v>405</v>
      </c>
      <c r="F37" s="1" t="s">
        <v>314</v>
      </c>
      <c r="G37" s="4" t="str">
        <f>TRIM(MID(D37,FIND("2",D37),4))</f>
        <v>2012</v>
      </c>
      <c r="H37" s="1" t="s">
        <v>424</v>
      </c>
      <c r="I37" s="6">
        <v>16</v>
      </c>
      <c r="J37" s="6">
        <v>0</v>
      </c>
      <c r="K37" s="7">
        <v>3.75</v>
      </c>
      <c r="L37" s="7">
        <v>3.75</v>
      </c>
      <c r="M37" s="6">
        <v>31</v>
      </c>
      <c r="N37" s="6">
        <v>28</v>
      </c>
      <c r="O37" s="6">
        <v>1</v>
      </c>
      <c r="P37" s="6">
        <v>0</v>
      </c>
      <c r="Q37" s="13">
        <v>0.52542372881355937</v>
      </c>
      <c r="R37" s="13">
        <v>0.52542372881355937</v>
      </c>
      <c r="S37" s="15">
        <v>16</v>
      </c>
      <c r="T37" s="16">
        <f t="shared" si="0"/>
        <v>1</v>
      </c>
    </row>
    <row r="38" spans="1:20" x14ac:dyDescent="0.2">
      <c r="A38" s="1">
        <v>42</v>
      </c>
      <c r="B38" s="3">
        <v>23171249</v>
      </c>
      <c r="C38" s="1" t="s">
        <v>54</v>
      </c>
      <c r="D38" s="1" t="s">
        <v>231</v>
      </c>
      <c r="E38" s="1" t="s">
        <v>233</v>
      </c>
      <c r="F38" s="1" t="s">
        <v>232</v>
      </c>
      <c r="G38" s="4">
        <v>2013</v>
      </c>
      <c r="H38" s="1" t="s">
        <v>427</v>
      </c>
      <c r="I38" s="6">
        <v>14</v>
      </c>
      <c r="J38" s="6">
        <v>10</v>
      </c>
      <c r="K38" s="7">
        <v>3.4285714285714199</v>
      </c>
      <c r="L38" s="7">
        <v>3.4285714285714199</v>
      </c>
      <c r="M38" s="6">
        <v>34</v>
      </c>
      <c r="N38" s="6">
        <v>14</v>
      </c>
      <c r="O38" s="6">
        <v>0</v>
      </c>
      <c r="P38" s="6">
        <v>0</v>
      </c>
      <c r="Q38" s="13">
        <v>0.70833333333333337</v>
      </c>
      <c r="R38" s="13" t="s">
        <v>447</v>
      </c>
      <c r="S38" s="15">
        <v>1</v>
      </c>
      <c r="T38" s="16">
        <f t="shared" si="0"/>
        <v>7.1428571428571425E-2</v>
      </c>
    </row>
    <row r="39" spans="1:20" x14ac:dyDescent="0.2">
      <c r="A39" s="1">
        <v>33</v>
      </c>
      <c r="B39" s="3">
        <v>23233838</v>
      </c>
      <c r="C39" s="1" t="s">
        <v>43</v>
      </c>
      <c r="D39" s="1" t="s">
        <v>237</v>
      </c>
      <c r="E39" s="1" t="s">
        <v>238</v>
      </c>
      <c r="F39" s="1" t="s">
        <v>219</v>
      </c>
      <c r="G39" s="4" t="str">
        <f>TRIM(MID(D39,FIND("2",D39),4))</f>
        <v>2012</v>
      </c>
      <c r="H39" s="1" t="s">
        <v>422</v>
      </c>
      <c r="I39" s="6">
        <v>60</v>
      </c>
      <c r="J39" s="6">
        <v>13</v>
      </c>
      <c r="K39" s="7">
        <v>1.9</v>
      </c>
      <c r="L39" s="7">
        <v>1.9</v>
      </c>
      <c r="M39" s="6">
        <v>95</v>
      </c>
      <c r="N39" s="6">
        <v>19</v>
      </c>
      <c r="O39" s="6">
        <v>0</v>
      </c>
      <c r="P39" s="6">
        <v>0</v>
      </c>
      <c r="Q39" s="13">
        <v>0.83333333333333337</v>
      </c>
      <c r="R39" s="13">
        <v>0.66666666666666663</v>
      </c>
      <c r="S39" s="15">
        <v>6</v>
      </c>
      <c r="T39" s="16">
        <f t="shared" si="0"/>
        <v>0.1</v>
      </c>
    </row>
    <row r="40" spans="1:20" x14ac:dyDescent="0.2">
      <c r="A40" s="1">
        <v>103</v>
      </c>
      <c r="B40" s="3">
        <v>23469179</v>
      </c>
      <c r="C40" s="1" t="s">
        <v>119</v>
      </c>
      <c r="D40" s="5" t="s">
        <v>251</v>
      </c>
      <c r="E40" s="1" t="s">
        <v>397</v>
      </c>
      <c r="F40" s="1" t="s">
        <v>223</v>
      </c>
      <c r="G40" s="4">
        <v>2013</v>
      </c>
      <c r="H40" s="1" t="s">
        <v>415</v>
      </c>
      <c r="I40" s="6">
        <v>8</v>
      </c>
      <c r="J40" s="6">
        <v>2</v>
      </c>
      <c r="K40" s="7">
        <v>2.625</v>
      </c>
      <c r="L40" s="7">
        <v>2.625</v>
      </c>
      <c r="M40" s="6">
        <v>15</v>
      </c>
      <c r="N40" s="6">
        <v>6</v>
      </c>
      <c r="O40" s="6">
        <v>0</v>
      </c>
      <c r="P40" s="6">
        <v>0</v>
      </c>
      <c r="Q40" s="13">
        <v>0.7142857142857143</v>
      </c>
      <c r="R40" s="13">
        <v>0.8125</v>
      </c>
      <c r="S40" s="15">
        <v>6</v>
      </c>
      <c r="T40" s="16">
        <f t="shared" si="0"/>
        <v>0.75</v>
      </c>
    </row>
    <row r="41" spans="1:20" x14ac:dyDescent="0.2">
      <c r="A41" s="1">
        <v>29</v>
      </c>
      <c r="B41" s="3">
        <v>23520449</v>
      </c>
      <c r="C41" s="1" t="s">
        <v>39</v>
      </c>
      <c r="D41" s="1" t="s">
        <v>147</v>
      </c>
      <c r="E41" s="1" t="s">
        <v>393</v>
      </c>
      <c r="F41" s="1" t="s">
        <v>223</v>
      </c>
      <c r="G41" s="4" t="str">
        <f>TRIM(MID(D41,FIND("2",D41),4))</f>
        <v>2013</v>
      </c>
      <c r="H41" s="1" t="s">
        <v>416</v>
      </c>
      <c r="I41" s="6">
        <v>14</v>
      </c>
      <c r="J41" s="6">
        <v>3</v>
      </c>
      <c r="K41" s="7">
        <v>2.0714285714285698</v>
      </c>
      <c r="L41" s="7">
        <v>2.0714285714285698</v>
      </c>
      <c r="M41" s="6">
        <v>19</v>
      </c>
      <c r="N41" s="6">
        <v>10</v>
      </c>
      <c r="O41" s="6">
        <v>0</v>
      </c>
      <c r="P41" s="6">
        <v>0</v>
      </c>
      <c r="Q41" s="13">
        <v>0.65517241379310343</v>
      </c>
      <c r="R41" s="13">
        <v>0.66666666666666663</v>
      </c>
      <c r="S41" s="15">
        <v>4</v>
      </c>
      <c r="T41" s="16">
        <f t="shared" si="0"/>
        <v>0.2857142857142857</v>
      </c>
    </row>
    <row r="42" spans="1:20" x14ac:dyDescent="0.2">
      <c r="A42" s="1">
        <v>81</v>
      </c>
      <c r="B42" s="3">
        <v>23630177</v>
      </c>
      <c r="C42" s="1" t="s">
        <v>97</v>
      </c>
      <c r="D42" s="5" t="s">
        <v>252</v>
      </c>
      <c r="E42" s="1" t="s">
        <v>335</v>
      </c>
      <c r="F42" s="1" t="s">
        <v>170</v>
      </c>
      <c r="G42" s="4" t="str">
        <f>TRIM(MID(D42,FIND("2",D42),4))</f>
        <v>2013</v>
      </c>
      <c r="H42" s="1" t="s">
        <v>424</v>
      </c>
      <c r="I42" s="6">
        <v>10</v>
      </c>
      <c r="J42" s="6">
        <v>0</v>
      </c>
      <c r="K42" s="7">
        <v>2.5</v>
      </c>
      <c r="L42" s="7">
        <v>2.5</v>
      </c>
      <c r="M42" s="6">
        <v>10</v>
      </c>
      <c r="N42" s="6">
        <v>9</v>
      </c>
      <c r="O42" s="6">
        <v>6</v>
      </c>
      <c r="P42" s="6">
        <v>0</v>
      </c>
      <c r="Q42" s="13">
        <v>0.52631578947368418</v>
      </c>
      <c r="R42" s="13">
        <v>0.42857142857142849</v>
      </c>
      <c r="S42" s="15">
        <v>6</v>
      </c>
      <c r="T42" s="16">
        <f t="shared" si="0"/>
        <v>0.6</v>
      </c>
    </row>
    <row r="43" spans="1:20" x14ac:dyDescent="0.2">
      <c r="A43" s="1">
        <v>95</v>
      </c>
      <c r="B43" s="3">
        <v>23658556</v>
      </c>
      <c r="C43" s="1" t="s">
        <v>111</v>
      </c>
      <c r="D43" s="5" t="s">
        <v>253</v>
      </c>
      <c r="E43" s="1" t="s">
        <v>365</v>
      </c>
      <c r="F43" s="1" t="s">
        <v>316</v>
      </c>
      <c r="G43" s="4" t="str">
        <f>TRIM(MID(D43,FIND("2",D43),4))</f>
        <v>2013</v>
      </c>
      <c r="H43" s="1" t="s">
        <v>419</v>
      </c>
      <c r="I43" s="6">
        <v>14</v>
      </c>
      <c r="J43" s="6">
        <v>0</v>
      </c>
      <c r="K43" s="7">
        <v>2.3571428571428501</v>
      </c>
      <c r="L43" s="7">
        <v>2.3571428571428501</v>
      </c>
      <c r="M43" s="6">
        <v>20</v>
      </c>
      <c r="N43" s="6">
        <v>13</v>
      </c>
      <c r="O43" s="6">
        <v>0</v>
      </c>
      <c r="P43" s="6">
        <v>0</v>
      </c>
      <c r="Q43" s="13">
        <v>0.60606060606060608</v>
      </c>
      <c r="R43" s="13">
        <v>0.60606060606060608</v>
      </c>
      <c r="S43" s="15">
        <v>14</v>
      </c>
      <c r="T43" s="16">
        <f t="shared" si="0"/>
        <v>1</v>
      </c>
    </row>
    <row r="44" spans="1:20" x14ac:dyDescent="0.2">
      <c r="A44" s="1">
        <v>88</v>
      </c>
      <c r="B44" s="3">
        <v>23764028</v>
      </c>
      <c r="C44" s="1" t="s">
        <v>104</v>
      </c>
      <c r="D44" s="5" t="s">
        <v>254</v>
      </c>
      <c r="E44" s="1" t="s">
        <v>378</v>
      </c>
      <c r="F44" s="1" t="s">
        <v>140</v>
      </c>
      <c r="G44" s="4" t="str">
        <f>TRIM(MID(D44,FIND("2",D44),4))</f>
        <v>2013</v>
      </c>
      <c r="H44" s="1" t="s">
        <v>424</v>
      </c>
      <c r="I44" s="6">
        <v>3</v>
      </c>
      <c r="J44" s="6">
        <v>2</v>
      </c>
      <c r="K44" s="7">
        <v>1.3333333333333299</v>
      </c>
      <c r="L44" s="7">
        <v>1.3333333333333299</v>
      </c>
      <c r="M44" s="6">
        <v>3</v>
      </c>
      <c r="N44" s="6">
        <v>1</v>
      </c>
      <c r="O44" s="6">
        <v>0</v>
      </c>
      <c r="P44" s="6">
        <v>0</v>
      </c>
      <c r="Q44" s="13">
        <v>0.75</v>
      </c>
      <c r="R44" s="13" t="s">
        <v>447</v>
      </c>
      <c r="S44" s="15">
        <v>1</v>
      </c>
      <c r="T44" s="16">
        <f t="shared" si="0"/>
        <v>0.33333333333333331</v>
      </c>
    </row>
    <row r="45" spans="1:20" x14ac:dyDescent="0.2">
      <c r="A45" s="1">
        <v>113</v>
      </c>
      <c r="B45" s="3">
        <v>23935937</v>
      </c>
      <c r="C45" s="1" t="s">
        <v>129</v>
      </c>
      <c r="D45" s="5" t="s">
        <v>255</v>
      </c>
      <c r="E45" s="1" t="s">
        <v>398</v>
      </c>
      <c r="F45" s="1" t="s">
        <v>223</v>
      </c>
      <c r="G45" s="4" t="str">
        <f>TRIM(MID(D45,FIND("2",D45),4))</f>
        <v>2013</v>
      </c>
      <c r="H45" s="1" t="s">
        <v>415</v>
      </c>
      <c r="I45" s="6">
        <v>37</v>
      </c>
      <c r="J45" s="6">
        <v>28</v>
      </c>
      <c r="K45" s="7">
        <v>4.1351351351351298</v>
      </c>
      <c r="L45" s="7">
        <v>3.4864864864864802</v>
      </c>
      <c r="M45" s="6">
        <v>68</v>
      </c>
      <c r="N45" s="6">
        <v>61</v>
      </c>
      <c r="O45" s="6">
        <v>0</v>
      </c>
      <c r="P45" s="6">
        <v>0</v>
      </c>
      <c r="Q45" s="13">
        <v>0.52713178294573648</v>
      </c>
      <c r="R45" s="13">
        <v>0.3888888888888889</v>
      </c>
      <c r="S45" s="15">
        <v>11</v>
      </c>
      <c r="T45" s="16">
        <f t="shared" si="0"/>
        <v>0.29729729729729731</v>
      </c>
    </row>
    <row r="46" spans="1:20" x14ac:dyDescent="0.2">
      <c r="A46" s="1">
        <v>116</v>
      </c>
      <c r="B46" s="3">
        <v>24069138</v>
      </c>
      <c r="C46" s="1" t="s">
        <v>132</v>
      </c>
      <c r="D46" s="5" t="s">
        <v>256</v>
      </c>
      <c r="E46" s="1" t="s">
        <v>399</v>
      </c>
      <c r="F46" s="1" t="s">
        <v>223</v>
      </c>
      <c r="G46" s="4" t="str">
        <f>TRIM(MID(D46,FIND("2",D46),4))</f>
        <v>2013</v>
      </c>
      <c r="H46" s="1" t="s">
        <v>428</v>
      </c>
      <c r="I46" s="6">
        <v>12</v>
      </c>
      <c r="J46" s="6">
        <v>0</v>
      </c>
      <c r="K46" s="7">
        <v>2.6666666666666599</v>
      </c>
      <c r="L46" s="7">
        <v>2.6666666666666599</v>
      </c>
      <c r="M46" s="6">
        <v>19</v>
      </c>
      <c r="N46" s="6">
        <v>13</v>
      </c>
      <c r="O46" s="6">
        <v>0</v>
      </c>
      <c r="P46" s="6">
        <v>0</v>
      </c>
      <c r="Q46" s="13">
        <v>0.59375</v>
      </c>
      <c r="R46" s="13">
        <v>0.33333333333333331</v>
      </c>
      <c r="S46" s="15">
        <v>3</v>
      </c>
      <c r="T46" s="16">
        <f t="shared" si="0"/>
        <v>0.25</v>
      </c>
    </row>
    <row r="47" spans="1:20" x14ac:dyDescent="0.2">
      <c r="A47" s="1">
        <v>108</v>
      </c>
      <c r="B47" s="3">
        <v>24079299</v>
      </c>
      <c r="C47" s="1" t="s">
        <v>124</v>
      </c>
      <c r="D47" s="5" t="s">
        <v>257</v>
      </c>
      <c r="E47" s="1" t="s">
        <v>367</v>
      </c>
      <c r="F47" s="1" t="s">
        <v>318</v>
      </c>
      <c r="G47" s="4" t="str">
        <f>TRIM(MID(D47,FIND("2",D47),4))</f>
        <v>2013</v>
      </c>
      <c r="H47" s="1" t="s">
        <v>435</v>
      </c>
      <c r="I47" s="6">
        <v>28</v>
      </c>
      <c r="J47" s="6">
        <v>6</v>
      </c>
      <c r="K47" s="7">
        <v>2.3214285714285698</v>
      </c>
      <c r="L47" s="7">
        <v>2.25</v>
      </c>
      <c r="M47" s="6">
        <v>42</v>
      </c>
      <c r="N47" s="6">
        <v>21</v>
      </c>
      <c r="O47" s="6">
        <v>0</v>
      </c>
      <c r="P47" s="6">
        <v>2</v>
      </c>
      <c r="Q47" s="13">
        <v>0.66666666666666663</v>
      </c>
      <c r="R47" s="13">
        <v>1</v>
      </c>
      <c r="S47" s="15">
        <v>3</v>
      </c>
      <c r="T47" s="16">
        <f t="shared" si="0"/>
        <v>0.10714285714285714</v>
      </c>
    </row>
    <row r="48" spans="1:20" x14ac:dyDescent="0.2">
      <c r="A48" s="1">
        <v>44</v>
      </c>
      <c r="B48" s="3">
        <v>24250280</v>
      </c>
      <c r="C48" s="1" t="s">
        <v>56</v>
      </c>
      <c r="D48" s="1" t="s">
        <v>205</v>
      </c>
      <c r="E48" s="1" t="s">
        <v>206</v>
      </c>
      <c r="F48" s="1" t="s">
        <v>142</v>
      </c>
      <c r="G48" s="4" t="str">
        <f>TRIM(MID(D48,FIND("2",D48),4))</f>
        <v>2013</v>
      </c>
      <c r="H48" s="1" t="s">
        <v>424</v>
      </c>
      <c r="I48" s="6">
        <v>49</v>
      </c>
      <c r="J48" s="6">
        <v>4</v>
      </c>
      <c r="K48" s="7">
        <v>2.1020408163265301</v>
      </c>
      <c r="L48" s="7">
        <v>2.1020408163265301</v>
      </c>
      <c r="M48" s="6">
        <v>82</v>
      </c>
      <c r="N48" s="6">
        <v>21</v>
      </c>
      <c r="O48" s="6">
        <v>0</v>
      </c>
      <c r="P48" s="6">
        <v>0</v>
      </c>
      <c r="Q48" s="13">
        <v>0.79611650485436891</v>
      </c>
      <c r="R48" s="13">
        <v>0.78082191780821919</v>
      </c>
      <c r="S48" s="15">
        <v>37</v>
      </c>
      <c r="T48" s="16">
        <f t="shared" si="0"/>
        <v>0.75510204081632648</v>
      </c>
    </row>
    <row r="49" spans="1:20" x14ac:dyDescent="0.2">
      <c r="A49" s="1">
        <v>83</v>
      </c>
      <c r="B49" s="3">
        <v>24376455</v>
      </c>
      <c r="C49" s="1" t="s">
        <v>99</v>
      </c>
      <c r="D49" s="5" t="s">
        <v>258</v>
      </c>
      <c r="E49" s="1" t="s">
        <v>359</v>
      </c>
      <c r="F49" s="1" t="s">
        <v>214</v>
      </c>
      <c r="G49" s="4" t="str">
        <f>TRIM(MID(D49,FIND("2",D49),4))</f>
        <v>2013</v>
      </c>
      <c r="H49" s="1" t="s">
        <v>415</v>
      </c>
      <c r="I49" s="6">
        <v>10</v>
      </c>
      <c r="J49" s="6">
        <v>0</v>
      </c>
      <c r="K49" s="7">
        <v>2.4</v>
      </c>
      <c r="L49" s="7">
        <v>2.4</v>
      </c>
      <c r="M49" s="6">
        <v>9</v>
      </c>
      <c r="N49" s="6">
        <v>8</v>
      </c>
      <c r="O49" s="6">
        <v>7</v>
      </c>
      <c r="P49" s="6">
        <v>0</v>
      </c>
      <c r="Q49" s="13">
        <v>0.52941176470588236</v>
      </c>
      <c r="R49" s="13">
        <v>0.42857142857142849</v>
      </c>
      <c r="S49" s="15">
        <v>6</v>
      </c>
      <c r="T49" s="16">
        <f t="shared" si="0"/>
        <v>0.6</v>
      </c>
    </row>
    <row r="50" spans="1:20" x14ac:dyDescent="0.2">
      <c r="A50" s="1">
        <v>99</v>
      </c>
      <c r="B50" s="3">
        <v>24564942</v>
      </c>
      <c r="C50" s="1" t="s">
        <v>115</v>
      </c>
      <c r="D50" s="5" t="s">
        <v>259</v>
      </c>
      <c r="E50" s="1" t="s">
        <v>339</v>
      </c>
      <c r="F50" s="1" t="s">
        <v>315</v>
      </c>
      <c r="G50" s="4" t="str">
        <f>TRIM(MID(D50,FIND("2",D50),4))</f>
        <v>2013</v>
      </c>
      <c r="H50" s="1" t="s">
        <v>433</v>
      </c>
      <c r="I50" s="6">
        <v>8</v>
      </c>
      <c r="J50" s="6">
        <v>0</v>
      </c>
      <c r="K50" s="7">
        <v>2.875</v>
      </c>
      <c r="L50" s="7">
        <v>2.875</v>
      </c>
      <c r="M50" s="6">
        <v>14</v>
      </c>
      <c r="N50" s="6">
        <v>9</v>
      </c>
      <c r="O50" s="6">
        <v>0</v>
      </c>
      <c r="P50" s="6">
        <v>0</v>
      </c>
      <c r="Q50" s="13">
        <v>0.60869565217391308</v>
      </c>
      <c r="R50" s="13">
        <v>0.60869565217391308</v>
      </c>
      <c r="S50" s="15">
        <v>8</v>
      </c>
      <c r="T50" s="16">
        <f t="shared" si="0"/>
        <v>1</v>
      </c>
    </row>
    <row r="51" spans="1:20" x14ac:dyDescent="0.2">
      <c r="A51" s="1">
        <v>96</v>
      </c>
      <c r="B51" s="3">
        <v>25063553</v>
      </c>
      <c r="C51" s="1" t="s">
        <v>112</v>
      </c>
      <c r="D51" s="5" t="s">
        <v>260</v>
      </c>
      <c r="E51" s="1" t="s">
        <v>332</v>
      </c>
      <c r="F51" s="1" t="s">
        <v>311</v>
      </c>
      <c r="G51" s="4" t="str">
        <f>TRIM(MID(D51,FIND("2",D51),4))</f>
        <v>2014</v>
      </c>
      <c r="H51" s="1" t="s">
        <v>415</v>
      </c>
      <c r="I51" s="6">
        <v>47</v>
      </c>
      <c r="J51" s="6">
        <v>9</v>
      </c>
      <c r="K51" s="7">
        <v>2.2765957446808498</v>
      </c>
      <c r="L51" s="7">
        <v>2.2765957446808498</v>
      </c>
      <c r="M51" s="6">
        <v>83</v>
      </c>
      <c r="N51" s="6">
        <v>24</v>
      </c>
      <c r="O51" s="6">
        <v>0</v>
      </c>
      <c r="P51" s="6">
        <v>0</v>
      </c>
      <c r="Q51" s="13">
        <v>0.77570093457943923</v>
      </c>
      <c r="R51" s="13">
        <v>0.67741935483870963</v>
      </c>
      <c r="S51" s="15">
        <v>18</v>
      </c>
      <c r="T51" s="16">
        <f t="shared" si="0"/>
        <v>0.38297872340425532</v>
      </c>
    </row>
    <row r="52" spans="1:20" x14ac:dyDescent="0.2">
      <c r="A52" s="1">
        <v>82</v>
      </c>
      <c r="B52" s="3">
        <v>25163068</v>
      </c>
      <c r="C52" s="1" t="s">
        <v>98</v>
      </c>
      <c r="D52" s="5" t="s">
        <v>261</v>
      </c>
      <c r="E52" s="1" t="s">
        <v>368</v>
      </c>
      <c r="F52" s="1" t="s">
        <v>319</v>
      </c>
      <c r="G52" s="4" t="str">
        <f>TRIM(MID(D52,FIND("2",D52),4))</f>
        <v>2014</v>
      </c>
      <c r="H52" s="1" t="s">
        <v>431</v>
      </c>
      <c r="I52" s="6">
        <v>23</v>
      </c>
      <c r="J52" s="6">
        <v>7</v>
      </c>
      <c r="K52" s="7">
        <v>1.60869565217391</v>
      </c>
      <c r="L52" s="7">
        <v>1.60869565217391</v>
      </c>
      <c r="M52" s="6">
        <v>35</v>
      </c>
      <c r="N52" s="6">
        <v>2</v>
      </c>
      <c r="O52" s="6">
        <v>0</v>
      </c>
      <c r="P52" s="6">
        <v>0</v>
      </c>
      <c r="Q52" s="13">
        <v>0.94594594594594594</v>
      </c>
      <c r="R52" s="13">
        <v>0.92307692307692313</v>
      </c>
      <c r="S52" s="15">
        <v>10</v>
      </c>
      <c r="T52" s="16">
        <f t="shared" si="0"/>
        <v>0.43478260869565216</v>
      </c>
    </row>
    <row r="53" spans="1:20" x14ac:dyDescent="0.2">
      <c r="A53" s="1">
        <v>93</v>
      </c>
      <c r="B53" s="3">
        <v>25189528</v>
      </c>
      <c r="C53" s="1" t="s">
        <v>109</v>
      </c>
      <c r="D53" s="5" t="s">
        <v>262</v>
      </c>
      <c r="E53" s="1" t="s">
        <v>355</v>
      </c>
      <c r="F53" s="1" t="s">
        <v>327</v>
      </c>
      <c r="G53" s="4" t="str">
        <f>TRIM(MID(D53,FIND("2",D53),4))</f>
        <v>2014</v>
      </c>
      <c r="H53" s="1" t="s">
        <v>415</v>
      </c>
      <c r="I53" s="6">
        <v>61</v>
      </c>
      <c r="J53" s="6">
        <v>8</v>
      </c>
      <c r="K53" s="7">
        <v>2.22950819672131</v>
      </c>
      <c r="L53" s="7">
        <v>2.22950819672131</v>
      </c>
      <c r="M53" s="6">
        <v>100</v>
      </c>
      <c r="N53" s="6">
        <v>36</v>
      </c>
      <c r="O53" s="6">
        <v>0</v>
      </c>
      <c r="P53" s="6">
        <v>0</v>
      </c>
      <c r="Q53" s="13">
        <v>0.73529411764705888</v>
      </c>
      <c r="R53" s="13">
        <v>0.67592592592592593</v>
      </c>
      <c r="S53" s="15">
        <v>54</v>
      </c>
      <c r="T53" s="16">
        <f t="shared" si="0"/>
        <v>0.88524590163934425</v>
      </c>
    </row>
    <row r="54" spans="1:20" x14ac:dyDescent="0.2">
      <c r="A54" s="1">
        <v>18</v>
      </c>
      <c r="B54" s="3">
        <v>25431332</v>
      </c>
      <c r="C54" s="1" t="s">
        <v>27</v>
      </c>
      <c r="D54" s="5" t="s">
        <v>301</v>
      </c>
      <c r="E54" s="1" t="s">
        <v>336</v>
      </c>
      <c r="F54" s="1" t="s">
        <v>170</v>
      </c>
      <c r="G54" s="4" t="str">
        <f>TRIM(MID(D54,FIND("2",D54),4))</f>
        <v>2015</v>
      </c>
      <c r="H54" s="1" t="s">
        <v>415</v>
      </c>
      <c r="I54" s="6">
        <v>124</v>
      </c>
      <c r="J54" s="6">
        <v>12</v>
      </c>
      <c r="K54" s="7">
        <v>2.57258064516129</v>
      </c>
      <c r="L54" s="7">
        <v>2.4354838709677402</v>
      </c>
      <c r="M54" s="6">
        <v>281</v>
      </c>
      <c r="N54" s="6">
        <v>21</v>
      </c>
      <c r="O54" s="6">
        <v>0</v>
      </c>
      <c r="P54" s="6">
        <v>17</v>
      </c>
      <c r="Q54" s="13">
        <v>0.93046357615894038</v>
      </c>
      <c r="R54" s="13">
        <v>0.94495412844036697</v>
      </c>
      <c r="S54" s="15">
        <v>86</v>
      </c>
      <c r="T54" s="16">
        <f t="shared" si="0"/>
        <v>0.69354838709677424</v>
      </c>
    </row>
    <row r="55" spans="1:20" x14ac:dyDescent="0.2">
      <c r="A55" s="1">
        <v>35</v>
      </c>
      <c r="B55" s="3">
        <v>25538703</v>
      </c>
      <c r="C55" s="1" t="s">
        <v>45</v>
      </c>
      <c r="D55" s="1" t="s">
        <v>309</v>
      </c>
      <c r="E55" s="1" t="s">
        <v>361</v>
      </c>
      <c r="F55" s="1" t="s">
        <v>153</v>
      </c>
      <c r="G55" s="4" t="str">
        <f>TRIM(MID(D55,FIND("2",D55),4))</f>
        <v>2014</v>
      </c>
      <c r="H55" s="1" t="s">
        <v>420</v>
      </c>
      <c r="I55" s="6">
        <v>154</v>
      </c>
      <c r="J55" s="6">
        <v>34</v>
      </c>
      <c r="K55" s="7">
        <v>2.2467532467532401</v>
      </c>
      <c r="L55" s="7">
        <v>2.2467532467532401</v>
      </c>
      <c r="M55" s="6">
        <v>314</v>
      </c>
      <c r="N55" s="6">
        <v>31</v>
      </c>
      <c r="O55" s="6">
        <v>1</v>
      </c>
      <c r="P55" s="6">
        <v>0</v>
      </c>
      <c r="Q55" s="13">
        <v>0.91014492753623188</v>
      </c>
      <c r="R55" s="13">
        <v>0.84615384615384615</v>
      </c>
      <c r="S55" s="15">
        <v>86</v>
      </c>
      <c r="T55" s="16">
        <f t="shared" si="0"/>
        <v>0.55844155844155841</v>
      </c>
    </row>
    <row r="56" spans="1:20" x14ac:dyDescent="0.2">
      <c r="A56" s="1">
        <v>122</v>
      </c>
      <c r="B56" s="3">
        <v>25780058</v>
      </c>
      <c r="C56" s="1" t="s">
        <v>138</v>
      </c>
      <c r="D56" s="5" t="s">
        <v>263</v>
      </c>
      <c r="E56" s="1" t="s">
        <v>373</v>
      </c>
      <c r="F56" s="1" t="s">
        <v>322</v>
      </c>
      <c r="G56" s="4" t="str">
        <f>TRIM(MID(D56,FIND("2",D56),4))</f>
        <v>2015</v>
      </c>
      <c r="H56" s="1" t="s">
        <v>424</v>
      </c>
      <c r="I56" s="6">
        <v>32</v>
      </c>
      <c r="J56" s="6">
        <v>1</v>
      </c>
      <c r="K56" s="7">
        <v>2.59375</v>
      </c>
      <c r="L56" s="7">
        <v>2.59375</v>
      </c>
      <c r="M56" s="6">
        <v>60</v>
      </c>
      <c r="N56" s="6">
        <v>23</v>
      </c>
      <c r="O56" s="6">
        <v>0</v>
      </c>
      <c r="P56" s="6">
        <v>0</v>
      </c>
      <c r="Q56" s="13">
        <v>0.72289156626506024</v>
      </c>
      <c r="R56" s="13">
        <v>0.71951219512195119</v>
      </c>
      <c r="S56" s="15">
        <v>32</v>
      </c>
      <c r="T56" s="16">
        <f t="shared" si="0"/>
        <v>1</v>
      </c>
    </row>
    <row r="57" spans="1:20" x14ac:dyDescent="0.2">
      <c r="A57" s="1">
        <v>10</v>
      </c>
      <c r="B57" s="3">
        <v>25790483</v>
      </c>
      <c r="C57" s="1" t="s">
        <v>19</v>
      </c>
      <c r="D57" s="5" t="s">
        <v>300</v>
      </c>
      <c r="E57" s="1" t="s">
        <v>386</v>
      </c>
      <c r="F57" s="1" t="s">
        <v>142</v>
      </c>
      <c r="G57" s="4" t="str">
        <f>TRIM(MID(D57,FIND("2",D57),4))</f>
        <v>2015</v>
      </c>
      <c r="H57" s="1" t="s">
        <v>421</v>
      </c>
      <c r="I57" s="6">
        <v>8</v>
      </c>
      <c r="J57" s="6">
        <v>3</v>
      </c>
      <c r="K57" s="7">
        <v>1.375</v>
      </c>
      <c r="L57" s="7">
        <v>1.375</v>
      </c>
      <c r="M57" s="6">
        <v>6</v>
      </c>
      <c r="N57" s="6">
        <v>5</v>
      </c>
      <c r="O57" s="6">
        <v>0</v>
      </c>
      <c r="P57" s="6">
        <v>0</v>
      </c>
      <c r="Q57" s="13">
        <v>0.54545454545454541</v>
      </c>
      <c r="R57" s="13">
        <v>0.83333333333333337</v>
      </c>
      <c r="S57" s="15">
        <v>6</v>
      </c>
      <c r="T57" s="16">
        <f t="shared" si="0"/>
        <v>0.75</v>
      </c>
    </row>
    <row r="58" spans="1:20" x14ac:dyDescent="0.2">
      <c r="A58" s="1">
        <v>16</v>
      </c>
      <c r="B58" s="3">
        <v>25908096</v>
      </c>
      <c r="C58" s="1" t="s">
        <v>25</v>
      </c>
      <c r="D58" s="1" t="s">
        <v>195</v>
      </c>
      <c r="E58" s="1" t="s">
        <v>196</v>
      </c>
      <c r="F58" s="1" t="s">
        <v>148</v>
      </c>
      <c r="G58" s="4" t="str">
        <f>TRIM(MID(D58,FIND("2",D58),4))</f>
        <v>2015</v>
      </c>
      <c r="H58" s="1" t="s">
        <v>418</v>
      </c>
      <c r="I58" s="6">
        <v>20</v>
      </c>
      <c r="J58" s="6">
        <v>2</v>
      </c>
      <c r="K58" s="7">
        <v>1.9</v>
      </c>
      <c r="L58" s="7">
        <v>1.9</v>
      </c>
      <c r="M58" s="6">
        <v>25</v>
      </c>
      <c r="N58" s="6">
        <v>13</v>
      </c>
      <c r="O58" s="6">
        <v>0</v>
      </c>
      <c r="P58" s="6">
        <v>0</v>
      </c>
      <c r="Q58" s="13">
        <v>0.65789473684210531</v>
      </c>
      <c r="R58" s="13">
        <v>0.58823529411764708</v>
      </c>
      <c r="S58" s="15">
        <v>10</v>
      </c>
      <c r="T58" s="16">
        <f t="shared" si="0"/>
        <v>0.5</v>
      </c>
    </row>
    <row r="59" spans="1:20" x14ac:dyDescent="0.2">
      <c r="A59" s="1">
        <v>97</v>
      </c>
      <c r="B59" s="3">
        <v>25967891</v>
      </c>
      <c r="C59" s="1" t="s">
        <v>113</v>
      </c>
      <c r="D59" s="5" t="s">
        <v>264</v>
      </c>
      <c r="E59" s="1" t="s">
        <v>344</v>
      </c>
      <c r="F59" s="1" t="s">
        <v>148</v>
      </c>
      <c r="G59" s="4" t="str">
        <f>TRIM(MID(D59,FIND("2",D59),4))</f>
        <v>2015</v>
      </c>
      <c r="H59" s="1" t="s">
        <v>419</v>
      </c>
      <c r="I59" s="6">
        <v>12</v>
      </c>
      <c r="J59" s="6">
        <v>1</v>
      </c>
      <c r="K59" s="7">
        <v>3.4166666666666599</v>
      </c>
      <c r="L59" s="7">
        <v>3.4166666666666599</v>
      </c>
      <c r="M59" s="6">
        <v>22</v>
      </c>
      <c r="N59" s="6">
        <v>19</v>
      </c>
      <c r="O59" s="6">
        <v>0</v>
      </c>
      <c r="P59" s="6">
        <v>0</v>
      </c>
      <c r="Q59" s="13">
        <v>0.53658536585365857</v>
      </c>
      <c r="R59" s="13">
        <v>0.55263157894736847</v>
      </c>
      <c r="S59" s="15">
        <v>11</v>
      </c>
      <c r="T59" s="16">
        <f t="shared" si="0"/>
        <v>0.91666666666666663</v>
      </c>
    </row>
    <row r="60" spans="1:20" x14ac:dyDescent="0.2">
      <c r="A60" s="1">
        <v>63</v>
      </c>
      <c r="B60" s="3">
        <v>25980672</v>
      </c>
      <c r="C60" s="1" t="s">
        <v>79</v>
      </c>
      <c r="D60" s="5" t="s">
        <v>265</v>
      </c>
      <c r="E60" s="1" t="s">
        <v>406</v>
      </c>
      <c r="F60" s="1" t="s">
        <v>162</v>
      </c>
      <c r="G60" s="4" t="str">
        <f>TRIM(MID(D60,FIND("2",D60),4))</f>
        <v>2015</v>
      </c>
      <c r="H60" s="1" t="s">
        <v>415</v>
      </c>
      <c r="I60" s="6">
        <v>61</v>
      </c>
      <c r="J60" s="6">
        <v>1</v>
      </c>
      <c r="K60" s="7">
        <v>1.85245901639344</v>
      </c>
      <c r="L60" s="7">
        <v>1.85245901639344</v>
      </c>
      <c r="M60" s="6">
        <v>80</v>
      </c>
      <c r="N60" s="6">
        <v>33</v>
      </c>
      <c r="O60" s="6">
        <v>0</v>
      </c>
      <c r="P60" s="6">
        <v>0</v>
      </c>
      <c r="Q60" s="13">
        <v>0.70796460176991149</v>
      </c>
      <c r="R60" s="13">
        <v>0.72151898734177211</v>
      </c>
      <c r="S60" s="15">
        <v>51</v>
      </c>
      <c r="T60" s="16">
        <f t="shared" si="0"/>
        <v>0.83606557377049184</v>
      </c>
    </row>
    <row r="61" spans="1:20" x14ac:dyDescent="0.2">
      <c r="A61" s="1">
        <v>57</v>
      </c>
      <c r="B61" s="3">
        <v>26088082</v>
      </c>
      <c r="C61" s="1" t="s">
        <v>73</v>
      </c>
      <c r="D61" s="5" t="s">
        <v>303</v>
      </c>
      <c r="E61" s="1" t="s">
        <v>414</v>
      </c>
      <c r="F61" s="1" t="s">
        <v>173</v>
      </c>
      <c r="G61" s="4" t="str">
        <f>TRIM(MID(D61,FIND("2",D61),4))</f>
        <v>2015</v>
      </c>
      <c r="H61" s="1" t="s">
        <v>415</v>
      </c>
      <c r="I61" s="6">
        <v>91</v>
      </c>
      <c r="J61" s="6">
        <v>0</v>
      </c>
      <c r="K61" s="7">
        <v>1.6483516483516401</v>
      </c>
      <c r="L61" s="7">
        <v>1.3736263736263701</v>
      </c>
      <c r="M61" s="6">
        <v>97</v>
      </c>
      <c r="N61" s="6">
        <v>28</v>
      </c>
      <c r="O61" s="6">
        <v>0</v>
      </c>
      <c r="P61" s="6">
        <v>25</v>
      </c>
      <c r="Q61" s="13">
        <v>0.77600000000000002</v>
      </c>
      <c r="R61" s="13">
        <v>0.76470588235294112</v>
      </c>
      <c r="S61" s="15">
        <v>11</v>
      </c>
      <c r="T61" s="16">
        <f t="shared" si="0"/>
        <v>0.12087912087912088</v>
      </c>
    </row>
    <row r="62" spans="1:20" x14ac:dyDescent="0.2">
      <c r="A62" s="1">
        <v>34</v>
      </c>
      <c r="B62" s="3">
        <v>26090929</v>
      </c>
      <c r="C62" s="1" t="s">
        <v>44</v>
      </c>
      <c r="D62" s="1" t="s">
        <v>154</v>
      </c>
      <c r="E62" s="1" t="s">
        <v>155</v>
      </c>
      <c r="F62" s="1" t="s">
        <v>142</v>
      </c>
      <c r="G62" s="4" t="str">
        <f>TRIM(MID(D62,FIND("2",D62),4))</f>
        <v>2015</v>
      </c>
      <c r="H62" s="1" t="s">
        <v>417</v>
      </c>
      <c r="I62" s="6">
        <v>12</v>
      </c>
      <c r="J62" s="6">
        <v>6</v>
      </c>
      <c r="K62" s="7">
        <v>6.5</v>
      </c>
      <c r="L62" s="7">
        <v>6.5</v>
      </c>
      <c r="M62" s="6">
        <v>37</v>
      </c>
      <c r="N62" s="6">
        <v>41</v>
      </c>
      <c r="O62" s="6">
        <v>0</v>
      </c>
      <c r="P62" s="6">
        <v>0</v>
      </c>
      <c r="Q62" s="13">
        <v>0.47435897435897428</v>
      </c>
      <c r="R62" s="13">
        <v>0.43055555555555558</v>
      </c>
      <c r="S62" s="15">
        <v>12</v>
      </c>
      <c r="T62" s="16">
        <f t="shared" si="0"/>
        <v>1</v>
      </c>
    </row>
    <row r="63" spans="1:20" x14ac:dyDescent="0.2">
      <c r="A63" s="1">
        <v>58</v>
      </c>
      <c r="B63" s="3">
        <v>26102287</v>
      </c>
      <c r="C63" s="1" t="s">
        <v>74</v>
      </c>
      <c r="D63" s="1" t="s">
        <v>207</v>
      </c>
      <c r="E63" s="1" t="s">
        <v>208</v>
      </c>
      <c r="F63" s="1" t="s">
        <v>142</v>
      </c>
      <c r="G63" s="4" t="str">
        <f>TRIM(MID(D63,FIND("2",D63),4))</f>
        <v>2015</v>
      </c>
      <c r="H63" s="1" t="s">
        <v>429</v>
      </c>
      <c r="I63" s="6">
        <v>11</v>
      </c>
      <c r="J63" s="6">
        <v>1</v>
      </c>
      <c r="K63" s="7">
        <v>2.72727272727272</v>
      </c>
      <c r="L63" s="7">
        <v>2.72727272727272</v>
      </c>
      <c r="M63" s="6">
        <v>22</v>
      </c>
      <c r="N63" s="6">
        <v>6</v>
      </c>
      <c r="O63" s="6">
        <v>2</v>
      </c>
      <c r="P63" s="6">
        <v>0</v>
      </c>
      <c r="Q63" s="13">
        <v>0.7857142857142857</v>
      </c>
      <c r="R63" s="13">
        <v>1</v>
      </c>
      <c r="S63" s="15">
        <v>3</v>
      </c>
      <c r="T63" s="16">
        <f t="shared" si="0"/>
        <v>0.27272727272727271</v>
      </c>
    </row>
    <row r="64" spans="1:20" x14ac:dyDescent="0.2">
      <c r="A64" s="1">
        <v>55</v>
      </c>
      <c r="B64" s="3">
        <v>26207376</v>
      </c>
      <c r="C64" s="1" t="s">
        <v>70</v>
      </c>
      <c r="D64" s="1" t="s">
        <v>216</v>
      </c>
      <c r="E64" s="1" t="s">
        <v>217</v>
      </c>
      <c r="F64" s="1" t="s">
        <v>223</v>
      </c>
      <c r="G64" s="4" t="str">
        <f>TRIM(MID(D64,FIND("2",D64),4))</f>
        <v>2015</v>
      </c>
      <c r="H64" s="1" t="s">
        <v>420</v>
      </c>
      <c r="I64" s="6">
        <v>14</v>
      </c>
      <c r="J64" s="6">
        <v>1</v>
      </c>
      <c r="K64" s="7">
        <v>2.71428571428571</v>
      </c>
      <c r="L64" s="7">
        <v>2.71428571428571</v>
      </c>
      <c r="M64" s="6">
        <v>31</v>
      </c>
      <c r="N64" s="6">
        <v>7</v>
      </c>
      <c r="O64" s="6">
        <v>0</v>
      </c>
      <c r="P64" s="6">
        <v>0</v>
      </c>
      <c r="Q64" s="13">
        <v>0.81578947368421051</v>
      </c>
      <c r="R64" s="13">
        <v>1</v>
      </c>
      <c r="S64" s="15">
        <v>3</v>
      </c>
      <c r="T64" s="16">
        <f t="shared" si="0"/>
        <v>0.21428571428571427</v>
      </c>
    </row>
    <row r="65" spans="1:20" x14ac:dyDescent="0.2">
      <c r="A65" s="1">
        <v>48</v>
      </c>
      <c r="B65" s="3">
        <v>26244885</v>
      </c>
      <c r="C65" s="1" t="s">
        <v>61</v>
      </c>
      <c r="D65" s="1" t="s">
        <v>222</v>
      </c>
      <c r="E65" s="1" t="s">
        <v>404</v>
      </c>
      <c r="F65" s="1" t="s">
        <v>223</v>
      </c>
      <c r="G65" s="4" t="str">
        <f>TRIM(MID(D65,FIND("2",D65),4))</f>
        <v>2015</v>
      </c>
      <c r="H65" s="1" t="s">
        <v>428</v>
      </c>
      <c r="I65" s="6">
        <v>23</v>
      </c>
      <c r="J65" s="6">
        <v>8</v>
      </c>
      <c r="K65" s="7">
        <v>2.13043478260869</v>
      </c>
      <c r="L65" s="7">
        <v>2</v>
      </c>
      <c r="M65" s="6">
        <v>33</v>
      </c>
      <c r="N65" s="6">
        <v>12</v>
      </c>
      <c r="O65" s="6">
        <v>1</v>
      </c>
      <c r="P65" s="6">
        <v>3</v>
      </c>
      <c r="Q65" s="13">
        <v>0.73333333333333328</v>
      </c>
      <c r="R65" s="13">
        <v>0.78947368421052633</v>
      </c>
      <c r="S65" s="15">
        <v>14</v>
      </c>
      <c r="T65" s="16">
        <f t="shared" si="0"/>
        <v>0.60869565217391308</v>
      </c>
    </row>
    <row r="66" spans="1:20" x14ac:dyDescent="0.2">
      <c r="A66" s="1">
        <v>17</v>
      </c>
      <c r="B66" s="3">
        <v>26340681</v>
      </c>
      <c r="C66" s="1" t="s">
        <v>26</v>
      </c>
      <c r="D66" s="1" t="s">
        <v>141</v>
      </c>
      <c r="E66" s="1" t="s">
        <v>143</v>
      </c>
      <c r="F66" s="1" t="s">
        <v>142</v>
      </c>
      <c r="G66" s="4" t="str">
        <f>TRIM(MID(D66,FIND("2",D66),4))</f>
        <v>2015</v>
      </c>
      <c r="H66" s="1" t="s">
        <v>419</v>
      </c>
      <c r="I66" s="6">
        <v>14</v>
      </c>
      <c r="J66" s="6">
        <v>0</v>
      </c>
      <c r="K66" s="7">
        <v>4.71428571428571</v>
      </c>
      <c r="L66" s="7">
        <v>4.71428571428571</v>
      </c>
      <c r="M66" s="6">
        <v>33</v>
      </c>
      <c r="N66" s="6">
        <v>32</v>
      </c>
      <c r="O66" s="6">
        <v>1</v>
      </c>
      <c r="P66" s="6">
        <v>0</v>
      </c>
      <c r="Q66" s="13">
        <v>0.50769230769230766</v>
      </c>
      <c r="R66" s="13">
        <v>0.50769230769230766</v>
      </c>
      <c r="S66" s="15">
        <v>14</v>
      </c>
      <c r="T66" s="16">
        <f t="shared" si="0"/>
        <v>1</v>
      </c>
    </row>
    <row r="67" spans="1:20" x14ac:dyDescent="0.2">
      <c r="A67" s="1">
        <v>104</v>
      </c>
      <c r="B67" s="3">
        <v>26346668</v>
      </c>
      <c r="C67" s="1" t="s">
        <v>120</v>
      </c>
      <c r="D67" s="5" t="s">
        <v>266</v>
      </c>
      <c r="E67" s="1" t="s">
        <v>338</v>
      </c>
      <c r="F67" s="1" t="s">
        <v>312</v>
      </c>
      <c r="G67" s="4" t="str">
        <f>TRIM(MID(D67,FIND("2",D67),4))</f>
        <v>2015</v>
      </c>
      <c r="H67" s="1" t="s">
        <v>415</v>
      </c>
      <c r="I67" s="6">
        <v>28</v>
      </c>
      <c r="J67" s="6">
        <v>2</v>
      </c>
      <c r="K67" s="7">
        <v>1.4285714285714199</v>
      </c>
      <c r="L67" s="7">
        <v>1.4285714285714199</v>
      </c>
      <c r="M67" s="6">
        <v>36</v>
      </c>
      <c r="N67" s="6">
        <v>4</v>
      </c>
      <c r="O67" s="6">
        <v>0</v>
      </c>
      <c r="P67" s="6">
        <v>0</v>
      </c>
      <c r="Q67" s="13">
        <v>0.9</v>
      </c>
      <c r="R67" s="13" t="s">
        <v>447</v>
      </c>
      <c r="S67" s="15">
        <v>1</v>
      </c>
      <c r="T67" s="16">
        <f t="shared" si="0"/>
        <v>3.5714285714285712E-2</v>
      </c>
    </row>
    <row r="68" spans="1:20" x14ac:dyDescent="0.2">
      <c r="A68" s="1">
        <v>31</v>
      </c>
      <c r="B68" s="3">
        <v>26385365</v>
      </c>
      <c r="C68" s="1" t="s">
        <v>41</v>
      </c>
      <c r="D68" s="1" t="s">
        <v>172</v>
      </c>
      <c r="E68" s="1" t="s">
        <v>174</v>
      </c>
      <c r="F68" s="1" t="s">
        <v>173</v>
      </c>
      <c r="G68" s="4" t="str">
        <f>TRIM(MID(D68,FIND("2",D68),4))</f>
        <v>2015</v>
      </c>
      <c r="H68" s="1" t="s">
        <v>415</v>
      </c>
      <c r="I68" s="6">
        <v>15</v>
      </c>
      <c r="J68" s="6">
        <v>0</v>
      </c>
      <c r="K68" s="7">
        <v>4.4000000000000004</v>
      </c>
      <c r="L68" s="7">
        <v>4.2666666666666604</v>
      </c>
      <c r="M68" s="6">
        <v>38</v>
      </c>
      <c r="N68" s="6">
        <v>25</v>
      </c>
      <c r="O68" s="6">
        <v>1</v>
      </c>
      <c r="P68" s="6">
        <v>2</v>
      </c>
      <c r="Q68" s="13">
        <v>0.60317460317460314</v>
      </c>
      <c r="R68" s="13">
        <v>0.60317460317460314</v>
      </c>
      <c r="S68" s="15">
        <v>15</v>
      </c>
      <c r="T68" s="16">
        <f t="shared" ref="T68:T124" si="1">S68/I68</f>
        <v>1</v>
      </c>
    </row>
    <row r="69" spans="1:20" x14ac:dyDescent="0.2">
      <c r="A69" s="1">
        <v>39</v>
      </c>
      <c r="B69" s="3">
        <v>26408858</v>
      </c>
      <c r="C69" s="1" t="s">
        <v>50</v>
      </c>
      <c r="D69" s="1" t="s">
        <v>202</v>
      </c>
      <c r="E69" s="1" t="s">
        <v>203</v>
      </c>
      <c r="F69" s="1" t="s">
        <v>166</v>
      </c>
      <c r="G69" s="4" t="str">
        <f>TRIM(MID(D69,FIND("2",D69),4))</f>
        <v>2015</v>
      </c>
      <c r="H69" s="1" t="s">
        <v>415</v>
      </c>
      <c r="I69" s="6">
        <v>67</v>
      </c>
      <c r="J69" s="6">
        <v>14</v>
      </c>
      <c r="K69" s="7">
        <v>2.3582089552238799</v>
      </c>
      <c r="L69" s="7">
        <v>2.3582089552238799</v>
      </c>
      <c r="M69" s="6">
        <v>108</v>
      </c>
      <c r="N69" s="6">
        <v>50</v>
      </c>
      <c r="O69" s="6">
        <v>0</v>
      </c>
      <c r="P69" s="6">
        <v>0</v>
      </c>
      <c r="Q69" s="13">
        <v>0.68354430379746833</v>
      </c>
      <c r="R69" s="13">
        <v>0.625</v>
      </c>
      <c r="S69" s="15">
        <v>37</v>
      </c>
      <c r="T69" s="16">
        <f t="shared" si="1"/>
        <v>0.55223880597014929</v>
      </c>
    </row>
    <row r="70" spans="1:20" x14ac:dyDescent="0.2">
      <c r="A70" s="1">
        <v>52</v>
      </c>
      <c r="B70" s="3">
        <v>26446703</v>
      </c>
      <c r="C70" s="1" t="s">
        <v>65</v>
      </c>
      <c r="D70" s="1" t="s">
        <v>161</v>
      </c>
      <c r="E70" s="1" t="s">
        <v>163</v>
      </c>
      <c r="F70" s="1" t="s">
        <v>162</v>
      </c>
      <c r="G70" s="4" t="str">
        <f>TRIM(MID(D70,FIND("2",D70),4))</f>
        <v>2015</v>
      </c>
      <c r="H70" s="1" t="s">
        <v>415</v>
      </c>
      <c r="I70" s="6">
        <v>69</v>
      </c>
      <c r="J70" s="6">
        <v>1</v>
      </c>
      <c r="K70" s="7">
        <v>2.2173913043478199</v>
      </c>
      <c r="L70" s="7">
        <v>2.2173913043478199</v>
      </c>
      <c r="M70" s="6">
        <v>106</v>
      </c>
      <c r="N70" s="6">
        <v>47</v>
      </c>
      <c r="O70" s="6">
        <v>0</v>
      </c>
      <c r="P70" s="6">
        <v>0</v>
      </c>
      <c r="Q70" s="13">
        <v>0.69281045751633985</v>
      </c>
      <c r="R70" s="13">
        <v>0.69718309859154926</v>
      </c>
      <c r="S70" s="15">
        <v>65</v>
      </c>
      <c r="T70" s="16">
        <f t="shared" si="1"/>
        <v>0.94202898550724634</v>
      </c>
    </row>
    <row r="71" spans="1:20" x14ac:dyDescent="0.2">
      <c r="A71" s="1">
        <v>11</v>
      </c>
      <c r="B71" s="3">
        <v>26528548</v>
      </c>
      <c r="C71" s="1" t="s">
        <v>20</v>
      </c>
      <c r="D71" s="1" t="s">
        <v>235</v>
      </c>
      <c r="E71" s="1" t="s">
        <v>236</v>
      </c>
      <c r="F71" s="1" t="s">
        <v>142</v>
      </c>
      <c r="G71" s="4" t="str">
        <f>TRIM(MID(D71,FIND("2",D71),4))</f>
        <v>2015</v>
      </c>
      <c r="H71" s="1" t="s">
        <v>415</v>
      </c>
      <c r="I71" s="6">
        <v>30</v>
      </c>
      <c r="J71" s="6">
        <v>2</v>
      </c>
      <c r="K71" s="7">
        <v>5.2</v>
      </c>
      <c r="L71" s="7">
        <v>5.2</v>
      </c>
      <c r="M71" s="6">
        <v>80</v>
      </c>
      <c r="N71" s="6">
        <v>76</v>
      </c>
      <c r="O71" s="6">
        <v>0</v>
      </c>
      <c r="P71" s="6">
        <v>0</v>
      </c>
      <c r="Q71" s="13">
        <v>0.51282051282051277</v>
      </c>
      <c r="R71" s="13">
        <v>0.4</v>
      </c>
      <c r="S71" s="15">
        <v>20</v>
      </c>
      <c r="T71" s="16">
        <f t="shared" si="1"/>
        <v>0.66666666666666663</v>
      </c>
    </row>
    <row r="72" spans="1:20" x14ac:dyDescent="0.2">
      <c r="A72" s="1">
        <v>75</v>
      </c>
      <c r="B72" s="3">
        <v>26564978</v>
      </c>
      <c r="C72" s="1" t="s">
        <v>91</v>
      </c>
      <c r="D72" s="5" t="s">
        <v>267</v>
      </c>
      <c r="E72" s="1" t="s">
        <v>371</v>
      </c>
      <c r="F72" s="1" t="s">
        <v>323</v>
      </c>
      <c r="G72" s="4" t="str">
        <f>TRIM(MID(D72,FIND("2",D72),4))</f>
        <v>2015</v>
      </c>
      <c r="H72" s="1" t="s">
        <v>415</v>
      </c>
      <c r="I72" s="6">
        <v>167</v>
      </c>
      <c r="J72" s="6">
        <v>39</v>
      </c>
      <c r="K72" s="7">
        <v>2.6047904191616702</v>
      </c>
      <c r="L72" s="7">
        <v>2.4251497005988001</v>
      </c>
      <c r="M72" s="6">
        <v>354</v>
      </c>
      <c r="N72" s="6">
        <v>51</v>
      </c>
      <c r="O72" s="6">
        <v>0</v>
      </c>
      <c r="P72" s="6">
        <v>30</v>
      </c>
      <c r="Q72" s="13">
        <v>0.87407407407407411</v>
      </c>
      <c r="R72" s="13">
        <v>0.88571428571428568</v>
      </c>
      <c r="S72" s="15">
        <v>115</v>
      </c>
      <c r="T72" s="16">
        <f t="shared" si="1"/>
        <v>0.68862275449101795</v>
      </c>
    </row>
    <row r="73" spans="1:20" x14ac:dyDescent="0.2">
      <c r="A73" s="1">
        <v>51</v>
      </c>
      <c r="B73" s="3">
        <v>26573569</v>
      </c>
      <c r="C73" s="1" t="s">
        <v>64</v>
      </c>
      <c r="D73" s="1" t="s">
        <v>188</v>
      </c>
      <c r="E73" s="1" t="s">
        <v>190</v>
      </c>
      <c r="F73" s="1" t="s">
        <v>189</v>
      </c>
      <c r="G73" s="4" t="str">
        <f>TRIM(MID(D73,FIND("2",D73),4))</f>
        <v>2015</v>
      </c>
      <c r="H73" s="1" t="s">
        <v>415</v>
      </c>
      <c r="I73" s="6">
        <v>19</v>
      </c>
      <c r="J73" s="6">
        <v>0</v>
      </c>
      <c r="K73" s="7">
        <v>4.1578947368421</v>
      </c>
      <c r="L73" s="7">
        <v>3.9473684210526301</v>
      </c>
      <c r="M73" s="6">
        <v>48</v>
      </c>
      <c r="N73" s="6">
        <v>27</v>
      </c>
      <c r="O73" s="6">
        <v>0</v>
      </c>
      <c r="P73" s="6">
        <v>4</v>
      </c>
      <c r="Q73" s="13">
        <v>0.64</v>
      </c>
      <c r="R73" s="13">
        <v>0.63513513513513509</v>
      </c>
      <c r="S73" s="15">
        <v>18</v>
      </c>
      <c r="T73" s="16">
        <f t="shared" si="1"/>
        <v>0.94736842105263153</v>
      </c>
    </row>
    <row r="74" spans="1:20" x14ac:dyDescent="0.2">
      <c r="A74" s="1">
        <v>79</v>
      </c>
      <c r="B74" s="3">
        <v>26603105</v>
      </c>
      <c r="C74" s="1" t="s">
        <v>95</v>
      </c>
      <c r="D74" s="5" t="s">
        <v>268</v>
      </c>
      <c r="E74" s="1" t="s">
        <v>407</v>
      </c>
      <c r="F74" s="1" t="s">
        <v>162</v>
      </c>
      <c r="G74" s="4" t="str">
        <f>TRIM(MID(D74,FIND("2",D74),4))</f>
        <v>2015</v>
      </c>
      <c r="H74" s="1" t="s">
        <v>424</v>
      </c>
      <c r="I74" s="6">
        <v>91</v>
      </c>
      <c r="J74" s="6">
        <v>0</v>
      </c>
      <c r="K74" s="7">
        <v>1.9450549450549399</v>
      </c>
      <c r="L74" s="7">
        <v>1.9340659340659301</v>
      </c>
      <c r="M74" s="6">
        <v>143</v>
      </c>
      <c r="N74" s="6">
        <v>33</v>
      </c>
      <c r="O74" s="6">
        <v>0</v>
      </c>
      <c r="P74" s="6">
        <v>1</v>
      </c>
      <c r="Q74" s="13">
        <v>0.8125</v>
      </c>
      <c r="R74" s="13">
        <v>0.81818181818181823</v>
      </c>
      <c r="S74" s="15">
        <v>29</v>
      </c>
      <c r="T74" s="16">
        <f t="shared" si="1"/>
        <v>0.31868131868131866</v>
      </c>
    </row>
    <row r="75" spans="1:20" x14ac:dyDescent="0.2">
      <c r="A75" s="1">
        <v>1</v>
      </c>
      <c r="B75" s="3">
        <v>26616283</v>
      </c>
      <c r="C75" s="1" t="s">
        <v>8</v>
      </c>
      <c r="D75" s="5" t="s">
        <v>302</v>
      </c>
      <c r="E75" s="1" t="s">
        <v>354</v>
      </c>
      <c r="F75" s="1" t="s">
        <v>326</v>
      </c>
      <c r="G75" s="4" t="str">
        <f>TRIM(MID(D75,FIND("2",D75),4))</f>
        <v>2016</v>
      </c>
      <c r="H75" s="1" t="s">
        <v>415</v>
      </c>
      <c r="I75" s="6">
        <v>19</v>
      </c>
      <c r="J75" s="6">
        <v>4</v>
      </c>
      <c r="K75" s="7">
        <v>2.2631578947368398</v>
      </c>
      <c r="L75" s="7">
        <v>2.2631578947368398</v>
      </c>
      <c r="M75" s="6">
        <v>23</v>
      </c>
      <c r="N75" s="6">
        <v>20</v>
      </c>
      <c r="O75" s="6">
        <v>0</v>
      </c>
      <c r="P75" s="6">
        <v>0</v>
      </c>
      <c r="Q75" s="13">
        <v>0.53488372093023251</v>
      </c>
      <c r="R75" s="13">
        <v>0.48717948717948723</v>
      </c>
      <c r="S75" s="15">
        <v>19</v>
      </c>
      <c r="T75" s="16">
        <f t="shared" si="1"/>
        <v>1</v>
      </c>
    </row>
    <row r="76" spans="1:20" x14ac:dyDescent="0.2">
      <c r="A76" s="1">
        <v>100</v>
      </c>
      <c r="B76" s="3">
        <v>26660865</v>
      </c>
      <c r="C76" s="1" t="s">
        <v>116</v>
      </c>
      <c r="D76" s="5" t="s">
        <v>269</v>
      </c>
      <c r="E76" s="1" t="s">
        <v>357</v>
      </c>
      <c r="F76" s="1" t="s">
        <v>329</v>
      </c>
      <c r="G76" s="4">
        <v>2015</v>
      </c>
      <c r="H76" s="1" t="s">
        <v>415</v>
      </c>
      <c r="I76" s="6">
        <v>261</v>
      </c>
      <c r="J76" s="6">
        <v>81</v>
      </c>
      <c r="K76" s="7">
        <v>2.86590038314176</v>
      </c>
      <c r="L76" s="7">
        <v>2.6704980842911801</v>
      </c>
      <c r="M76" s="6">
        <v>583</v>
      </c>
      <c r="N76" s="6">
        <v>114</v>
      </c>
      <c r="O76" s="6">
        <v>0</v>
      </c>
      <c r="P76" s="6">
        <v>51</v>
      </c>
      <c r="Q76" s="13">
        <v>0.836441893830703</v>
      </c>
      <c r="R76" s="13">
        <v>0.90697674418604646</v>
      </c>
      <c r="S76" s="15">
        <v>129</v>
      </c>
      <c r="T76" s="16">
        <f t="shared" si="1"/>
        <v>0.4942528735632184</v>
      </c>
    </row>
    <row r="77" spans="1:20" x14ac:dyDescent="0.2">
      <c r="A77" s="1">
        <v>9</v>
      </c>
      <c r="B77" s="3">
        <v>26751566</v>
      </c>
      <c r="C77" s="1" t="s">
        <v>18</v>
      </c>
      <c r="D77" s="1" t="s">
        <v>145</v>
      </c>
      <c r="E77" s="1" t="s">
        <v>146</v>
      </c>
      <c r="F77" s="1" t="s">
        <v>142</v>
      </c>
      <c r="G77" s="4" t="str">
        <f>TRIM(MID(D77,FIND("2",D77),4))</f>
        <v>2016</v>
      </c>
      <c r="H77" s="1" t="s">
        <v>417</v>
      </c>
      <c r="I77" s="6">
        <v>17</v>
      </c>
      <c r="J77" s="6">
        <v>5</v>
      </c>
      <c r="K77" s="7">
        <v>2.2941176470588198</v>
      </c>
      <c r="L77" s="7">
        <v>2.2941176470588198</v>
      </c>
      <c r="M77" s="6">
        <v>26</v>
      </c>
      <c r="N77" s="6">
        <v>13</v>
      </c>
      <c r="O77" s="6">
        <v>0</v>
      </c>
      <c r="P77" s="6">
        <v>0</v>
      </c>
      <c r="Q77" s="13">
        <v>0.66666666666666663</v>
      </c>
      <c r="R77" s="13">
        <v>0.4375</v>
      </c>
      <c r="S77" s="15">
        <v>5</v>
      </c>
      <c r="T77" s="16">
        <f t="shared" si="1"/>
        <v>0.29411764705882354</v>
      </c>
    </row>
    <row r="78" spans="1:20" x14ac:dyDescent="0.2">
      <c r="A78" s="1">
        <v>114</v>
      </c>
      <c r="B78" s="3">
        <v>27138333</v>
      </c>
      <c r="C78" s="1" t="s">
        <v>130</v>
      </c>
      <c r="D78" s="5" t="s">
        <v>270</v>
      </c>
      <c r="E78" s="1" t="s">
        <v>387</v>
      </c>
      <c r="F78" s="1" t="s">
        <v>142</v>
      </c>
      <c r="G78" s="4" t="str">
        <f>TRIM(MID(D78,FIND("2",D78),4))</f>
        <v>2016</v>
      </c>
      <c r="H78" s="1" t="s">
        <v>417</v>
      </c>
      <c r="I78" s="6">
        <v>33</v>
      </c>
      <c r="J78" s="6">
        <v>10</v>
      </c>
      <c r="K78" s="7">
        <v>2.0303030303030298</v>
      </c>
      <c r="L78" s="7">
        <v>2.0303030303030298</v>
      </c>
      <c r="M78" s="6">
        <v>56</v>
      </c>
      <c r="N78" s="6">
        <v>11</v>
      </c>
      <c r="O78" s="6">
        <v>0</v>
      </c>
      <c r="P78" s="6">
        <v>0</v>
      </c>
      <c r="Q78" s="13">
        <v>0.83582089552238803</v>
      </c>
      <c r="R78" s="13">
        <v>0.8125</v>
      </c>
      <c r="S78" s="15">
        <v>12</v>
      </c>
      <c r="T78" s="16">
        <f t="shared" si="1"/>
        <v>0.36363636363636365</v>
      </c>
    </row>
    <row r="79" spans="1:20" x14ac:dyDescent="0.2">
      <c r="A79" s="1">
        <v>32</v>
      </c>
      <c r="B79" s="3">
        <v>27148350</v>
      </c>
      <c r="C79" s="1" t="s">
        <v>42</v>
      </c>
      <c r="D79" s="1" t="s">
        <v>213</v>
      </c>
      <c r="E79" s="1" t="s">
        <v>215</v>
      </c>
      <c r="F79" s="1" t="s">
        <v>214</v>
      </c>
      <c r="G79" s="4">
        <v>2016</v>
      </c>
      <c r="H79" s="1" t="s">
        <v>425</v>
      </c>
      <c r="I79" s="6">
        <v>61</v>
      </c>
      <c r="J79" s="6">
        <v>1</v>
      </c>
      <c r="K79" s="7">
        <v>1.7704918032786801</v>
      </c>
      <c r="L79" s="7">
        <v>1.7704918032786801</v>
      </c>
      <c r="M79" s="6">
        <v>108</v>
      </c>
      <c r="N79" s="6">
        <v>0</v>
      </c>
      <c r="O79" s="6">
        <v>0</v>
      </c>
      <c r="P79" s="6">
        <v>0</v>
      </c>
      <c r="Q79" s="13">
        <v>1</v>
      </c>
      <c r="R79" s="13">
        <v>1</v>
      </c>
      <c r="S79" s="15">
        <v>31</v>
      </c>
      <c r="T79" s="16">
        <f t="shared" si="1"/>
        <v>0.50819672131147542</v>
      </c>
    </row>
    <row r="80" spans="1:20" x14ac:dyDescent="0.2">
      <c r="A80" s="1">
        <v>77</v>
      </c>
      <c r="B80" s="3">
        <v>27464342</v>
      </c>
      <c r="C80" s="1" t="s">
        <v>93</v>
      </c>
      <c r="D80" s="5" t="s">
        <v>271</v>
      </c>
      <c r="E80" s="1" t="s">
        <v>388</v>
      </c>
      <c r="F80" s="1" t="s">
        <v>142</v>
      </c>
      <c r="G80" s="4" t="str">
        <f>TRIM(MID(D80,FIND("2",D80),4))</f>
        <v>2016</v>
      </c>
      <c r="H80" s="1" t="s">
        <v>420</v>
      </c>
      <c r="I80" s="6">
        <v>119</v>
      </c>
      <c r="J80" s="6">
        <v>17</v>
      </c>
      <c r="K80" s="7">
        <v>1.76470588235294</v>
      </c>
      <c r="L80" s="7">
        <v>1.76470588235294</v>
      </c>
      <c r="M80" s="6">
        <v>177</v>
      </c>
      <c r="N80" s="6">
        <v>33</v>
      </c>
      <c r="O80" s="6">
        <v>0</v>
      </c>
      <c r="P80" s="6">
        <v>0</v>
      </c>
      <c r="Q80" s="13">
        <v>0.84285714285714286</v>
      </c>
      <c r="R80" s="13">
        <v>0.7857142857142857</v>
      </c>
      <c r="S80" s="15">
        <v>23</v>
      </c>
      <c r="T80" s="16">
        <f t="shared" si="1"/>
        <v>0.19327731092436976</v>
      </c>
    </row>
    <row r="81" spans="1:20" x14ac:dyDescent="0.2">
      <c r="A81" s="1">
        <v>27</v>
      </c>
      <c r="B81" s="3">
        <v>27542373</v>
      </c>
      <c r="C81" s="1" t="s">
        <v>37</v>
      </c>
      <c r="D81" s="5" t="s">
        <v>308</v>
      </c>
      <c r="E81" s="1" t="s">
        <v>345</v>
      </c>
      <c r="F81" s="1" t="s">
        <v>148</v>
      </c>
      <c r="G81" s="4" t="str">
        <f>TRIM(MID(D81,FIND("2",D81),4))</f>
        <v>2016</v>
      </c>
      <c r="H81" s="1" t="s">
        <v>423</v>
      </c>
      <c r="I81" s="6">
        <v>44</v>
      </c>
      <c r="J81" s="6">
        <v>5</v>
      </c>
      <c r="K81" s="7">
        <v>3.7954545454545401</v>
      </c>
      <c r="L81" s="7">
        <v>3.7727272727272698</v>
      </c>
      <c r="M81" s="6">
        <v>103</v>
      </c>
      <c r="N81" s="6">
        <v>41</v>
      </c>
      <c r="O81" s="6">
        <v>22</v>
      </c>
      <c r="P81" s="6">
        <v>1</v>
      </c>
      <c r="Q81" s="13">
        <v>0.71527777777777779</v>
      </c>
      <c r="R81" s="13">
        <v>0.62222222222222223</v>
      </c>
      <c r="S81" s="15">
        <v>18</v>
      </c>
      <c r="T81" s="16">
        <f t="shared" si="1"/>
        <v>0.40909090909090912</v>
      </c>
    </row>
    <row r="82" spans="1:20" x14ac:dyDescent="0.2">
      <c r="A82" s="1">
        <v>6</v>
      </c>
      <c r="B82" s="3">
        <v>27594840</v>
      </c>
      <c r="C82" s="1" t="s">
        <v>14</v>
      </c>
      <c r="D82" s="1" t="s">
        <v>218</v>
      </c>
      <c r="E82" s="1" t="s">
        <v>220</v>
      </c>
      <c r="F82" s="1" t="s">
        <v>219</v>
      </c>
      <c r="G82" s="4" t="str">
        <f>TRIM(MID(D82,FIND("2",D82),4))</f>
        <v>2016</v>
      </c>
      <c r="H82" s="1" t="s">
        <v>415</v>
      </c>
      <c r="I82" s="6">
        <v>26</v>
      </c>
      <c r="J82" s="6">
        <v>0</v>
      </c>
      <c r="K82" s="7">
        <v>3.1153846153846101</v>
      </c>
      <c r="L82" s="7">
        <v>3.1153846153846101</v>
      </c>
      <c r="M82" s="6">
        <v>55</v>
      </c>
      <c r="N82" s="6">
        <v>26</v>
      </c>
      <c r="O82" s="6">
        <v>0</v>
      </c>
      <c r="P82" s="6">
        <v>0</v>
      </c>
      <c r="Q82" s="13">
        <v>0.67901234567901236</v>
      </c>
      <c r="R82" s="13">
        <v>0.61764705882352944</v>
      </c>
      <c r="S82" s="15">
        <v>22</v>
      </c>
      <c r="T82" s="16">
        <f t="shared" si="1"/>
        <v>0.84615384615384615</v>
      </c>
    </row>
    <row r="83" spans="1:20" x14ac:dyDescent="0.2">
      <c r="A83" s="1">
        <v>78</v>
      </c>
      <c r="B83" s="3">
        <v>27613445</v>
      </c>
      <c r="C83" s="1" t="s">
        <v>94</v>
      </c>
      <c r="D83" s="5" t="s">
        <v>272</v>
      </c>
      <c r="E83" s="1" t="s">
        <v>331</v>
      </c>
      <c r="F83" s="1" t="s">
        <v>310</v>
      </c>
      <c r="G83" s="4" t="str">
        <f>TRIM(MID(D83,FIND("2",D83),4))</f>
        <v>2016</v>
      </c>
      <c r="H83" s="1" t="s">
        <v>424</v>
      </c>
      <c r="I83" s="6">
        <v>23</v>
      </c>
      <c r="J83" s="6">
        <v>2</v>
      </c>
      <c r="K83" s="7">
        <v>2.8695652173913002</v>
      </c>
      <c r="L83" s="7">
        <v>2.8695652173913002</v>
      </c>
      <c r="M83" s="6">
        <v>39</v>
      </c>
      <c r="N83" s="6">
        <v>27</v>
      </c>
      <c r="O83" s="6">
        <v>0</v>
      </c>
      <c r="P83" s="6">
        <v>0</v>
      </c>
      <c r="Q83" s="13">
        <v>0.59090909090909094</v>
      </c>
      <c r="R83" s="13">
        <v>0.52727272727272723</v>
      </c>
      <c r="S83" s="15">
        <v>20</v>
      </c>
      <c r="T83" s="16">
        <f t="shared" si="1"/>
        <v>0.86956521739130432</v>
      </c>
    </row>
    <row r="84" spans="1:20" x14ac:dyDescent="0.2">
      <c r="A84" s="1">
        <v>76</v>
      </c>
      <c r="B84" s="3">
        <v>27765040</v>
      </c>
      <c r="C84" s="1" t="s">
        <v>92</v>
      </c>
      <c r="D84" s="5" t="s">
        <v>273</v>
      </c>
      <c r="E84" s="1" t="s">
        <v>346</v>
      </c>
      <c r="F84" s="1" t="s">
        <v>148</v>
      </c>
      <c r="G84" s="4" t="str">
        <f>TRIM(MID(D84,FIND("2",D84),4))</f>
        <v>2016</v>
      </c>
      <c r="H84" s="1" t="s">
        <v>415</v>
      </c>
      <c r="I84" s="6">
        <v>184</v>
      </c>
      <c r="J84" s="6">
        <v>13</v>
      </c>
      <c r="K84" s="7">
        <v>4.0434782608695601</v>
      </c>
      <c r="L84" s="7">
        <v>3.8532608695652102</v>
      </c>
      <c r="M84" s="6">
        <v>472</v>
      </c>
      <c r="N84" s="6">
        <v>180</v>
      </c>
      <c r="O84" s="6">
        <v>57</v>
      </c>
      <c r="P84" s="6">
        <v>35</v>
      </c>
      <c r="Q84" s="13">
        <v>0.7239263803680982</v>
      </c>
      <c r="R84" s="13">
        <v>0.70640569395017794</v>
      </c>
      <c r="S84" s="15">
        <v>154</v>
      </c>
      <c r="T84" s="16">
        <f t="shared" si="1"/>
        <v>0.83695652173913049</v>
      </c>
    </row>
    <row r="85" spans="1:20" x14ac:dyDescent="0.2">
      <c r="A85" s="1">
        <v>70</v>
      </c>
      <c r="B85" s="3">
        <v>28187161</v>
      </c>
      <c r="C85" s="1" t="s">
        <v>86</v>
      </c>
      <c r="D85" s="5" t="s">
        <v>274</v>
      </c>
      <c r="E85" s="1" t="s">
        <v>400</v>
      </c>
      <c r="F85" s="1" t="s">
        <v>223</v>
      </c>
      <c r="G85" s="4" t="str">
        <f>TRIM(MID(D85,FIND("2",D85),4))</f>
        <v>2017</v>
      </c>
      <c r="H85" s="1" t="s">
        <v>423</v>
      </c>
      <c r="I85" s="6">
        <v>24</v>
      </c>
      <c r="J85" s="6">
        <v>6</v>
      </c>
      <c r="K85" s="7">
        <v>2</v>
      </c>
      <c r="L85" s="7">
        <v>2</v>
      </c>
      <c r="M85" s="6">
        <v>31</v>
      </c>
      <c r="N85" s="6">
        <v>17</v>
      </c>
      <c r="O85" s="6">
        <v>0</v>
      </c>
      <c r="P85" s="6">
        <v>0</v>
      </c>
      <c r="Q85" s="13">
        <v>0.64583333333333337</v>
      </c>
      <c r="R85" s="13">
        <v>0.58823529411764708</v>
      </c>
      <c r="S85" s="15">
        <v>21</v>
      </c>
      <c r="T85" s="16">
        <f t="shared" si="1"/>
        <v>0.875</v>
      </c>
    </row>
    <row r="86" spans="1:20" x14ac:dyDescent="0.2">
      <c r="A86" s="1">
        <v>112</v>
      </c>
      <c r="B86" s="3">
        <v>28209158</v>
      </c>
      <c r="C86" s="1" t="s">
        <v>128</v>
      </c>
      <c r="D86" s="5" t="s">
        <v>275</v>
      </c>
      <c r="E86" s="1" t="s">
        <v>347</v>
      </c>
      <c r="F86" s="1" t="s">
        <v>148</v>
      </c>
      <c r="G86" s="4" t="str">
        <f>TRIM(MID(D86,FIND("2",D86),4))</f>
        <v>2017</v>
      </c>
      <c r="H86" s="1" t="s">
        <v>415</v>
      </c>
      <c r="I86" s="6">
        <v>9</v>
      </c>
      <c r="J86" s="6">
        <v>0</v>
      </c>
      <c r="K86" s="7">
        <v>3.7777777777777701</v>
      </c>
      <c r="L86" s="7">
        <v>3.2222222222222201</v>
      </c>
      <c r="M86" s="6">
        <v>14</v>
      </c>
      <c r="N86" s="6">
        <v>15</v>
      </c>
      <c r="O86" s="6">
        <v>0</v>
      </c>
      <c r="P86" s="6">
        <v>5</v>
      </c>
      <c r="Q86" s="13">
        <v>0.48275862068965519</v>
      </c>
      <c r="R86" s="13">
        <v>0.48275862068965519</v>
      </c>
      <c r="S86" s="15">
        <v>9</v>
      </c>
      <c r="T86" s="16">
        <f t="shared" si="1"/>
        <v>1</v>
      </c>
    </row>
    <row r="87" spans="1:20" x14ac:dyDescent="0.2">
      <c r="A87" s="1">
        <v>4</v>
      </c>
      <c r="B87" s="3">
        <v>28361666</v>
      </c>
      <c r="C87" s="1" t="s">
        <v>12</v>
      </c>
      <c r="D87" s="5" t="s">
        <v>306</v>
      </c>
      <c r="E87" s="1" t="s">
        <v>234</v>
      </c>
      <c r="F87" s="1" t="s">
        <v>228</v>
      </c>
      <c r="G87" s="4" t="str">
        <f>TRIM(MID(D87,FIND("2",D87),4))</f>
        <v>2017</v>
      </c>
      <c r="H87" s="1" t="s">
        <v>415</v>
      </c>
      <c r="I87" s="6">
        <v>28</v>
      </c>
      <c r="J87" s="6">
        <v>14</v>
      </c>
      <c r="K87" s="7">
        <v>1.8214285714285701</v>
      </c>
      <c r="L87" s="7">
        <v>1.8214285714285701</v>
      </c>
      <c r="M87" s="6">
        <v>34</v>
      </c>
      <c r="N87" s="6">
        <v>17</v>
      </c>
      <c r="O87" s="6">
        <v>0</v>
      </c>
      <c r="P87" s="6">
        <v>0</v>
      </c>
      <c r="Q87" s="13">
        <v>0.66666666666666663</v>
      </c>
      <c r="R87" s="13" t="s">
        <v>447</v>
      </c>
      <c r="S87" s="15">
        <v>1</v>
      </c>
      <c r="T87" s="16">
        <f t="shared" si="1"/>
        <v>3.5714285714285712E-2</v>
      </c>
    </row>
    <row r="88" spans="1:20" x14ac:dyDescent="0.2">
      <c r="A88" s="1">
        <v>102</v>
      </c>
      <c r="B88" s="3">
        <v>28381275</v>
      </c>
      <c r="C88" s="1" t="s">
        <v>118</v>
      </c>
      <c r="D88" s="5" t="s">
        <v>276</v>
      </c>
      <c r="E88" s="1" t="s">
        <v>348</v>
      </c>
      <c r="F88" s="1" t="s">
        <v>148</v>
      </c>
      <c r="G88" s="4" t="str">
        <f>TRIM(MID(D88,FIND("2",D88),4))</f>
        <v>2017</v>
      </c>
      <c r="H88" s="1" t="s">
        <v>415</v>
      </c>
      <c r="I88" s="6">
        <v>32</v>
      </c>
      <c r="J88" s="6">
        <v>2</v>
      </c>
      <c r="K88" s="7">
        <v>4.21875</v>
      </c>
      <c r="L88" s="7">
        <v>4.21875</v>
      </c>
      <c r="M88" s="6">
        <v>61</v>
      </c>
      <c r="N88" s="6">
        <v>74</v>
      </c>
      <c r="O88" s="6">
        <v>0</v>
      </c>
      <c r="P88" s="6">
        <v>0</v>
      </c>
      <c r="Q88" s="13">
        <v>0.45185185185185178</v>
      </c>
      <c r="R88" s="13">
        <v>0.44537815126050417</v>
      </c>
      <c r="S88" s="15">
        <v>29</v>
      </c>
      <c r="T88" s="16">
        <f t="shared" si="1"/>
        <v>0.90625</v>
      </c>
    </row>
    <row r="89" spans="1:20" x14ac:dyDescent="0.2">
      <c r="A89" s="1">
        <v>87</v>
      </c>
      <c r="B89" s="3">
        <v>28426669</v>
      </c>
      <c r="C89" s="1" t="s">
        <v>103</v>
      </c>
      <c r="D89" s="5" t="s">
        <v>277</v>
      </c>
      <c r="E89" s="1" t="s">
        <v>389</v>
      </c>
      <c r="F89" s="1" t="s">
        <v>142</v>
      </c>
      <c r="G89" s="4" t="str">
        <f>TRIM(MID(D89,FIND("2",D89),4))</f>
        <v>2017</v>
      </c>
      <c r="H89" s="1" t="s">
        <v>419</v>
      </c>
      <c r="I89" s="6">
        <v>16</v>
      </c>
      <c r="J89" s="6">
        <v>0</v>
      </c>
      <c r="K89" s="7">
        <v>2.4375</v>
      </c>
      <c r="L89" s="7">
        <v>2.4375</v>
      </c>
      <c r="M89" s="6">
        <v>20</v>
      </c>
      <c r="N89" s="6">
        <v>19</v>
      </c>
      <c r="O89" s="6">
        <v>0</v>
      </c>
      <c r="P89" s="6">
        <v>0</v>
      </c>
      <c r="Q89" s="13">
        <v>0.51282051282051277</v>
      </c>
      <c r="R89" s="13">
        <v>0.5</v>
      </c>
      <c r="S89" s="15">
        <v>15</v>
      </c>
      <c r="T89" s="16">
        <f t="shared" si="1"/>
        <v>0.9375</v>
      </c>
    </row>
    <row r="90" spans="1:20" x14ac:dyDescent="0.2">
      <c r="A90" s="1">
        <v>105</v>
      </c>
      <c r="B90" s="3">
        <v>28455685</v>
      </c>
      <c r="C90" s="1" t="s">
        <v>121</v>
      </c>
      <c r="D90" s="5" t="s">
        <v>278</v>
      </c>
      <c r="E90" s="1" t="s">
        <v>353</v>
      </c>
      <c r="F90" s="1" t="s">
        <v>194</v>
      </c>
      <c r="G90" s="4" t="str">
        <f>TRIM(MID(D90,FIND("2",D90),4))</f>
        <v>2018</v>
      </c>
      <c r="H90" s="1" t="s">
        <v>415</v>
      </c>
      <c r="I90" s="6">
        <v>13</v>
      </c>
      <c r="J90" s="6">
        <v>2</v>
      </c>
      <c r="K90" s="7">
        <v>1.6923076923076901</v>
      </c>
      <c r="L90" s="7">
        <v>1.6923076923076901</v>
      </c>
      <c r="M90" s="6">
        <v>14</v>
      </c>
      <c r="N90" s="6">
        <v>8</v>
      </c>
      <c r="O90" s="6">
        <v>0</v>
      </c>
      <c r="P90" s="6">
        <v>0</v>
      </c>
      <c r="Q90" s="13">
        <v>0.63636363636363635</v>
      </c>
      <c r="R90" s="13">
        <v>0.63157894736842102</v>
      </c>
      <c r="S90" s="15">
        <v>13</v>
      </c>
      <c r="T90" s="16">
        <f t="shared" si="1"/>
        <v>1</v>
      </c>
    </row>
    <row r="91" spans="1:20" x14ac:dyDescent="0.2">
      <c r="A91" s="1">
        <v>21</v>
      </c>
      <c r="B91" s="3">
        <v>28584084</v>
      </c>
      <c r="C91" s="1" t="s">
        <v>31</v>
      </c>
      <c r="D91" s="1" t="s">
        <v>199</v>
      </c>
      <c r="E91" s="1" t="s">
        <v>201</v>
      </c>
      <c r="F91" s="1" t="s">
        <v>200</v>
      </c>
      <c r="G91" s="4" t="str">
        <f>TRIM(MID(D91,FIND("2",D91),4))</f>
        <v>2017</v>
      </c>
      <c r="H91" s="1" t="s">
        <v>415</v>
      </c>
      <c r="I91" s="6">
        <v>31</v>
      </c>
      <c r="J91" s="6">
        <v>2</v>
      </c>
      <c r="K91" s="7">
        <v>2.74193548387096</v>
      </c>
      <c r="L91" s="7">
        <v>2.74193548387096</v>
      </c>
      <c r="M91" s="6">
        <v>60</v>
      </c>
      <c r="N91" s="6">
        <v>23</v>
      </c>
      <c r="O91" s="6">
        <v>2</v>
      </c>
      <c r="P91" s="6">
        <v>0</v>
      </c>
      <c r="Q91" s="13">
        <v>0.72289156626506024</v>
      </c>
      <c r="R91" s="13">
        <v>0.73015873015873012</v>
      </c>
      <c r="S91" s="15">
        <v>23</v>
      </c>
      <c r="T91" s="16">
        <f t="shared" si="1"/>
        <v>0.74193548387096775</v>
      </c>
    </row>
    <row r="92" spans="1:20" x14ac:dyDescent="0.2">
      <c r="A92" s="1">
        <v>22</v>
      </c>
      <c r="B92" s="3">
        <v>28639170</v>
      </c>
      <c r="C92" s="1" t="s">
        <v>32</v>
      </c>
      <c r="D92" s="1" t="s">
        <v>221</v>
      </c>
      <c r="E92" s="1" t="s">
        <v>352</v>
      </c>
      <c r="F92" s="1" t="s">
        <v>194</v>
      </c>
      <c r="G92" s="4" t="str">
        <f>TRIM(MID(D92,FIND("2",D92),4))</f>
        <v>2017</v>
      </c>
      <c r="H92" s="1" t="s">
        <v>421</v>
      </c>
      <c r="I92" s="6">
        <v>9</v>
      </c>
      <c r="J92" s="6">
        <v>4</v>
      </c>
      <c r="K92" s="7">
        <v>1.88888888888888</v>
      </c>
      <c r="L92" s="7">
        <v>1.88888888888888</v>
      </c>
      <c r="M92" s="6">
        <v>15</v>
      </c>
      <c r="N92" s="6">
        <v>2</v>
      </c>
      <c r="O92" s="6">
        <v>0</v>
      </c>
      <c r="P92" s="6">
        <v>0</v>
      </c>
      <c r="Q92" s="13">
        <v>0.88235294117647056</v>
      </c>
      <c r="R92" s="13">
        <v>1</v>
      </c>
      <c r="S92" s="15">
        <v>5</v>
      </c>
      <c r="T92" s="16">
        <f t="shared" si="1"/>
        <v>0.55555555555555558</v>
      </c>
    </row>
    <row r="93" spans="1:20" x14ac:dyDescent="0.2">
      <c r="A93" s="1">
        <v>98</v>
      </c>
      <c r="B93" s="3">
        <v>29186334</v>
      </c>
      <c r="C93" s="1" t="s">
        <v>114</v>
      </c>
      <c r="D93" s="5" t="s">
        <v>279</v>
      </c>
      <c r="E93" s="1" t="s">
        <v>337</v>
      </c>
      <c r="F93" s="1" t="s">
        <v>170</v>
      </c>
      <c r="G93" s="4" t="str">
        <f>TRIM(MID(D93,FIND("2",D93),4))</f>
        <v>2018</v>
      </c>
      <c r="H93" s="1" t="s">
        <v>420</v>
      </c>
      <c r="I93" s="6">
        <v>29</v>
      </c>
      <c r="J93" s="6">
        <v>0</v>
      </c>
      <c r="K93" s="7">
        <v>2.8620689655172402</v>
      </c>
      <c r="L93" s="7">
        <v>2.8620689655172402</v>
      </c>
      <c r="M93" s="6">
        <v>62</v>
      </c>
      <c r="N93" s="6">
        <v>21</v>
      </c>
      <c r="O93" s="6">
        <v>0</v>
      </c>
      <c r="P93" s="6">
        <v>0</v>
      </c>
      <c r="Q93" s="13">
        <v>0.74698795180722888</v>
      </c>
      <c r="R93" s="13">
        <v>0.8</v>
      </c>
      <c r="S93" s="15">
        <v>14</v>
      </c>
      <c r="T93" s="16">
        <f t="shared" si="1"/>
        <v>0.48275862068965519</v>
      </c>
    </row>
    <row r="94" spans="1:20" x14ac:dyDescent="0.2">
      <c r="A94" s="1">
        <v>8</v>
      </c>
      <c r="B94" s="3">
        <v>29206223</v>
      </c>
      <c r="C94" s="1" t="s">
        <v>17</v>
      </c>
      <c r="D94" s="5" t="s">
        <v>307</v>
      </c>
      <c r="E94" s="1" t="s">
        <v>390</v>
      </c>
      <c r="F94" s="1" t="s">
        <v>142</v>
      </c>
      <c r="G94" s="4" t="str">
        <f>TRIM(MID(D94,FIND("2",D94),4))</f>
        <v>2017</v>
      </c>
      <c r="H94" s="1" t="s">
        <v>415</v>
      </c>
      <c r="I94" s="6">
        <v>49</v>
      </c>
      <c r="J94" s="6">
        <v>2</v>
      </c>
      <c r="K94" s="7">
        <v>1.9591836734693799</v>
      </c>
      <c r="L94" s="7">
        <v>1.9591836734693799</v>
      </c>
      <c r="M94" s="6">
        <v>80</v>
      </c>
      <c r="N94" s="6">
        <v>16</v>
      </c>
      <c r="O94" s="6">
        <v>0</v>
      </c>
      <c r="P94" s="6">
        <v>0</v>
      </c>
      <c r="Q94" s="13">
        <v>0.83333333333333337</v>
      </c>
      <c r="R94" s="13">
        <v>0.91666666666666663</v>
      </c>
      <c r="S94" s="15">
        <v>32</v>
      </c>
      <c r="T94" s="16">
        <f t="shared" si="1"/>
        <v>0.65306122448979587</v>
      </c>
    </row>
    <row r="95" spans="1:20" x14ac:dyDescent="0.2">
      <c r="A95" s="1">
        <v>110</v>
      </c>
      <c r="B95" s="3">
        <v>29230182</v>
      </c>
      <c r="C95" s="1" t="s">
        <v>126</v>
      </c>
      <c r="D95" s="5" t="s">
        <v>280</v>
      </c>
      <c r="E95" s="1" t="s">
        <v>362</v>
      </c>
      <c r="F95" s="1" t="s">
        <v>219</v>
      </c>
      <c r="G95" s="4" t="str">
        <f>TRIM(MID(D95,FIND("2",D95),4))</f>
        <v>2017</v>
      </c>
      <c r="H95" s="1" t="s">
        <v>417</v>
      </c>
      <c r="I95" s="6">
        <v>114</v>
      </c>
      <c r="J95" s="6">
        <v>27</v>
      </c>
      <c r="K95" s="7">
        <v>2.2280701754385901</v>
      </c>
      <c r="L95" s="7">
        <v>2.2280701754385901</v>
      </c>
      <c r="M95" s="6">
        <v>209</v>
      </c>
      <c r="N95" s="6">
        <v>45</v>
      </c>
      <c r="O95" s="6">
        <v>0</v>
      </c>
      <c r="P95" s="6">
        <v>0</v>
      </c>
      <c r="Q95" s="13">
        <v>0.82283464566929132</v>
      </c>
      <c r="R95" s="13">
        <v>0.81294964028776984</v>
      </c>
      <c r="S95" s="15">
        <v>73</v>
      </c>
      <c r="T95" s="16">
        <f t="shared" si="1"/>
        <v>0.64035087719298245</v>
      </c>
    </row>
    <row r="96" spans="1:20" x14ac:dyDescent="0.2">
      <c r="A96" s="1">
        <v>74</v>
      </c>
      <c r="B96" s="3">
        <v>29237040</v>
      </c>
      <c r="C96" s="1" t="s">
        <v>90</v>
      </c>
      <c r="D96" s="5" t="s">
        <v>281</v>
      </c>
      <c r="E96" s="1" t="s">
        <v>350</v>
      </c>
      <c r="F96" s="1" t="s">
        <v>325</v>
      </c>
      <c r="G96" s="4" t="str">
        <f>TRIM(MID(D96,FIND("2",D96),4))</f>
        <v>2019</v>
      </c>
      <c r="H96" s="1" t="s">
        <v>415</v>
      </c>
      <c r="I96" s="6">
        <v>18</v>
      </c>
      <c r="J96" s="6">
        <v>13</v>
      </c>
      <c r="K96" s="7">
        <v>5.05555555555555</v>
      </c>
      <c r="L96" s="7">
        <v>4.8888888888888804</v>
      </c>
      <c r="M96" s="6">
        <v>83</v>
      </c>
      <c r="N96" s="6">
        <v>5</v>
      </c>
      <c r="O96" s="6">
        <v>0</v>
      </c>
      <c r="P96" s="6">
        <v>3</v>
      </c>
      <c r="Q96" s="13">
        <v>0.94318181818181823</v>
      </c>
      <c r="R96" s="13">
        <v>0.66666666666666663</v>
      </c>
      <c r="S96" s="15">
        <v>4</v>
      </c>
      <c r="T96" s="16">
        <f t="shared" si="1"/>
        <v>0.22222222222222221</v>
      </c>
    </row>
    <row r="97" spans="1:20" x14ac:dyDescent="0.2">
      <c r="A97" s="1">
        <v>65</v>
      </c>
      <c r="B97" s="3">
        <v>29378814</v>
      </c>
      <c r="C97" s="1" t="s">
        <v>81</v>
      </c>
      <c r="D97" s="5" t="s">
        <v>282</v>
      </c>
      <c r="E97" s="1" t="s">
        <v>380</v>
      </c>
      <c r="F97" s="1" t="s">
        <v>313</v>
      </c>
      <c r="G97" s="4" t="str">
        <f>TRIM(MID(D97,FIND("2",D97),4))</f>
        <v>2018</v>
      </c>
      <c r="H97" s="1" t="s">
        <v>420</v>
      </c>
      <c r="I97" s="6">
        <v>29</v>
      </c>
      <c r="J97" s="6">
        <v>7</v>
      </c>
      <c r="K97" s="7">
        <v>5</v>
      </c>
      <c r="L97" s="7">
        <v>5</v>
      </c>
      <c r="M97" s="6">
        <v>96</v>
      </c>
      <c r="N97" s="6">
        <v>45</v>
      </c>
      <c r="O97" s="6">
        <v>4</v>
      </c>
      <c r="P97" s="6">
        <v>0</v>
      </c>
      <c r="Q97" s="13">
        <v>0.68085106382978722</v>
      </c>
      <c r="R97" s="13">
        <v>0.65753424657534243</v>
      </c>
      <c r="S97" s="15">
        <v>18</v>
      </c>
      <c r="T97" s="16">
        <f t="shared" si="1"/>
        <v>0.62068965517241381</v>
      </c>
    </row>
    <row r="98" spans="1:20" x14ac:dyDescent="0.2">
      <c r="A98" s="1">
        <v>60</v>
      </c>
      <c r="B98" s="3">
        <v>29513758</v>
      </c>
      <c r="C98" s="1" t="s">
        <v>76</v>
      </c>
      <c r="D98" s="5" t="s">
        <v>304</v>
      </c>
      <c r="E98" s="1" t="s">
        <v>401</v>
      </c>
      <c r="F98" s="1" t="s">
        <v>223</v>
      </c>
      <c r="G98" s="4" t="str">
        <f>TRIM(MID(D98,FIND("2",D98),4))</f>
        <v>2018</v>
      </c>
      <c r="H98" s="1" t="s">
        <v>415</v>
      </c>
      <c r="I98" s="6">
        <v>47</v>
      </c>
      <c r="J98" s="6">
        <v>0</v>
      </c>
      <c r="K98" s="7">
        <v>6.0851063829787204</v>
      </c>
      <c r="L98" s="7">
        <v>6.0851063829787204</v>
      </c>
      <c r="M98" s="6">
        <v>196</v>
      </c>
      <c r="N98" s="6">
        <v>86</v>
      </c>
      <c r="O98" s="6">
        <v>4</v>
      </c>
      <c r="P98" s="6">
        <v>0</v>
      </c>
      <c r="Q98" s="13">
        <v>0.69503546099290781</v>
      </c>
      <c r="R98" s="13">
        <v>0.68840579710144922</v>
      </c>
      <c r="S98" s="15">
        <v>46</v>
      </c>
      <c r="T98" s="16">
        <f t="shared" si="1"/>
        <v>0.97872340425531912</v>
      </c>
    </row>
    <row r="99" spans="1:20" x14ac:dyDescent="0.2">
      <c r="A99" s="1">
        <v>92</v>
      </c>
      <c r="B99" s="3">
        <v>29596489</v>
      </c>
      <c r="C99" s="1" t="s">
        <v>108</v>
      </c>
      <c r="D99" s="5" t="s">
        <v>283</v>
      </c>
      <c r="E99" s="1" t="s">
        <v>402</v>
      </c>
      <c r="F99" s="1" t="s">
        <v>223</v>
      </c>
      <c r="G99" s="4" t="str">
        <f>TRIM(MID(D99,FIND("2",D99),4))</f>
        <v>2018</v>
      </c>
      <c r="H99" s="1" t="s">
        <v>417</v>
      </c>
      <c r="I99" s="6">
        <v>21</v>
      </c>
      <c r="J99" s="6">
        <v>2</v>
      </c>
      <c r="K99" s="7">
        <v>2.5238095238095202</v>
      </c>
      <c r="L99" s="7">
        <v>2.5238095238095202</v>
      </c>
      <c r="M99" s="6">
        <v>33</v>
      </c>
      <c r="N99" s="6">
        <v>20</v>
      </c>
      <c r="O99" s="6">
        <v>0</v>
      </c>
      <c r="P99" s="6">
        <v>0</v>
      </c>
      <c r="Q99" s="13">
        <v>0.62264150943396224</v>
      </c>
      <c r="R99" s="13">
        <v>0.58823529411764708</v>
      </c>
      <c r="S99" s="15">
        <v>15</v>
      </c>
      <c r="T99" s="16">
        <f t="shared" si="1"/>
        <v>0.7142857142857143</v>
      </c>
    </row>
    <row r="100" spans="1:20" x14ac:dyDescent="0.2">
      <c r="A100" s="1">
        <v>85</v>
      </c>
      <c r="B100" s="3">
        <v>29632237</v>
      </c>
      <c r="C100" s="1" t="s">
        <v>101</v>
      </c>
      <c r="D100" s="5" t="s">
        <v>284</v>
      </c>
      <c r="E100" s="1" t="s">
        <v>413</v>
      </c>
      <c r="F100" s="1" t="s">
        <v>324</v>
      </c>
      <c r="G100" s="4" t="str">
        <f>TRIM(MID(D100,FIND("2",D100),4))</f>
        <v>2018</v>
      </c>
      <c r="H100" s="1" t="s">
        <v>415</v>
      </c>
      <c r="I100" s="6">
        <v>87</v>
      </c>
      <c r="J100" s="6">
        <v>8</v>
      </c>
      <c r="K100" s="7">
        <v>2.41379310344827</v>
      </c>
      <c r="L100" s="7">
        <v>2.2873563218390802</v>
      </c>
      <c r="M100" s="6">
        <v>131</v>
      </c>
      <c r="N100" s="6">
        <v>68</v>
      </c>
      <c r="O100" s="6">
        <v>0</v>
      </c>
      <c r="P100" s="6">
        <v>11</v>
      </c>
      <c r="Q100" s="13">
        <v>0.65829145728643212</v>
      </c>
      <c r="R100" s="13">
        <v>0.71532846715328469</v>
      </c>
      <c r="S100" s="15">
        <v>64</v>
      </c>
      <c r="T100" s="16">
        <f t="shared" si="1"/>
        <v>0.73563218390804597</v>
      </c>
    </row>
    <row r="101" spans="1:20" x14ac:dyDescent="0.2">
      <c r="A101" s="1">
        <v>119</v>
      </c>
      <c r="B101" s="3">
        <v>30024932</v>
      </c>
      <c r="C101" s="1" t="s">
        <v>135</v>
      </c>
      <c r="D101" s="5" t="s">
        <v>285</v>
      </c>
      <c r="E101" s="1" t="s">
        <v>403</v>
      </c>
      <c r="F101" s="1" t="s">
        <v>223</v>
      </c>
      <c r="G101" s="4">
        <v>2018</v>
      </c>
      <c r="H101" s="1" t="s">
        <v>417</v>
      </c>
      <c r="I101" s="6">
        <v>20</v>
      </c>
      <c r="J101" s="6">
        <v>1</v>
      </c>
      <c r="K101" s="7">
        <v>3.05</v>
      </c>
      <c r="L101" s="7">
        <v>3.05</v>
      </c>
      <c r="M101" s="6">
        <v>32</v>
      </c>
      <c r="N101" s="6">
        <v>29</v>
      </c>
      <c r="O101" s="6">
        <v>0</v>
      </c>
      <c r="P101" s="6">
        <v>0</v>
      </c>
      <c r="Q101" s="13">
        <v>0.52459016393442626</v>
      </c>
      <c r="R101" s="13">
        <v>0.51351351351351349</v>
      </c>
      <c r="S101" s="15">
        <v>13</v>
      </c>
      <c r="T101" s="16">
        <f t="shared" si="1"/>
        <v>0.65</v>
      </c>
    </row>
    <row r="102" spans="1:20" x14ac:dyDescent="0.2">
      <c r="A102" s="1">
        <v>90</v>
      </c>
      <c r="B102" s="3">
        <v>30038409</v>
      </c>
      <c r="C102" s="1" t="s">
        <v>106</v>
      </c>
      <c r="D102" s="5" t="s">
        <v>286</v>
      </c>
      <c r="E102" s="1" t="s">
        <v>408</v>
      </c>
      <c r="F102" s="1" t="s">
        <v>162</v>
      </c>
      <c r="G102" s="4" t="str">
        <f>TRIM(MID(D102,FIND("2",D102),4))</f>
        <v>2018</v>
      </c>
      <c r="H102" s="1" t="s">
        <v>415</v>
      </c>
      <c r="I102" s="6">
        <v>40</v>
      </c>
      <c r="J102" s="6">
        <v>1</v>
      </c>
      <c r="K102" s="7">
        <v>2.2250000000000001</v>
      </c>
      <c r="L102" s="7">
        <v>2.2250000000000001</v>
      </c>
      <c r="M102" s="6">
        <v>46</v>
      </c>
      <c r="N102" s="6">
        <v>43</v>
      </c>
      <c r="O102" s="6">
        <v>0</v>
      </c>
      <c r="P102" s="6">
        <v>0</v>
      </c>
      <c r="Q102" s="13">
        <v>0.5168539325842697</v>
      </c>
      <c r="R102" s="13">
        <v>0.47727272727272729</v>
      </c>
      <c r="S102" s="15">
        <v>20</v>
      </c>
      <c r="T102" s="16">
        <f t="shared" si="1"/>
        <v>0.5</v>
      </c>
    </row>
    <row r="103" spans="1:20" x14ac:dyDescent="0.2">
      <c r="A103" s="1">
        <v>121</v>
      </c>
      <c r="B103" s="3">
        <v>30104572</v>
      </c>
      <c r="C103" s="1" t="s">
        <v>137</v>
      </c>
      <c r="D103" s="5" t="s">
        <v>287</v>
      </c>
      <c r="E103" s="1" t="s">
        <v>409</v>
      </c>
      <c r="F103" s="1" t="s">
        <v>162</v>
      </c>
      <c r="G103" s="4" t="str">
        <f>TRIM(MID(D103,FIND("2",D103),4))</f>
        <v>2018</v>
      </c>
      <c r="H103" s="1" t="s">
        <v>415</v>
      </c>
      <c r="I103" s="6">
        <v>4</v>
      </c>
      <c r="J103" s="6">
        <v>1</v>
      </c>
      <c r="K103" s="7">
        <v>2.75</v>
      </c>
      <c r="L103" s="7">
        <v>2.75</v>
      </c>
      <c r="M103" s="6">
        <v>5</v>
      </c>
      <c r="N103" s="6">
        <v>6</v>
      </c>
      <c r="O103" s="6">
        <v>0</v>
      </c>
      <c r="P103" s="6">
        <v>0</v>
      </c>
      <c r="Q103" s="13">
        <v>0.45454545454545447</v>
      </c>
      <c r="R103" s="13">
        <v>0.4</v>
      </c>
      <c r="S103" s="15">
        <v>4</v>
      </c>
      <c r="T103" s="16">
        <f t="shared" si="1"/>
        <v>1</v>
      </c>
    </row>
    <row r="104" spans="1:20" x14ac:dyDescent="0.2">
      <c r="A104" s="1">
        <v>118</v>
      </c>
      <c r="B104" s="3">
        <v>30281473</v>
      </c>
      <c r="C104" s="1" t="s">
        <v>134</v>
      </c>
      <c r="D104" s="5" t="s">
        <v>288</v>
      </c>
      <c r="E104" s="1" t="s">
        <v>369</v>
      </c>
      <c r="F104" s="1" t="s">
        <v>320</v>
      </c>
      <c r="G104" s="4" t="str">
        <f>TRIM(MID(D104,FIND("2",D104),4))</f>
        <v>2020</v>
      </c>
      <c r="H104" s="1" t="s">
        <v>415</v>
      </c>
      <c r="I104" s="6">
        <v>32</v>
      </c>
      <c r="J104" s="6">
        <v>11</v>
      </c>
      <c r="K104" s="7">
        <v>1.90625</v>
      </c>
      <c r="L104" s="7">
        <v>1.90625</v>
      </c>
      <c r="M104" s="6">
        <v>40</v>
      </c>
      <c r="N104" s="6">
        <v>21</v>
      </c>
      <c r="O104" s="6">
        <v>0</v>
      </c>
      <c r="P104" s="6">
        <v>0</v>
      </c>
      <c r="Q104" s="13">
        <v>0.65573770491803274</v>
      </c>
      <c r="R104" s="13" t="s">
        <v>447</v>
      </c>
      <c r="S104" s="15">
        <v>1</v>
      </c>
      <c r="T104" s="16">
        <f t="shared" si="1"/>
        <v>3.125E-2</v>
      </c>
    </row>
    <row r="105" spans="1:20" x14ac:dyDescent="0.2">
      <c r="A105" s="1">
        <v>64</v>
      </c>
      <c r="B105" s="3">
        <v>30323768</v>
      </c>
      <c r="C105" s="1" t="s">
        <v>80</v>
      </c>
      <c r="D105" s="5" t="s">
        <v>289</v>
      </c>
      <c r="E105" s="1" t="s">
        <v>363</v>
      </c>
      <c r="F105" s="1" t="s">
        <v>219</v>
      </c>
      <c r="G105" s="4" t="str">
        <f>TRIM(MID(D105,FIND("2",D105),4))</f>
        <v>2018</v>
      </c>
      <c r="H105" s="1" t="s">
        <v>415</v>
      </c>
      <c r="I105" s="6">
        <v>20</v>
      </c>
      <c r="J105" s="6">
        <v>1</v>
      </c>
      <c r="K105" s="7">
        <v>1.75</v>
      </c>
      <c r="L105" s="7">
        <v>1.75</v>
      </c>
      <c r="M105" s="6">
        <v>28</v>
      </c>
      <c r="N105" s="6">
        <v>7</v>
      </c>
      <c r="O105" s="6">
        <v>0</v>
      </c>
      <c r="P105" s="6">
        <v>0</v>
      </c>
      <c r="Q105" s="13">
        <v>0.8</v>
      </c>
      <c r="R105" s="13">
        <v>0.5714285714285714</v>
      </c>
      <c r="S105" s="15">
        <v>5</v>
      </c>
      <c r="T105" s="16">
        <f t="shared" si="1"/>
        <v>0.25</v>
      </c>
    </row>
    <row r="106" spans="1:20" x14ac:dyDescent="0.2">
      <c r="A106" s="1">
        <v>72</v>
      </c>
      <c r="B106" s="3">
        <v>30518777</v>
      </c>
      <c r="C106" s="1" t="s">
        <v>88</v>
      </c>
      <c r="D106" s="5" t="s">
        <v>290</v>
      </c>
      <c r="E106" s="1" t="s">
        <v>410</v>
      </c>
      <c r="F106" s="1" t="s">
        <v>162</v>
      </c>
      <c r="G106" s="4" t="str">
        <f>TRIM(MID(D106,FIND("2",D106),4))</f>
        <v>2018</v>
      </c>
      <c r="H106" s="1" t="s">
        <v>423</v>
      </c>
      <c r="I106" s="6">
        <v>52</v>
      </c>
      <c r="J106" s="6">
        <v>4</v>
      </c>
      <c r="K106" s="7">
        <v>2.4615384615384599</v>
      </c>
      <c r="L106" s="7">
        <v>2.34615384615384</v>
      </c>
      <c r="M106" s="6">
        <v>87</v>
      </c>
      <c r="N106" s="6">
        <v>35</v>
      </c>
      <c r="O106" s="6">
        <v>0</v>
      </c>
      <c r="P106" s="6">
        <v>6</v>
      </c>
      <c r="Q106" s="13">
        <v>0.71311475409836067</v>
      </c>
      <c r="R106" s="13">
        <v>0.7640449438202247</v>
      </c>
      <c r="S106" s="15">
        <v>44</v>
      </c>
      <c r="T106" s="16">
        <f t="shared" si="1"/>
        <v>0.84615384615384615</v>
      </c>
    </row>
    <row r="107" spans="1:20" x14ac:dyDescent="0.2">
      <c r="A107" s="1">
        <v>120</v>
      </c>
      <c r="B107" s="3">
        <v>30530226</v>
      </c>
      <c r="C107" s="1" t="s">
        <v>136</v>
      </c>
      <c r="D107" s="5" t="s">
        <v>291</v>
      </c>
      <c r="E107" s="1" t="s">
        <v>356</v>
      </c>
      <c r="F107" s="1" t="s">
        <v>328</v>
      </c>
      <c r="G107" s="4" t="str">
        <f>TRIM(MID(D107,FIND("2",D107),4))</f>
        <v>2019</v>
      </c>
      <c r="H107" s="1" t="s">
        <v>415</v>
      </c>
      <c r="I107" s="6">
        <v>21</v>
      </c>
      <c r="J107" s="6">
        <v>2</v>
      </c>
      <c r="K107" s="7">
        <v>1.7619047619047601</v>
      </c>
      <c r="L107" s="7">
        <v>1.7619047619047601</v>
      </c>
      <c r="M107" s="6">
        <v>23</v>
      </c>
      <c r="N107" s="6">
        <v>14</v>
      </c>
      <c r="O107" s="6">
        <v>0</v>
      </c>
      <c r="P107" s="6">
        <v>0</v>
      </c>
      <c r="Q107" s="13">
        <v>0.6216216216216216</v>
      </c>
      <c r="R107" s="13">
        <v>0.33333333333333331</v>
      </c>
      <c r="S107" s="15">
        <v>7</v>
      </c>
      <c r="T107" s="16">
        <f t="shared" si="1"/>
        <v>0.33333333333333331</v>
      </c>
    </row>
    <row r="108" spans="1:20" x14ac:dyDescent="0.2">
      <c r="A108" s="1">
        <v>106</v>
      </c>
      <c r="B108" s="3">
        <v>30546316</v>
      </c>
      <c r="C108" s="1" t="s">
        <v>122</v>
      </c>
      <c r="D108" s="5" t="s">
        <v>292</v>
      </c>
      <c r="E108" s="1" t="s">
        <v>364</v>
      </c>
      <c r="F108" s="1" t="s">
        <v>219</v>
      </c>
      <c r="G108" s="4" t="str">
        <f>TRIM(MID(D108,FIND("2",D108),4))</f>
        <v>2018</v>
      </c>
      <c r="H108" s="1" t="s">
        <v>417</v>
      </c>
      <c r="I108" s="6">
        <v>23</v>
      </c>
      <c r="J108" s="6">
        <v>7</v>
      </c>
      <c r="K108" s="7">
        <v>2.2173913043478199</v>
      </c>
      <c r="L108" s="7">
        <v>2.1739130434782599</v>
      </c>
      <c r="M108" s="6">
        <v>39</v>
      </c>
      <c r="N108" s="6">
        <v>11</v>
      </c>
      <c r="O108" s="6">
        <v>0</v>
      </c>
      <c r="P108" s="6">
        <v>1</v>
      </c>
      <c r="Q108" s="13">
        <v>0.78</v>
      </c>
      <c r="R108" s="13">
        <v>1</v>
      </c>
      <c r="S108" s="15">
        <v>3</v>
      </c>
      <c r="T108" s="16">
        <f t="shared" si="1"/>
        <v>0.13043478260869565</v>
      </c>
    </row>
    <row r="109" spans="1:20" x14ac:dyDescent="0.2">
      <c r="A109" s="1">
        <v>67</v>
      </c>
      <c r="B109" s="3">
        <v>30953496</v>
      </c>
      <c r="C109" s="1" t="s">
        <v>83</v>
      </c>
      <c r="D109" s="5" t="s">
        <v>293</v>
      </c>
      <c r="E109" s="1" t="s">
        <v>349</v>
      </c>
      <c r="F109" s="1" t="s">
        <v>148</v>
      </c>
      <c r="G109" s="4">
        <v>2019</v>
      </c>
      <c r="H109" s="1" t="s">
        <v>424</v>
      </c>
      <c r="I109" s="6">
        <v>68</v>
      </c>
      <c r="J109" s="6">
        <v>4</v>
      </c>
      <c r="K109" s="7">
        <v>2</v>
      </c>
      <c r="L109" s="7">
        <v>2</v>
      </c>
      <c r="M109" s="6">
        <v>100</v>
      </c>
      <c r="N109" s="6">
        <v>36</v>
      </c>
      <c r="O109" s="6">
        <v>0</v>
      </c>
      <c r="P109" s="6">
        <v>0</v>
      </c>
      <c r="Q109" s="13">
        <v>0.73529411764705888</v>
      </c>
      <c r="R109" s="13">
        <v>0.647887323943662</v>
      </c>
      <c r="S109" s="15">
        <v>42</v>
      </c>
      <c r="T109" s="16">
        <f t="shared" si="1"/>
        <v>0.61764705882352944</v>
      </c>
    </row>
    <row r="110" spans="1:20" x14ac:dyDescent="0.2">
      <c r="A110" s="1">
        <v>91</v>
      </c>
      <c r="B110" s="3">
        <v>31130988</v>
      </c>
      <c r="C110" s="1" t="s">
        <v>107</v>
      </c>
      <c r="D110" s="5" t="s">
        <v>294</v>
      </c>
      <c r="E110" s="1" t="s">
        <v>360</v>
      </c>
      <c r="F110" s="1" t="s">
        <v>214</v>
      </c>
      <c r="G110" s="4" t="str">
        <f>TRIM(MID(D110,FIND("2",D110),4))</f>
        <v>2019</v>
      </c>
      <c r="H110" s="1" t="s">
        <v>415</v>
      </c>
      <c r="I110" s="6">
        <v>25</v>
      </c>
      <c r="J110" s="6">
        <v>1</v>
      </c>
      <c r="K110" s="7">
        <v>4.84</v>
      </c>
      <c r="L110" s="7">
        <v>4.84</v>
      </c>
      <c r="M110" s="6">
        <v>67</v>
      </c>
      <c r="N110" s="6">
        <v>53</v>
      </c>
      <c r="O110" s="6">
        <v>1</v>
      </c>
      <c r="P110" s="6">
        <v>0</v>
      </c>
      <c r="Q110" s="13">
        <v>0.55833333333333335</v>
      </c>
      <c r="R110" s="13">
        <v>0.55462184873949583</v>
      </c>
      <c r="S110" s="15">
        <v>25</v>
      </c>
      <c r="T110" s="16">
        <f t="shared" si="1"/>
        <v>1</v>
      </c>
    </row>
    <row r="111" spans="1:20" x14ac:dyDescent="0.2">
      <c r="A111" s="1">
        <v>107</v>
      </c>
      <c r="B111" s="3">
        <v>31516637</v>
      </c>
      <c r="C111" s="1" t="s">
        <v>123</v>
      </c>
      <c r="D111" s="5" t="s">
        <v>295</v>
      </c>
      <c r="E111" s="1" t="s">
        <v>366</v>
      </c>
      <c r="F111" s="1" t="s">
        <v>317</v>
      </c>
      <c r="G111" s="4" t="str">
        <f>TRIM(MID(D111,FIND("2",D111),4))</f>
        <v>2019</v>
      </c>
      <c r="H111" s="1" t="s">
        <v>417</v>
      </c>
      <c r="I111" s="6">
        <v>10</v>
      </c>
      <c r="J111" s="6">
        <v>0</v>
      </c>
      <c r="K111" s="7">
        <v>1.9</v>
      </c>
      <c r="L111" s="7">
        <v>1.9</v>
      </c>
      <c r="M111" s="6">
        <v>11</v>
      </c>
      <c r="N111" s="6">
        <v>8</v>
      </c>
      <c r="O111" s="6">
        <v>0</v>
      </c>
      <c r="P111" s="6">
        <v>0</v>
      </c>
      <c r="Q111" s="13">
        <v>0.57894736842105265</v>
      </c>
      <c r="R111" s="13">
        <v>0.66666666666666663</v>
      </c>
      <c r="S111" s="15">
        <v>7</v>
      </c>
      <c r="T111" s="16">
        <f t="shared" si="1"/>
        <v>0.7</v>
      </c>
    </row>
    <row r="112" spans="1:20" x14ac:dyDescent="0.2">
      <c r="A112" s="1">
        <v>117</v>
      </c>
      <c r="B112" s="3">
        <v>31949240</v>
      </c>
      <c r="C112" s="1" t="s">
        <v>133</v>
      </c>
      <c r="D112" s="5" t="s">
        <v>296</v>
      </c>
      <c r="E112" s="1" t="s">
        <v>411</v>
      </c>
      <c r="F112" s="1" t="s">
        <v>162</v>
      </c>
      <c r="G112" s="4" t="str">
        <f>TRIM(MID(D112,FIND("2",D112),4))</f>
        <v>2020</v>
      </c>
      <c r="H112" s="1" t="s">
        <v>437</v>
      </c>
      <c r="I112" s="6">
        <v>19</v>
      </c>
      <c r="J112" s="6">
        <v>5</v>
      </c>
      <c r="K112" s="7">
        <v>2.1578947368421</v>
      </c>
      <c r="L112" s="7">
        <v>2.1578947368421</v>
      </c>
      <c r="M112" s="6">
        <v>27</v>
      </c>
      <c r="N112" s="6">
        <v>14</v>
      </c>
      <c r="O112" s="6">
        <v>0</v>
      </c>
      <c r="P112" s="6">
        <v>0</v>
      </c>
      <c r="Q112" s="13">
        <v>0.65853658536585369</v>
      </c>
      <c r="R112" s="13">
        <v>0.6785714285714286</v>
      </c>
      <c r="S112" s="15">
        <v>16</v>
      </c>
      <c r="T112" s="16">
        <f t="shared" si="1"/>
        <v>0.84210526315789469</v>
      </c>
    </row>
    <row r="113" spans="1:20" x14ac:dyDescent="0.2">
      <c r="A113" s="1">
        <v>80</v>
      </c>
      <c r="B113" s="3">
        <v>32054948</v>
      </c>
      <c r="C113" s="1" t="s">
        <v>96</v>
      </c>
      <c r="D113" s="5" t="s">
        <v>297</v>
      </c>
      <c r="E113" s="1" t="s">
        <v>412</v>
      </c>
      <c r="F113" s="1" t="s">
        <v>162</v>
      </c>
      <c r="G113" s="4" t="str">
        <f>TRIM(MID(D113,FIND("2",D113),4))</f>
        <v>2020</v>
      </c>
      <c r="H113" s="1" t="s">
        <v>415</v>
      </c>
      <c r="I113" s="6">
        <v>26</v>
      </c>
      <c r="J113" s="6">
        <v>1</v>
      </c>
      <c r="K113" s="7">
        <v>3.0384615384615299</v>
      </c>
      <c r="L113" s="7">
        <v>3.0384615384615299</v>
      </c>
      <c r="M113" s="6">
        <v>31</v>
      </c>
      <c r="N113" s="6">
        <v>48</v>
      </c>
      <c r="O113" s="6">
        <v>0</v>
      </c>
      <c r="P113" s="6">
        <v>0</v>
      </c>
      <c r="Q113" s="13">
        <v>0.39240506329113922</v>
      </c>
      <c r="R113" s="13">
        <v>0.36986301369863012</v>
      </c>
      <c r="S113" s="15">
        <v>23</v>
      </c>
      <c r="T113" s="16">
        <f t="shared" si="1"/>
        <v>0.88461538461538458</v>
      </c>
    </row>
    <row r="114" spans="1:20" x14ac:dyDescent="0.2">
      <c r="A114" s="1">
        <v>68</v>
      </c>
      <c r="B114" s="3">
        <v>33780439</v>
      </c>
      <c r="C114" s="1" t="s">
        <v>84</v>
      </c>
      <c r="D114" s="5" t="s">
        <v>298</v>
      </c>
      <c r="E114" s="1" t="s">
        <v>391</v>
      </c>
      <c r="F114" s="1" t="s">
        <v>142</v>
      </c>
      <c r="G114" s="4" t="str">
        <f>TRIM(MID(D114,FIND("2",D114),4))</f>
        <v>2021</v>
      </c>
      <c r="H114" s="1" t="s">
        <v>430</v>
      </c>
      <c r="I114" s="6">
        <v>16</v>
      </c>
      <c r="J114" s="6">
        <v>5</v>
      </c>
      <c r="K114" s="7">
        <v>2.25</v>
      </c>
      <c r="L114" s="7">
        <v>2.25</v>
      </c>
      <c r="M114" s="6">
        <v>22</v>
      </c>
      <c r="N114" s="6">
        <v>14</v>
      </c>
      <c r="O114" s="6">
        <v>0</v>
      </c>
      <c r="P114" s="6">
        <v>0</v>
      </c>
      <c r="Q114" s="13">
        <v>0.61111111111111116</v>
      </c>
      <c r="R114" s="13">
        <v>0.6</v>
      </c>
      <c r="S114" s="15">
        <v>10</v>
      </c>
      <c r="T114" s="16">
        <f t="shared" si="1"/>
        <v>0.625</v>
      </c>
    </row>
    <row r="115" spans="1:20" x14ac:dyDescent="0.2">
      <c r="A115" s="1">
        <v>89</v>
      </c>
      <c r="B115" s="3">
        <v>35752283</v>
      </c>
      <c r="C115" s="1" t="s">
        <v>105</v>
      </c>
      <c r="D115" s="5" t="s">
        <v>299</v>
      </c>
      <c r="E115" s="1" t="s">
        <v>379</v>
      </c>
      <c r="F115" s="1" t="s">
        <v>140</v>
      </c>
      <c r="G115" s="4" t="str">
        <f>TRIM(MID(D115,FIND("2",D115),4))</f>
        <v>2022</v>
      </c>
      <c r="H115" s="1" t="s">
        <v>415</v>
      </c>
      <c r="I115" s="6">
        <v>65</v>
      </c>
      <c r="J115" s="6">
        <v>4</v>
      </c>
      <c r="K115" s="7">
        <v>1.6923076923076901</v>
      </c>
      <c r="L115" s="7">
        <v>1.6923076923076901</v>
      </c>
      <c r="M115" s="6">
        <v>90</v>
      </c>
      <c r="N115" s="6">
        <v>20</v>
      </c>
      <c r="O115" s="6">
        <v>0</v>
      </c>
      <c r="P115" s="6">
        <v>0</v>
      </c>
      <c r="Q115" s="13">
        <v>0.81818181818181823</v>
      </c>
      <c r="R115" s="13">
        <v>0.84615384615384615</v>
      </c>
      <c r="S115" s="15">
        <v>37</v>
      </c>
      <c r="T115" s="16">
        <f t="shared" si="1"/>
        <v>0.56923076923076921</v>
      </c>
    </row>
    <row r="116" spans="1:20" x14ac:dyDescent="0.2">
      <c r="A116" s="1">
        <v>36</v>
      </c>
      <c r="B116" s="3" t="s">
        <v>46</v>
      </c>
      <c r="C116" s="1" t="s">
        <v>47</v>
      </c>
      <c r="D116" s="1" t="s">
        <v>191</v>
      </c>
      <c r="E116" s="1" t="s">
        <v>192</v>
      </c>
      <c r="F116" s="1" t="s">
        <v>187</v>
      </c>
      <c r="G116" s="4" t="str">
        <f>TRIM(MID(D116,FIND("2",D116),4))</f>
        <v>2011</v>
      </c>
      <c r="H116" s="1" t="s">
        <v>415</v>
      </c>
      <c r="I116" s="6">
        <v>104</v>
      </c>
      <c r="J116" s="6">
        <v>14</v>
      </c>
      <c r="K116" s="7">
        <v>2.09615384615384</v>
      </c>
      <c r="L116" s="7">
        <v>2.09615384615384</v>
      </c>
      <c r="M116" s="6">
        <v>184</v>
      </c>
      <c r="N116" s="6">
        <v>34</v>
      </c>
      <c r="O116" s="6">
        <v>0</v>
      </c>
      <c r="P116" s="6">
        <v>0</v>
      </c>
      <c r="Q116" s="13">
        <v>0.84403669724770647</v>
      </c>
      <c r="R116" s="13">
        <v>0.85585585585585588</v>
      </c>
      <c r="S116" s="15">
        <v>61</v>
      </c>
      <c r="T116" s="16">
        <f t="shared" si="1"/>
        <v>0.58653846153846156</v>
      </c>
    </row>
    <row r="117" spans="1:20" x14ac:dyDescent="0.2">
      <c r="A117" s="1">
        <v>41</v>
      </c>
      <c r="B117" s="3" t="s">
        <v>52</v>
      </c>
      <c r="C117" s="1" t="s">
        <v>53</v>
      </c>
      <c r="D117" s="1" t="s">
        <v>191</v>
      </c>
      <c r="E117" s="1" t="s">
        <v>192</v>
      </c>
      <c r="F117" s="1" t="s">
        <v>187</v>
      </c>
      <c r="G117" s="4" t="str">
        <f>TRIM(MID(D117,FIND("2",D117),4))</f>
        <v>2011</v>
      </c>
      <c r="H117" s="1" t="s">
        <v>415</v>
      </c>
      <c r="I117" s="6">
        <v>71</v>
      </c>
      <c r="J117" s="6">
        <v>15</v>
      </c>
      <c r="K117" s="7">
        <v>2.0985915492957701</v>
      </c>
      <c r="L117" s="7">
        <v>2.0985915492957701</v>
      </c>
      <c r="M117" s="6">
        <v>102</v>
      </c>
      <c r="N117" s="6">
        <v>47</v>
      </c>
      <c r="O117" s="6">
        <v>0</v>
      </c>
      <c r="P117" s="6">
        <v>0</v>
      </c>
      <c r="Q117" s="13">
        <v>0.68456375838926176</v>
      </c>
      <c r="R117" s="13">
        <v>0.75</v>
      </c>
      <c r="S117" s="15">
        <v>38</v>
      </c>
      <c r="T117" s="16">
        <f t="shared" si="1"/>
        <v>0.53521126760563376</v>
      </c>
    </row>
    <row r="118" spans="1:20" x14ac:dyDescent="0.2">
      <c r="A118" s="1">
        <v>3</v>
      </c>
      <c r="B118" s="3" t="s">
        <v>10</v>
      </c>
      <c r="C118" s="1" t="s">
        <v>11</v>
      </c>
      <c r="D118" s="1" t="s">
        <v>175</v>
      </c>
      <c r="E118" s="1" t="s">
        <v>176</v>
      </c>
      <c r="F118" s="1" t="s">
        <v>187</v>
      </c>
      <c r="G118" s="4" t="str">
        <f>TRIM(MID(D118,FIND("2",D118),4))</f>
        <v>2013</v>
      </c>
      <c r="H118" s="1" t="s">
        <v>416</v>
      </c>
      <c r="I118" s="6">
        <v>14</v>
      </c>
      <c r="J118" s="6">
        <v>9</v>
      </c>
      <c r="K118" s="7">
        <v>1.71428571428571</v>
      </c>
      <c r="L118" s="7">
        <v>1.5714285714285701</v>
      </c>
      <c r="M118" s="6">
        <v>20</v>
      </c>
      <c r="N118" s="6">
        <v>2</v>
      </c>
      <c r="O118" s="6">
        <v>0</v>
      </c>
      <c r="P118" s="6">
        <v>2</v>
      </c>
      <c r="Q118" s="13">
        <v>0.90909090909090906</v>
      </c>
      <c r="R118" s="13" t="s">
        <v>447</v>
      </c>
      <c r="S118" s="15">
        <v>1</v>
      </c>
      <c r="T118" s="16">
        <f t="shared" si="1"/>
        <v>7.1428571428571425E-2</v>
      </c>
    </row>
    <row r="119" spans="1:20" x14ac:dyDescent="0.2">
      <c r="A119" s="1">
        <v>53</v>
      </c>
      <c r="B119" s="3" t="s">
        <v>66</v>
      </c>
      <c r="C119" s="1" t="s">
        <v>67</v>
      </c>
      <c r="D119" s="1" t="s">
        <v>186</v>
      </c>
      <c r="E119" s="1" t="s">
        <v>176</v>
      </c>
      <c r="F119" s="1" t="s">
        <v>187</v>
      </c>
      <c r="G119" s="4" t="str">
        <f>TRIM(MID(D119,FIND("2",D119),4))</f>
        <v>2013</v>
      </c>
      <c r="H119" s="1" t="s">
        <v>416</v>
      </c>
      <c r="I119" s="6">
        <v>11</v>
      </c>
      <c r="J119" s="6">
        <v>13</v>
      </c>
      <c r="K119" s="7">
        <v>2.9090909090908998</v>
      </c>
      <c r="L119" s="7">
        <v>2.9090909090908998</v>
      </c>
      <c r="M119" s="6">
        <v>19</v>
      </c>
      <c r="N119" s="6">
        <v>13</v>
      </c>
      <c r="O119" s="6">
        <v>0</v>
      </c>
      <c r="P119" s="6">
        <v>0</v>
      </c>
      <c r="Q119" s="13">
        <v>0.59375</v>
      </c>
      <c r="R119" s="13" t="s">
        <v>447</v>
      </c>
      <c r="S119" s="15">
        <v>1</v>
      </c>
      <c r="T119" s="16">
        <f t="shared" si="1"/>
        <v>9.0909090909090912E-2</v>
      </c>
    </row>
    <row r="120" spans="1:20" x14ac:dyDescent="0.2">
      <c r="A120" s="1">
        <v>45</v>
      </c>
      <c r="B120" s="3" t="s">
        <v>57</v>
      </c>
      <c r="C120" s="1" t="s">
        <v>58</v>
      </c>
      <c r="D120" s="1" t="s">
        <v>186</v>
      </c>
      <c r="E120" s="1" t="s">
        <v>176</v>
      </c>
      <c r="F120" s="1" t="s">
        <v>187</v>
      </c>
      <c r="G120" s="4" t="str">
        <f>TRIM(MID(D120,FIND("2",D120),4))</f>
        <v>2013</v>
      </c>
      <c r="H120" s="1" t="s">
        <v>416</v>
      </c>
      <c r="I120" s="6">
        <v>18</v>
      </c>
      <c r="J120" s="6">
        <v>6</v>
      </c>
      <c r="K120" s="7">
        <v>1.55555555555555</v>
      </c>
      <c r="L120" s="7">
        <v>1.55555555555555</v>
      </c>
      <c r="M120" s="6">
        <v>27</v>
      </c>
      <c r="N120" s="6">
        <v>1</v>
      </c>
      <c r="O120" s="6">
        <v>0</v>
      </c>
      <c r="P120" s="6">
        <v>0</v>
      </c>
      <c r="Q120" s="13">
        <v>0.9642857142857143</v>
      </c>
      <c r="R120" s="13" t="s">
        <v>447</v>
      </c>
      <c r="S120" s="15">
        <v>1</v>
      </c>
      <c r="T120" s="16">
        <f t="shared" si="1"/>
        <v>5.5555555555555552E-2</v>
      </c>
    </row>
    <row r="121" spans="1:20" x14ac:dyDescent="0.2">
      <c r="A121" s="1">
        <v>54</v>
      </c>
      <c r="B121" s="3" t="s">
        <v>68</v>
      </c>
      <c r="C121" s="1" t="s">
        <v>69</v>
      </c>
      <c r="D121" s="1" t="s">
        <v>186</v>
      </c>
      <c r="E121" s="1" t="s">
        <v>176</v>
      </c>
      <c r="F121" s="1" t="s">
        <v>187</v>
      </c>
      <c r="G121" s="4" t="str">
        <f>TRIM(MID(D121,FIND("2",D121),4))</f>
        <v>2013</v>
      </c>
      <c r="H121" s="1" t="s">
        <v>416</v>
      </c>
      <c r="I121" s="6">
        <v>9</v>
      </c>
      <c r="J121" s="6">
        <v>2</v>
      </c>
      <c r="K121" s="7">
        <v>1.2222222222222201</v>
      </c>
      <c r="L121" s="7">
        <v>1.2222222222222201</v>
      </c>
      <c r="M121" s="6">
        <v>6</v>
      </c>
      <c r="N121" s="6">
        <v>5</v>
      </c>
      <c r="O121" s="6">
        <v>0</v>
      </c>
      <c r="P121" s="6">
        <v>0</v>
      </c>
      <c r="Q121" s="13">
        <v>0.54545454545454541</v>
      </c>
      <c r="R121" s="13" t="s">
        <v>447</v>
      </c>
      <c r="S121" s="15">
        <v>1</v>
      </c>
      <c r="T121" s="16">
        <f t="shared" si="1"/>
        <v>0.1111111111111111</v>
      </c>
    </row>
    <row r="122" spans="1:20" x14ac:dyDescent="0.2">
      <c r="A122" s="1">
        <v>56</v>
      </c>
      <c r="B122" s="3" t="s">
        <v>71</v>
      </c>
      <c r="C122" s="1" t="s">
        <v>72</v>
      </c>
      <c r="D122" s="1" t="s">
        <v>186</v>
      </c>
      <c r="E122" s="1" t="s">
        <v>176</v>
      </c>
      <c r="F122" s="1" t="s">
        <v>187</v>
      </c>
      <c r="G122" s="4" t="str">
        <f>TRIM(MID(D122,FIND("2",D122),4))</f>
        <v>2013</v>
      </c>
      <c r="H122" s="1" t="s">
        <v>416</v>
      </c>
      <c r="I122" s="6">
        <v>12</v>
      </c>
      <c r="J122" s="6">
        <v>14</v>
      </c>
      <c r="K122" s="7">
        <v>2.4166666666666599</v>
      </c>
      <c r="L122" s="7">
        <v>2.4166666666666599</v>
      </c>
      <c r="M122" s="6">
        <v>16</v>
      </c>
      <c r="N122" s="6">
        <v>13</v>
      </c>
      <c r="O122" s="6">
        <v>0</v>
      </c>
      <c r="P122" s="6">
        <v>0</v>
      </c>
      <c r="Q122" s="13">
        <v>0.55172413793103448</v>
      </c>
      <c r="R122" s="13">
        <v>0.5</v>
      </c>
      <c r="S122" s="15">
        <v>2</v>
      </c>
      <c r="T122" s="16">
        <f t="shared" si="1"/>
        <v>0.16666666666666666</v>
      </c>
    </row>
    <row r="123" spans="1:20" x14ac:dyDescent="0.2">
      <c r="A123" s="1">
        <v>7</v>
      </c>
      <c r="B123" s="3" t="s">
        <v>15</v>
      </c>
      <c r="C123" s="1" t="s">
        <v>16</v>
      </c>
      <c r="D123" s="1" t="s">
        <v>182</v>
      </c>
      <c r="E123" s="1" t="s">
        <v>149</v>
      </c>
      <c r="F123" s="1" t="s">
        <v>148</v>
      </c>
      <c r="G123" s="4" t="str">
        <f>TRIM(MID(D123,FIND("2",D123),4))</f>
        <v>2014</v>
      </c>
      <c r="H123" s="1" t="s">
        <v>415</v>
      </c>
      <c r="I123" s="6">
        <v>21</v>
      </c>
      <c r="J123" s="6">
        <v>4</v>
      </c>
      <c r="K123" s="7">
        <v>3.3333333333333299</v>
      </c>
      <c r="L123" s="7">
        <v>3.3333333333333299</v>
      </c>
      <c r="M123" s="6">
        <v>50</v>
      </c>
      <c r="N123" s="6">
        <v>20</v>
      </c>
      <c r="O123" s="6">
        <v>0</v>
      </c>
      <c r="P123" s="6">
        <v>0</v>
      </c>
      <c r="Q123" s="13">
        <v>0.7142857142857143</v>
      </c>
      <c r="R123" s="13">
        <v>0.75</v>
      </c>
      <c r="S123" s="15">
        <v>16</v>
      </c>
      <c r="T123" s="16">
        <f t="shared" si="1"/>
        <v>0.76190476190476186</v>
      </c>
    </row>
    <row r="124" spans="1:20" x14ac:dyDescent="0.2">
      <c r="A124" s="1">
        <v>19</v>
      </c>
      <c r="B124" s="3" t="s">
        <v>28</v>
      </c>
      <c r="C124" s="1" t="s">
        <v>29</v>
      </c>
      <c r="D124" s="1" t="s">
        <v>183</v>
      </c>
      <c r="E124" s="1" t="s">
        <v>149</v>
      </c>
      <c r="F124" s="1" t="s">
        <v>148</v>
      </c>
      <c r="G124" s="4" t="str">
        <f>TRIM(MID(D124,FIND("2",D124),4))</f>
        <v>2014</v>
      </c>
      <c r="H124" s="1" t="s">
        <v>415</v>
      </c>
      <c r="I124" s="6">
        <v>11</v>
      </c>
      <c r="J124" s="6">
        <v>5</v>
      </c>
      <c r="K124" s="7">
        <v>4.1818181818181799</v>
      </c>
      <c r="L124" s="7">
        <v>4.1818181818181799</v>
      </c>
      <c r="M124" s="6">
        <v>39</v>
      </c>
      <c r="N124" s="6">
        <v>7</v>
      </c>
      <c r="O124" s="6">
        <v>0</v>
      </c>
      <c r="P124" s="6">
        <v>0</v>
      </c>
      <c r="Q124" s="13">
        <v>0.84782608695652173</v>
      </c>
      <c r="R124" s="13">
        <v>1</v>
      </c>
      <c r="S124" s="15">
        <v>7</v>
      </c>
      <c r="T124" s="16">
        <f t="shared" si="1"/>
        <v>0.63636363636363635</v>
      </c>
    </row>
  </sheetData>
  <sortState xmlns:xlrd2="http://schemas.microsoft.com/office/spreadsheetml/2017/richdata2" ref="A3:S124">
    <sortCondition ref="B3:B124"/>
  </sortState>
  <mergeCells count="3">
    <mergeCell ref="M1:P1"/>
    <mergeCell ref="Q1:R1"/>
    <mergeCell ref="S1:T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general_info_N122_models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2023-05-30T20:09:53Z</dcterms:created>
  <dcterms:modified xsi:type="dcterms:W3CDTF">2023-05-31T02:37:15Z</dcterms:modified>
</cp:coreProperties>
</file>