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8" activeTab="1" xr2:uid="{00000000-000D-0000-FFFF-FFFF00000000}"/>
  </bookViews>
  <sheets>
    <sheet name="Sheet1" sheetId="1" r:id="rId1"/>
    <sheet name="chart_linear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3" i="1"/>
  <c r="G3" i="1" l="1"/>
  <c r="G4" i="1"/>
  <c r="G5" i="1"/>
  <c r="G6" i="1"/>
  <c r="G8" i="1"/>
  <c r="G7" i="1"/>
  <c r="G9" i="1"/>
  <c r="G15" i="1"/>
  <c r="G17" i="1"/>
  <c r="G16" i="1"/>
  <c r="G14" i="1"/>
  <c r="G12" i="1"/>
  <c r="G11" i="1"/>
  <c r="G10" i="1"/>
  <c r="G13" i="1"/>
</calcChain>
</file>

<file path=xl/sharedStrings.xml><?xml version="1.0" encoding="utf-8"?>
<sst xmlns="http://schemas.openxmlformats.org/spreadsheetml/2006/main" count="23" uniqueCount="23">
  <si>
    <t>start tension</t>
  </si>
  <si>
    <t>position</t>
  </si>
  <si>
    <t>trial 1</t>
  </si>
  <si>
    <t>trial 2</t>
  </si>
  <si>
    <t>trial 3</t>
  </si>
  <si>
    <t>trial 4</t>
  </si>
  <si>
    <t>avg</t>
  </si>
  <si>
    <t>long</t>
  </si>
  <si>
    <t>last long</t>
  </si>
  <si>
    <t>overtension</t>
  </si>
  <si>
    <t>start pos: 45</t>
  </si>
  <si>
    <t>if start_tension &gt;= 30:</t>
  </si>
  <si>
    <t>else</t>
  </si>
  <si>
    <t>if tension &gt; 3?(check force from spring mass), yay! Start loop</t>
  </si>
  <si>
    <t>Loop:</t>
  </si>
  <si>
    <t>first loop, set pos to (pos =floor( -1.5868+172.03))</t>
  </si>
  <si>
    <t>set to 125</t>
  </si>
  <si>
    <t>(could also do another linear situation)</t>
  </si>
  <si>
    <t>delay (roughly 3-4 s)</t>
  </si>
  <si>
    <t>delay (position - 45)*75?(may just want simpler definitions based on range…2s for &lt; 30, 3s for &lt; 60, 4s for &gt; 60?) , but if delay &lt; 750, delay = 750 (this worked well for moving by 1 before)</t>
  </si>
  <si>
    <t xml:space="preserve"> </t>
  </si>
  <si>
    <t>.08 lb start</t>
  </si>
  <si>
    <t>36.3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</si>
</sst>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Linear</a:t>
            </a:r>
            <a:r>
              <a:rPr lang="en-US" baseline="0"/>
              <a:t> Range Avg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224256342957129"/>
                  <c:y val="6.01436278798483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Sheet1!$B$8:$B$17</c:f>
              <c:numCache>
                <c:formatCode>General</c:formatCode>
                <c:ptCount val="10"/>
                <c:pt idx="0">
                  <c:v>30.5</c:v>
                </c:pt>
                <c:pt idx="1">
                  <c:v>37</c:v>
                </c:pt>
                <c:pt idx="2">
                  <c:v>41.82</c:v>
                </c:pt>
                <c:pt idx="3">
                  <c:v>47.42</c:v>
                </c:pt>
                <c:pt idx="4">
                  <c:v>52</c:v>
                </c:pt>
                <c:pt idx="5">
                  <c:v>57.3</c:v>
                </c:pt>
                <c:pt idx="6">
                  <c:v>61.7</c:v>
                </c:pt>
                <c:pt idx="7">
                  <c:v>66</c:v>
                </c:pt>
                <c:pt idx="8">
                  <c:v>69.75</c:v>
                </c:pt>
                <c:pt idx="9">
                  <c:v>73.400000000000006</c:v>
                </c:pt>
              </c:numCache>
            </c:numRef>
          </c:xVal>
          <c:yVal>
            <c:numRef>
              <c:f>Sheet1!$G$8:$G$17</c:f>
              <c:numCache>
                <c:formatCode>General</c:formatCode>
                <c:ptCount val="10"/>
                <c:pt idx="0">
                  <c:v>123</c:v>
                </c:pt>
                <c:pt idx="1">
                  <c:v>113.75</c:v>
                </c:pt>
                <c:pt idx="2">
                  <c:v>105.25</c:v>
                </c:pt>
                <c:pt idx="3">
                  <c:v>97.5</c:v>
                </c:pt>
                <c:pt idx="4">
                  <c:v>90</c:v>
                </c:pt>
                <c:pt idx="5">
                  <c:v>80.666666666666671</c:v>
                </c:pt>
                <c:pt idx="6">
                  <c:v>74.75</c:v>
                </c:pt>
                <c:pt idx="7">
                  <c:v>67.5</c:v>
                </c:pt>
                <c:pt idx="8">
                  <c:v>60</c:v>
                </c:pt>
                <c:pt idx="9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C-43DC-9D3F-45F70E6AF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844296"/>
        <c:axId val="401838392"/>
      </c:scatterChart>
      <c:valAx>
        <c:axId val="401844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8392"/>
        <c:crosses val="autoZero"/>
        <c:crossBetween val="midCat"/>
      </c:valAx>
      <c:valAx>
        <c:axId val="40183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44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Linear Range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924759405074364E-2"/>
                  <c:y val="-6.172353455818022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2.85</c:v>
                </c:pt>
                <c:pt idx="1">
                  <c:v>5.7</c:v>
                </c:pt>
                <c:pt idx="2">
                  <c:v>6.5</c:v>
                </c:pt>
                <c:pt idx="3">
                  <c:v>26</c:v>
                </c:pt>
                <c:pt idx="4">
                  <c:v>27.75</c:v>
                </c:pt>
                <c:pt idx="5">
                  <c:v>30.5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130.5</c:v>
                </c:pt>
                <c:pt idx="1">
                  <c:v>127</c:v>
                </c:pt>
                <c:pt idx="2">
                  <c:v>127</c:v>
                </c:pt>
                <c:pt idx="3">
                  <c:v>124</c:v>
                </c:pt>
                <c:pt idx="4">
                  <c:v>122.66666666666667</c:v>
                </c:pt>
                <c:pt idx="5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2-46CA-8DC0-8C07AA5CB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233040"/>
        <c:axId val="407237960"/>
      </c:scatterChart>
      <c:valAx>
        <c:axId val="40723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7960"/>
        <c:crosses val="autoZero"/>
        <c:crossBetween val="midCat"/>
      </c:valAx>
      <c:valAx>
        <c:axId val="4072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2.85</c:v>
                </c:pt>
                <c:pt idx="1">
                  <c:v>5.7</c:v>
                </c:pt>
                <c:pt idx="2">
                  <c:v>6.5</c:v>
                </c:pt>
                <c:pt idx="3">
                  <c:v>26</c:v>
                </c:pt>
                <c:pt idx="4">
                  <c:v>27.75</c:v>
                </c:pt>
                <c:pt idx="5">
                  <c:v>30.5</c:v>
                </c:pt>
                <c:pt idx="6">
                  <c:v>37</c:v>
                </c:pt>
                <c:pt idx="7">
                  <c:v>41.82</c:v>
                </c:pt>
                <c:pt idx="8">
                  <c:v>47.42</c:v>
                </c:pt>
                <c:pt idx="9">
                  <c:v>52</c:v>
                </c:pt>
                <c:pt idx="10">
                  <c:v>57.3</c:v>
                </c:pt>
                <c:pt idx="11">
                  <c:v>61.7</c:v>
                </c:pt>
                <c:pt idx="12">
                  <c:v>66</c:v>
                </c:pt>
                <c:pt idx="13">
                  <c:v>69.75</c:v>
                </c:pt>
                <c:pt idx="14">
                  <c:v>73.400000000000006</c:v>
                </c:pt>
              </c:numCache>
            </c:numRef>
          </c:xVal>
          <c:yVal>
            <c:numRef>
              <c:f>Sheet1!$C$3:$C$17</c:f>
              <c:numCache>
                <c:formatCode>General</c:formatCode>
                <c:ptCount val="15"/>
                <c:pt idx="0">
                  <c:v>130</c:v>
                </c:pt>
                <c:pt idx="1">
                  <c:v>127</c:v>
                </c:pt>
                <c:pt idx="2">
                  <c:v>127</c:v>
                </c:pt>
                <c:pt idx="3">
                  <c:v>124</c:v>
                </c:pt>
                <c:pt idx="4">
                  <c:v>123</c:v>
                </c:pt>
                <c:pt idx="5">
                  <c:v>123</c:v>
                </c:pt>
                <c:pt idx="6">
                  <c:v>113</c:v>
                </c:pt>
                <c:pt idx="7">
                  <c:v>104</c:v>
                </c:pt>
                <c:pt idx="8">
                  <c:v>98</c:v>
                </c:pt>
                <c:pt idx="9">
                  <c:v>90</c:v>
                </c:pt>
                <c:pt idx="10">
                  <c:v>81</c:v>
                </c:pt>
                <c:pt idx="11">
                  <c:v>75</c:v>
                </c:pt>
                <c:pt idx="12">
                  <c:v>68</c:v>
                </c:pt>
                <c:pt idx="13">
                  <c:v>60</c:v>
                </c:pt>
                <c:pt idx="14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56-4222-AD79-39A6A3AC810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2.85</c:v>
                </c:pt>
                <c:pt idx="1">
                  <c:v>5.7</c:v>
                </c:pt>
                <c:pt idx="2">
                  <c:v>6.5</c:v>
                </c:pt>
                <c:pt idx="3">
                  <c:v>26</c:v>
                </c:pt>
                <c:pt idx="4">
                  <c:v>27.75</c:v>
                </c:pt>
                <c:pt idx="5">
                  <c:v>30.5</c:v>
                </c:pt>
                <c:pt idx="6">
                  <c:v>37</c:v>
                </c:pt>
                <c:pt idx="7">
                  <c:v>41.82</c:v>
                </c:pt>
                <c:pt idx="8">
                  <c:v>47.42</c:v>
                </c:pt>
                <c:pt idx="9">
                  <c:v>52</c:v>
                </c:pt>
                <c:pt idx="10">
                  <c:v>57.3</c:v>
                </c:pt>
                <c:pt idx="11">
                  <c:v>61.7</c:v>
                </c:pt>
                <c:pt idx="12">
                  <c:v>66</c:v>
                </c:pt>
                <c:pt idx="13">
                  <c:v>69.75</c:v>
                </c:pt>
                <c:pt idx="14">
                  <c:v>73.400000000000006</c:v>
                </c:pt>
              </c:numCache>
            </c:numRef>
          </c:xVal>
          <c:yVal>
            <c:numRef>
              <c:f>Sheet1!$D$3:$D$17</c:f>
              <c:numCache>
                <c:formatCode>General</c:formatCode>
                <c:ptCount val="15"/>
                <c:pt idx="0">
                  <c:v>131</c:v>
                </c:pt>
                <c:pt idx="4">
                  <c:v>123</c:v>
                </c:pt>
                <c:pt idx="6">
                  <c:v>114</c:v>
                </c:pt>
                <c:pt idx="7">
                  <c:v>105</c:v>
                </c:pt>
                <c:pt idx="8">
                  <c:v>96</c:v>
                </c:pt>
                <c:pt idx="9">
                  <c:v>91</c:v>
                </c:pt>
                <c:pt idx="10">
                  <c:v>80</c:v>
                </c:pt>
                <c:pt idx="11">
                  <c:v>74</c:v>
                </c:pt>
                <c:pt idx="12">
                  <c:v>66</c:v>
                </c:pt>
                <c:pt idx="13">
                  <c:v>60</c:v>
                </c:pt>
                <c:pt idx="1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6-4222-AD79-39A6A3AC8101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2.85</c:v>
                </c:pt>
                <c:pt idx="1">
                  <c:v>5.7</c:v>
                </c:pt>
                <c:pt idx="2">
                  <c:v>6.5</c:v>
                </c:pt>
                <c:pt idx="3">
                  <c:v>26</c:v>
                </c:pt>
                <c:pt idx="4">
                  <c:v>27.75</c:v>
                </c:pt>
                <c:pt idx="5">
                  <c:v>30.5</c:v>
                </c:pt>
                <c:pt idx="6">
                  <c:v>37</c:v>
                </c:pt>
                <c:pt idx="7">
                  <c:v>41.82</c:v>
                </c:pt>
                <c:pt idx="8">
                  <c:v>47.42</c:v>
                </c:pt>
                <c:pt idx="9">
                  <c:v>52</c:v>
                </c:pt>
                <c:pt idx="10">
                  <c:v>57.3</c:v>
                </c:pt>
                <c:pt idx="11">
                  <c:v>61.7</c:v>
                </c:pt>
                <c:pt idx="12">
                  <c:v>66</c:v>
                </c:pt>
                <c:pt idx="13">
                  <c:v>69.75</c:v>
                </c:pt>
                <c:pt idx="14">
                  <c:v>73.400000000000006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130</c:v>
                </c:pt>
                <c:pt idx="4">
                  <c:v>122</c:v>
                </c:pt>
                <c:pt idx="6">
                  <c:v>114</c:v>
                </c:pt>
                <c:pt idx="7">
                  <c:v>106</c:v>
                </c:pt>
                <c:pt idx="8">
                  <c:v>98</c:v>
                </c:pt>
                <c:pt idx="9">
                  <c:v>90</c:v>
                </c:pt>
                <c:pt idx="10">
                  <c:v>81</c:v>
                </c:pt>
                <c:pt idx="11">
                  <c:v>75</c:v>
                </c:pt>
                <c:pt idx="12">
                  <c:v>68</c:v>
                </c:pt>
                <c:pt idx="13">
                  <c:v>60</c:v>
                </c:pt>
                <c:pt idx="1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56-4222-AD79-39A6A3AC810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Sheet1!$B$3:$B$17</c:f>
              <c:numCache>
                <c:formatCode>General</c:formatCode>
                <c:ptCount val="15"/>
                <c:pt idx="0">
                  <c:v>2.85</c:v>
                </c:pt>
                <c:pt idx="1">
                  <c:v>5.7</c:v>
                </c:pt>
                <c:pt idx="2">
                  <c:v>6.5</c:v>
                </c:pt>
                <c:pt idx="3">
                  <c:v>26</c:v>
                </c:pt>
                <c:pt idx="4">
                  <c:v>27.75</c:v>
                </c:pt>
                <c:pt idx="5">
                  <c:v>30.5</c:v>
                </c:pt>
                <c:pt idx="6">
                  <c:v>37</c:v>
                </c:pt>
                <c:pt idx="7">
                  <c:v>41.82</c:v>
                </c:pt>
                <c:pt idx="8">
                  <c:v>47.42</c:v>
                </c:pt>
                <c:pt idx="9">
                  <c:v>52</c:v>
                </c:pt>
                <c:pt idx="10">
                  <c:v>57.3</c:v>
                </c:pt>
                <c:pt idx="11">
                  <c:v>61.7</c:v>
                </c:pt>
                <c:pt idx="12">
                  <c:v>66</c:v>
                </c:pt>
                <c:pt idx="13">
                  <c:v>69.75</c:v>
                </c:pt>
                <c:pt idx="14">
                  <c:v>73.400000000000006</c:v>
                </c:pt>
              </c:numCache>
            </c:numRef>
          </c:xVal>
          <c:yVal>
            <c:numRef>
              <c:f>Sheet1!$F$3:$F$17</c:f>
              <c:numCache>
                <c:formatCode>General</c:formatCode>
                <c:ptCount val="15"/>
                <c:pt idx="0">
                  <c:v>131</c:v>
                </c:pt>
                <c:pt idx="6">
                  <c:v>114</c:v>
                </c:pt>
                <c:pt idx="7">
                  <c:v>106</c:v>
                </c:pt>
                <c:pt idx="8">
                  <c:v>98</c:v>
                </c:pt>
                <c:pt idx="9">
                  <c:v>89</c:v>
                </c:pt>
                <c:pt idx="11">
                  <c:v>75</c:v>
                </c:pt>
                <c:pt idx="12">
                  <c:v>68</c:v>
                </c:pt>
                <c:pt idx="1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6-4222-AD79-39A6A3AC8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3984"/>
        <c:axId val="514751688"/>
      </c:scatterChart>
      <c:valAx>
        <c:axId val="51475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1688"/>
        <c:crosses val="autoZero"/>
        <c:crossBetween val="midCat"/>
      </c:valAx>
      <c:valAx>
        <c:axId val="51475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Actuator</a:t>
            </a:r>
            <a:r>
              <a:rPr lang="en-US" baseline="0"/>
              <a:t> Position at Full Tension (80gf)</a:t>
            </a:r>
          </a:p>
          <a:p>
            <a:pPr>
              <a:defRPr/>
            </a:pPr>
            <a:r>
              <a:rPr lang="en-US" baseline="0"/>
              <a:t>vs. Starting Tension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501968503937008E-2"/>
                  <c:y val="8.96485855934674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Sheet1!$B$3:$B$8</c:f>
              <c:numCache>
                <c:formatCode>General</c:formatCode>
                <c:ptCount val="6"/>
                <c:pt idx="0">
                  <c:v>2.85</c:v>
                </c:pt>
                <c:pt idx="1">
                  <c:v>5.7</c:v>
                </c:pt>
                <c:pt idx="2">
                  <c:v>6.5</c:v>
                </c:pt>
                <c:pt idx="3">
                  <c:v>26</c:v>
                </c:pt>
                <c:pt idx="4">
                  <c:v>27.75</c:v>
                </c:pt>
                <c:pt idx="5">
                  <c:v>30.5</c:v>
                </c:pt>
              </c:numCache>
            </c:numRef>
          </c:xVal>
          <c:yVal>
            <c:numRef>
              <c:f>Sheet1!$G$3:$G$8</c:f>
              <c:numCache>
                <c:formatCode>General</c:formatCode>
                <c:ptCount val="6"/>
                <c:pt idx="0">
                  <c:v>130.5</c:v>
                </c:pt>
                <c:pt idx="1">
                  <c:v>127</c:v>
                </c:pt>
                <c:pt idx="2">
                  <c:v>127</c:v>
                </c:pt>
                <c:pt idx="3">
                  <c:v>124</c:v>
                </c:pt>
                <c:pt idx="4">
                  <c:v>122.66666666666667</c:v>
                </c:pt>
                <c:pt idx="5">
                  <c:v>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7-4BE6-9E19-E04944478EA5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Sheet1!$D$19:$D$20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Sheet1!$E$19:$E$20</c:f>
              <c:numCache>
                <c:formatCode>General</c:formatCode>
                <c:ptCount val="2"/>
                <c:pt idx="0">
                  <c:v>135</c:v>
                </c:pt>
                <c:pt idx="1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7-4BE6-9E19-E04944478EA5}"/>
            </c:ext>
          </c:extLst>
        </c:ser>
        <c:ser>
          <c:idx val="2"/>
          <c:order val="2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Sheet1!$D$21:$D$22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Sheet1!$E$21:$E$22</c:f>
              <c:numCache>
                <c:formatCode>General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17-4BE6-9E19-E04944478EA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9424103237095364E-2"/>
                  <c:y val="-0.195562846310877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Sheet1!$B$9:$B$17</c:f>
              <c:numCache>
                <c:formatCode>General</c:formatCode>
                <c:ptCount val="9"/>
                <c:pt idx="0">
                  <c:v>37</c:v>
                </c:pt>
                <c:pt idx="1">
                  <c:v>41.82</c:v>
                </c:pt>
                <c:pt idx="2">
                  <c:v>47.42</c:v>
                </c:pt>
                <c:pt idx="3">
                  <c:v>52</c:v>
                </c:pt>
                <c:pt idx="4">
                  <c:v>57.3</c:v>
                </c:pt>
                <c:pt idx="5">
                  <c:v>61.7</c:v>
                </c:pt>
                <c:pt idx="6">
                  <c:v>66</c:v>
                </c:pt>
                <c:pt idx="7">
                  <c:v>69.75</c:v>
                </c:pt>
                <c:pt idx="8">
                  <c:v>73.400000000000006</c:v>
                </c:pt>
              </c:numCache>
            </c:numRef>
          </c:xVal>
          <c:yVal>
            <c:numRef>
              <c:f>Sheet1!$G$9:$G$17</c:f>
              <c:numCache>
                <c:formatCode>General</c:formatCode>
                <c:ptCount val="9"/>
                <c:pt idx="0">
                  <c:v>113.75</c:v>
                </c:pt>
                <c:pt idx="1">
                  <c:v>105.25</c:v>
                </c:pt>
                <c:pt idx="2">
                  <c:v>97.5</c:v>
                </c:pt>
                <c:pt idx="3">
                  <c:v>90</c:v>
                </c:pt>
                <c:pt idx="4">
                  <c:v>80.666666666666671</c:v>
                </c:pt>
                <c:pt idx="5">
                  <c:v>74.75</c:v>
                </c:pt>
                <c:pt idx="6">
                  <c:v>67.5</c:v>
                </c:pt>
                <c:pt idx="7">
                  <c:v>60</c:v>
                </c:pt>
                <c:pt idx="8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17-4BE6-9E19-E04944478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55624"/>
        <c:axId val="407237632"/>
      </c:scatterChart>
      <c:valAx>
        <c:axId val="5147556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Initial Tension (gf)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237632"/>
        <c:crosses val="autoZero"/>
        <c:crossBetween val="midCat"/>
      </c:valAx>
      <c:valAx>
        <c:axId val="407237632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Actuator</a:t>
                </a:r>
                <a:r>
                  <a:rPr lang="en-US" baseline="0"/>
                  <a:t> Position (Degrees)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55624"/>
        <c:crosses val="autoZero"/>
        <c:crossBetween val="midCat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4A5535-752F-4C9E-BF2D-0BA9A6954301}">
  <sheetPr/>
  <sheetViews>
    <sheetView tabSelected="1" zoomScale="87" workbookViewId="0" zoomToFit="1"/>
  </sheetViews>
  <pageMargins left="0.7" right="0.7" top="0.75" bottom="0.75" header="0.3" footer="0.3"/>
  <pageSetup orientation="landscape" horizontalDpi="4294967295" verticalDpi="4294967295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21</xdr:row>
      <xdr:rowOff>26670</xdr:rowOff>
    </xdr:from>
    <xdr:to>
      <xdr:col>19</xdr:col>
      <xdr:colOff>312420</xdr:colOff>
      <xdr:row>36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90F6B-3174-47D0-929C-956A901D0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144780</xdr:colOff>
      <xdr:row>21</xdr:row>
      <xdr:rowOff>102870</xdr:rowOff>
    </xdr:from>
    <xdr:to>
      <xdr:col>27</xdr:col>
      <xdr:colOff>449580</xdr:colOff>
      <xdr:row>36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3C7BCE-A51E-4430-AFA9-B27018F47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541020</xdr:colOff>
      <xdr:row>36</xdr:row>
      <xdr:rowOff>80010</xdr:rowOff>
    </xdr:from>
    <xdr:to>
      <xdr:col>19</xdr:col>
      <xdr:colOff>236220</xdr:colOff>
      <xdr:row>51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9EE01-7F4A-4C32-A352-23960EAF1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58B66-F462-4C02-BAF6-1E0110C528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L16" sqref="L16"/>
    </sheetView>
  </sheetViews>
  <sheetFormatPr defaultRowHeight="14.4" x14ac:dyDescent="0.3"/>
  <sheetData>
    <row r="1" spans="1:12" x14ac:dyDescent="0.3">
      <c r="A1" t="s">
        <v>10</v>
      </c>
      <c r="C1" t="s">
        <v>1</v>
      </c>
    </row>
    <row r="2" spans="1:12" x14ac:dyDescent="0.3">
      <c r="B2" t="s">
        <v>0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9</v>
      </c>
    </row>
    <row r="3" spans="1:12" x14ac:dyDescent="0.3">
      <c r="B3">
        <v>2.85</v>
      </c>
      <c r="C3">
        <v>130</v>
      </c>
      <c r="D3">
        <v>131</v>
      </c>
      <c r="E3">
        <v>130</v>
      </c>
      <c r="F3">
        <v>131</v>
      </c>
      <c r="G3">
        <f>AVERAGE(C3:F3)</f>
        <v>130.5</v>
      </c>
    </row>
    <row r="4" spans="1:12" x14ac:dyDescent="0.3">
      <c r="B4">
        <v>5.7</v>
      </c>
      <c r="C4">
        <v>127</v>
      </c>
      <c r="G4">
        <f>AVERAGE(C4:F4)</f>
        <v>127</v>
      </c>
    </row>
    <row r="5" spans="1:12" x14ac:dyDescent="0.3">
      <c r="B5">
        <v>6.5</v>
      </c>
      <c r="C5">
        <v>127</v>
      </c>
      <c r="G5">
        <f>AVERAGE(C5:F5)</f>
        <v>127</v>
      </c>
    </row>
    <row r="6" spans="1:12" x14ac:dyDescent="0.3">
      <c r="B6">
        <v>26</v>
      </c>
      <c r="C6">
        <v>124</v>
      </c>
      <c r="G6">
        <f>AVERAGE(C6:F6)</f>
        <v>124</v>
      </c>
    </row>
    <row r="7" spans="1:12" x14ac:dyDescent="0.3">
      <c r="B7">
        <v>27.75</v>
      </c>
      <c r="C7">
        <v>123</v>
      </c>
      <c r="D7">
        <v>123</v>
      </c>
      <c r="E7">
        <v>122</v>
      </c>
      <c r="G7">
        <f>AVERAGE(C7:F7)</f>
        <v>122.66666666666667</v>
      </c>
    </row>
    <row r="8" spans="1:12" x14ac:dyDescent="0.3">
      <c r="B8">
        <v>30.5</v>
      </c>
      <c r="C8">
        <v>123</v>
      </c>
      <c r="G8">
        <f>AVERAGE(C8:F8)</f>
        <v>123</v>
      </c>
    </row>
    <row r="9" spans="1:12" x14ac:dyDescent="0.3">
      <c r="B9">
        <v>37</v>
      </c>
      <c r="C9">
        <v>113</v>
      </c>
      <c r="D9">
        <v>114</v>
      </c>
      <c r="E9">
        <v>114</v>
      </c>
      <c r="F9">
        <v>114</v>
      </c>
      <c r="G9">
        <f>AVERAGE(C9:F9)</f>
        <v>113.75</v>
      </c>
    </row>
    <row r="10" spans="1:12" x14ac:dyDescent="0.3">
      <c r="B10">
        <v>41.82</v>
      </c>
      <c r="C10">
        <v>104</v>
      </c>
      <c r="D10">
        <v>105</v>
      </c>
      <c r="E10">
        <v>106</v>
      </c>
      <c r="F10">
        <v>106</v>
      </c>
      <c r="G10">
        <f>AVERAGE(C10:F10)</f>
        <v>105.25</v>
      </c>
    </row>
    <row r="11" spans="1:12" x14ac:dyDescent="0.3">
      <c r="A11" t="s">
        <v>8</v>
      </c>
      <c r="B11">
        <v>47.42</v>
      </c>
      <c r="C11">
        <v>98</v>
      </c>
      <c r="D11">
        <v>96</v>
      </c>
      <c r="E11">
        <v>98</v>
      </c>
      <c r="F11">
        <v>98</v>
      </c>
      <c r="G11">
        <f>AVERAGE(C11:F11)</f>
        <v>97.5</v>
      </c>
      <c r="I11">
        <v>7</v>
      </c>
    </row>
    <row r="12" spans="1:12" x14ac:dyDescent="0.3">
      <c r="B12">
        <v>52</v>
      </c>
      <c r="C12">
        <v>90</v>
      </c>
      <c r="D12">
        <v>91</v>
      </c>
      <c r="E12">
        <v>90</v>
      </c>
      <c r="F12">
        <v>89</v>
      </c>
      <c r="G12">
        <f>AVERAGE(C12:F12)</f>
        <v>90</v>
      </c>
    </row>
    <row r="13" spans="1:12" x14ac:dyDescent="0.3">
      <c r="B13">
        <v>57.3</v>
      </c>
      <c r="C13">
        <v>81</v>
      </c>
      <c r="D13">
        <v>80</v>
      </c>
      <c r="E13">
        <v>81</v>
      </c>
      <c r="G13">
        <f>AVERAGE(C13:F13)</f>
        <v>80.666666666666671</v>
      </c>
    </row>
    <row r="14" spans="1:12" x14ac:dyDescent="0.3">
      <c r="B14">
        <v>61.7</v>
      </c>
      <c r="C14">
        <v>75</v>
      </c>
      <c r="D14">
        <v>74</v>
      </c>
      <c r="E14">
        <v>75</v>
      </c>
      <c r="F14">
        <v>75</v>
      </c>
      <c r="G14">
        <f>AVERAGE(C14:F14)</f>
        <v>74.75</v>
      </c>
      <c r="L14" t="s">
        <v>21</v>
      </c>
    </row>
    <row r="15" spans="1:12" x14ac:dyDescent="0.3">
      <c r="B15">
        <v>66</v>
      </c>
      <c r="C15">
        <v>68</v>
      </c>
      <c r="D15">
        <v>66</v>
      </c>
      <c r="E15">
        <v>68</v>
      </c>
      <c r="F15">
        <v>68</v>
      </c>
      <c r="G15">
        <f>AVERAGE(C15:F15)</f>
        <v>67.5</v>
      </c>
      <c r="L15" t="s">
        <v>22</v>
      </c>
    </row>
    <row r="16" spans="1:12" x14ac:dyDescent="0.3">
      <c r="A16" t="s">
        <v>7</v>
      </c>
      <c r="B16">
        <v>69.75</v>
      </c>
      <c r="C16">
        <v>60</v>
      </c>
      <c r="D16">
        <v>60</v>
      </c>
      <c r="E16">
        <v>60</v>
      </c>
      <c r="G16">
        <f>AVERAGE(C16:F16)</f>
        <v>60</v>
      </c>
    </row>
    <row r="17" spans="1:7" x14ac:dyDescent="0.3">
      <c r="B17">
        <v>73.400000000000006</v>
      </c>
      <c r="C17">
        <v>57</v>
      </c>
      <c r="D17">
        <v>56</v>
      </c>
      <c r="E17">
        <v>55</v>
      </c>
      <c r="F17">
        <v>56</v>
      </c>
      <c r="G17">
        <f>AVERAGE(C17:F17)</f>
        <v>56</v>
      </c>
    </row>
    <row r="19" spans="1:7" x14ac:dyDescent="0.3">
      <c r="D19">
        <v>0</v>
      </c>
      <c r="E19">
        <v>135</v>
      </c>
    </row>
    <row r="20" spans="1:7" x14ac:dyDescent="0.3">
      <c r="A20" t="s">
        <v>20</v>
      </c>
      <c r="D20">
        <v>80</v>
      </c>
      <c r="E20">
        <v>135</v>
      </c>
    </row>
    <row r="21" spans="1:7" x14ac:dyDescent="0.3">
      <c r="D21">
        <v>0</v>
      </c>
      <c r="E21">
        <v>45</v>
      </c>
    </row>
    <row r="22" spans="1:7" x14ac:dyDescent="0.3">
      <c r="D22">
        <v>80</v>
      </c>
      <c r="E22">
        <v>45</v>
      </c>
    </row>
    <row r="23" spans="1:7" x14ac:dyDescent="0.3">
      <c r="C23">
        <f>-1.5868*30 + 172</f>
        <v>124.396</v>
      </c>
    </row>
    <row r="24" spans="1:7" x14ac:dyDescent="0.3">
      <c r="C24">
        <f>-1.5868*40 + 172</f>
        <v>108.52799999999999</v>
      </c>
    </row>
    <row r="27" spans="1:7" x14ac:dyDescent="0.3">
      <c r="C27" t="s">
        <v>13</v>
      </c>
    </row>
    <row r="28" spans="1:7" x14ac:dyDescent="0.3">
      <c r="B28" t="s">
        <v>14</v>
      </c>
      <c r="C28" t="s">
        <v>11</v>
      </c>
    </row>
    <row r="29" spans="1:7" x14ac:dyDescent="0.3">
      <c r="C29" t="s">
        <v>15</v>
      </c>
    </row>
    <row r="30" spans="1:7" x14ac:dyDescent="0.3">
      <c r="C30" t="s">
        <v>19</v>
      </c>
    </row>
    <row r="31" spans="1:7" x14ac:dyDescent="0.3">
      <c r="C31" t="s">
        <v>12</v>
      </c>
    </row>
    <row r="32" spans="1:7" x14ac:dyDescent="0.3">
      <c r="C32" t="s">
        <v>16</v>
      </c>
      <c r="D32" t="s">
        <v>17</v>
      </c>
    </row>
    <row r="33" spans="3:3" x14ac:dyDescent="0.3">
      <c r="C33" t="s">
        <v>18</v>
      </c>
    </row>
  </sheetData>
  <sortState ref="A3:G17">
    <sortCondition ref="B3:B1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chart_linear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2018-02-16T20:11:29Z</dcterms:modified>
</cp:coreProperties>
</file>