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/Users/katesullivan/Downloads/"/>
    </mc:Choice>
  </mc:AlternateContent>
  <xr:revisionPtr revIDLastSave="3" documentId="8_{6D25FCC1-D3E8-7F41-BA00-2392CC2E2565}" xr6:coauthVersionLast="47" xr6:coauthVersionMax="47" xr10:uidLastSave="{0201C43A-1AB6-447B-BDC1-FB987A527260}"/>
  <bookViews>
    <workbookView xWindow="0" yWindow="0" windowWidth="28800" windowHeight="18000" firstSheet="1" xr2:uid="{093CB8A2-04B1-4AF9-B212-DB5377F092B7}"/>
  </bookViews>
  <sheets>
    <sheet name="Fish Island" sheetId="1" r:id="rId1"/>
    <sheet name="Anastasi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I7" i="2"/>
  <c r="H13" i="2"/>
  <c r="I13" i="2"/>
  <c r="H18" i="2"/>
  <c r="I18" i="2"/>
  <c r="L46" i="2"/>
  <c r="K46" i="2"/>
  <c r="K28" i="1"/>
  <c r="K27" i="1"/>
  <c r="K26" i="1"/>
  <c r="A28" i="2"/>
  <c r="A27" i="2"/>
  <c r="A26" i="2"/>
  <c r="F28" i="1"/>
  <c r="F27" i="1"/>
  <c r="F26" i="1"/>
  <c r="F28" i="2"/>
  <c r="F27" i="2"/>
  <c r="F26" i="2"/>
</calcChain>
</file>

<file path=xl/sharedStrings.xml><?xml version="1.0" encoding="utf-8"?>
<sst xmlns="http://schemas.openxmlformats.org/spreadsheetml/2006/main" count="244" uniqueCount="110">
  <si>
    <t xml:space="preserve">number of sites </t>
  </si>
  <si>
    <t>Location</t>
  </si>
  <si>
    <t>Camera number</t>
  </si>
  <si>
    <t xml:space="preserve">Distance from trail (m) </t>
  </si>
  <si>
    <t>Nest/site number</t>
  </si>
  <si>
    <t>gps coordinates</t>
  </si>
  <si>
    <t>Date placed</t>
  </si>
  <si>
    <t>Weather</t>
  </si>
  <si>
    <t>Days of survival</t>
  </si>
  <si>
    <t xml:space="preserve">Number of species observed </t>
  </si>
  <si>
    <t>Species name</t>
  </si>
  <si>
    <t>Predator</t>
  </si>
  <si>
    <t xml:space="preserve"># of species and different distances </t>
  </si>
  <si>
    <t>Fish Island</t>
  </si>
  <si>
    <t>29°51'44"N 81°18'05"W</t>
  </si>
  <si>
    <t>67°, cloudy, rainy</t>
  </si>
  <si>
    <t>hare</t>
  </si>
  <si>
    <t>1 hare</t>
  </si>
  <si>
    <t>29°51'50"N 81°18'02"W</t>
  </si>
  <si>
    <t>66°, sunny</t>
  </si>
  <si>
    <t>opossum</t>
  </si>
  <si>
    <t>opposum</t>
  </si>
  <si>
    <t>8 opposum</t>
  </si>
  <si>
    <t>Opossum</t>
  </si>
  <si>
    <t>Raccoon</t>
  </si>
  <si>
    <t>Hare</t>
  </si>
  <si>
    <t>29°51'48"N 81°18'00"W</t>
  </si>
  <si>
    <t xml:space="preserve">81°, windy </t>
  </si>
  <si>
    <t>20m</t>
  </si>
  <si>
    <t>29°51'48"N 81°17'58"W</t>
  </si>
  <si>
    <t>73°, sunny</t>
  </si>
  <si>
    <t>oppossum, hare, rat, squirrel, raccoon, cat</t>
  </si>
  <si>
    <t>40m</t>
  </si>
  <si>
    <t>29°51'49"N 81°18'01"W</t>
  </si>
  <si>
    <t>55°, mostly cloudy</t>
  </si>
  <si>
    <t>squirrel, raccoon, opossum, cat</t>
  </si>
  <si>
    <t xml:space="preserve">raccoon </t>
  </si>
  <si>
    <t>60m</t>
  </si>
  <si>
    <t>29°51'43"N 81°18'05"W</t>
  </si>
  <si>
    <t>armadillo, hare, raccoon, rat, squirel</t>
  </si>
  <si>
    <t>n/a</t>
  </si>
  <si>
    <t>29°51'50"N 81°18'01"W</t>
  </si>
  <si>
    <t>coyote, squirrel, robin, raccoon, opossum, rat</t>
  </si>
  <si>
    <t>29°51'51"N 81°18'01"W</t>
  </si>
  <si>
    <t xml:space="preserve">Fish Island </t>
  </si>
  <si>
    <t>29°51'49"N 81°17'59"W</t>
  </si>
  <si>
    <t>81°, windy</t>
  </si>
  <si>
    <t>squirrel, raccoon, opossum,</t>
  </si>
  <si>
    <t>29°51'43"N 81°18'06"W</t>
  </si>
  <si>
    <t xml:space="preserve">opossum, raccoon, squirrel </t>
  </si>
  <si>
    <t>29°51'40"N 81°18'04"W</t>
  </si>
  <si>
    <t>raccoon</t>
  </si>
  <si>
    <t>10 raccoons</t>
  </si>
  <si>
    <t>29°51'50"N 81°17'58"W</t>
  </si>
  <si>
    <t>raccoon, opossum, rat</t>
  </si>
  <si>
    <t>67°, sunny</t>
  </si>
  <si>
    <t xml:space="preserve">deer, opossum, raccoon, squirrel, robin, hare </t>
  </si>
  <si>
    <t>29°51'45"N 81°18'05"W</t>
  </si>
  <si>
    <t>74°, partly cloudy</t>
  </si>
  <si>
    <t>raccoon, opossum, rat, cat</t>
  </si>
  <si>
    <t>29°51'46"N 81°18'05"W</t>
  </si>
  <si>
    <t>raccoon, opossum, rat, squirrel, robin, cat, hare, armadillo</t>
  </si>
  <si>
    <t>raccoon, squirrel, opossum</t>
  </si>
  <si>
    <t>hare, squirrel, opossum</t>
  </si>
  <si>
    <t>29°51'51"N 81°18'00"W</t>
  </si>
  <si>
    <t>deer, opossum, raccoon, squirrel</t>
  </si>
  <si>
    <t>29°51'45"N 81°18'07"W</t>
  </si>
  <si>
    <t>oppossum, hare, rat, squirrel, raccoon, robin</t>
  </si>
  <si>
    <t>29°51'51"N 81°17'59"W</t>
  </si>
  <si>
    <t>raccoon, armadillo</t>
  </si>
  <si>
    <t>29°51'50"N 81°17'59"W</t>
  </si>
  <si>
    <t>hare, squirrel, raccoon, opossum</t>
  </si>
  <si>
    <t>racoon</t>
  </si>
  <si>
    <t>29°51'52"N 81°17'56"W</t>
  </si>
  <si>
    <t>deer, squirrel, raccoon, oppossum</t>
  </si>
  <si>
    <t>number of species (average)</t>
  </si>
  <si>
    <t>standard error</t>
  </si>
  <si>
    <t>Distance from trail (m)</t>
  </si>
  <si>
    <t>days of survival (average)</t>
  </si>
  <si>
    <t>stand error</t>
  </si>
  <si>
    <t>q</t>
  </si>
  <si>
    <t>Anastasia</t>
  </si>
  <si>
    <t>29°52'43"N 81°17'05"W</t>
  </si>
  <si>
    <t>3 opposums</t>
  </si>
  <si>
    <t>opossum, deer</t>
  </si>
  <si>
    <t>Groot</t>
  </si>
  <si>
    <t>29°52'38"N 81°17'05"W</t>
  </si>
  <si>
    <t>raccoon, bird</t>
  </si>
  <si>
    <t>29°52'41"N 81°17'06"W</t>
  </si>
  <si>
    <t>bird, squirrel, armadillo, raccoon, opossum,</t>
  </si>
  <si>
    <t>29°52'42"N 81°17'05"W</t>
  </si>
  <si>
    <t>squirrel,  raccoon,</t>
  </si>
  <si>
    <t>Averages 20m</t>
  </si>
  <si>
    <t>29°52'40"N 81°17'04"W</t>
  </si>
  <si>
    <t>hare, raccoon</t>
  </si>
  <si>
    <t>6 raccoons</t>
  </si>
  <si>
    <t>29°52'39"N 81°17'04"W</t>
  </si>
  <si>
    <t>armadillo, raccoon, opossum, bird, squirell, cat</t>
  </si>
  <si>
    <t>Cardinal, Armadillo</t>
  </si>
  <si>
    <t>29°52'44"N 81°17'05"W</t>
  </si>
  <si>
    <t>Averages 40m</t>
  </si>
  <si>
    <t>29°52'38"N 81°17'03"W</t>
  </si>
  <si>
    <t>squirrel, raccoon, opossum, 2 types of birds</t>
  </si>
  <si>
    <t>armadillo, raccoon, opossum</t>
  </si>
  <si>
    <t>29°52'42"N 81°17'04"W</t>
  </si>
  <si>
    <t>Cardnial, Robbin</t>
  </si>
  <si>
    <t>Raccoon, Armadillo, deer, rabbit</t>
  </si>
  <si>
    <t>Averages 60m</t>
  </si>
  <si>
    <t>Standard Error for species number</t>
  </si>
  <si>
    <t xml:space="preserve">Standar error for days of survival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</si>
</sst>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  <family val="2"/>
      <charset val="1"/>
      <scheme val="minor"/>
    </font>
    <font>
      <sz val="11"/>
      <color rgb="FF000000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Nest Predators at Fish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 Island'!$O$26</c:f>
              <c:strCache>
                <c:ptCount val="1"/>
                <c:pt idx="0">
                  <c:v>Opossum</c:v>
                </c:pt>
              </c:strCache>
            </c:strRef>
          </c:tx>
          <c:spPr>
            <a:pattFill prst="pct75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'Fish Island'!$N$27:$N$29</c:f>
              <c:strCache>
                <c:ptCount val="3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</c:strCache>
            </c:strRef>
          </c:cat>
          <c:val>
            <c:numRef>
              <c:f>'Fish Island'!$O$27:$O$29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FC4A-8909-088A6D93536E}"/>
            </c:ext>
          </c:extLst>
        </c:ser>
        <c:ser>
          <c:idx val="1"/>
          <c:order val="1"/>
          <c:tx>
            <c:strRef>
              <c:f>'Fish Island'!$P$26</c:f>
              <c:strCache>
                <c:ptCount val="1"/>
                <c:pt idx="0">
                  <c:v>Raccoon</c:v>
                </c:pt>
              </c:strCache>
            </c:strRef>
          </c:tx>
          <c:spPr>
            <a:pattFill prst="wdDnDiag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'Fish Island'!$N$27:$N$29</c:f>
              <c:strCache>
                <c:ptCount val="3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</c:strCache>
            </c:strRef>
          </c:cat>
          <c:val>
            <c:numRef>
              <c:f>'Fish Island'!$P$27:$P$29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2-FC4A-8909-088A6D93536E}"/>
            </c:ext>
          </c:extLst>
        </c:ser>
        <c:ser>
          <c:idx val="2"/>
          <c:order val="2"/>
          <c:tx>
            <c:strRef>
              <c:f>'Fish Island'!$Q$26</c:f>
              <c:strCache>
                <c:ptCount val="1"/>
                <c:pt idx="0">
                  <c:v>Hare</c:v>
                </c:pt>
              </c:strCache>
            </c:strRef>
          </c:tx>
          <c:spPr>
            <a:pattFill prst="plaid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'Fish Island'!$N$27:$N$29</c:f>
              <c:strCache>
                <c:ptCount val="3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</c:strCache>
            </c:strRef>
          </c:cat>
          <c:val>
            <c:numRef>
              <c:f>'Fish Island'!$Q$27:$Q$29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2-FC4A-8909-088A6D93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5088"/>
        <c:axId val="75826736"/>
      </c:barChart>
      <c:catAx>
        <c:axId val="758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Distance from trial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6736"/>
        <c:crosses val="autoZero"/>
        <c:auto val="1"/>
        <c:lblAlgn val="ctr"/>
        <c:lblOffset val="100"/>
        <c:noMultiLvlLbl val="0"/>
      </c:catAx>
      <c:valAx>
        <c:axId val="7582673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nests consumed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5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</a:rPr>
              <a:t>Average</a:t>
            </a:r>
            <a:r>
              <a:rPr lang="en-US" sz="18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days of nest survival at Anastasia State Park</a:t>
            </a:r>
            <a:endParaRPr lang="en-US" sz="18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Anastasia!$D$25</c:f>
              <c:strCache>
                <c:ptCount val="1"/>
                <c:pt idx="0">
                  <c:v>Days of survival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818967612299659E-2"/>
                  <c:y val="1.2494537141832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9C-4862-82B4-E34588CD9AA8}"/>
                </c:ext>
              </c:extLst>
            </c:dLbl>
            <c:dLbl>
              <c:idx val="1"/>
              <c:layout>
                <c:manualLayout>
                  <c:x val="-2.9546184211421113E-2"/>
                  <c:y val="1.66802565219770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9C-4862-82B4-E34588CD9AA8}"/>
                </c:ext>
              </c:extLst>
            </c:dLbl>
            <c:dLbl>
              <c:idx val="2"/>
              <c:layout>
                <c:manualLayout>
                  <c:x val="-3.1818967612299826E-2"/>
                  <c:y val="2.086597590212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9C-4862-82B4-E34588CD9A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Anastasia!$F$26:$F$28</c:f>
                <c:numCache>
                  <c:formatCode>General</c:formatCode>
                  <c:ptCount val="3"/>
                  <c:pt idx="0">
                    <c:v>2.8982753492378874</c:v>
                  </c:pt>
                  <c:pt idx="1">
                    <c:v>3.0265491900843111</c:v>
                  </c:pt>
                  <c:pt idx="2">
                    <c:v>2.5819888974716112</c:v>
                  </c:pt>
                </c:numCache>
              </c:numRef>
            </c:plus>
            <c:minus>
              <c:numRef>
                <c:f>Anastasia!$F$26:$F$28</c:f>
                <c:numCache>
                  <c:formatCode>General</c:formatCode>
                  <c:ptCount val="3"/>
                  <c:pt idx="0">
                    <c:v>2.8982753492378874</c:v>
                  </c:pt>
                  <c:pt idx="1">
                    <c:v>3.0265491900843111</c:v>
                  </c:pt>
                  <c:pt idx="2">
                    <c:v>2.5819888974716112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Anastasia!$C$26:$C$28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Anastasia!$D$26:$D$28</c:f>
              <c:numCache>
                <c:formatCode>General</c:formatCode>
                <c:ptCount val="3"/>
                <c:pt idx="0">
                  <c:v>7</c:v>
                </c:pt>
                <c:pt idx="1">
                  <c:v>7.4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2-438E-9CE1-E8A0CF961B1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0011920"/>
        <c:axId val="1439984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Anastasia!$C$25</c15:sqref>
                        </c15:formulaRef>
                      </c:ext>
                    </c:extLst>
                    <c:strCache>
                      <c:ptCount val="1"/>
                      <c:pt idx="0">
                        <c:v>Distance from trail (m) 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Anastasia!$C$26:$C$28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Anastasia!$C$26:$C$28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CA2-438E-9CE1-E8A0CF961B1F}"/>
                  </c:ext>
                </c:extLst>
              </c15:ser>
            </c15:filteredBarSeries>
          </c:ext>
        </c:extLst>
      </c:barChart>
      <c:catAx>
        <c:axId val="14400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Distance from trail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84080"/>
        <c:crosses val="autoZero"/>
        <c:auto val="1"/>
        <c:lblAlgn val="ctr"/>
        <c:lblOffset val="100"/>
        <c:noMultiLvlLbl val="0"/>
      </c:catAx>
      <c:valAx>
        <c:axId val="143998408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Days of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number of species observed at Fish Island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 Island'!$E$25</c:f>
              <c:strCache>
                <c:ptCount val="1"/>
                <c:pt idx="0">
                  <c:v>number of species (average)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6080478359953735E-2"/>
                  <c:y val="1.89302058533647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C3-4D80-B6FF-1327712EB4E9}"/>
                </c:ext>
              </c:extLst>
            </c:dLbl>
            <c:dLbl>
              <c:idx val="1"/>
              <c:layout>
                <c:manualLayout>
                  <c:x val="-7.4973319861895218E-2"/>
                  <c:y val="2.3680524255611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C3-4D80-B6FF-1327712EB4E9}"/>
                </c:ext>
              </c:extLst>
            </c:dLbl>
            <c:dLbl>
              <c:idx val="2"/>
              <c:layout>
                <c:manualLayout>
                  <c:x val="-7.2196530237380638E-2"/>
                  <c:y val="1.41798874511175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C3-4D80-B6FF-1327712EB4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'Fish Island'!$F$26:$F$28</c:f>
                <c:numCache>
                  <c:formatCode>General</c:formatCode>
                  <c:ptCount val="3"/>
                  <c:pt idx="0">
                    <c:v>0.93094933625126286</c:v>
                  </c:pt>
                  <c:pt idx="1">
                    <c:v>0.71569701845279621</c:v>
                  </c:pt>
                  <c:pt idx="2">
                    <c:v>0.54262735320332345</c:v>
                  </c:pt>
                </c:numCache>
              </c:numRef>
            </c:plus>
            <c:minus>
              <c:numRef>
                <c:f>'Fish Island'!$F$26:$F$28</c:f>
                <c:numCache>
                  <c:formatCode>General</c:formatCode>
                  <c:ptCount val="3"/>
                  <c:pt idx="0">
                    <c:v>0.93094933625126286</c:v>
                  </c:pt>
                  <c:pt idx="1">
                    <c:v>0.71569701845279621</c:v>
                  </c:pt>
                  <c:pt idx="2">
                    <c:v>0.54262735320332345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'Fish Island'!$D$26:$D$28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'Fish Island'!$E$26:$E$28</c:f>
              <c:numCache>
                <c:formatCode>General</c:formatCode>
                <c:ptCount val="3"/>
                <c:pt idx="0">
                  <c:v>3</c:v>
                </c:pt>
                <c:pt idx="1">
                  <c:v>3.7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F193B3C7-66E1-4D21-90F9-93068E7BF1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887578119"/>
        <c:axId val="310757895"/>
      </c:barChart>
      <c:catAx>
        <c:axId val="887578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Distance from trail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57895"/>
        <c:crosses val="autoZero"/>
        <c:auto val="1"/>
        <c:lblAlgn val="ctr"/>
        <c:lblOffset val="100"/>
        <c:noMultiLvlLbl val="0"/>
      </c:catAx>
      <c:valAx>
        <c:axId val="31075789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species (average)</a:t>
                </a:r>
              </a:p>
            </c:rich>
          </c:tx>
          <c:layout>
            <c:manualLayout>
              <c:xMode val="edge"/>
              <c:yMode val="edge"/>
              <c:x val="2.1863233329284585E-2"/>
              <c:y val="0.15041095890410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78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 days of nest survival at Fish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 Island'!$J$25</c:f>
              <c:strCache>
                <c:ptCount val="1"/>
                <c:pt idx="0">
                  <c:v>days of survival (average)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431856869595447E-2"/>
                  <c:y val="-2.0427440098574654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01-4EDC-8E43-9EC3AD5CC262}"/>
                </c:ext>
              </c:extLst>
            </c:dLbl>
            <c:dLbl>
              <c:idx val="1"/>
              <c:layout>
                <c:manualLayout>
                  <c:x val="-2.412112677893543E-2"/>
                  <c:y val="7.22259808712003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01-4EDC-8E43-9EC3AD5CC262}"/>
                </c:ext>
              </c:extLst>
            </c:dLbl>
            <c:dLbl>
              <c:idx val="2"/>
              <c:layout>
                <c:manualLayout>
                  <c:x val="-2.2238886302488502E-2"/>
                  <c:y val="3.25477212237286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01-4EDC-8E43-9EC3AD5CC2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'Fish Island'!$K$26:$K$28</c:f>
                <c:numCache>
                  <c:formatCode>General</c:formatCode>
                  <c:ptCount val="3"/>
                  <c:pt idx="0">
                    <c:v>2.2656860623955239</c:v>
                  </c:pt>
                  <c:pt idx="1">
                    <c:v>0.49553562491061687</c:v>
                  </c:pt>
                  <c:pt idx="2">
                    <c:v>2.4358434541926814</c:v>
                  </c:pt>
                </c:numCache>
              </c:numRef>
            </c:plus>
            <c:minus>
              <c:numRef>
                <c:f>'Fish Island'!$K$26:$K$28</c:f>
                <c:numCache>
                  <c:formatCode>General</c:formatCode>
                  <c:ptCount val="3"/>
                  <c:pt idx="0">
                    <c:v>2.2656860623955239</c:v>
                  </c:pt>
                  <c:pt idx="1">
                    <c:v>0.49553562491061687</c:v>
                  </c:pt>
                  <c:pt idx="2">
                    <c:v>2.4358434541926814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'Fish Island'!$I$26:$I$28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'Fish Island'!$J$26:$J$28</c:f>
              <c:numCache>
                <c:formatCode>General</c:formatCode>
                <c:ptCount val="3"/>
                <c:pt idx="0">
                  <c:v>4</c:v>
                </c:pt>
                <c:pt idx="1">
                  <c:v>0.7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CF01621A-BE82-4BD0-93E7-58B38E659A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30"/>
        <c:axId val="1383889416"/>
        <c:axId val="1383919112"/>
      </c:barChart>
      <c:catAx>
        <c:axId val="13838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Distance from trail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9112"/>
        <c:crosses val="autoZero"/>
        <c:auto val="1"/>
        <c:lblAlgn val="ctr"/>
        <c:lblOffset val="100"/>
        <c:noMultiLvlLbl val="0"/>
      </c:catAx>
      <c:valAx>
        <c:axId val="138391911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Days of survival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8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Predator</a:t>
            </a:r>
            <a:r>
              <a:rPr lang="en-US" sz="1600" baseline="0"/>
              <a:t> Sightings at Fish Island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 Island'!$O$4</c:f>
              <c:strCache>
                <c:ptCount val="1"/>
                <c:pt idx="0">
                  <c:v>20m</c:v>
                </c:pt>
              </c:strCache>
            </c:strRef>
          </c:tx>
          <c:spPr>
            <a:pattFill prst="pct20">
              <a:fgClr>
                <a:schemeClr val="tx2">
                  <a:lumMod val="25000"/>
                  <a:lumOff val="75000"/>
                </a:schemeClr>
              </a:fgClr>
              <a:bgClr>
                <a:schemeClr val="accent1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'Fish Island'!$P$3:$R$3</c:f>
              <c:strCache>
                <c:ptCount val="3"/>
                <c:pt idx="0">
                  <c:v>Opossum</c:v>
                </c:pt>
                <c:pt idx="1">
                  <c:v>Raccoon</c:v>
                </c:pt>
                <c:pt idx="2">
                  <c:v>Hare</c:v>
                </c:pt>
              </c:strCache>
            </c:strRef>
          </c:cat>
          <c:val>
            <c:numRef>
              <c:f>'Fish Island'!$P$4:$R$4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9-4EBE-A792-48E352B94D91}"/>
            </c:ext>
          </c:extLst>
        </c:ser>
        <c:ser>
          <c:idx val="1"/>
          <c:order val="1"/>
          <c:tx>
            <c:strRef>
              <c:f>'Fish Island'!$O$5</c:f>
              <c:strCache>
                <c:ptCount val="1"/>
                <c:pt idx="0">
                  <c:v>40m</c:v>
                </c:pt>
              </c:strCache>
            </c:strRef>
          </c:tx>
          <c:spPr>
            <a:pattFill prst="dkDnDiag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'Fish Island'!$P$3:$R$3</c:f>
              <c:strCache>
                <c:ptCount val="3"/>
                <c:pt idx="0">
                  <c:v>Opossum</c:v>
                </c:pt>
                <c:pt idx="1">
                  <c:v>Raccoon</c:v>
                </c:pt>
                <c:pt idx="2">
                  <c:v>Hare</c:v>
                </c:pt>
              </c:strCache>
            </c:strRef>
          </c:cat>
          <c:val>
            <c:numRef>
              <c:f>'Fish Island'!$P$5:$R$5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9-4EBE-A792-48E352B94D91}"/>
            </c:ext>
          </c:extLst>
        </c:ser>
        <c:ser>
          <c:idx val="2"/>
          <c:order val="2"/>
          <c:tx>
            <c:strRef>
              <c:f>'Fish Island'!$O$6</c:f>
              <c:strCache>
                <c:ptCount val="1"/>
                <c:pt idx="0">
                  <c:v>60m</c:v>
                </c:pt>
              </c:strCache>
            </c:strRef>
          </c:tx>
          <c:spPr>
            <a:pattFill prst="plaid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'Fish Island'!$P$3:$R$3</c:f>
              <c:strCache>
                <c:ptCount val="3"/>
                <c:pt idx="0">
                  <c:v>Opossum</c:v>
                </c:pt>
                <c:pt idx="1">
                  <c:v>Raccoon</c:v>
                </c:pt>
                <c:pt idx="2">
                  <c:v>Hare</c:v>
                </c:pt>
              </c:strCache>
            </c:strRef>
          </c:cat>
          <c:val>
            <c:numRef>
              <c:f>'Fish Island'!$P$6:$R$6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9-4EBE-A792-48E352B9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420128"/>
        <c:axId val="750420608"/>
      </c:barChart>
      <c:catAx>
        <c:axId val="75042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Distnace</a:t>
                </a:r>
                <a:r>
                  <a:rPr lang="en-US" sz="1400" baseline="0"/>
                  <a:t> from trail (m)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0608"/>
        <c:crosses val="autoZero"/>
        <c:auto val="1"/>
        <c:lblAlgn val="ctr"/>
        <c:lblOffset val="100"/>
        <c:noMultiLvlLbl val="0"/>
      </c:catAx>
      <c:valAx>
        <c:axId val="7504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sightings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</a:t>
            </a:r>
            <a:r>
              <a:rPr lang="en-US"/>
              <a:t>umber of species observed at Anastasia</a:t>
            </a:r>
            <a:r>
              <a:rPr lang="en-US" baseline="0"/>
              <a:t> State Park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Anastasia!$B$25</c:f>
              <c:strCache>
                <c:ptCount val="1"/>
                <c:pt idx="0">
                  <c:v>Number of species observed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592362231940831E-2"/>
                  <c:y val="8.38287978323325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46-480E-96FE-DB1628D952F3}"/>
                </c:ext>
              </c:extLst>
            </c:dLbl>
            <c:dLbl>
              <c:idx val="1"/>
              <c:layout>
                <c:manualLayout>
                  <c:x val="-2.9510834678328997E-2"/>
                  <c:y val="8.38287978323325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46-480E-96FE-DB1628D952F3}"/>
                </c:ext>
              </c:extLst>
            </c:dLbl>
            <c:dLbl>
              <c:idx val="2"/>
              <c:layout>
                <c:manualLayout>
                  <c:x val="-2.7051598455134915E-2"/>
                  <c:y val="1.67657595664664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46-480E-96FE-DB1628D95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Anastasia!$A$26:$A$28</c:f>
                <c:numCache>
                  <c:formatCode>General</c:formatCode>
                  <c:ptCount val="3"/>
                  <c:pt idx="0">
                    <c:v>0.6782329983125267</c:v>
                  </c:pt>
                  <c:pt idx="1">
                    <c:v>3.0265491900843111</c:v>
                  </c:pt>
                  <c:pt idx="2">
                    <c:v>2.5819888974716112</c:v>
                  </c:pt>
                </c:numCache>
              </c:numRef>
            </c:plus>
            <c:minus>
              <c:numRef>
                <c:f>Anastasia!$A$26:$A$28</c:f>
                <c:numCache>
                  <c:formatCode>General</c:formatCode>
                  <c:ptCount val="3"/>
                  <c:pt idx="0">
                    <c:v>0.6782329983125267</c:v>
                  </c:pt>
                  <c:pt idx="1">
                    <c:v>3.0265491900843111</c:v>
                  </c:pt>
                  <c:pt idx="2">
                    <c:v>2.5819888974716112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Anastasia!$C$26:$C$28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Anastasia!$B$26:$B$28</c:f>
              <c:numCache>
                <c:formatCode>General</c:formatCode>
                <c:ptCount val="3"/>
                <c:pt idx="0">
                  <c:v>2.4</c:v>
                </c:pt>
                <c:pt idx="1">
                  <c:v>2.4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C-4F9D-8200-F8DF461B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991856"/>
        <c:axId val="1535993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Anastasia!$C$25</c15:sqref>
                        </c15:formulaRef>
                      </c:ext>
                    </c:extLst>
                    <c:strCache>
                      <c:ptCount val="1"/>
                      <c:pt idx="0">
                        <c:v>Distance from trail (m)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Anastasia!$C$26:$C$28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Anastasia!$C$26:$C$28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28C-4F9D-8200-F8DF461B06DD}"/>
                  </c:ext>
                </c:extLst>
              </c15:ser>
            </c15:filteredBarSeries>
          </c:ext>
        </c:extLst>
      </c:barChart>
      <c:catAx>
        <c:axId val="153599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trail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93296"/>
        <c:crosses val="autoZero"/>
        <c:auto val="1"/>
        <c:lblAlgn val="ctr"/>
        <c:lblOffset val="100"/>
        <c:noMultiLvlLbl val="0"/>
      </c:catAx>
      <c:valAx>
        <c:axId val="1535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species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Nest Predators at Fish Island</a:t>
            </a:r>
          </a:p>
        </c:rich>
      </c:tx>
      <c:layout>
        <c:manualLayout>
          <c:xMode val="edge"/>
          <c:yMode val="edge"/>
          <c:x val="0.22587222815819466"/>
          <c:y val="4.92616569759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 Island'!$O$26</c:f>
              <c:strCache>
                <c:ptCount val="1"/>
                <c:pt idx="0">
                  <c:v>Opossum</c:v>
                </c:pt>
              </c:strCache>
            </c:strRef>
          </c:tx>
          <c:spPr>
            <a:pattFill prst="pct75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'Fish Island'!$N$27:$N$29</c:f>
              <c:strCache>
                <c:ptCount val="3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</c:strCache>
            </c:strRef>
          </c:cat>
          <c:val>
            <c:numRef>
              <c:f>'Fish Island'!$O$27:$O$29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4-564D-8BB5-37A6CE332403}"/>
            </c:ext>
          </c:extLst>
        </c:ser>
        <c:ser>
          <c:idx val="1"/>
          <c:order val="1"/>
          <c:tx>
            <c:strRef>
              <c:f>'Fish Island'!$P$26</c:f>
              <c:strCache>
                <c:ptCount val="1"/>
                <c:pt idx="0">
                  <c:v>Raccoon</c:v>
                </c:pt>
              </c:strCache>
            </c:strRef>
          </c:tx>
          <c:spPr>
            <a:pattFill prst="wdDnDiag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'Fish Island'!$N$27:$N$29</c:f>
              <c:strCache>
                <c:ptCount val="3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</c:strCache>
            </c:strRef>
          </c:cat>
          <c:val>
            <c:numRef>
              <c:f>'Fish Island'!$P$27:$P$29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4-564D-8BB5-37A6CE332403}"/>
            </c:ext>
          </c:extLst>
        </c:ser>
        <c:ser>
          <c:idx val="2"/>
          <c:order val="2"/>
          <c:tx>
            <c:strRef>
              <c:f>'Fish Island'!$Q$26</c:f>
              <c:strCache>
                <c:ptCount val="1"/>
                <c:pt idx="0">
                  <c:v>Hare</c:v>
                </c:pt>
              </c:strCache>
            </c:strRef>
          </c:tx>
          <c:spPr>
            <a:pattFill prst="plaid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'Fish Island'!$N$27:$N$29</c:f>
              <c:strCache>
                <c:ptCount val="3"/>
                <c:pt idx="0">
                  <c:v>20m</c:v>
                </c:pt>
                <c:pt idx="1">
                  <c:v>40m</c:v>
                </c:pt>
                <c:pt idx="2">
                  <c:v>60m</c:v>
                </c:pt>
              </c:strCache>
            </c:strRef>
          </c:cat>
          <c:val>
            <c:numRef>
              <c:f>'Fish Island'!$Q$27:$Q$29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4-564D-8BB5-37A6CE33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5088"/>
        <c:axId val="75826736"/>
      </c:barChart>
      <c:catAx>
        <c:axId val="758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Distance from trail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6736"/>
        <c:crosses val="autoZero"/>
        <c:auto val="1"/>
        <c:lblAlgn val="ctr"/>
        <c:lblOffset val="100"/>
        <c:noMultiLvlLbl val="0"/>
      </c:catAx>
      <c:valAx>
        <c:axId val="7582673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nests consumed </a:t>
                </a:r>
              </a:p>
            </c:rich>
          </c:tx>
          <c:layout>
            <c:manualLayout>
              <c:xMode val="edge"/>
              <c:yMode val="edge"/>
              <c:x val="2.9301924131718126E-2"/>
              <c:y val="0.1313885845848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5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Nest Predators at Anastasia State</a:t>
            </a:r>
            <a:r>
              <a:rPr lang="en-US" sz="1800" baseline="0"/>
              <a:t> Park</a:t>
            </a:r>
            <a:endParaRPr lang="en-US" sz="1800"/>
          </a:p>
        </c:rich>
      </c:tx>
      <c:layout>
        <c:manualLayout>
          <c:xMode val="edge"/>
          <c:yMode val="edge"/>
          <c:x val="0.17046222261661884"/>
          <c:y val="4.9321659481427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Anastasia!$L$23</c:f>
              <c:strCache>
                <c:ptCount val="1"/>
                <c:pt idx="0">
                  <c:v>Opossum</c:v>
                </c:pt>
              </c:strCache>
            </c:strRef>
          </c:tx>
          <c:spPr>
            <a:pattFill prst="pct75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Anastasia!$K$24:$K$26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Anastasia!$L$24:$L$26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2-F241-944C-FB841F3E8736}"/>
            </c:ext>
          </c:extLst>
        </c:ser>
        <c:ser>
          <c:idx val="1"/>
          <c:order val="1"/>
          <c:tx>
            <c:strRef>
              <c:f>Anastasia!$M$23</c:f>
              <c:strCache>
                <c:ptCount val="1"/>
                <c:pt idx="0">
                  <c:v>Raccoon</c:v>
                </c:pt>
              </c:strCache>
            </c:strRef>
          </c:tx>
          <c:spPr>
            <a:pattFill prst="wdDnDiag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Anastasia!$K$24:$K$26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Anastasia!$M$24:$M$26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2-F241-944C-FB841F3E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986256"/>
        <c:axId val="1230974368"/>
      </c:barChart>
      <c:catAx>
        <c:axId val="123098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Distance from trail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74368"/>
        <c:crosses val="autoZero"/>
        <c:auto val="1"/>
        <c:lblAlgn val="ctr"/>
        <c:lblOffset val="100"/>
        <c:noMultiLvlLbl val="0"/>
      </c:catAx>
      <c:valAx>
        <c:axId val="123097436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nests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Predator Sightings at Anastasia State Park</a:t>
            </a:r>
          </a:p>
        </c:rich>
      </c:tx>
      <c:layout>
        <c:manualLayout>
          <c:xMode val="edge"/>
          <c:yMode val="edge"/>
          <c:x val="0.150921671204442"/>
          <c:y val="5.6102370900609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82532015015368"/>
          <c:y val="0.17248537920599219"/>
          <c:w val="0.8583811081918008"/>
          <c:h val="0.49559992801784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Anastasia!$O$2</c:f>
              <c:strCache>
                <c:ptCount val="1"/>
              </c:strCache>
            </c:strRef>
          </c:tx>
          <c:spPr>
            <a:pattFill prst="pct75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Anastasia!$N$3:$N$5</c:f>
              <c:numCache>
                <c:formatCode>General</c:formatCode>
                <c:ptCount val="3"/>
              </c:numCache>
            </c:numRef>
          </c:cat>
          <c:val>
            <c:numRef>
              <c:f>Anastasia!$O$3:$O$5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0B2-44FC-A132-68980AF8A7DD}"/>
            </c:ext>
          </c:extLst>
        </c:ser>
        <c:ser>
          <c:idx val="1"/>
          <c:order val="1"/>
          <c:tx>
            <c:strRef>
              <c:f>Anastasia!$P$2</c:f>
              <c:strCache>
                <c:ptCount val="1"/>
              </c:strCache>
            </c:strRef>
          </c:tx>
          <c:spPr>
            <a:pattFill prst="wdDnDiag">
              <a:fgClr>
                <a:schemeClr val="accent1">
                  <a:lumMod val="50000"/>
                </a:schemeClr>
              </a:fgClr>
              <a:bgClr>
                <a:schemeClr val="tx2">
                  <a:lumMod val="25000"/>
                  <a:lumOff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numRef>
              <c:f>Anastasia!$N$3:$N$5</c:f>
              <c:numCache>
                <c:formatCode>General</c:formatCode>
                <c:ptCount val="3"/>
              </c:numCache>
            </c:numRef>
          </c:cat>
          <c:val>
            <c:numRef>
              <c:f>Anastasia!$P$3:$P$5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0B2-44FC-A132-68980AF8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445680"/>
        <c:axId val="1351448080"/>
      </c:barChart>
      <c:catAx>
        <c:axId val="135144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Distance</a:t>
                </a:r>
                <a:r>
                  <a:rPr lang="en-US" sz="2000" baseline="0"/>
                  <a:t> from trail (m)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34094141529969146"/>
              <c:y val="0.74815894478252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48080"/>
        <c:crosses val="autoZero"/>
        <c:auto val="1"/>
        <c:lblAlgn val="ctr"/>
        <c:lblOffset val="100"/>
        <c:noMultiLvlLbl val="0"/>
      </c:catAx>
      <c:valAx>
        <c:axId val="13514480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sightings</a:t>
                </a:r>
              </a:p>
            </c:rich>
          </c:tx>
          <c:layout>
            <c:manualLayout>
              <c:xMode val="edge"/>
              <c:yMode val="edge"/>
              <c:x val="1.0749363550288868E-2"/>
              <c:y val="0.21808779497919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4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</a:rPr>
              <a:t>Average days of nest survival at Fish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'Fish Island'!$J$25</c:f>
              <c:strCache>
                <c:ptCount val="1"/>
                <c:pt idx="0">
                  <c:v>days of survival (average)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431856869595447E-2"/>
                  <c:y val="-2.0427440098574654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15-3440-BC9F-A1EDACC01911}"/>
                </c:ext>
              </c:extLst>
            </c:dLbl>
            <c:dLbl>
              <c:idx val="1"/>
              <c:layout>
                <c:manualLayout>
                  <c:x val="-2.412112677893543E-2"/>
                  <c:y val="7.22259808712003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15-3440-BC9F-A1EDACC01911}"/>
                </c:ext>
              </c:extLst>
            </c:dLbl>
            <c:dLbl>
              <c:idx val="2"/>
              <c:layout>
                <c:manualLayout>
                  <c:x val="-2.2238886302488502E-2"/>
                  <c:y val="3.25477212237286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15-3440-BC9F-A1EDACC019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'Fish Island'!$K$26:$K$28</c:f>
                <c:numCache>
                  <c:formatCode>General</c:formatCode>
                  <c:ptCount val="3"/>
                  <c:pt idx="0">
                    <c:v>2.2656860623955239</c:v>
                  </c:pt>
                  <c:pt idx="1">
                    <c:v>0.49553562491061687</c:v>
                  </c:pt>
                  <c:pt idx="2">
                    <c:v>2.4358434541926814</c:v>
                  </c:pt>
                </c:numCache>
              </c:numRef>
            </c:plus>
            <c:minus>
              <c:numRef>
                <c:f>'Fish Island'!$K$26:$K$28</c:f>
                <c:numCache>
                  <c:formatCode>General</c:formatCode>
                  <c:ptCount val="3"/>
                  <c:pt idx="0">
                    <c:v>2.2656860623955239</c:v>
                  </c:pt>
                  <c:pt idx="1">
                    <c:v>0.49553562491061687</c:v>
                  </c:pt>
                  <c:pt idx="2">
                    <c:v>2.4358434541926814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'Fish Island'!$I$26:$I$28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'Fish Island'!$J$26:$J$28</c:f>
              <c:numCache>
                <c:formatCode>General</c:formatCode>
                <c:ptCount val="3"/>
                <c:pt idx="0">
                  <c:v>4</c:v>
                </c:pt>
                <c:pt idx="1">
                  <c:v>0.7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5-3440-BC9F-A1EDACC019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30"/>
        <c:axId val="1383889416"/>
        <c:axId val="1383919112"/>
      </c:barChart>
      <c:catAx>
        <c:axId val="13838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Distance from trail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9112"/>
        <c:crosses val="autoZero"/>
        <c:auto val="1"/>
        <c:lblAlgn val="ctr"/>
        <c:lblOffset val="100"/>
        <c:noMultiLvlLbl val="0"/>
      </c:catAx>
      <c:valAx>
        <c:axId val="138391911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Days of survival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8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0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1121984</xdr:colOff>
      <xdr:row>33</xdr:row>
      <xdr:rowOff>19050</xdr:rowOff>
    </xdr:from>
    <xdr:to>
      <xdr:col>17</xdr:col>
      <xdr:colOff>175034</xdr:colOff>
      <xdr:row>60</xdr:row>
      <xdr:rowOff>41728</xdr:rowOff>
    </xdr:to>
    <xdr:graphicFrame macro="">
      <xdr:nvGraphicFramePr>
        <xdr:cNvPr id="552" name="Chart 4">
          <a:extLst>
            <a:ext uri="{FF2B5EF4-FFF2-40B4-BE49-F238E27FC236}">
              <a16:creationId xmlns:a16="http://schemas.microsoft.com/office/drawing/2014/main" id="{DB20FED2-9A74-481E-30B5-0BB052718309}"/>
            </a:ext>
            <a:ext uri="{147F2762-F138-4A5C-976F-8EAC2B608ADB}">
              <a16:predDERef xmlns:a16="http://schemas.microsoft.com/office/drawing/2014/main" pred="{E436014D-2877-D9E8-6D16-08041F638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34</xdr:row>
      <xdr:rowOff>161925</xdr:rowOff>
    </xdr:from>
    <xdr:to>
      <xdr:col>6</xdr:col>
      <xdr:colOff>819150</xdr:colOff>
      <xdr:row>49</xdr:row>
      <xdr:rowOff>47625</xdr:rowOff>
    </xdr:to>
    <xdr:graphicFrame macro="">
      <xdr:nvGraphicFramePr>
        <xdr:cNvPr id="424" name="Chart 2" descr="Chart type: Clustered Column. 'number of species (average)'&#10;&#10;Description automatically generated">
          <a:extLst>
            <a:ext uri="{FF2B5EF4-FFF2-40B4-BE49-F238E27FC236}">
              <a16:creationId xmlns:a16="http://schemas.microsoft.com/office/drawing/2014/main" id="{65F3998B-5F21-41D1-C09F-A79947FF339B}"/>
            </a:ext>
            <a:ext uri="{147F2762-F138-4A5C-976F-8EAC2B608ADB}">
              <a16:predDERef xmlns:a16="http://schemas.microsoft.com/office/drawing/2014/main" pred="{DB20FED2-9A74-481E-30B5-0BB052718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76199</xdr:colOff>
      <xdr:row>33</xdr:row>
      <xdr:rowOff>157275</xdr:rowOff>
    </xdr:from>
    <xdr:to>
      <xdr:col>10</xdr:col>
      <xdr:colOff>619437</xdr:colOff>
      <xdr:row>52</xdr:row>
      <xdr:rowOff>166218</xdr:rowOff>
    </xdr:to>
    <xdr:graphicFrame macro="">
      <xdr:nvGraphicFramePr>
        <xdr:cNvPr id="449" name="Chart 3" descr="Chart type: Clustered Column. 'days of survival (average)'&#10;&#10;Description automatically generated">
          <a:extLst>
            <a:ext uri="{FF2B5EF4-FFF2-40B4-BE49-F238E27FC236}">
              <a16:creationId xmlns:a16="http://schemas.microsoft.com/office/drawing/2014/main" id="{DA7C5A37-00AA-2DBC-AC23-4E0865CA98EA}"/>
            </a:ext>
            <a:ext uri="{147F2762-F138-4A5C-976F-8EAC2B608ADB}">
              <a16:predDERef xmlns:a16="http://schemas.microsoft.com/office/drawing/2014/main" pred="{65F3998B-5F21-41D1-C09F-A79947FF3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133350</xdr:colOff>
      <xdr:row>6</xdr:row>
      <xdr:rowOff>38100</xdr:rowOff>
    </xdr:from>
    <xdr:to>
      <xdr:col>27</xdr:col>
      <xdr:colOff>571500</xdr:colOff>
      <xdr:row>20</xdr:row>
      <xdr:rowOff>114300</xdr:rowOff>
    </xdr:to>
    <xdr:graphicFrame macro="">
      <xdr:nvGraphicFramePr>
        <xdr:cNvPr id="584" name="Chart 17">
          <a:extLst>
            <a:ext uri="{FF2B5EF4-FFF2-40B4-BE49-F238E27FC236}">
              <a16:creationId xmlns:a16="http://schemas.microsoft.com/office/drawing/2014/main" id="{C75A6D32-2B02-6129-F9AD-00920319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838202</xdr:colOff>
      <xdr:row>32</xdr:row>
      <xdr:rowOff>18143</xdr:rowOff>
    </xdr:from>
    <xdr:to>
      <xdr:col>5</xdr:col>
      <xdr:colOff>1995714</xdr:colOff>
      <xdr:row>46</xdr:row>
      <xdr:rowOff>23812</xdr:rowOff>
    </xdr:to>
    <xdr:graphicFrame macro="">
      <xdr:nvGraphicFramePr>
        <xdr:cNvPr id="697" name="Chart 44">
          <a:extLst>
            <a:ext uri="{FF2B5EF4-FFF2-40B4-BE49-F238E27FC236}">
              <a16:creationId xmlns:a16="http://schemas.microsoft.com/office/drawing/2014/main" id="{D99BC39B-DADD-8A9E-ECB6-522589521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16272</xdr:colOff>
      <xdr:row>22</xdr:row>
      <xdr:rowOff>2</xdr:rowOff>
    </xdr:from>
    <xdr:to>
      <xdr:col>26</xdr:col>
      <xdr:colOff>408247</xdr:colOff>
      <xdr:row>40</xdr:row>
      <xdr:rowOff>62058</xdr:rowOff>
    </xdr:to>
    <xdr:graphicFrame macro="">
      <xdr:nvGraphicFramePr>
        <xdr:cNvPr id="708" name="Chart 4">
          <a:extLst>
            <a:ext uri="{FF2B5EF4-FFF2-40B4-BE49-F238E27FC236}">
              <a16:creationId xmlns:a16="http://schemas.microsoft.com/office/drawing/2014/main" id="{23ED7CD5-0797-3344-A942-409746E9FA81}"/>
            </a:ext>
            <a:ext uri="{147F2762-F138-4A5C-976F-8EAC2B608ADB}">
              <a16:predDERef xmlns:a16="http://schemas.microsoft.com/office/drawing/2014/main" pred="{E436014D-2877-D9E8-6D16-08041F63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395037</xdr:colOff>
      <xdr:row>22</xdr:row>
      <xdr:rowOff>15795</xdr:rowOff>
    </xdr:from>
    <xdr:to>
      <xdr:col>20</xdr:col>
      <xdr:colOff>777788</xdr:colOff>
      <xdr:row>40</xdr:row>
      <xdr:rowOff>53361</xdr:rowOff>
    </xdr:to>
    <xdr:graphicFrame macro="">
      <xdr:nvGraphicFramePr>
        <xdr:cNvPr id="707" name="Chart 706">
          <a:extLst>
            <a:ext uri="{FF2B5EF4-FFF2-40B4-BE49-F238E27FC236}">
              <a16:creationId xmlns:a16="http://schemas.microsoft.com/office/drawing/2014/main" id="{E0AF3756-C4C3-C488-A636-AAA6A28FB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0</xdr:colOff>
      <xdr:row>6</xdr:row>
      <xdr:rowOff>33866</xdr:rowOff>
    </xdr:from>
    <xdr:to>
      <xdr:col>30</xdr:col>
      <xdr:colOff>8982</xdr:colOff>
      <xdr:row>29</xdr:row>
      <xdr:rowOff>67733</xdr:rowOff>
    </xdr:to>
    <xdr:pic>
      <xdr:nvPicPr>
        <xdr:cNvPr id="710" name="Picture 709">
          <a:extLst>
            <a:ext uri="{FF2B5EF4-FFF2-40B4-BE49-F238E27FC236}">
              <a16:creationId xmlns:a16="http://schemas.microsoft.com/office/drawing/2014/main" id="{88826BE2-8EF1-400D-9E86-737FA872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50667" y="1151466"/>
          <a:ext cx="6159500" cy="4318000"/>
        </a:xfrm>
        <a:prstGeom prst="rect">
          <a:avLst/>
        </a:prstGeom>
      </xdr:spPr>
    </xdr:pic>
    <xdr:clientData/>
  </xdr:twoCellAnchor>
  <xdr:twoCellAnchor>
    <xdr:from>
      <xdr:col>30</xdr:col>
      <xdr:colOff>34813</xdr:colOff>
      <xdr:row>6</xdr:row>
      <xdr:rowOff>33868</xdr:rowOff>
    </xdr:from>
    <xdr:to>
      <xdr:col>37</xdr:col>
      <xdr:colOff>1</xdr:colOff>
      <xdr:row>29</xdr:row>
      <xdr:rowOff>50801</xdr:rowOff>
    </xdr:to>
    <xdr:graphicFrame macro="">
      <xdr:nvGraphicFramePr>
        <xdr:cNvPr id="701" name="Chart 1">
          <a:extLst>
            <a:ext uri="{FF2B5EF4-FFF2-40B4-BE49-F238E27FC236}">
              <a16:creationId xmlns:a16="http://schemas.microsoft.com/office/drawing/2014/main" id="{7B29B2FE-A7E4-3A36-326D-81DC83DCE78B}"/>
            </a:ext>
            <a:ext uri="{147F2762-F138-4A5C-976F-8EAC2B608ADB}">
              <a16:predDERef xmlns:a16="http://schemas.microsoft.com/office/drawing/2014/main" pred="{9056F964-3C4D-A251-C4AC-59B9BD559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1321074</xdr:colOff>
      <xdr:row>40</xdr:row>
      <xdr:rowOff>133965</xdr:rowOff>
    </xdr:from>
    <xdr:to>
      <xdr:col>11</xdr:col>
      <xdr:colOff>626390</xdr:colOff>
      <xdr:row>58</xdr:row>
      <xdr:rowOff>144650</xdr:rowOff>
    </xdr:to>
    <xdr:graphicFrame macro="">
      <xdr:nvGraphicFramePr>
        <xdr:cNvPr id="711" name="Chart 3" descr="Chart type: Clustered Column. 'days of survival (average)'&#10;&#10;Description automatically generated">
          <a:extLst>
            <a:ext uri="{FF2B5EF4-FFF2-40B4-BE49-F238E27FC236}">
              <a16:creationId xmlns:a16="http://schemas.microsoft.com/office/drawing/2014/main" id="{FCD1F2B6-41E2-944A-A86D-9F14C8066943}"/>
            </a:ext>
            <a:ext uri="{147F2762-F138-4A5C-976F-8EAC2B608ADB}">
              <a16:predDERef xmlns:a16="http://schemas.microsoft.com/office/drawing/2014/main" pred="{65F3998B-5F21-41D1-C09F-A79947FF3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665794</xdr:colOff>
      <xdr:row>40</xdr:row>
      <xdr:rowOff>134099</xdr:rowOff>
    </xdr:from>
    <xdr:to>
      <xdr:col>17</xdr:col>
      <xdr:colOff>163870</xdr:colOff>
      <xdr:row>58</xdr:row>
      <xdr:rowOff>177526</xdr:rowOff>
    </xdr:to>
    <xdr:graphicFrame macro="">
      <xdr:nvGraphicFramePr>
        <xdr:cNvPr id="706" name="Chart 46">
          <a:extLst>
            <a:ext uri="{FF2B5EF4-FFF2-40B4-BE49-F238E27FC236}">
              <a16:creationId xmlns:a16="http://schemas.microsoft.com/office/drawing/2014/main" id="{286B4B61-6B14-E4C2-1085-D44BD72AB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8B95-9F7A-4B39-9CD5-20E34B0B225A}">
  <dimension ref="A1:R37"/>
  <sheetViews>
    <sheetView tabSelected="1" zoomScale="87" workbookViewId="0">
      <selection activeCell="K24" sqref="K24"/>
    </sheetView>
  </sheetViews>
  <sheetFormatPr defaultColWidth="8.85546875" defaultRowHeight="15"/>
  <cols>
    <col min="1" max="1" width="14" customWidth="1"/>
    <col min="2" max="2" width="13.140625" customWidth="1"/>
    <col min="3" max="3" width="16" customWidth="1"/>
    <col min="4" max="4" width="21" customWidth="1"/>
    <col min="5" max="5" width="18.140625" customWidth="1"/>
    <col min="6" max="6" width="19.7109375" bestFit="1" customWidth="1"/>
    <col min="7" max="7" width="17.42578125" customWidth="1"/>
    <col min="8" max="8" width="16" customWidth="1"/>
    <col min="9" max="9" width="18.42578125" bestFit="1" customWidth="1"/>
    <col min="10" max="10" width="24.28515625" bestFit="1" customWidth="1"/>
    <col min="11" max="11" width="47.140625" bestFit="1" customWidth="1"/>
    <col min="12" max="12" width="8.42578125" bestFit="1" customWidth="1"/>
    <col min="13" max="13" width="30.425781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8">
      <c r="A2" s="6">
        <v>1</v>
      </c>
      <c r="B2" t="s">
        <v>13</v>
      </c>
      <c r="C2">
        <v>1</v>
      </c>
      <c r="D2">
        <v>20</v>
      </c>
      <c r="E2">
        <v>35</v>
      </c>
      <c r="F2" t="s">
        <v>14</v>
      </c>
      <c r="G2" s="2">
        <v>45713</v>
      </c>
      <c r="H2" t="s">
        <v>15</v>
      </c>
      <c r="I2">
        <v>1</v>
      </c>
      <c r="J2">
        <v>1</v>
      </c>
      <c r="K2" t="s">
        <v>16</v>
      </c>
      <c r="L2" t="s">
        <v>16</v>
      </c>
      <c r="M2" t="s">
        <v>17</v>
      </c>
    </row>
    <row r="3" spans="1:18">
      <c r="A3" s="6">
        <v>3</v>
      </c>
      <c r="B3" t="s">
        <v>13</v>
      </c>
      <c r="C3">
        <v>11</v>
      </c>
      <c r="D3">
        <v>20</v>
      </c>
      <c r="E3">
        <v>25</v>
      </c>
      <c r="F3" t="s">
        <v>18</v>
      </c>
      <c r="G3" s="2">
        <v>45722</v>
      </c>
      <c r="H3" t="s">
        <v>19</v>
      </c>
      <c r="I3">
        <v>2</v>
      </c>
      <c r="J3">
        <v>1</v>
      </c>
      <c r="K3" t="s">
        <v>20</v>
      </c>
      <c r="L3" t="s">
        <v>21</v>
      </c>
      <c r="M3" t="s">
        <v>22</v>
      </c>
      <c r="P3" t="s">
        <v>23</v>
      </c>
      <c r="Q3" t="s">
        <v>24</v>
      </c>
      <c r="R3" t="s">
        <v>25</v>
      </c>
    </row>
    <row r="4" spans="1:18">
      <c r="A4" s="6">
        <v>8</v>
      </c>
      <c r="B4" t="s">
        <v>13</v>
      </c>
      <c r="C4">
        <v>10</v>
      </c>
      <c r="D4">
        <v>20</v>
      </c>
      <c r="E4">
        <v>19</v>
      </c>
      <c r="F4" t="s">
        <v>26</v>
      </c>
      <c r="G4" s="2">
        <v>45736</v>
      </c>
      <c r="H4" t="s">
        <v>27</v>
      </c>
      <c r="I4">
        <v>0</v>
      </c>
      <c r="J4">
        <v>1</v>
      </c>
      <c r="K4" t="s">
        <v>20</v>
      </c>
      <c r="L4" t="s">
        <v>21</v>
      </c>
      <c r="O4" t="s">
        <v>28</v>
      </c>
      <c r="P4">
        <v>4</v>
      </c>
      <c r="Q4">
        <v>3</v>
      </c>
      <c r="R4">
        <v>3</v>
      </c>
    </row>
    <row r="5" spans="1:18">
      <c r="A5" s="6">
        <v>10</v>
      </c>
      <c r="B5" t="s">
        <v>13</v>
      </c>
      <c r="C5">
        <v>11</v>
      </c>
      <c r="D5">
        <v>20</v>
      </c>
      <c r="E5">
        <v>15</v>
      </c>
      <c r="F5" t="s">
        <v>29</v>
      </c>
      <c r="G5" s="2">
        <v>45729</v>
      </c>
      <c r="H5" t="s">
        <v>30</v>
      </c>
      <c r="I5">
        <v>0</v>
      </c>
      <c r="J5">
        <v>6</v>
      </c>
      <c r="K5" t="s">
        <v>31</v>
      </c>
      <c r="L5" t="s">
        <v>21</v>
      </c>
      <c r="O5" t="s">
        <v>32</v>
      </c>
      <c r="P5">
        <v>9</v>
      </c>
      <c r="Q5">
        <v>9</v>
      </c>
      <c r="R5">
        <v>2</v>
      </c>
    </row>
    <row r="6" spans="1:18">
      <c r="A6" s="6">
        <v>16</v>
      </c>
      <c r="B6" t="s">
        <v>13</v>
      </c>
      <c r="C6">
        <v>7</v>
      </c>
      <c r="D6">
        <v>20</v>
      </c>
      <c r="E6">
        <v>24</v>
      </c>
      <c r="F6" t="s">
        <v>33</v>
      </c>
      <c r="G6" s="2">
        <v>45708</v>
      </c>
      <c r="H6" s="3" t="s">
        <v>34</v>
      </c>
      <c r="I6">
        <v>7</v>
      </c>
      <c r="J6">
        <v>4</v>
      </c>
      <c r="K6" t="s">
        <v>35</v>
      </c>
      <c r="L6" t="s">
        <v>36</v>
      </c>
      <c r="O6" t="s">
        <v>37</v>
      </c>
      <c r="P6">
        <v>5</v>
      </c>
      <c r="Q6">
        <v>5</v>
      </c>
      <c r="R6">
        <v>3</v>
      </c>
    </row>
    <row r="7" spans="1:18">
      <c r="A7" s="6">
        <v>22</v>
      </c>
      <c r="B7" t="s">
        <v>13</v>
      </c>
      <c r="C7">
        <v>12</v>
      </c>
      <c r="D7">
        <v>20</v>
      </c>
      <c r="E7">
        <v>38</v>
      </c>
      <c r="F7" t="s">
        <v>38</v>
      </c>
      <c r="G7" s="2">
        <v>45736</v>
      </c>
      <c r="H7" t="s">
        <v>27</v>
      </c>
      <c r="I7">
        <v>14</v>
      </c>
      <c r="J7">
        <v>5</v>
      </c>
      <c r="K7" t="s">
        <v>39</v>
      </c>
      <c r="L7" t="s">
        <v>40</v>
      </c>
    </row>
    <row r="8" spans="1:18">
      <c r="A8" s="6">
        <v>4</v>
      </c>
      <c r="B8" t="s">
        <v>13</v>
      </c>
      <c r="C8">
        <v>5</v>
      </c>
      <c r="D8">
        <v>40</v>
      </c>
      <c r="E8">
        <v>24</v>
      </c>
      <c r="F8" t="s">
        <v>41</v>
      </c>
      <c r="G8" s="2">
        <v>45729</v>
      </c>
      <c r="H8" t="s">
        <v>30</v>
      </c>
      <c r="I8">
        <v>5</v>
      </c>
      <c r="J8">
        <v>6</v>
      </c>
      <c r="K8" t="s">
        <v>42</v>
      </c>
      <c r="L8" t="s">
        <v>21</v>
      </c>
    </row>
    <row r="9" spans="1:18">
      <c r="A9" s="6">
        <v>5</v>
      </c>
      <c r="B9" t="s">
        <v>13</v>
      </c>
      <c r="C9">
        <v>1</v>
      </c>
      <c r="D9">
        <v>40</v>
      </c>
      <c r="E9">
        <v>25</v>
      </c>
      <c r="F9" t="s">
        <v>43</v>
      </c>
      <c r="G9" s="2">
        <v>45729</v>
      </c>
      <c r="H9" t="s">
        <v>30</v>
      </c>
      <c r="I9">
        <v>0</v>
      </c>
      <c r="J9">
        <v>1</v>
      </c>
      <c r="K9" t="s">
        <v>20</v>
      </c>
      <c r="L9" t="s">
        <v>21</v>
      </c>
    </row>
    <row r="10" spans="1:18">
      <c r="A10" s="6">
        <v>7</v>
      </c>
      <c r="B10" t="s">
        <v>44</v>
      </c>
      <c r="C10">
        <v>7</v>
      </c>
      <c r="D10">
        <v>40</v>
      </c>
      <c r="E10">
        <v>17</v>
      </c>
      <c r="F10" t="s">
        <v>45</v>
      </c>
      <c r="G10" s="2">
        <v>45736</v>
      </c>
      <c r="H10" t="s">
        <v>46</v>
      </c>
      <c r="I10">
        <v>0</v>
      </c>
      <c r="J10">
        <v>3</v>
      </c>
      <c r="K10" t="s">
        <v>47</v>
      </c>
      <c r="L10" t="s">
        <v>21</v>
      </c>
    </row>
    <row r="11" spans="1:18">
      <c r="A11" s="6">
        <v>9</v>
      </c>
      <c r="B11" t="s">
        <v>44</v>
      </c>
      <c r="C11">
        <v>1</v>
      </c>
      <c r="D11">
        <v>40</v>
      </c>
      <c r="E11">
        <v>34</v>
      </c>
      <c r="F11" t="s">
        <v>48</v>
      </c>
      <c r="G11" s="2">
        <v>45729</v>
      </c>
      <c r="H11" t="s">
        <v>30</v>
      </c>
      <c r="I11">
        <v>0</v>
      </c>
      <c r="J11">
        <v>3</v>
      </c>
      <c r="K11" t="s">
        <v>49</v>
      </c>
      <c r="L11" t="s">
        <v>21</v>
      </c>
    </row>
    <row r="12" spans="1:18">
      <c r="A12" s="6">
        <v>11</v>
      </c>
      <c r="B12" t="s">
        <v>13</v>
      </c>
      <c r="C12">
        <v>5</v>
      </c>
      <c r="D12">
        <v>40</v>
      </c>
      <c r="E12">
        <v>45</v>
      </c>
      <c r="F12" t="s">
        <v>50</v>
      </c>
      <c r="G12" s="2">
        <v>45708</v>
      </c>
      <c r="H12" t="s">
        <v>34</v>
      </c>
      <c r="I12">
        <v>0</v>
      </c>
      <c r="J12">
        <v>1</v>
      </c>
      <c r="K12" t="s">
        <v>51</v>
      </c>
      <c r="L12" t="s">
        <v>51</v>
      </c>
      <c r="M12" t="s">
        <v>52</v>
      </c>
    </row>
    <row r="13" spans="1:18">
      <c r="A13" s="6">
        <v>13</v>
      </c>
      <c r="B13" t="s">
        <v>13</v>
      </c>
      <c r="C13">
        <v>3</v>
      </c>
      <c r="D13">
        <v>40</v>
      </c>
      <c r="E13">
        <v>9</v>
      </c>
      <c r="F13" t="s">
        <v>53</v>
      </c>
      <c r="G13" s="2">
        <v>45713</v>
      </c>
      <c r="H13" t="s">
        <v>15</v>
      </c>
      <c r="I13">
        <v>1</v>
      </c>
      <c r="J13">
        <v>3</v>
      </c>
      <c r="K13" t="s">
        <v>54</v>
      </c>
      <c r="L13" t="s">
        <v>51</v>
      </c>
    </row>
    <row r="14" spans="1:18">
      <c r="A14" s="6">
        <v>14</v>
      </c>
      <c r="B14" t="s">
        <v>13</v>
      </c>
      <c r="C14">
        <v>6</v>
      </c>
      <c r="D14">
        <v>40</v>
      </c>
      <c r="E14">
        <v>23</v>
      </c>
      <c r="F14" t="s">
        <v>41</v>
      </c>
      <c r="G14" s="2">
        <v>45723</v>
      </c>
      <c r="H14" t="s">
        <v>55</v>
      </c>
      <c r="I14">
        <v>0</v>
      </c>
      <c r="J14">
        <v>6</v>
      </c>
      <c r="K14" t="s">
        <v>56</v>
      </c>
      <c r="L14" t="s">
        <v>51</v>
      </c>
    </row>
    <row r="15" spans="1:18">
      <c r="A15" s="6">
        <v>15</v>
      </c>
      <c r="B15" t="s">
        <v>13</v>
      </c>
      <c r="C15">
        <v>5</v>
      </c>
      <c r="D15">
        <v>40</v>
      </c>
      <c r="E15">
        <v>33</v>
      </c>
      <c r="F15" t="s">
        <v>57</v>
      </c>
      <c r="G15" s="2">
        <v>45715</v>
      </c>
      <c r="H15" t="s">
        <v>58</v>
      </c>
      <c r="I15">
        <v>0</v>
      </c>
      <c r="J15">
        <v>3</v>
      </c>
      <c r="K15" t="s">
        <v>59</v>
      </c>
      <c r="L15" t="s">
        <v>36</v>
      </c>
    </row>
    <row r="16" spans="1:18">
      <c r="A16" s="6">
        <v>17</v>
      </c>
      <c r="B16" t="s">
        <v>13</v>
      </c>
      <c r="C16">
        <v>4</v>
      </c>
      <c r="D16">
        <v>40</v>
      </c>
      <c r="E16">
        <v>30</v>
      </c>
      <c r="F16" t="s">
        <v>60</v>
      </c>
      <c r="G16" s="2">
        <v>45715</v>
      </c>
      <c r="H16" t="s">
        <v>58</v>
      </c>
      <c r="I16">
        <v>0</v>
      </c>
      <c r="J16">
        <v>8</v>
      </c>
      <c r="K16" t="s">
        <v>61</v>
      </c>
      <c r="L16" t="s">
        <v>36</v>
      </c>
    </row>
    <row r="17" spans="1:17">
      <c r="A17" s="6">
        <v>18</v>
      </c>
      <c r="B17" t="s">
        <v>13</v>
      </c>
      <c r="C17">
        <v>8</v>
      </c>
      <c r="D17">
        <v>40</v>
      </c>
      <c r="E17">
        <v>29</v>
      </c>
      <c r="F17" t="s">
        <v>60</v>
      </c>
      <c r="G17" s="2">
        <v>45722</v>
      </c>
      <c r="H17" t="s">
        <v>19</v>
      </c>
      <c r="I17">
        <v>1</v>
      </c>
      <c r="J17">
        <v>3</v>
      </c>
      <c r="K17" t="s">
        <v>62</v>
      </c>
      <c r="L17" t="s">
        <v>36</v>
      </c>
    </row>
    <row r="18" spans="1:17">
      <c r="A18" s="6">
        <v>2</v>
      </c>
      <c r="B18" t="s">
        <v>13</v>
      </c>
      <c r="C18">
        <v>8</v>
      </c>
      <c r="D18">
        <v>60</v>
      </c>
      <c r="E18">
        <v>35</v>
      </c>
      <c r="F18" t="s">
        <v>48</v>
      </c>
      <c r="G18" s="2">
        <v>45708</v>
      </c>
      <c r="H18" t="s">
        <v>34</v>
      </c>
      <c r="I18">
        <v>14</v>
      </c>
      <c r="J18">
        <v>3</v>
      </c>
      <c r="K18" t="s">
        <v>63</v>
      </c>
      <c r="L18" t="s">
        <v>40</v>
      </c>
    </row>
    <row r="19" spans="1:17">
      <c r="A19" s="6">
        <v>6</v>
      </c>
      <c r="B19" t="s">
        <v>13</v>
      </c>
      <c r="C19">
        <v>8</v>
      </c>
      <c r="D19">
        <v>60</v>
      </c>
      <c r="E19">
        <v>19</v>
      </c>
      <c r="F19" t="s">
        <v>64</v>
      </c>
      <c r="G19" s="2">
        <v>45729</v>
      </c>
      <c r="H19" t="s">
        <v>30</v>
      </c>
      <c r="I19">
        <v>0</v>
      </c>
      <c r="J19">
        <v>4</v>
      </c>
      <c r="K19" t="s">
        <v>65</v>
      </c>
      <c r="L19" t="s">
        <v>21</v>
      </c>
    </row>
    <row r="20" spans="1:17">
      <c r="A20" s="6">
        <v>12</v>
      </c>
      <c r="B20" t="s">
        <v>13</v>
      </c>
      <c r="C20">
        <v>6</v>
      </c>
      <c r="D20">
        <v>60</v>
      </c>
      <c r="E20">
        <v>24</v>
      </c>
      <c r="F20" t="s">
        <v>66</v>
      </c>
      <c r="G20" s="2">
        <v>45708</v>
      </c>
      <c r="H20" t="s">
        <v>34</v>
      </c>
      <c r="I20">
        <v>7</v>
      </c>
      <c r="J20">
        <v>6</v>
      </c>
      <c r="K20" t="s">
        <v>67</v>
      </c>
      <c r="L20" t="s">
        <v>51</v>
      </c>
    </row>
    <row r="21" spans="1:17">
      <c r="A21" s="6">
        <v>19</v>
      </c>
      <c r="B21" t="s">
        <v>13</v>
      </c>
      <c r="C21">
        <v>4</v>
      </c>
      <c r="D21">
        <v>60</v>
      </c>
      <c r="E21">
        <v>8</v>
      </c>
      <c r="F21" t="s">
        <v>68</v>
      </c>
      <c r="G21" s="2">
        <v>45723</v>
      </c>
      <c r="H21" t="s">
        <v>55</v>
      </c>
      <c r="I21">
        <v>12</v>
      </c>
      <c r="J21">
        <v>2</v>
      </c>
      <c r="K21" t="s">
        <v>69</v>
      </c>
      <c r="L21" t="s">
        <v>36</v>
      </c>
    </row>
    <row r="22" spans="1:17">
      <c r="A22" s="6">
        <v>20</v>
      </c>
      <c r="B22" t="s">
        <v>13</v>
      </c>
      <c r="C22">
        <v>5</v>
      </c>
      <c r="D22">
        <v>60</v>
      </c>
      <c r="E22">
        <v>13</v>
      </c>
      <c r="F22" t="s">
        <v>70</v>
      </c>
      <c r="G22" s="2">
        <v>45722</v>
      </c>
      <c r="H22" t="s">
        <v>19</v>
      </c>
      <c r="I22">
        <v>1</v>
      </c>
      <c r="J22">
        <v>4</v>
      </c>
      <c r="K22" t="s">
        <v>71</v>
      </c>
      <c r="L22" t="s">
        <v>72</v>
      </c>
    </row>
    <row r="23" spans="1:17">
      <c r="A23" s="6">
        <v>21</v>
      </c>
      <c r="B23" t="s">
        <v>13</v>
      </c>
      <c r="C23">
        <v>8</v>
      </c>
      <c r="D23">
        <v>60</v>
      </c>
      <c r="E23">
        <v>1</v>
      </c>
      <c r="F23" t="s">
        <v>73</v>
      </c>
      <c r="G23" s="2">
        <v>45736</v>
      </c>
      <c r="H23" t="s">
        <v>27</v>
      </c>
      <c r="I23">
        <v>2</v>
      </c>
      <c r="J23">
        <v>4</v>
      </c>
      <c r="K23" t="s">
        <v>74</v>
      </c>
      <c r="L23" t="s">
        <v>36</v>
      </c>
    </row>
    <row r="25" spans="1:17" ht="32.1">
      <c r="C25" s="4"/>
      <c r="D25" t="s">
        <v>3</v>
      </c>
      <c r="E25" s="4" t="s">
        <v>75</v>
      </c>
      <c r="F25" s="4" t="s">
        <v>76</v>
      </c>
      <c r="I25" t="s">
        <v>77</v>
      </c>
      <c r="J25" t="s">
        <v>78</v>
      </c>
      <c r="K25" t="s">
        <v>79</v>
      </c>
    </row>
    <row r="26" spans="1:17">
      <c r="D26">
        <v>20</v>
      </c>
      <c r="E26">
        <v>3</v>
      </c>
      <c r="F26">
        <f>STDEV(J2:J7)/SQRT(6)</f>
        <v>0.93094933625126286</v>
      </c>
      <c r="I26">
        <v>20</v>
      </c>
      <c r="J26">
        <v>4</v>
      </c>
      <c r="K26">
        <f>STDEV(I2:I7)/SQRT(6)</f>
        <v>2.2656860623955239</v>
      </c>
      <c r="O26" t="s">
        <v>23</v>
      </c>
      <c r="P26" t="s">
        <v>24</v>
      </c>
      <c r="Q26" t="s">
        <v>25</v>
      </c>
    </row>
    <row r="27" spans="1:17">
      <c r="D27">
        <v>40</v>
      </c>
      <c r="E27">
        <v>3.7</v>
      </c>
      <c r="F27">
        <f>STDEV(J8:J17)/SQRT(10)</f>
        <v>0.71569701845279621</v>
      </c>
      <c r="I27">
        <v>40</v>
      </c>
      <c r="J27">
        <v>0.7</v>
      </c>
      <c r="K27">
        <f>STDEV(I8:I17)/SQRT(10)</f>
        <v>0.49553562491061687</v>
      </c>
      <c r="N27" t="s">
        <v>28</v>
      </c>
      <c r="O27">
        <v>3</v>
      </c>
      <c r="P27">
        <v>1</v>
      </c>
      <c r="Q27">
        <v>1</v>
      </c>
    </row>
    <row r="28" spans="1:17">
      <c r="D28">
        <v>60</v>
      </c>
      <c r="E28">
        <v>4.5999999999999996</v>
      </c>
      <c r="F28">
        <f>STDEV(J18:J23)/SQRT(6)</f>
        <v>0.54262735320332345</v>
      </c>
      <c r="I28">
        <v>60</v>
      </c>
      <c r="J28">
        <v>6</v>
      </c>
      <c r="K28">
        <f>STDEV(I18:I23)/SQRT(6)</f>
        <v>2.4358434541926814</v>
      </c>
      <c r="N28" t="s">
        <v>32</v>
      </c>
      <c r="O28">
        <v>4</v>
      </c>
      <c r="P28">
        <v>6</v>
      </c>
      <c r="Q28">
        <v>0</v>
      </c>
    </row>
    <row r="29" spans="1:17">
      <c r="N29" t="s">
        <v>37</v>
      </c>
      <c r="O29">
        <v>1</v>
      </c>
      <c r="P29">
        <v>4</v>
      </c>
      <c r="Q29">
        <v>0</v>
      </c>
    </row>
    <row r="37" spans="8:8">
      <c r="H37" t="s">
        <v>80</v>
      </c>
    </row>
  </sheetData>
  <sortState xmlns:xlrd2="http://schemas.microsoft.com/office/spreadsheetml/2017/richdata2" ref="A2:L23">
    <sortCondition ref="D2:D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083D-7175-4F52-AE5C-2815FD3BDC7B}">
  <dimension ref="A1:R46"/>
  <sheetViews>
    <sheetView topLeftCell="B31" zoomScale="50" zoomScaleNormal="75" workbookViewId="0">
      <selection activeCell="C43" sqref="C43"/>
    </sheetView>
  </sheetViews>
  <sheetFormatPr defaultColWidth="11.42578125" defaultRowHeight="15"/>
  <cols>
    <col min="1" max="1" width="39" customWidth="1"/>
    <col min="2" max="2" width="27" customWidth="1"/>
    <col min="3" max="3" width="22.7109375" customWidth="1"/>
    <col min="4" max="4" width="17.42578125" customWidth="1"/>
    <col min="5" max="6" width="34.140625" customWidth="1"/>
    <col min="7" max="7" width="17.28515625" customWidth="1"/>
    <col min="8" max="8" width="28.42578125" customWidth="1"/>
    <col min="9" max="9" width="46.85546875" customWidth="1"/>
    <col min="11" max="11" width="13.140625" customWidth="1"/>
  </cols>
  <sheetData>
    <row r="1" spans="1:1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M1" s="7"/>
      <c r="N1" s="7"/>
      <c r="O1" s="7"/>
      <c r="P1" s="7"/>
      <c r="Q1" s="7"/>
      <c r="R1" s="8"/>
    </row>
    <row r="2" spans="1:18">
      <c r="A2" t="s">
        <v>81</v>
      </c>
      <c r="B2">
        <v>13</v>
      </c>
      <c r="C2">
        <v>20</v>
      </c>
      <c r="D2">
        <v>10</v>
      </c>
      <c r="E2" t="s">
        <v>82</v>
      </c>
      <c r="F2" s="2">
        <v>45722</v>
      </c>
      <c r="G2" t="s">
        <v>19</v>
      </c>
      <c r="H2">
        <v>14</v>
      </c>
      <c r="I2">
        <v>1</v>
      </c>
      <c r="J2" t="s">
        <v>21</v>
      </c>
      <c r="K2" t="s">
        <v>21</v>
      </c>
      <c r="L2" t="s">
        <v>83</v>
      </c>
      <c r="M2" s="8"/>
      <c r="N2" s="8"/>
      <c r="O2" s="8"/>
      <c r="P2" s="8"/>
      <c r="Q2" s="8"/>
      <c r="R2" s="8"/>
    </row>
    <row r="3" spans="1:18">
      <c r="A3" t="s">
        <v>81</v>
      </c>
      <c r="C3">
        <v>20</v>
      </c>
      <c r="D3">
        <v>11</v>
      </c>
      <c r="E3" t="s">
        <v>82</v>
      </c>
      <c r="F3" s="2">
        <v>45720</v>
      </c>
      <c r="G3" t="s">
        <v>30</v>
      </c>
      <c r="H3">
        <v>1</v>
      </c>
      <c r="I3">
        <v>2</v>
      </c>
      <c r="J3" t="s">
        <v>84</v>
      </c>
      <c r="K3" t="s">
        <v>21</v>
      </c>
      <c r="M3" s="8"/>
      <c r="N3" s="8"/>
      <c r="O3" s="8"/>
      <c r="P3" s="8"/>
      <c r="Q3" s="8"/>
      <c r="R3" s="8"/>
    </row>
    <row r="4" spans="1:18">
      <c r="A4" t="s">
        <v>81</v>
      </c>
      <c r="B4" t="s">
        <v>85</v>
      </c>
      <c r="C4">
        <v>20</v>
      </c>
      <c r="D4">
        <v>25</v>
      </c>
      <c r="E4" t="s">
        <v>86</v>
      </c>
      <c r="F4" s="2">
        <v>45722</v>
      </c>
      <c r="G4" t="s">
        <v>19</v>
      </c>
      <c r="H4">
        <v>4</v>
      </c>
      <c r="I4">
        <v>2</v>
      </c>
      <c r="J4" t="s">
        <v>87</v>
      </c>
      <c r="K4" t="s">
        <v>51</v>
      </c>
      <c r="M4" s="8"/>
      <c r="N4" s="8"/>
      <c r="O4" s="8"/>
      <c r="P4" s="8"/>
      <c r="Q4" s="8"/>
      <c r="R4" s="8"/>
    </row>
    <row r="5" spans="1:18">
      <c r="A5" t="s">
        <v>81</v>
      </c>
      <c r="B5">
        <v>13</v>
      </c>
      <c r="C5">
        <v>20</v>
      </c>
      <c r="D5">
        <v>17</v>
      </c>
      <c r="E5" t="s">
        <v>88</v>
      </c>
      <c r="F5" s="2">
        <v>45736</v>
      </c>
      <c r="G5" t="s">
        <v>27</v>
      </c>
      <c r="H5">
        <v>14</v>
      </c>
      <c r="I5">
        <v>5</v>
      </c>
      <c r="J5" t="s">
        <v>89</v>
      </c>
      <c r="M5" s="8"/>
      <c r="N5" s="8"/>
      <c r="O5" s="8"/>
      <c r="P5" s="8"/>
      <c r="Q5" s="8"/>
      <c r="R5" s="8"/>
    </row>
    <row r="6" spans="1:18">
      <c r="A6" t="s">
        <v>81</v>
      </c>
      <c r="B6">
        <v>6</v>
      </c>
      <c r="C6">
        <v>20</v>
      </c>
      <c r="D6">
        <v>13</v>
      </c>
      <c r="E6" t="s">
        <v>90</v>
      </c>
      <c r="F6" s="2">
        <v>45736</v>
      </c>
      <c r="G6" t="s">
        <v>27</v>
      </c>
      <c r="H6">
        <v>2</v>
      </c>
      <c r="I6">
        <v>2</v>
      </c>
      <c r="J6" t="s">
        <v>91</v>
      </c>
      <c r="K6" t="s">
        <v>51</v>
      </c>
      <c r="M6" s="8"/>
      <c r="N6" s="8"/>
      <c r="O6" s="8"/>
      <c r="P6" s="8"/>
      <c r="Q6" s="8"/>
      <c r="R6" s="8"/>
    </row>
    <row r="7" spans="1:18">
      <c r="A7" s="1" t="s">
        <v>92</v>
      </c>
      <c r="C7">
        <v>20</v>
      </c>
      <c r="F7" s="2"/>
      <c r="H7" s="1">
        <f>AVERAGE(H2:H6)</f>
        <v>7</v>
      </c>
      <c r="I7" s="1">
        <f>AVERAGE(I2:I6)</f>
        <v>2.4</v>
      </c>
      <c r="M7" s="8"/>
      <c r="N7" s="7"/>
      <c r="O7" s="7"/>
      <c r="P7" s="8"/>
      <c r="Q7" s="8"/>
      <c r="R7" s="8"/>
    </row>
    <row r="8" spans="1:18">
      <c r="A8" t="s">
        <v>81</v>
      </c>
      <c r="B8">
        <v>4</v>
      </c>
      <c r="C8">
        <v>40</v>
      </c>
      <c r="D8">
        <v>21</v>
      </c>
      <c r="E8" t="s">
        <v>93</v>
      </c>
      <c r="F8" s="2">
        <v>45722</v>
      </c>
      <c r="G8" t="s">
        <v>19</v>
      </c>
      <c r="H8">
        <v>0</v>
      </c>
      <c r="I8">
        <v>2</v>
      </c>
      <c r="J8" t="s">
        <v>94</v>
      </c>
      <c r="K8" t="s">
        <v>51</v>
      </c>
      <c r="L8" t="s">
        <v>95</v>
      </c>
      <c r="M8" s="8"/>
      <c r="N8" s="8"/>
      <c r="O8" s="8"/>
      <c r="P8" s="8"/>
      <c r="Q8" s="8"/>
      <c r="R8" s="8"/>
    </row>
    <row r="9" spans="1:18">
      <c r="A9" t="s">
        <v>81</v>
      </c>
      <c r="B9">
        <v>11</v>
      </c>
      <c r="C9">
        <v>40</v>
      </c>
      <c r="D9">
        <v>14</v>
      </c>
      <c r="E9" t="s">
        <v>90</v>
      </c>
      <c r="F9" s="2">
        <v>45720</v>
      </c>
      <c r="G9" t="s">
        <v>30</v>
      </c>
      <c r="H9">
        <v>1</v>
      </c>
      <c r="I9">
        <v>1</v>
      </c>
      <c r="J9" t="s">
        <v>51</v>
      </c>
      <c r="K9" t="s">
        <v>51</v>
      </c>
      <c r="M9" s="8"/>
      <c r="N9" s="8"/>
      <c r="O9" s="8"/>
      <c r="P9" s="8"/>
      <c r="Q9" s="8"/>
      <c r="R9" s="8"/>
    </row>
    <row r="10" spans="1:18">
      <c r="A10" t="s">
        <v>81</v>
      </c>
      <c r="B10">
        <v>4</v>
      </c>
      <c r="C10">
        <v>40</v>
      </c>
      <c r="D10">
        <v>22</v>
      </c>
      <c r="E10" t="s">
        <v>96</v>
      </c>
      <c r="F10" s="2">
        <v>45727</v>
      </c>
      <c r="G10" t="s">
        <v>30</v>
      </c>
      <c r="H10">
        <v>8</v>
      </c>
      <c r="I10">
        <v>6</v>
      </c>
      <c r="J10" t="s">
        <v>97</v>
      </c>
      <c r="K10" t="s">
        <v>21</v>
      </c>
      <c r="M10" s="8"/>
      <c r="N10" s="8"/>
      <c r="O10" s="8"/>
      <c r="P10" s="8"/>
      <c r="Q10" s="8"/>
      <c r="R10" s="8"/>
    </row>
    <row r="11" spans="1:18">
      <c r="A11" t="s">
        <v>81</v>
      </c>
      <c r="B11">
        <v>12</v>
      </c>
      <c r="C11">
        <v>40</v>
      </c>
      <c r="D11">
        <v>15</v>
      </c>
      <c r="E11" t="s">
        <v>90</v>
      </c>
      <c r="F11" s="2">
        <v>45722</v>
      </c>
      <c r="G11" t="s">
        <v>19</v>
      </c>
      <c r="H11">
        <v>14</v>
      </c>
      <c r="I11">
        <v>2</v>
      </c>
      <c r="J11" t="s">
        <v>98</v>
      </c>
      <c r="K11" t="s">
        <v>40</v>
      </c>
      <c r="M11" s="8"/>
      <c r="N11" s="8"/>
      <c r="O11" s="8"/>
      <c r="P11" s="8"/>
      <c r="Q11" s="8"/>
      <c r="R11" s="8"/>
    </row>
    <row r="12" spans="1:18">
      <c r="A12" t="s">
        <v>81</v>
      </c>
      <c r="B12">
        <v>10</v>
      </c>
      <c r="C12">
        <v>40</v>
      </c>
      <c r="D12">
        <v>8</v>
      </c>
      <c r="E12" t="s">
        <v>99</v>
      </c>
      <c r="F12" s="2">
        <v>45736</v>
      </c>
      <c r="G12" t="s">
        <v>27</v>
      </c>
      <c r="H12">
        <v>14</v>
      </c>
      <c r="I12">
        <v>1</v>
      </c>
      <c r="J12" t="s">
        <v>51</v>
      </c>
      <c r="K12" t="s">
        <v>40</v>
      </c>
      <c r="M12" s="8"/>
      <c r="N12" s="8"/>
      <c r="O12" s="8"/>
      <c r="P12" s="8"/>
      <c r="Q12" s="8"/>
      <c r="R12" s="8"/>
    </row>
    <row r="13" spans="1:18">
      <c r="A13" s="1" t="s">
        <v>100</v>
      </c>
      <c r="C13">
        <v>40</v>
      </c>
      <c r="F13" s="2"/>
      <c r="H13" s="1">
        <f>AVERAGE(H8:H12)</f>
        <v>7.4</v>
      </c>
      <c r="I13" s="1">
        <f>AVERAGE(I8:I12)</f>
        <v>2.4</v>
      </c>
      <c r="M13" s="8"/>
      <c r="N13" s="7"/>
      <c r="O13" s="7"/>
      <c r="P13" s="8"/>
      <c r="Q13" s="8"/>
      <c r="R13" s="8"/>
    </row>
    <row r="14" spans="1:18">
      <c r="A14" t="s">
        <v>81</v>
      </c>
      <c r="B14">
        <v>3</v>
      </c>
      <c r="C14">
        <v>60</v>
      </c>
      <c r="D14">
        <v>26</v>
      </c>
      <c r="E14" t="s">
        <v>101</v>
      </c>
      <c r="F14" s="2">
        <v>45722</v>
      </c>
      <c r="G14" t="s">
        <v>19</v>
      </c>
      <c r="H14">
        <v>10</v>
      </c>
      <c r="I14">
        <v>5</v>
      </c>
      <c r="J14" t="s">
        <v>102</v>
      </c>
      <c r="K14" t="s">
        <v>51</v>
      </c>
      <c r="M14" s="8"/>
      <c r="N14" s="8"/>
      <c r="O14" s="8"/>
      <c r="P14" s="8"/>
      <c r="Q14" s="8"/>
      <c r="R14" s="8"/>
    </row>
    <row r="15" spans="1:18">
      <c r="A15" t="s">
        <v>81</v>
      </c>
      <c r="B15">
        <v>5</v>
      </c>
      <c r="C15">
        <v>60</v>
      </c>
      <c r="D15">
        <v>25</v>
      </c>
      <c r="E15" t="s">
        <v>101</v>
      </c>
      <c r="F15" s="2">
        <v>45736</v>
      </c>
      <c r="G15" t="s">
        <v>27</v>
      </c>
      <c r="H15">
        <v>2</v>
      </c>
      <c r="I15">
        <v>3</v>
      </c>
      <c r="J15" t="s">
        <v>103</v>
      </c>
      <c r="K15" t="s">
        <v>51</v>
      </c>
      <c r="M15" s="8"/>
      <c r="N15" s="8"/>
      <c r="O15" s="8"/>
      <c r="P15" s="8"/>
      <c r="Q15" s="8"/>
      <c r="R15" s="8"/>
    </row>
    <row r="16" spans="1:18">
      <c r="A16" t="s">
        <v>81</v>
      </c>
      <c r="B16">
        <v>10</v>
      </c>
      <c r="C16">
        <v>60</v>
      </c>
      <c r="D16">
        <v>14</v>
      </c>
      <c r="E16" t="s">
        <v>104</v>
      </c>
      <c r="F16" s="2">
        <v>45720</v>
      </c>
      <c r="G16" t="s">
        <v>30</v>
      </c>
      <c r="H16">
        <v>14</v>
      </c>
      <c r="I16">
        <v>2</v>
      </c>
      <c r="J16" t="s">
        <v>105</v>
      </c>
      <c r="K16" t="s">
        <v>40</v>
      </c>
      <c r="M16" s="8"/>
      <c r="N16" s="8"/>
      <c r="O16" s="8"/>
      <c r="P16" s="8"/>
      <c r="Q16" s="8"/>
      <c r="R16" s="8"/>
    </row>
    <row r="17" spans="1:18">
      <c r="A17" t="s">
        <v>81</v>
      </c>
      <c r="B17">
        <v>11</v>
      </c>
      <c r="C17">
        <v>60</v>
      </c>
      <c r="D17">
        <v>12</v>
      </c>
      <c r="E17" t="s">
        <v>104</v>
      </c>
      <c r="F17" s="2">
        <v>45736</v>
      </c>
      <c r="G17" t="s">
        <v>27</v>
      </c>
      <c r="H17">
        <v>6</v>
      </c>
      <c r="I17">
        <v>4</v>
      </c>
      <c r="J17" t="s">
        <v>106</v>
      </c>
      <c r="K17" t="s">
        <v>51</v>
      </c>
      <c r="M17" s="8"/>
      <c r="N17" s="8"/>
      <c r="O17" s="8"/>
      <c r="P17" s="8"/>
      <c r="Q17" s="8"/>
      <c r="R17" s="8"/>
    </row>
    <row r="18" spans="1:18">
      <c r="A18" s="1" t="s">
        <v>107</v>
      </c>
      <c r="C18">
        <v>60</v>
      </c>
      <c r="H18" s="1">
        <f>AVERAGE(H14:H17)</f>
        <v>8</v>
      </c>
      <c r="I18" s="1">
        <f>AVERAGE(I14:I17)</f>
        <v>3.5</v>
      </c>
      <c r="M18" s="8"/>
      <c r="N18" s="7"/>
      <c r="O18" s="7"/>
      <c r="P18" s="8"/>
      <c r="Q18" s="8"/>
      <c r="R18" s="8"/>
    </row>
    <row r="23" spans="1:18">
      <c r="L23" t="s">
        <v>23</v>
      </c>
      <c r="M23" t="s">
        <v>24</v>
      </c>
    </row>
    <row r="24" spans="1:18">
      <c r="K24">
        <v>20</v>
      </c>
      <c r="L24">
        <v>2</v>
      </c>
      <c r="M24">
        <v>2</v>
      </c>
    </row>
    <row r="25" spans="1:18">
      <c r="A25" s="1" t="s">
        <v>108</v>
      </c>
      <c r="B25" s="1" t="s">
        <v>9</v>
      </c>
      <c r="C25" s="1" t="s">
        <v>3</v>
      </c>
      <c r="D25" s="1" t="s">
        <v>8</v>
      </c>
      <c r="E25" s="1"/>
      <c r="F25" s="1" t="s">
        <v>109</v>
      </c>
      <c r="K25">
        <v>40</v>
      </c>
      <c r="L25">
        <v>1</v>
      </c>
      <c r="M25">
        <v>2</v>
      </c>
    </row>
    <row r="26" spans="1:18">
      <c r="A26">
        <f>STDEVA(I2:I6)/SQRT(5)</f>
        <v>0.6782329983125267</v>
      </c>
      <c r="B26">
        <v>2.4</v>
      </c>
      <c r="C26">
        <v>20</v>
      </c>
      <c r="D26">
        <v>7</v>
      </c>
      <c r="F26">
        <f>STDEVA(H2:H6)/SQRT(5)</f>
        <v>2.8982753492378874</v>
      </c>
      <c r="K26">
        <v>60</v>
      </c>
      <c r="L26">
        <v>0</v>
      </c>
      <c r="M26">
        <v>3</v>
      </c>
    </row>
    <row r="27" spans="1:18">
      <c r="A27">
        <f>STDEVA(H8:H12)/SQRT(5)</f>
        <v>3.0265491900843111</v>
      </c>
      <c r="B27">
        <v>2.4</v>
      </c>
      <c r="C27">
        <v>40</v>
      </c>
      <c r="D27">
        <v>7.4</v>
      </c>
      <c r="E27" s="5"/>
      <c r="F27">
        <f>STDEVA(H8:H12)/SQRT(5)</f>
        <v>3.0265491900843111</v>
      </c>
    </row>
    <row r="28" spans="1:18">
      <c r="A28">
        <f>STDEVA(H14:H17)/SQRT(4)</f>
        <v>2.5819888974716112</v>
      </c>
      <c r="B28">
        <v>3.5</v>
      </c>
      <c r="C28">
        <v>60</v>
      </c>
      <c r="D28">
        <v>8</v>
      </c>
      <c r="F28">
        <f>STDEVA(H14:H17)/SQRT(4)</f>
        <v>2.5819888974716112</v>
      </c>
    </row>
    <row r="29" spans="1:18">
      <c r="I29" s="1"/>
      <c r="J29" s="1"/>
      <c r="K29" s="1"/>
      <c r="L29" s="1"/>
      <c r="M29" s="1"/>
      <c r="N29" s="1"/>
    </row>
    <row r="30" spans="1:18">
      <c r="I30" s="2"/>
    </row>
    <row r="31" spans="1:18">
      <c r="I31" s="2"/>
    </row>
    <row r="32" spans="1:18">
      <c r="I32" s="2"/>
    </row>
    <row r="33" spans="9:14">
      <c r="I33" s="2"/>
    </row>
    <row r="34" spans="9:14">
      <c r="I34" s="2"/>
    </row>
    <row r="35" spans="9:14">
      <c r="I35" s="2"/>
      <c r="K35" s="1"/>
      <c r="L35" s="1"/>
    </row>
    <row r="36" spans="9:14">
      <c r="I36" s="2"/>
    </row>
    <row r="37" spans="9:14">
      <c r="I37" s="2"/>
    </row>
    <row r="38" spans="9:14">
      <c r="I38" s="2"/>
    </row>
    <row r="39" spans="9:14">
      <c r="I39" s="2"/>
    </row>
    <row r="40" spans="9:14">
      <c r="I40" s="2"/>
    </row>
    <row r="41" spans="9:14">
      <c r="I41" s="2"/>
      <c r="K41" s="1"/>
      <c r="L41" s="1"/>
    </row>
    <row r="42" spans="9:14">
      <c r="I42" s="2"/>
    </row>
    <row r="43" spans="9:14">
      <c r="I43" s="2"/>
    </row>
    <row r="44" spans="9:14">
      <c r="I44" s="2">
        <v>45720</v>
      </c>
      <c r="J44" t="s">
        <v>30</v>
      </c>
      <c r="K44">
        <v>14</v>
      </c>
      <c r="L44">
        <v>2</v>
      </c>
      <c r="M44" t="s">
        <v>105</v>
      </c>
      <c r="N44" t="s">
        <v>40</v>
      </c>
    </row>
    <row r="45" spans="9:14">
      <c r="I45" s="2">
        <v>45736</v>
      </c>
      <c r="J45" t="s">
        <v>27</v>
      </c>
      <c r="K45">
        <v>6</v>
      </c>
      <c r="L45">
        <v>4</v>
      </c>
      <c r="M45" t="s">
        <v>106</v>
      </c>
      <c r="N45" t="s">
        <v>51</v>
      </c>
    </row>
    <row r="46" spans="9:14">
      <c r="K46" s="1">
        <f>AVERAGE(K42:K45)</f>
        <v>10</v>
      </c>
      <c r="L46" s="1">
        <f>AVERAGE(L42:L45)</f>
        <v>3</v>
      </c>
    </row>
  </sheetData>
  <sortState xmlns:xlrd2="http://schemas.microsoft.com/office/spreadsheetml/2017/richdata2" ref="A2:I17">
    <sortCondition ref="C2:C1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93ae9e1-662c-4d30-844b-702cae14de7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EEF62C6101AC4CB9C7F5C8C70687D8" ma:contentTypeVersion="9" ma:contentTypeDescription="Create a new document." ma:contentTypeScope="" ma:versionID="c6e5dea34df784465b843bd1b61f36d6">
  <xsd:schema xmlns:xsd="http://www.w3.org/2001/XMLSchema" xmlns:xs="http://www.w3.org/2001/XMLSchema" xmlns:p="http://schemas.microsoft.com/office/2006/metadata/properties" xmlns:ns3="593ae9e1-662c-4d30-844b-702cae14de7b" xmlns:ns4="180c29e2-bb5c-49a5-8288-e8e76522f830" targetNamespace="http://schemas.microsoft.com/office/2006/metadata/properties" ma:root="true" ma:fieldsID="5e588e6cb3c721ecf678d3c1f56b9003" ns3:_="" ns4:_="">
    <xsd:import namespace="593ae9e1-662c-4d30-844b-702cae14de7b"/>
    <xsd:import namespace="180c29e2-bb5c-49a5-8288-e8e76522f8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ae9e1-662c-4d30-844b-702cae14de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c29e2-bb5c-49a5-8288-e8e76522f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406D36-7095-48B3-B6EC-660D73DBD1D1}"/>
</file>

<file path=customXml/itemProps2.xml><?xml version="1.0" encoding="utf-8"?>
<ds:datastoreItem xmlns:ds="http://schemas.openxmlformats.org/officeDocument/2006/customXml" ds:itemID="{8DEE3C15-3658-4A3D-92E1-00070D2406AB}"/>
</file>

<file path=customXml/itemProps3.xml><?xml version="1.0" encoding="utf-8"?>
<ds:datastoreItem xmlns:ds="http://schemas.openxmlformats.org/officeDocument/2006/customXml" ds:itemID="{E67F033C-336F-444B-8DD1-84917B23A9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Hornyak, Amelia</dc:creator>
  <cp:keywords/>
  <dc:description/>
  <cp:lastModifiedBy>Kao, Pin Hung</cp:lastModifiedBy>
  <cp:revision/>
  <dcterms:created xsi:type="dcterms:W3CDTF">2025-02-27T21:05:36Z</dcterms:created>
  <dcterms:modified xsi:type="dcterms:W3CDTF">2025-10-06T12:23:29Z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0x01010093EEF62C6101AC4CB9C7F5C8C70687D8</vt:lpwstr>
  </property>
</Properties>
</file>